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simpso\Desktop\"/>
    </mc:Choice>
  </mc:AlternateContent>
  <xr:revisionPtr revIDLastSave="0" documentId="13_ncr:1_{E510388C-8B4D-455B-A84B-5B440C9E9E59}" xr6:coauthVersionLast="45" xr6:coauthVersionMax="45" xr10:uidLastSave="{00000000-0000-0000-0000-000000000000}"/>
  <bookViews>
    <workbookView xWindow="-120" yWindow="-120" windowWidth="29040" windowHeight="15840" xr2:uid="{114AF376-AF4D-4FE8-AE0E-BF49DDBC0DC6}"/>
  </bookViews>
  <sheets>
    <sheet name="ABVR" sheetId="1" r:id="rId1"/>
    <sheet name="Information Items" sheetId="2" r:id="rId2"/>
  </sheets>
  <definedNames>
    <definedName name="_xlnm._FilterDatabase" localSheetId="0" hidden="1">ABVR!$A$4:$N$2087</definedName>
    <definedName name="_xlnm._FilterDatabase" localSheetId="1" hidden="1">'Information Items'!$A$4:$J$4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7" i="2" l="1"/>
  <c r="J174" i="2"/>
  <c r="C145" i="2"/>
  <c r="C120" i="2"/>
  <c r="C119" i="2"/>
  <c r="J52" i="2"/>
  <c r="I2205" i="1"/>
  <c r="I2206" i="1"/>
  <c r="I2204" i="1"/>
  <c r="J2138" i="1"/>
  <c r="J2064" i="1"/>
  <c r="J2055" i="1"/>
  <c r="J2056" i="1"/>
  <c r="J2054" i="1"/>
  <c r="J1920" i="1"/>
  <c r="J1874" i="1"/>
  <c r="J1815" i="1"/>
  <c r="J1718" i="1"/>
  <c r="J1717" i="1"/>
  <c r="J1380" i="1"/>
  <c r="J1368" i="1"/>
  <c r="J1321" i="1"/>
  <c r="J1286" i="1"/>
  <c r="J1285" i="1"/>
  <c r="J1215" i="1"/>
  <c r="J1120" i="1"/>
  <c r="J965" i="1"/>
  <c r="J822" i="1"/>
  <c r="J797" i="1"/>
  <c r="J791" i="1"/>
  <c r="J672" i="1"/>
  <c r="J585" i="1"/>
  <c r="J464" i="1"/>
  <c r="J439" i="1"/>
  <c r="J306" i="1"/>
  <c r="J30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Simpson, Christine</author>
    <author>Windows User</author>
  </authors>
  <commentList>
    <comment ref="K64" authorId="0" shapeId="0" xr:uid="{9C1D61F9-6AD4-4E04-A66A-C696D488D974}">
      <text>
        <r>
          <rPr>
            <b/>
            <sz val="11"/>
            <color indexed="81"/>
            <rFont val="Tahoma"/>
            <family val="2"/>
          </rPr>
          <t>Simpson, Christine:</t>
        </r>
        <r>
          <rPr>
            <sz val="11"/>
            <color indexed="81"/>
            <rFont val="Tahoma"/>
            <family val="2"/>
          </rPr>
          <t xml:space="preserve">
4 extensions, final exp date 6/30/25</t>
        </r>
      </text>
    </comment>
    <comment ref="M866" authorId="0" shapeId="0" xr:uid="{2DB755F1-84CA-4774-936A-C91C1DBAF65A}">
      <text>
        <r>
          <rPr>
            <b/>
            <sz val="11"/>
            <color indexed="81"/>
            <rFont val="Tahoma"/>
            <family val="2"/>
          </rPr>
          <t>Simpson, Christine:</t>
        </r>
        <r>
          <rPr>
            <sz val="11"/>
            <color indexed="81"/>
            <rFont val="Tahoma"/>
            <family val="2"/>
          </rPr>
          <t xml:space="preserve">
With exception to districts that have their own award with Henry Schein.</t>
        </r>
      </text>
    </comment>
    <comment ref="D2181" authorId="1" shapeId="0" xr:uid="{1D8B3D21-CCEF-42A3-8F30-6EDB9423C4A4}">
      <text>
        <r>
          <rPr>
            <sz val="9"/>
            <color indexed="81"/>
            <rFont val="Tahoma"/>
            <family val="2"/>
          </rPr>
          <t xml:space="preserve">Name Spelling Update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Hendren, Martin</author>
  </authors>
  <commentList>
    <comment ref="E174" authorId="0" shapeId="0" xr:uid="{6D30E253-3031-41FE-B285-D2866B9A5553}">
      <text>
        <r>
          <rPr>
            <b/>
            <sz val="9"/>
            <color indexed="81"/>
            <rFont val="Tahoma"/>
            <family val="2"/>
          </rPr>
          <t>EPCNT Allen ISD 2015-F02-04
Expires: 3/23/2020</t>
        </r>
      </text>
    </comment>
    <comment ref="E176" authorId="0" shapeId="0" xr:uid="{BD616DE5-8644-4E65-9C59-73D9E40E44A3}">
      <text>
        <r>
          <rPr>
            <b/>
            <sz val="9"/>
            <color indexed="81"/>
            <rFont val="Tahoma"/>
            <family val="2"/>
          </rPr>
          <t xml:space="preserve">All PO/Invoice Copies are to be sumbitted to AP for pre-payment with a check </t>
        </r>
      </text>
    </comment>
  </commentList>
</comments>
</file>

<file path=xl/sharedStrings.xml><?xml version="1.0" encoding="utf-8"?>
<sst xmlns="http://schemas.openxmlformats.org/spreadsheetml/2006/main" count="21706" uniqueCount="8859">
  <si>
    <r>
      <t xml:space="preserve">Yellow highlight indicates: </t>
    </r>
    <r>
      <rPr>
        <b/>
        <i/>
        <sz val="12"/>
        <color rgb="FFC00000"/>
        <rFont val="Arial"/>
        <family val="2"/>
      </rPr>
      <t xml:space="preserve">Expired bids (red type) </t>
    </r>
    <r>
      <rPr>
        <b/>
        <i/>
        <sz val="12"/>
        <rFont val="Arial"/>
        <family val="2"/>
      </rPr>
      <t>or Soon to Expire - Check with Buyer on status</t>
    </r>
  </si>
  <si>
    <t xml:space="preserve">Buyer </t>
  </si>
  <si>
    <t>Commodity Number</t>
  </si>
  <si>
    <t>Commodity Name</t>
  </si>
  <si>
    <t>dba Vendors Name</t>
  </si>
  <si>
    <t>Bid Type</t>
  </si>
  <si>
    <t>Contact Person</t>
  </si>
  <si>
    <t>Phone #</t>
  </si>
  <si>
    <t>Fax #</t>
  </si>
  <si>
    <t>Email</t>
  </si>
  <si>
    <t>Expires</t>
  </si>
  <si>
    <t>EDGAR</t>
  </si>
  <si>
    <t>EPCNT</t>
  </si>
  <si>
    <t>Consulting Contracts:1567</t>
  </si>
  <si>
    <t xml:space="preserve"> @Risk Technologies</t>
  </si>
  <si>
    <t>Lynette Brehm</t>
  </si>
  <si>
    <t>210-303-5728</t>
  </si>
  <si>
    <t>lbrehm@atrisktech.com</t>
  </si>
  <si>
    <t>YES</t>
  </si>
  <si>
    <t>James C.</t>
  </si>
  <si>
    <t>Asbestos Abatement</t>
  </si>
  <si>
    <t>1 Priority Environmental Services, LLC</t>
  </si>
  <si>
    <t>Cole Timms</t>
  </si>
  <si>
    <t>817-595-0790</t>
  </si>
  <si>
    <t>817-595-4480</t>
  </si>
  <si>
    <t>ctimms@go1priority.com</t>
  </si>
  <si>
    <t xml:space="preserve">NO </t>
  </si>
  <si>
    <t>NO</t>
  </si>
  <si>
    <t>Grounds, Landscape, Fencing Products</t>
  </si>
  <si>
    <t>160 Lawn &amp; Timber</t>
  </si>
  <si>
    <t>Wayne Kirby</t>
  </si>
  <si>
    <t>903-364-0121</t>
  </si>
  <si>
    <t>onesixtylt@hotmail.com</t>
  </si>
  <si>
    <t>Karen C.</t>
  </si>
  <si>
    <t>Kitchen Smallwares</t>
  </si>
  <si>
    <t>1st Choice Restaurant Equipment &amp; Supply</t>
  </si>
  <si>
    <t>Jeff Bupp</t>
  </si>
  <si>
    <t>210-595-3131</t>
  </si>
  <si>
    <t>jeff@1stchoiceres.com</t>
  </si>
  <si>
    <t>Temporary Labor</t>
  </si>
  <si>
    <t>22nd Century Techonologies, Inc.</t>
  </si>
  <si>
    <t>Kulpreet Singh</t>
  </si>
  <si>
    <t>888-998-7284</t>
  </si>
  <si>
    <t xml:space="preserve">govt@tscti.com </t>
  </si>
  <si>
    <t xml:space="preserve">YES </t>
  </si>
  <si>
    <t>380 Trailer Sales</t>
  </si>
  <si>
    <t>Teddy E. Cook</t>
  </si>
  <si>
    <t>Robert Cook</t>
  </si>
  <si>
    <t>972-548-1953</t>
  </si>
  <si>
    <t>972-548-0516</t>
  </si>
  <si>
    <t>robert@380trailers.com</t>
  </si>
  <si>
    <t xml:space="preserve">Construction </t>
  </si>
  <si>
    <t>3i Contracting, LLC</t>
  </si>
  <si>
    <t>Ron Hill</t>
  </si>
  <si>
    <t>214-231-0675</t>
  </si>
  <si>
    <t>214-231-0672</t>
  </si>
  <si>
    <t>dbt@3icontracting.com</t>
  </si>
  <si>
    <t>Christie S.</t>
  </si>
  <si>
    <t>Promotional Products &amp; Apparel (Non-Uniforms)</t>
  </si>
  <si>
    <t>4Imprint</t>
  </si>
  <si>
    <t>Government Team</t>
  </si>
  <si>
    <t>877-446-7746 x5523</t>
  </si>
  <si>
    <t>govrequests@4imprint.com</t>
  </si>
  <si>
    <t>Fundraisers</t>
  </si>
  <si>
    <t xml:space="preserve">4Imprint </t>
  </si>
  <si>
    <t>877-446-7746 ext. 5523</t>
  </si>
  <si>
    <t>A &amp; Associates Staffing</t>
  </si>
  <si>
    <t>Evelyn Looney</t>
  </si>
  <si>
    <t>888-944-7823</t>
  </si>
  <si>
    <t>evelyn@associatesstaffing.com</t>
  </si>
  <si>
    <t>Elevators and Wheelchair Lifts Service and Inspections</t>
  </si>
  <si>
    <t>A &amp; F Elevator Company</t>
  </si>
  <si>
    <t>Essie Mianabi</t>
  </si>
  <si>
    <t>972-272-8636</t>
  </si>
  <si>
    <t>972-272-5928</t>
  </si>
  <si>
    <t>afelevator@yahoo.com</t>
  </si>
  <si>
    <t>HVAC Systems and Repairs</t>
  </si>
  <si>
    <t>A &amp; W Bearings &amp; Supply Company, Inc.</t>
  </si>
  <si>
    <t>Purvis Industries, LLC</t>
  </si>
  <si>
    <t>20-104</t>
  </si>
  <si>
    <t>John Turnipseed</t>
  </si>
  <si>
    <t>214-358-5500</t>
  </si>
  <si>
    <t>214-358-5515</t>
  </si>
  <si>
    <t>john.turnipseed@purvisindustries.com</t>
  </si>
  <si>
    <t xml:space="preserve"> </t>
  </si>
  <si>
    <t>A Banner Company</t>
  </si>
  <si>
    <t>Lisa Ann Garcia</t>
  </si>
  <si>
    <t>Daniel Garcia</t>
  </si>
  <si>
    <t>214-256-3150</t>
  </si>
  <si>
    <t>garcia@abannerco.com</t>
  </si>
  <si>
    <t>Miscellaneous</t>
  </si>
  <si>
    <t>A V Pro, Inc.</t>
  </si>
  <si>
    <t>BuyBoard 575-18</t>
  </si>
  <si>
    <t>Heather Winkelman</t>
  </si>
  <si>
    <t>972-223-8899</t>
  </si>
  <si>
    <t>972-223-8825</t>
  </si>
  <si>
    <t>heather@avpro-inc.com</t>
  </si>
  <si>
    <t>A-1 Grass Company</t>
  </si>
  <si>
    <t>Brandon Benham</t>
  </si>
  <si>
    <t>972-424-4023</t>
  </si>
  <si>
    <t>972-424-2656</t>
  </si>
  <si>
    <t>a1grass@airmail.net</t>
  </si>
  <si>
    <t>AAA Sand &amp; Stone, Inc.</t>
  </si>
  <si>
    <t>Heath Lynch</t>
  </si>
  <si>
    <t>214-342-1794</t>
  </si>
  <si>
    <t>N/A</t>
  </si>
  <si>
    <t>heath@aaasand.com</t>
  </si>
  <si>
    <t>aai Trophies &amp; Awards</t>
  </si>
  <si>
    <t>Jeffrey P Karnuth</t>
  </si>
  <si>
    <t>Jeff Karnuth</t>
  </si>
  <si>
    <t>972-422-9420</t>
  </si>
  <si>
    <t>jeff@aaitrophies.com</t>
  </si>
  <si>
    <t>Athletic &amp; P.E. Equipment &amp; Related Items</t>
  </si>
  <si>
    <t>Kathy Hoover</t>
  </si>
  <si>
    <t>kathy@aaitrophies.com</t>
  </si>
  <si>
    <t>Consulting Contracts:1522</t>
  </si>
  <si>
    <t>Aaron Reynolds</t>
  </si>
  <si>
    <t>847-414-5612</t>
  </si>
  <si>
    <t>aaron@aaron-reynolds.com</t>
  </si>
  <si>
    <t>Patsy F.</t>
  </si>
  <si>
    <t>Library Books and Media</t>
  </si>
  <si>
    <t>ABDO Publishing</t>
  </si>
  <si>
    <t>Customer Service</t>
  </si>
  <si>
    <t>800-800-1312</t>
  </si>
  <si>
    <t>800-862-3480</t>
  </si>
  <si>
    <t>customerservice@abdobooks.com</t>
  </si>
  <si>
    <t>Online Subscriptions</t>
  </si>
  <si>
    <t>ABDO Publishing Co.</t>
  </si>
  <si>
    <t>Pat Dumdei</t>
  </si>
  <si>
    <t>Teaching Aids</t>
  </si>
  <si>
    <t>Abecedarian ABC, LLC</t>
  </si>
  <si>
    <t xml:space="preserve">Ursula A. Jackson </t>
  </si>
  <si>
    <t>Andrie Cantu</t>
  </si>
  <si>
    <t>800-342-1165</t>
  </si>
  <si>
    <t>512-233-2689</t>
  </si>
  <si>
    <t>25-132</t>
  </si>
  <si>
    <t xml:space="preserve">Trades </t>
  </si>
  <si>
    <t>Able Electric Service, Inc.</t>
  </si>
  <si>
    <t>Gary Peak</t>
  </si>
  <si>
    <t>214-350-5721</t>
  </si>
  <si>
    <t>214-350-0839</t>
  </si>
  <si>
    <t>gpeak@ableelectricservice.com</t>
  </si>
  <si>
    <t>AbleNet, Inc.</t>
  </si>
  <si>
    <t>Mary Sagstetter</t>
  </si>
  <si>
    <t>651-294-2200</t>
  </si>
  <si>
    <t>651-294-2222</t>
  </si>
  <si>
    <t>msagstetter@ablenetinc.com</t>
  </si>
  <si>
    <t>Catering Services</t>
  </si>
  <si>
    <t>Aboca's Italian Grill Inc.</t>
  </si>
  <si>
    <t>Jason S. McKee</t>
  </si>
  <si>
    <t>972-231-7500</t>
  </si>
  <si>
    <t>n/a</t>
  </si>
  <si>
    <t>catering@abocas.com</t>
  </si>
  <si>
    <t>abvrnov</t>
  </si>
  <si>
    <t>A La Carte Catering &amp; Cakes Inc.</t>
  </si>
  <si>
    <t>Valarie Milner</t>
  </si>
  <si>
    <t>972-488-2245</t>
  </si>
  <si>
    <t>972-488-2247</t>
  </si>
  <si>
    <t>alc@alacartedallas.com</t>
  </si>
  <si>
    <t>CTE:Miscellaneous</t>
  </si>
  <si>
    <t>Academic Superstore</t>
  </si>
  <si>
    <t>JourneyEd.com Inc.</t>
  </si>
  <si>
    <t>TIPS 180302</t>
  </si>
  <si>
    <t>Eric Watson</t>
  </si>
  <si>
    <t>800-874-9001 x7475</t>
  </si>
  <si>
    <t>ewatson@journeyed.com</t>
  </si>
  <si>
    <t>Accento, The Language Company</t>
  </si>
  <si>
    <t>Micheal Mahler</t>
  </si>
  <si>
    <t>942-242-4500</t>
  </si>
  <si>
    <t>dcollins@accento.com</t>
  </si>
  <si>
    <t>Consulting Contracts: 1444</t>
  </si>
  <si>
    <t>Access Language Center LLC</t>
  </si>
  <si>
    <t>Gerda D. Stendell</t>
  </si>
  <si>
    <t>972-808-0100</t>
  </si>
  <si>
    <t>stendell@accessic.net</t>
  </si>
  <si>
    <t>Laminators/Film</t>
  </si>
  <si>
    <t>ACCO Brands USA LLC (General Binding Corporation)</t>
  </si>
  <si>
    <t>BuyBoard 573-18</t>
  </si>
  <si>
    <t>Cynthia Esposito</t>
  </si>
  <si>
    <t>662-480-3276</t>
  </si>
  <si>
    <t>800-914-8178</t>
  </si>
  <si>
    <t>cynthia.esposito@acco.com</t>
  </si>
  <si>
    <t>Services: Maintenance Agreement</t>
  </si>
  <si>
    <t>Services: Service &amp; Repair</t>
  </si>
  <si>
    <t>Accountable Healthcare Staffing</t>
  </si>
  <si>
    <t>Julie McCullam</t>
  </si>
  <si>
    <t>817-916-8907</t>
  </si>
  <si>
    <t>juliemccullam@ahcstaff.com</t>
  </si>
  <si>
    <t>25-113</t>
  </si>
  <si>
    <t>General Maintenance</t>
  </si>
  <si>
    <t>Accredited Lock Supply Company</t>
  </si>
  <si>
    <t>Robin Cherkes</t>
  </si>
  <si>
    <t>201-865-5015</t>
  </si>
  <si>
    <t>201-865-0030</t>
  </si>
  <si>
    <t>rcherkes@acclock.com</t>
  </si>
  <si>
    <t>AccuCut</t>
  </si>
  <si>
    <t>Luz Carter</t>
  </si>
  <si>
    <t>800-288-1670 X-321</t>
  </si>
  <si>
    <t>luz.carter@accucut.com</t>
  </si>
  <si>
    <t>Ace Hardware of Richardson</t>
  </si>
  <si>
    <t>Brothers Hardware</t>
  </si>
  <si>
    <t>John James</t>
  </si>
  <si>
    <t>972-716-9588</t>
  </si>
  <si>
    <t>acehardwareofrichardson@gmail.com</t>
  </si>
  <si>
    <t>Ace Mart</t>
  </si>
  <si>
    <t>Ashley Nash</t>
  </si>
  <si>
    <t>210-323-4414</t>
  </si>
  <si>
    <t>anash@acemart.com</t>
  </si>
  <si>
    <t xml:space="preserve">Disposable Supplies </t>
  </si>
  <si>
    <t>ACE Mart</t>
  </si>
  <si>
    <t>BuyBoard 598-19</t>
  </si>
  <si>
    <t>Jeffrey Tucker</t>
  </si>
  <si>
    <t>210-323-4683</t>
  </si>
  <si>
    <t>bids@acemart.com</t>
  </si>
  <si>
    <r>
      <t>Ace Mart (</t>
    </r>
    <r>
      <rPr>
        <b/>
        <sz val="10"/>
        <rFont val="Arial"/>
        <family val="2"/>
      </rPr>
      <t>3201 Beltline Road, Garland 75044)</t>
    </r>
  </si>
  <si>
    <t>Choice Partners 19/039TJ-02</t>
  </si>
  <si>
    <t>store410@acemart.com</t>
  </si>
  <si>
    <t>Ace Mart Restaurant Supply Co.</t>
  </si>
  <si>
    <t>214-357-1774</t>
  </si>
  <si>
    <t>Ace Mart Restaurant Supply Company</t>
  </si>
  <si>
    <t>bid@acemart.com</t>
  </si>
  <si>
    <t>Acorn Naturalists</t>
  </si>
  <si>
    <t>Acorn Group, Inc., The</t>
  </si>
  <si>
    <t>Peggy Avila</t>
  </si>
  <si>
    <t>800-422-8886</t>
  </si>
  <si>
    <t>800-452-2802</t>
  </si>
  <si>
    <t>customerservice@acornnaturalists.com</t>
  </si>
  <si>
    <t>CTE:Arts, AV &amp; Communications</t>
  </si>
  <si>
    <t>ACP Direct</t>
  </si>
  <si>
    <t>Affordable Computer Products, Inc.</t>
  </si>
  <si>
    <t>K-12 Education Sales &amp; Customer Service Team</t>
  </si>
  <si>
    <t>800-238-8009</t>
  </si>
  <si>
    <t>sales@acpdirect.com</t>
  </si>
  <si>
    <t>CTE:Science Technology, Engineering</t>
  </si>
  <si>
    <t>Action Cleaning Systems, Inc.</t>
  </si>
  <si>
    <t>Heath Koonce</t>
  </si>
  <si>
    <t>903-531-0077</t>
  </si>
  <si>
    <t>903-531-0099</t>
  </si>
  <si>
    <t>heath@actioncleaningsystemsinc.com</t>
  </si>
  <si>
    <t>Ad A Staff</t>
  </si>
  <si>
    <t>Sue Beets</t>
  </si>
  <si>
    <t>817-469-6234</t>
  </si>
  <si>
    <t xml:space="preserve">sbeets@adastaff.com </t>
  </si>
  <si>
    <t>AD Vision</t>
  </si>
  <si>
    <t>Terrie Chandler</t>
  </si>
  <si>
    <t>972-889-9365</t>
  </si>
  <si>
    <t>alaina@advision.com</t>
  </si>
  <si>
    <t>Adams Enterprise</t>
  </si>
  <si>
    <t>A&amp;A</t>
  </si>
  <si>
    <t>Jenen Adams</t>
  </si>
  <si>
    <t>214-298-2065</t>
  </si>
  <si>
    <t>info@adamsenterpriseusa.com</t>
  </si>
  <si>
    <t>Adams Enterprise USA</t>
  </si>
  <si>
    <t>Roquel Wright</t>
  </si>
  <si>
    <t>(800)259-4777 Option 6</t>
  </si>
  <si>
    <t>CustomerService@AdamsEnterpriseUSA.com</t>
  </si>
  <si>
    <t>80.113</t>
  </si>
  <si>
    <t>Truck Parts, Supplies and Repairs</t>
  </si>
  <si>
    <t>Advance Battery Company, Inc.</t>
  </si>
  <si>
    <t>EPCNT - Burleson 1819-10</t>
  </si>
  <si>
    <t>Mike McKane</t>
  </si>
  <si>
    <t>800-274-1440</t>
  </si>
  <si>
    <t>817-295-8735</t>
  </si>
  <si>
    <t>mike.mckane@advancebattery.net</t>
  </si>
  <si>
    <t>Advanced Exercise</t>
  </si>
  <si>
    <t>Advanced Healthstyles Fitness Equipment, Inc.</t>
  </si>
  <si>
    <t>BuyBoard 583-19</t>
  </si>
  <si>
    <t>Gus RodrigueZ</t>
  </si>
  <si>
    <t>210-862-8919</t>
  </si>
  <si>
    <t>gus@advancedexercise.com</t>
  </si>
  <si>
    <t>Gus Rodriguez</t>
  </si>
  <si>
    <t>210 862-8919</t>
  </si>
  <si>
    <t>Advanced Medical Personnel Services, Inc</t>
  </si>
  <si>
    <t>Audrey Costa</t>
  </si>
  <si>
    <t>888-756-0605</t>
  </si>
  <si>
    <t>school@gowithadvanced.com</t>
  </si>
  <si>
    <t>Advanced Starter Service</t>
  </si>
  <si>
    <t>HaasTech, Inc.</t>
  </si>
  <si>
    <t>BuyBoard 601-19</t>
  </si>
  <si>
    <t>Richard Haas</t>
  </si>
  <si>
    <t>214-688-0280</t>
  </si>
  <si>
    <t>rhaas@advancedstarter.com</t>
  </si>
  <si>
    <t>Melody G.</t>
  </si>
  <si>
    <t>Technology (Miscellaneous)</t>
  </si>
  <si>
    <t>Advanced Techonologies Consultants Inc</t>
  </si>
  <si>
    <t>TS Enterprise Associates, Inc</t>
  </si>
  <si>
    <t>EPCNT Eagle Mtn Saginaw 201-011-2025</t>
  </si>
  <si>
    <t>Aaron Paul</t>
  </si>
  <si>
    <t>214-842-9016</t>
  </si>
  <si>
    <t>apaul@atctrain.com</t>
  </si>
  <si>
    <t>JROTC/ROTC</t>
  </si>
  <si>
    <t>Adventure Experiences LLC</t>
  </si>
  <si>
    <t>EPCNT FWISD RFP 16-089-AL</t>
  </si>
  <si>
    <t>Chris Carter</t>
  </si>
  <si>
    <t>936-594-2945</t>
  </si>
  <si>
    <t>aei@advexp.com</t>
  </si>
  <si>
    <t>aha! Process, Inc.</t>
  </si>
  <si>
    <t>EPCNT Hurst-Euless-Bedford ISD 17-21</t>
  </si>
  <si>
    <t>Debbie Hammers</t>
  </si>
  <si>
    <t>800-424-9484</t>
  </si>
  <si>
    <t>281-426-5600</t>
  </si>
  <si>
    <t>dhammers@ahaprocess.com</t>
  </si>
  <si>
    <t>Air Balancing Company, Inc.</t>
  </si>
  <si>
    <t>Bear Busby</t>
  </si>
  <si>
    <t>817-572-6994</t>
  </si>
  <si>
    <t>817-572-9776</t>
  </si>
  <si>
    <t>bear@airbalancingco.com</t>
  </si>
  <si>
    <t>Air Conditioning Innovative Solutions (ACIS)</t>
  </si>
  <si>
    <t>Sal Tortorici</t>
  </si>
  <si>
    <t>972-562-6507</t>
  </si>
  <si>
    <t>972-562-6578</t>
  </si>
  <si>
    <t>sales.admin@acisinc.com</t>
  </si>
  <si>
    <t>Air Engineering and Testing, Inc.</t>
  </si>
  <si>
    <t>Professional Services</t>
  </si>
  <si>
    <t>Gerald J. Kettler</t>
  </si>
  <si>
    <t>972-386-0144</t>
  </si>
  <si>
    <t>972-386-5216</t>
  </si>
  <si>
    <t>Air Flow Solutions, Inc.</t>
  </si>
  <si>
    <t>Shana Moffat</t>
  </si>
  <si>
    <t>214-949-7455</t>
  </si>
  <si>
    <t>dpf@airflowsolutionsinc.com</t>
  </si>
  <si>
    <t>Airgas USA, LLC (3917 Forest Lane)</t>
  </si>
  <si>
    <t>Airgas, Inc.</t>
  </si>
  <si>
    <t>EPCNT - Garland ISD 215-18</t>
  </si>
  <si>
    <t>972-272-0457</t>
  </si>
  <si>
    <t>Charter Bus Services</t>
  </si>
  <si>
    <t>AJL International</t>
  </si>
  <si>
    <t>Accent Johnson Limousine</t>
  </si>
  <si>
    <t>EPCNT Garland ISD 68-18</t>
  </si>
  <si>
    <t>Erley Jackson</t>
  </si>
  <si>
    <t>817-822-2583</t>
  </si>
  <si>
    <t>817-589-7007</t>
  </si>
  <si>
    <t>erley@ajlinternational.com</t>
  </si>
  <si>
    <t>Musical Instruments and Repairs</t>
  </si>
  <si>
    <t>Alamo Music Center</t>
  </si>
  <si>
    <t xml:space="preserve">EPCNT Lewisville ISD 2674-20 </t>
  </si>
  <si>
    <t>Jason Buckingham</t>
  </si>
  <si>
    <t>210-224-1010</t>
  </si>
  <si>
    <t>schoolbids@alamomusic.com</t>
  </si>
  <si>
    <t>ALBKOR Inc</t>
  </si>
  <si>
    <t>Mio by Amore Vinoteca &amp; Italian Kitchen</t>
  </si>
  <si>
    <t>Denis Grabocka</t>
  </si>
  <si>
    <t>972-781-0310</t>
  </si>
  <si>
    <t>mioitaliankitchen@gmail.com</t>
  </si>
  <si>
    <t>Aleksander Omega LLC</t>
  </si>
  <si>
    <t>Albert Perez</t>
  </si>
  <si>
    <t>214-354-0840</t>
  </si>
  <si>
    <t>albert@aleksomega.com</t>
  </si>
  <si>
    <t>Alert Services, Inc</t>
  </si>
  <si>
    <t>Madison Day</t>
  </si>
  <si>
    <t>orders@alertservices.com</t>
  </si>
  <si>
    <t>PPE - Personal Protection Equipment</t>
  </si>
  <si>
    <t>830-372-3333</t>
  </si>
  <si>
    <t>Medical Supplies &amp; Related Items</t>
  </si>
  <si>
    <t>830-372-1447</t>
  </si>
  <si>
    <t>Financial Services</t>
  </si>
  <si>
    <t>Alexander CPA</t>
  </si>
  <si>
    <t>EPCNT Garland ISD 246-17</t>
  </si>
  <si>
    <t>Melvin Alexander</t>
  </si>
  <si>
    <t>214-736-1444</t>
  </si>
  <si>
    <t>malexander@cpaalexander.com</t>
  </si>
  <si>
    <t>Consulting Contracts:  1475</t>
  </si>
  <si>
    <t>Alicia Autry</t>
  </si>
  <si>
    <t>214-505-3038</t>
  </si>
  <si>
    <t>Aliciaautry6@gmail.com</t>
  </si>
  <si>
    <t>All About Animals, LLC</t>
  </si>
  <si>
    <t>Cindi Cavallini</t>
  </si>
  <si>
    <t>760-468-1147</t>
  </si>
  <si>
    <t>allaboutanimalslive@yahoo.com</t>
  </si>
  <si>
    <t>All In Learning</t>
  </si>
  <si>
    <t>EPCNT Grand Prairie ISD 16-07</t>
  </si>
  <si>
    <t>Darrell Ward</t>
  </si>
  <si>
    <t>877-637-5353</t>
  </si>
  <si>
    <t>940-484-5320</t>
  </si>
  <si>
    <t>darrell@allinlearning.com</t>
  </si>
  <si>
    <t xml:space="preserve">ALL In Learning </t>
  </si>
  <si>
    <t>info@allinlearning.com</t>
  </si>
  <si>
    <t>All Source Recruiting Group Inc</t>
  </si>
  <si>
    <t>Ardor Health Solutions</t>
  </si>
  <si>
    <t>Maria Aguayo-Amador</t>
  </si>
  <si>
    <t>866-425-5768</t>
  </si>
  <si>
    <t>schooldivision@ardorhealth.com</t>
  </si>
  <si>
    <t>Moving Supplies and Services</t>
  </si>
  <si>
    <t>All-American Worldwide, Inc.</t>
  </si>
  <si>
    <t>Jud Good</t>
  </si>
  <si>
    <t>972-889-7500</t>
  </si>
  <si>
    <t>972-889-1371</t>
  </si>
  <si>
    <t>dgood@allamericanworldwide.com</t>
  </si>
  <si>
    <t>Allen &amp; Company Environmental Services</t>
  </si>
  <si>
    <t>Tom Ewald</t>
  </si>
  <si>
    <t>817-887-9801</t>
  </si>
  <si>
    <t>817-887-9802</t>
  </si>
  <si>
    <t>info@allenenviro.com</t>
  </si>
  <si>
    <t>Engineers</t>
  </si>
  <si>
    <t>Alliance Geotechnical Group</t>
  </si>
  <si>
    <t>Frank Shirazi</t>
  </si>
  <si>
    <t>972-444-8889</t>
  </si>
  <si>
    <t>972-444-8893</t>
  </si>
  <si>
    <t>Alonti Catering</t>
  </si>
  <si>
    <t>Pepi Corporation</t>
  </si>
  <si>
    <t>Margaret Traster</t>
  </si>
  <si>
    <t>214-417-4478</t>
  </si>
  <si>
    <t>972-960-9502</t>
  </si>
  <si>
    <t>mtraster@alonti.com</t>
  </si>
  <si>
    <t>Alpha Testing, Inc.</t>
  </si>
  <si>
    <t>Jeffrey G. Wilt</t>
  </si>
  <si>
    <t>972-620-8911</t>
  </si>
  <si>
    <t>972-620-1302</t>
  </si>
  <si>
    <t>jwilt@alphatesting.com</t>
  </si>
  <si>
    <t>Fine Arts: Uniform</t>
  </si>
  <si>
    <t>Al's Formal Wear</t>
  </si>
  <si>
    <t xml:space="preserve">BuyBoard 587-19 </t>
  </si>
  <si>
    <t>Stuart Gaylor</t>
  </si>
  <si>
    <t>713-791-7057</t>
  </si>
  <si>
    <t>713-796-7182</t>
  </si>
  <si>
    <t>groupsales@alsformalwear.com</t>
  </si>
  <si>
    <t>Alternator Service, Inc.</t>
  </si>
  <si>
    <t>Branden Elkins/Jeanne Allen</t>
  </si>
  <si>
    <t>214-630-6771</t>
  </si>
  <si>
    <t>214-630-6777</t>
  </si>
  <si>
    <t>jmallen@alternatorservice.com</t>
  </si>
  <si>
    <t>Aluminum Athletic Equipment Co</t>
  </si>
  <si>
    <t>Dan McCann</t>
  </si>
  <si>
    <t>610-825-6565X108</t>
  </si>
  <si>
    <t>danm@aaesports.com</t>
  </si>
  <si>
    <t>Retail: Amazon</t>
  </si>
  <si>
    <t>Amazon</t>
  </si>
  <si>
    <t xml:space="preserve">US Communities R-TC-17006 </t>
  </si>
  <si>
    <t>Andrea Harthausen</t>
  </si>
  <si>
    <t>ahhartha@amazon.com</t>
  </si>
  <si>
    <t>YES (No CN)</t>
  </si>
  <si>
    <t>America Team Sports</t>
  </si>
  <si>
    <t>Matt Smith</t>
  </si>
  <si>
    <t>972-231-8326</t>
  </si>
  <si>
    <t>matt@americateamsports.com</t>
  </si>
  <si>
    <t>Art Supplies</t>
  </si>
  <si>
    <t>American Ceramic Supply Co</t>
  </si>
  <si>
    <t>Ginger Famigletti</t>
  </si>
  <si>
    <t>866-535-2651</t>
  </si>
  <si>
    <t>817-536-7120</t>
  </si>
  <si>
    <t>sales@americanceramics..com</t>
  </si>
  <si>
    <t>American Ceramic Supply Company</t>
  </si>
  <si>
    <t xml:space="preserve">Ginger Famigletti </t>
  </si>
  <si>
    <t>sales@americanceramics.com</t>
  </si>
  <si>
    <t>American Council on the Teaching of Foreign Languages (ACTFL)</t>
  </si>
  <si>
    <t>Paul Sandrock</t>
  </si>
  <si>
    <t>703-894-2900 x-131</t>
  </si>
  <si>
    <t>psandrock@actfl.org</t>
  </si>
  <si>
    <t xml:space="preserve">American Legacy Publishing </t>
  </si>
  <si>
    <t>Studies Weekly</t>
  </si>
  <si>
    <t>EPCNT Grand Prairie ISD 17-08</t>
  </si>
  <si>
    <t>Linda Miller</t>
  </si>
  <si>
    <t>866-311-8734</t>
  </si>
  <si>
    <t>866-531-5589</t>
  </si>
  <si>
    <t>vendors@studiesweekly.com</t>
  </si>
  <si>
    <t>American Reading Company</t>
  </si>
  <si>
    <t>Suzanne Ayers</t>
  </si>
  <si>
    <t>866-810-2665</t>
  </si>
  <si>
    <t>610-992-4150</t>
  </si>
  <si>
    <t>orders@americanreading.com</t>
  </si>
  <si>
    <t>25-108</t>
  </si>
  <si>
    <t>Emergency Restoration</t>
  </si>
  <si>
    <t>American Technologies, Inc.</t>
  </si>
  <si>
    <t>Stayci Runnels</t>
  </si>
  <si>
    <t>972-389-1800</t>
  </si>
  <si>
    <t>972-389-1810</t>
  </si>
  <si>
    <t>stayci.runnels@atirestoration.com</t>
  </si>
  <si>
    <t>American Terrazzo Co., Ltd.</t>
  </si>
  <si>
    <t>Ben Cholick/Brent Flabiano</t>
  </si>
  <si>
    <t>972-272-8084</t>
  </si>
  <si>
    <t>972-276-4736</t>
  </si>
  <si>
    <t>ben@americanterrazzo.com</t>
  </si>
  <si>
    <t>80.109</t>
  </si>
  <si>
    <t>Tires</t>
  </si>
  <si>
    <t>American Tire Distributors, Inc.</t>
  </si>
  <si>
    <t>Sherry McGee</t>
  </si>
  <si>
    <t>214-390-0159</t>
  </si>
  <si>
    <t>214-390-0418</t>
  </si>
  <si>
    <t>Amplify Education, Inc.</t>
  </si>
  <si>
    <t>Monica vincent</t>
  </si>
  <si>
    <t>800-823-1969 x247</t>
  </si>
  <si>
    <t>646-403-4700</t>
  </si>
  <si>
    <t>incomingPO@amplify.com</t>
  </si>
  <si>
    <t>Amsterdam Printing &amp; Litho Inc</t>
  </si>
  <si>
    <t>customerservice@amsterdamprinting.com</t>
  </si>
  <si>
    <t>Yes</t>
  </si>
  <si>
    <t>Roofing Consultant</t>
  </si>
  <si>
    <t>Amtech Solutions, Inc.</t>
  </si>
  <si>
    <t>Wahid Manawi/Susanne Doublin</t>
  </si>
  <si>
    <t>972-690-6044</t>
  </si>
  <si>
    <t>susannedoublin@amtechsis.com</t>
  </si>
  <si>
    <t>AMX Environmental, Ltd.</t>
  </si>
  <si>
    <t>Christopher Wells</t>
  </si>
  <si>
    <t>214-353-8087</t>
  </si>
  <si>
    <t>214-353-8095</t>
  </si>
  <si>
    <t>cwells@amxcompanies.com</t>
  </si>
  <si>
    <t>Amy Hammer</t>
  </si>
  <si>
    <t>469-426-6110</t>
  </si>
  <si>
    <t>amyspencer@gmail.com</t>
  </si>
  <si>
    <t>Anatomage, Inc.</t>
  </si>
  <si>
    <t>EPCNT Garland ISD 391-18</t>
  </si>
  <si>
    <t>Samar Khan</t>
  </si>
  <si>
    <t>408-885-1474</t>
  </si>
  <si>
    <t>samar.khan@anatomage.com</t>
  </si>
  <si>
    <t>CTE:Health Science</t>
  </si>
  <si>
    <t>Anchorage Medical Equipment &amp; Supplies, LLC</t>
  </si>
  <si>
    <t>Dana Griffin</t>
  </si>
  <si>
    <t>972-391-9177</t>
  </si>
  <si>
    <t>dgriffin@anchoragemedicalsupplies.com</t>
  </si>
  <si>
    <t>Ancora</t>
  </si>
  <si>
    <t>Pacific Northwest Publishing, Inc.</t>
  </si>
  <si>
    <t>Jackie Hefner</t>
  </si>
  <si>
    <t>866-542-1490</t>
  </si>
  <si>
    <t>541-345-1507</t>
  </si>
  <si>
    <t>orders@pacificnwpublish.com</t>
  </si>
  <si>
    <t>Anderson's It's Elementary</t>
  </si>
  <si>
    <t>Taymark</t>
  </si>
  <si>
    <t>EPCNT Grand Prairie ISD 18-08</t>
  </si>
  <si>
    <t>Kara Schneider</t>
  </si>
  <si>
    <t>800-647-4689</t>
  </si>
  <si>
    <t>800-210-4423</t>
  </si>
  <si>
    <t>credit@andersons.com</t>
  </si>
  <si>
    <t>Andrea Fuentes</t>
  </si>
  <si>
    <t>956-236-2819</t>
  </si>
  <si>
    <t>andreafuentes2@my.unt.edu</t>
  </si>
  <si>
    <t>Andy Mark, Inc.</t>
  </si>
  <si>
    <t>Lori McDaniel</t>
  </si>
  <si>
    <t>765- 868-4779</t>
  </si>
  <si>
    <t>sales@andymark.com</t>
  </si>
  <si>
    <t>Angela Marshall</t>
  </si>
  <si>
    <t>502-649-0055</t>
  </si>
  <si>
    <t>abattafa@gmail.com</t>
  </si>
  <si>
    <t>75.109</t>
  </si>
  <si>
    <t>Network Equipment</t>
  </si>
  <si>
    <t>Anixter</t>
  </si>
  <si>
    <t>DIR-TSO-4247</t>
  </si>
  <si>
    <t>Delena Watson</t>
  </si>
  <si>
    <t>214-549-1164</t>
  </si>
  <si>
    <t>delena-watson@anixter.com</t>
  </si>
  <si>
    <t>CTE:Business Management &amp; Administration</t>
  </si>
  <si>
    <t>Apex Learning</t>
  </si>
  <si>
    <t>Dan Adams</t>
  </si>
  <si>
    <t>800-453-1454</t>
  </si>
  <si>
    <t>206-381-5601</t>
  </si>
  <si>
    <t>support@apexlearning.com</t>
  </si>
  <si>
    <t>CTE:Finance</t>
  </si>
  <si>
    <t>CTE:Human Services</t>
  </si>
  <si>
    <t>CTE:Information Technology</t>
  </si>
  <si>
    <t>CTE:Law, Public Safety, Correction, &amp; Security</t>
  </si>
  <si>
    <t>CTE:Marketing</t>
  </si>
  <si>
    <t>75.115</t>
  </si>
  <si>
    <t>Laptops and Accessories</t>
  </si>
  <si>
    <t>Apple Computer Inc.</t>
  </si>
  <si>
    <t xml:space="preserve">DIR-TSO-3789 </t>
  </si>
  <si>
    <t>Alan Cable</t>
  </si>
  <si>
    <t>800-800-2775 x 46510</t>
  </si>
  <si>
    <t>866-261-4051</t>
  </si>
  <si>
    <t>Tablets (ipads) and Accessories</t>
  </si>
  <si>
    <t>Apple Rock</t>
  </si>
  <si>
    <t>Ashley Campbell</t>
  </si>
  <si>
    <t>973-686-9393 x210</t>
  </si>
  <si>
    <t>973-686-9593</t>
  </si>
  <si>
    <t>ashley.campbell@applerock.com</t>
  </si>
  <si>
    <t>Apple Spice Dallas</t>
  </si>
  <si>
    <t>Totus Tuus LLC</t>
  </si>
  <si>
    <t>Octavio Murcio/Fernanda Murcio</t>
  </si>
  <si>
    <t>469-779-7511</t>
  </si>
  <si>
    <t>469-779-7501</t>
  </si>
  <si>
    <t>octavio@applespice.com</t>
  </si>
  <si>
    <t>Applied Educational Systems, Inc.</t>
  </si>
  <si>
    <t>Caroline Harris-Clark</t>
  </si>
  <si>
    <t>717-715-1412</t>
  </si>
  <si>
    <t>caroline.harris-clark@aeseducation.com</t>
  </si>
  <si>
    <t>Applied Practice, Ltd.</t>
  </si>
  <si>
    <t>Propel Education Strategies, Inc.</t>
  </si>
  <si>
    <t>Patricia McGee</t>
  </si>
  <si>
    <t>866-374-3768</t>
  </si>
  <si>
    <t>866-897-6137</t>
  </si>
  <si>
    <t>info@appliedpractice.com</t>
  </si>
  <si>
    <t>Aqua Bore, LLC</t>
  </si>
  <si>
    <t>Bill James</t>
  </si>
  <si>
    <t>972-345-6704</t>
  </si>
  <si>
    <t>aquabore1@yahoo.com</t>
  </si>
  <si>
    <t>Pool Supplies &amp; Equipment</t>
  </si>
  <si>
    <t>Aqua-Rec, Inc.</t>
  </si>
  <si>
    <t>Roger Lisenbey</t>
  </si>
  <si>
    <t>817-444-6431</t>
  </si>
  <si>
    <t>817-444-9108</t>
  </si>
  <si>
    <t>aqua-rec@msn.com</t>
  </si>
  <si>
    <t>Arbor Scientific</t>
  </si>
  <si>
    <t>ASI Associates, Inc.</t>
  </si>
  <si>
    <t>Buy Board 573-18</t>
  </si>
  <si>
    <t>Orders &amp; Quotes</t>
  </si>
  <si>
    <t>800-367-6695</t>
  </si>
  <si>
    <t>866-477-9373</t>
  </si>
  <si>
    <t>helpdesk@arborsci.com</t>
  </si>
  <si>
    <t>Roofs and Repairs</t>
  </si>
  <si>
    <t>Arcadia Roofing Company, LLC</t>
  </si>
  <si>
    <t>Robert Feille</t>
  </si>
  <si>
    <t>214-637-4927</t>
  </si>
  <si>
    <t>info@arcadiaroofing.com</t>
  </si>
  <si>
    <t>Arlington Camera, Inc.</t>
  </si>
  <si>
    <t>EPCNT - Mansfield 17-024</t>
  </si>
  <si>
    <t>Bill Porter</t>
  </si>
  <si>
    <t>800-313-6748</t>
  </si>
  <si>
    <t>817-861-5278</t>
  </si>
  <si>
    <t>bill@arlingtoncamera.com</t>
  </si>
  <si>
    <t>Concrete and ADA Ramps and Handrails</t>
  </si>
  <si>
    <t>Arreguin Group, Inc.</t>
  </si>
  <si>
    <t>Valentin Arreguin</t>
  </si>
  <si>
    <t>214-484-3139</t>
  </si>
  <si>
    <t>214-484-3305</t>
  </si>
  <si>
    <t>bids@arreguingroup.com</t>
  </si>
  <si>
    <t>ASCD</t>
  </si>
  <si>
    <t>Association for Supervision and Curriculum Development</t>
  </si>
  <si>
    <t>EPCNT Grand Prairie ISD 16-03</t>
  </si>
  <si>
    <t>Autumn Gunter</t>
  </si>
  <si>
    <t>800-933-2723</t>
  </si>
  <si>
    <t>member@ascd.org</t>
  </si>
  <si>
    <t>Asel Art Supply</t>
  </si>
  <si>
    <t>Thomas Cicherski</t>
  </si>
  <si>
    <t>214-871-2425</t>
  </si>
  <si>
    <t>214-871-0007</t>
  </si>
  <si>
    <t>tcicherski@aselart.com</t>
  </si>
  <si>
    <t>Assessment Intervention Management</t>
  </si>
  <si>
    <t>Zach Salesman</t>
  </si>
  <si>
    <t>210-838-5351</t>
  </si>
  <si>
    <t>zach@aimllcconsulting.com</t>
  </si>
  <si>
    <t>Associated Supply Company, Inc.</t>
  </si>
  <si>
    <t>Rick Leaverton</t>
  </si>
  <si>
    <t>817-283-2844</t>
  </si>
  <si>
    <t>817-283-7836</t>
  </si>
  <si>
    <t>sreeves@ascoeq.com</t>
  </si>
  <si>
    <t>ASW Enterprises, LLC</t>
  </si>
  <si>
    <t>Christina Price</t>
  </si>
  <si>
    <t>254-729-0005</t>
  </si>
  <si>
    <t>888-627-7209</t>
  </si>
  <si>
    <t>asw@aswenterprises.com</t>
  </si>
  <si>
    <t>25-199</t>
  </si>
  <si>
    <t>AT &amp; T Corp.</t>
  </si>
  <si>
    <t>DIR TSO-3420</t>
  </si>
  <si>
    <t>Sonia Cardenas</t>
  </si>
  <si>
    <t>512-914-5503</t>
  </si>
  <si>
    <t>512-870-4388</t>
  </si>
  <si>
    <t>sc5467@att.net</t>
  </si>
  <si>
    <t>Ataram Oil, LLC</t>
  </si>
  <si>
    <t>Jerry Brooks</t>
  </si>
  <si>
    <t>214-785-3360</t>
  </si>
  <si>
    <t>j.brooks@ataramoil.com</t>
  </si>
  <si>
    <t>Athletic Supply, Inc.</t>
  </si>
  <si>
    <t>EPCNT Grand Prairie ISD 16-02</t>
  </si>
  <si>
    <t>Ronny Flowers</t>
  </si>
  <si>
    <t>800-272-8555</t>
  </si>
  <si>
    <t>432-333-4702</t>
  </si>
  <si>
    <t>ronny@athletics.upplytx.com</t>
  </si>
  <si>
    <t>Assistive Technology</t>
  </si>
  <si>
    <t>Attainment Company, Inc.</t>
  </si>
  <si>
    <t>Customer Support</t>
  </si>
  <si>
    <t>800-327-4269</t>
  </si>
  <si>
    <t xml:space="preserve">info@attainmentcompany.com </t>
  </si>
  <si>
    <t>Special Education Equipment &amp; Supplies</t>
  </si>
  <si>
    <t>info@attainmentcompany.com</t>
  </si>
  <si>
    <t>Audio Resource Group, Inc.</t>
  </si>
  <si>
    <t>Jon Dahl</t>
  </si>
  <si>
    <t>888-468-4552</t>
  </si>
  <si>
    <t>888-373-4819</t>
  </si>
  <si>
    <t>jond@argaudio.com</t>
  </si>
  <si>
    <t xml:space="preserve">Melody </t>
  </si>
  <si>
    <t>Audio Visual Goods &amp; Services</t>
  </si>
  <si>
    <t>Audio Visual Innovations</t>
  </si>
  <si>
    <t>Omnia 2019-001535</t>
  </si>
  <si>
    <t>Shawn Slocum</t>
  </si>
  <si>
    <t>972-243-4422</t>
  </si>
  <si>
    <t>shawn.slocum@avispl.com</t>
  </si>
  <si>
    <t>No</t>
  </si>
  <si>
    <t>Ausin Texas Learning Group LLC</t>
  </si>
  <si>
    <t xml:space="preserve">ATX Learning LLC </t>
  </si>
  <si>
    <t>Fred Miller</t>
  </si>
  <si>
    <t>512-593-5222</t>
  </si>
  <si>
    <t>fred@atxlearning.com</t>
  </si>
  <si>
    <t>Austin Turf &amp; Tractor</t>
  </si>
  <si>
    <t>Tom Loftus, Inc.</t>
  </si>
  <si>
    <t>Jon Manning</t>
  </si>
  <si>
    <t>214-630-3300</t>
  </si>
  <si>
    <t>jon.manning@austinturf.com</t>
  </si>
  <si>
    <t>CTE:Education &amp; Training</t>
  </si>
  <si>
    <t>Auth Print Group, LLC</t>
  </si>
  <si>
    <t>Visualz</t>
  </si>
  <si>
    <t>Customer Care</t>
  </si>
  <si>
    <t>888-455-7003</t>
  </si>
  <si>
    <t>customercare@getvisualz.com</t>
  </si>
  <si>
    <t>Authentic Promotions.com</t>
  </si>
  <si>
    <t>Amy Warner</t>
  </si>
  <si>
    <t>800-497-7765 ext. 268</t>
  </si>
  <si>
    <t>amy@authenticpromotions.com</t>
  </si>
  <si>
    <t xml:space="preserve">Authors and More, LLC </t>
  </si>
  <si>
    <t>Carole Weitzel</t>
  </si>
  <si>
    <t>512-914-2596</t>
  </si>
  <si>
    <t>carole@authorsandmore.com</t>
  </si>
  <si>
    <t>Auto Parts Supplies and Repairs</t>
  </si>
  <si>
    <t>Auto Plus Auto Parts</t>
  </si>
  <si>
    <t>IEH Auto Parts Holding, LLC</t>
  </si>
  <si>
    <t>NJPA 062916-PEP</t>
  </si>
  <si>
    <t>Donnie Watkins</t>
  </si>
  <si>
    <t>972-423-4911</t>
  </si>
  <si>
    <t>Print and Copy Services</t>
  </si>
  <si>
    <t>Automated Business Systems</t>
  </si>
  <si>
    <t>RJ Braniff Corp.</t>
  </si>
  <si>
    <t>David Jamison</t>
  </si>
  <si>
    <t>214-869-8185</t>
  </si>
  <si>
    <t>djamison@absservices.com</t>
  </si>
  <si>
    <t>Avanti Enterprises, Inc.</t>
  </si>
  <si>
    <t>Sandy Jones</t>
  </si>
  <si>
    <t>708-799-6464</t>
  </si>
  <si>
    <t>708-799-6474</t>
  </si>
  <si>
    <t>sales@avantiusa.com</t>
  </si>
  <si>
    <t>Periodicals and Magazines</t>
  </si>
  <si>
    <t>Audio Visual Goodsa &amp; Services</t>
  </si>
  <si>
    <t>Aves Audio Visual</t>
  </si>
  <si>
    <t>BuyBoard 563-18</t>
  </si>
  <si>
    <t>800-365-2837</t>
  </si>
  <si>
    <t>281-295-1310</t>
  </si>
  <si>
    <t>AVES Audio Visual Systems, Inc</t>
  </si>
  <si>
    <t>Evangelina Gomez</t>
  </si>
  <si>
    <t>281-295-1300</t>
  </si>
  <si>
    <t>sales@avesav.com</t>
  </si>
  <si>
    <t>AVID Center</t>
  </si>
  <si>
    <t>EPCNT Joshua ISD RFP 2018-03</t>
  </si>
  <si>
    <t>Purchase Order</t>
  </si>
  <si>
    <t>858-380-4800</t>
  </si>
  <si>
    <t>orders@avid.org</t>
  </si>
  <si>
    <t>70.199</t>
  </si>
  <si>
    <t>Professional Services (Staff &amp; Student Training &amp; Engagement)</t>
  </si>
  <si>
    <t>EPCNT Keller ISD 1907-22</t>
  </si>
  <si>
    <t>David S. Greulich</t>
  </si>
  <si>
    <t>858-380-4791</t>
  </si>
  <si>
    <t>800-915-6897</t>
  </si>
  <si>
    <t>Data Infrastructure Cabling</t>
  </si>
  <si>
    <t>AVL Communications Inc.</t>
  </si>
  <si>
    <t>Moises Silguero</t>
  </si>
  <si>
    <t>972-988-8500</t>
  </si>
  <si>
    <t>avlcomm@tx.rr.com</t>
  </si>
  <si>
    <t>Aztec Prmotional Group LP</t>
  </si>
  <si>
    <t>EPCNT Grand Prairie ISD 18-07</t>
  </si>
  <si>
    <t>512-744-0195</t>
  </si>
  <si>
    <t>info@aztecworld.com</t>
  </si>
  <si>
    <t>B&amp;H foto &amp; Electronics</t>
  </si>
  <si>
    <t>Buyboard 563-18</t>
  </si>
  <si>
    <t>(212) 239-7500</t>
  </si>
  <si>
    <t>7746@bhphoto.com</t>
  </si>
  <si>
    <t>75.110</t>
  </si>
  <si>
    <t>Photography Equipment</t>
  </si>
  <si>
    <t>B.E. Publishing</t>
  </si>
  <si>
    <t>Erin Mainville</t>
  </si>
  <si>
    <t>888-781-6921</t>
  </si>
  <si>
    <t>401-781-7608</t>
  </si>
  <si>
    <t>erin@bepublishing.com</t>
  </si>
  <si>
    <t>LaFaith Washington</t>
  </si>
  <si>
    <t>lafaith@bepublishing.com</t>
  </si>
  <si>
    <t xml:space="preserve">Babes Chicken Dinner House </t>
  </si>
  <si>
    <t>Rovin Inc</t>
  </si>
  <si>
    <t>Amber Stone</t>
  </si>
  <si>
    <t>214-364-1887</t>
  </si>
  <si>
    <t>972-767-0708</t>
  </si>
  <si>
    <t>amber@babescatering.com</t>
  </si>
  <si>
    <t>BAI, LLC</t>
  </si>
  <si>
    <t>Richard Boner/Scott Samson</t>
  </si>
  <si>
    <t>512-476-3464</t>
  </si>
  <si>
    <t>512-476-9442</t>
  </si>
  <si>
    <t>Consulting Contracts</t>
  </si>
  <si>
    <t xml:space="preserve">BAi, LLC </t>
  </si>
  <si>
    <t xml:space="preserve">Robert Lee </t>
  </si>
  <si>
    <t>214-519-4580</t>
  </si>
  <si>
    <t xml:space="preserve">robert@baiaustin.com </t>
  </si>
  <si>
    <t>Bailey Bark Materials, Inc.</t>
  </si>
  <si>
    <t>Kortni Bailey</t>
  </si>
  <si>
    <t>936-564-1534</t>
  </si>
  <si>
    <t>936-564-1648</t>
  </si>
  <si>
    <t>kortni@baileybarkmaterials.com</t>
  </si>
  <si>
    <t>Baker &amp; Petsche Publishing LLC</t>
  </si>
  <si>
    <t>MathWarm-Ups.com</t>
  </si>
  <si>
    <t>Katherine Lyon</t>
  </si>
  <si>
    <t>512-733-2257</t>
  </si>
  <si>
    <t>512-310-2267</t>
  </si>
  <si>
    <t>sales@mathwarm-ups.com</t>
  </si>
  <si>
    <t>Construction - CMAR</t>
  </si>
  <si>
    <t>Balfour Beatty Construction, LLC</t>
  </si>
  <si>
    <t>Damon Maldonado</t>
  </si>
  <si>
    <t>214-451-1182</t>
  </si>
  <si>
    <t>dmaldonado@balfourbeattyus.com</t>
  </si>
  <si>
    <t>Balfour Publishing Company</t>
  </si>
  <si>
    <t>Taylor Publishing Company</t>
  </si>
  <si>
    <t>Nancy Dewees</t>
  </si>
  <si>
    <t>214-819-8256</t>
  </si>
  <si>
    <t>nancy.dewees@balfour.com</t>
  </si>
  <si>
    <t>Party Supplies</t>
  </si>
  <si>
    <t>Balloons To You</t>
  </si>
  <si>
    <t>MBL Enterprises, Inc.</t>
  </si>
  <si>
    <t>EPCNT Frisco ISD 667-2019-11-23</t>
  </si>
  <si>
    <t>Karla Barry/Erica Benoit</t>
  </si>
  <si>
    <t>972-788-5022</t>
  </si>
  <si>
    <t>972-960-9432</t>
  </si>
  <si>
    <t>balloons@airmail.net</t>
  </si>
  <si>
    <t>Band Shoppe</t>
  </si>
  <si>
    <t>Pearison, Incorporated</t>
  </si>
  <si>
    <t>Erika Chatmon</t>
  </si>
  <si>
    <t>800-457-3501</t>
  </si>
  <si>
    <t>sales@bandshoppe.com</t>
  </si>
  <si>
    <t>Bandwagon Music Store &amp; Repair</t>
  </si>
  <si>
    <t>BuyBoard 539-17</t>
  </si>
  <si>
    <t>Jeffrey Henry</t>
  </si>
  <si>
    <t>817-583-0001</t>
  </si>
  <si>
    <t>jeff@thebandwagonmusicstore.com</t>
  </si>
  <si>
    <t>Bankson Group LTD dba Alamo Tees &amp; Advertising</t>
  </si>
  <si>
    <t>Alamo Tees &amp; Advertising</t>
  </si>
  <si>
    <t>Dianne Morgan</t>
  </si>
  <si>
    <t>210-699-3800</t>
  </si>
  <si>
    <t>sales@alamotees.com</t>
  </si>
  <si>
    <t>Barnes &amp; Noble Booksellers, Inc.</t>
  </si>
  <si>
    <t>Cody McMahan</t>
  </si>
  <si>
    <t>214-739-1124</t>
  </si>
  <si>
    <t>214-739-4101</t>
  </si>
  <si>
    <t>crm2884@bn.com</t>
  </si>
  <si>
    <t>Thaddaus Martin</t>
  </si>
  <si>
    <t>(214) 488-8534</t>
  </si>
  <si>
    <t>tmartin@bn.com</t>
  </si>
  <si>
    <t>214-488-8534</t>
  </si>
  <si>
    <t>EPCNT Plano ISD 2017-081</t>
  </si>
  <si>
    <t>Joe Mascia</t>
  </si>
  <si>
    <t>732-656-7266</t>
  </si>
  <si>
    <t>732-656-3209</t>
  </si>
  <si>
    <t>jmascia@bn.com</t>
  </si>
  <si>
    <t>Kitchen Equipment, Supplies, and Service</t>
  </si>
  <si>
    <t>Barsco, Inc.</t>
  </si>
  <si>
    <t>Todd Schulz</t>
  </si>
  <si>
    <t>972-231-8206</t>
  </si>
  <si>
    <t>972-231-6632</t>
  </si>
  <si>
    <t>plano@barsco.com</t>
  </si>
  <si>
    <t>Bartlett Cocke General Contractors, LLC</t>
  </si>
  <si>
    <t>Brandon Patton/Bill Brady</t>
  </si>
  <si>
    <t>817-952-3270</t>
  </si>
  <si>
    <t>817-655-1188</t>
  </si>
  <si>
    <t>bpatton@bartlettcocke.com</t>
  </si>
  <si>
    <t>Batteries+Bulbs Store #146 (Plano)</t>
  </si>
  <si>
    <t>E &amp; I Cooperative CNR-01505</t>
  </si>
  <si>
    <t>Trent Taylor</t>
  </si>
  <si>
    <t>972-423-6100</t>
  </si>
  <si>
    <t>972-423-8271</t>
  </si>
  <si>
    <t>Be A Green Company LLC</t>
  </si>
  <si>
    <t>Michaelle Connelly</t>
  </si>
  <si>
    <t>972-333-5829</t>
  </si>
  <si>
    <t>mconnelly@beagreencompany.org</t>
  </si>
  <si>
    <t>Radios, Two-Way</t>
  </si>
  <si>
    <t>Bearcom Group, Inc.</t>
  </si>
  <si>
    <t>DIR TSO-3934</t>
  </si>
  <si>
    <t>Julie Meylor</t>
  </si>
  <si>
    <t>214-765-7360</t>
  </si>
  <si>
    <t>214-355-1776</t>
  </si>
  <si>
    <t>julie.meylor@bearcom.com</t>
  </si>
  <si>
    <t>Beecon Learning, LLC</t>
  </si>
  <si>
    <t>Michelle E. Roberts</t>
  </si>
  <si>
    <t>214-431-4684</t>
  </si>
  <si>
    <t>877-923-3266</t>
  </si>
  <si>
    <t>mroberts@beeconlearning.com</t>
  </si>
  <si>
    <t>Believe Productions Inc.</t>
  </si>
  <si>
    <t>Ivory Hammon</t>
  </si>
  <si>
    <t>877-723-5438</t>
  </si>
  <si>
    <t>CTE:Culinary Food Products &amp; Associated Goods</t>
  </si>
  <si>
    <t>Ben E. Keith Foods</t>
  </si>
  <si>
    <t>EPCNT Irving ISD 18-68-883</t>
  </si>
  <si>
    <t>Jennifer Greenwood</t>
  </si>
  <si>
    <t>682-365-8715</t>
  </si>
  <si>
    <t>jcgreenwood@benekeith.com</t>
  </si>
  <si>
    <t>Ben Hatke</t>
  </si>
  <si>
    <t>540-631-0899</t>
  </si>
  <si>
    <t>benhatke@gmail.com</t>
  </si>
  <si>
    <t>Bench Daddy</t>
  </si>
  <si>
    <t>EPCNT Frisco ISD 605-2018-03-22</t>
  </si>
  <si>
    <t>Mike/Stephanie Womack</t>
  </si>
  <si>
    <t>214-299-0132</t>
  </si>
  <si>
    <t>972-236-0049</t>
  </si>
  <si>
    <t>info@benchdaddy.com</t>
  </si>
  <si>
    <t>Benchmark Education Company</t>
  </si>
  <si>
    <t>Kyle Warren</t>
  </si>
  <si>
    <t>817-723-7413</t>
  </si>
  <si>
    <t>877-732-8273</t>
  </si>
  <si>
    <t>neworders@benchmarkeducation.com</t>
  </si>
  <si>
    <t>Benchmark Education Company LLC</t>
  </si>
  <si>
    <t>Nolen Harris</t>
  </si>
  <si>
    <t>877-236-2465</t>
  </si>
  <si>
    <t>lwycuff@benchmarkeducation.com</t>
  </si>
  <si>
    <t>Customer Service Representaive</t>
  </si>
  <si>
    <t>Signage</t>
  </si>
  <si>
    <t>Benchmark Signs</t>
  </si>
  <si>
    <t>Brooks and Brooks Services, Inc.</t>
  </si>
  <si>
    <t>Carl Brooks</t>
  </si>
  <si>
    <t>817-560-9965</t>
  </si>
  <si>
    <t>awasher@benchmarksigns.biz</t>
  </si>
  <si>
    <t>Berger Engineering Company</t>
  </si>
  <si>
    <t>Lamar Avery/Mike Neill</t>
  </si>
  <si>
    <t>214-350-2331</t>
  </si>
  <si>
    <t>214-350-2362</t>
  </si>
  <si>
    <t>lavery@berger-engr.com</t>
  </si>
  <si>
    <t>Besa's Italian Resturant</t>
  </si>
  <si>
    <t>Al Shala</t>
  </si>
  <si>
    <t>972-414-9688</t>
  </si>
  <si>
    <t>none</t>
  </si>
  <si>
    <t>shend.shala1@gmail.com</t>
  </si>
  <si>
    <t>Electrical Supplies &amp; Service</t>
  </si>
  <si>
    <t>Best Electrical Distributors, Inc.</t>
  </si>
  <si>
    <t>Dan Warren</t>
  </si>
  <si>
    <t>972-494-0321</t>
  </si>
  <si>
    <t>972-494-0552</t>
  </si>
  <si>
    <t>scott.wa@verizon.net</t>
  </si>
  <si>
    <t>Betrold Enterprises, Inc.</t>
  </si>
  <si>
    <t>Pender's Music Company</t>
  </si>
  <si>
    <t>Richard Gore</t>
  </si>
  <si>
    <t>800-772-5918</t>
  </si>
  <si>
    <t>800-772-8404</t>
  </si>
  <si>
    <t>rhall@penders.com</t>
  </si>
  <si>
    <t>Flags</t>
  </si>
  <si>
    <t>Betsy Ross Flag Girls, Inc.</t>
  </si>
  <si>
    <t>EPCNT Grand Prairie ISD 18-04</t>
  </si>
  <si>
    <t>Martha Boles</t>
  </si>
  <si>
    <t>972-238-9007</t>
  </si>
  <si>
    <t>888-238-7976</t>
  </si>
  <si>
    <t>martha.boles@betsyrossflaggirl.com</t>
  </si>
  <si>
    <t>Between Your Ears Entertainment</t>
  </si>
  <si>
    <t>Mark Culbertson</t>
  </si>
  <si>
    <t>800-326-5917</t>
  </si>
  <si>
    <t>Mark@betweenyourears.com</t>
  </si>
  <si>
    <t>Big D Bolt &amp; Tool, Inc.</t>
  </si>
  <si>
    <t>Colleen Walter</t>
  </si>
  <si>
    <t>214-349-8162</t>
  </si>
  <si>
    <t>214-349-7144</t>
  </si>
  <si>
    <t>colleen@bigdboltandtool.com</t>
  </si>
  <si>
    <t>Big Game</t>
  </si>
  <si>
    <t>Big Game Sports, Inc.</t>
  </si>
  <si>
    <t>Cory Jensen</t>
  </si>
  <si>
    <t>972-292-2700</t>
  </si>
  <si>
    <t>cjensen@biggameusa.com</t>
  </si>
  <si>
    <t>Big Hit Creative Group</t>
  </si>
  <si>
    <t>Alexia Willis</t>
  </si>
  <si>
    <t>972-850-7312</t>
  </si>
  <si>
    <t>info@bighitcreative.com</t>
  </si>
  <si>
    <t>Big Rock Educational Services, LLC</t>
  </si>
  <si>
    <t>Matt Khirallah</t>
  </si>
  <si>
    <t>214-704-6686</t>
  </si>
  <si>
    <t>mkhirallah@bigrockeducation.com</t>
  </si>
  <si>
    <t>Big Star Branding, Inc.</t>
  </si>
  <si>
    <t>Rebecca Peterson</t>
  </si>
  <si>
    <t>210-590-2662</t>
  </si>
  <si>
    <t>rebecca@bigstarbranding.com</t>
  </si>
  <si>
    <t>Automotive Body Shop</t>
  </si>
  <si>
    <t>Big Wheels Body Shop, LLC</t>
  </si>
  <si>
    <t>Will Cicalla</t>
  </si>
  <si>
    <t>817-529-0150</t>
  </si>
  <si>
    <t>817-529-0153</t>
  </si>
  <si>
    <t>willcu@bigwheelsbodyshop.com</t>
  </si>
  <si>
    <t xml:space="preserve">Bilinguistics </t>
  </si>
  <si>
    <t>EPCNT Denton ISD C2018-01C</t>
  </si>
  <si>
    <t>customer service</t>
  </si>
  <si>
    <t>512-480-9573</t>
  </si>
  <si>
    <t>admin@bilinguistics.com</t>
  </si>
  <si>
    <t>BiLiteracy Solutions, LLC</t>
  </si>
  <si>
    <t>Barbara M. Jones, EdD</t>
  </si>
  <si>
    <t>713-471-4655</t>
  </si>
  <si>
    <t>bjones@bilisol.com</t>
  </si>
  <si>
    <t>Billingsley Education, LLC</t>
  </si>
  <si>
    <t>Sole Source</t>
  </si>
  <si>
    <t>Michelle Belanger</t>
  </si>
  <si>
    <t>949-351-7374</t>
  </si>
  <si>
    <t>949-200-4384</t>
  </si>
  <si>
    <t>michelle.encompass@cox.net</t>
  </si>
  <si>
    <t>Glass - Material and Installation</t>
  </si>
  <si>
    <t>Binswanger Glasss</t>
  </si>
  <si>
    <t>Danny Vaughan/Connie Sneva</t>
  </si>
  <si>
    <t>972-231-2568</t>
  </si>
  <si>
    <t>972-231-7180</t>
  </si>
  <si>
    <t>dvaughan@binswangerglass.com</t>
  </si>
  <si>
    <t>Bio Company Inc</t>
  </si>
  <si>
    <t>Bio Corporation</t>
  </si>
  <si>
    <t>Megan Chavez</t>
  </si>
  <si>
    <t>320-763-9094</t>
  </si>
  <si>
    <t>320-763-3858</t>
  </si>
  <si>
    <t>orders@biologyproducts.com</t>
  </si>
  <si>
    <t>Bio-Rad Laboratories, Inc</t>
  </si>
  <si>
    <t>Plano ISD 2019-022</t>
  </si>
  <si>
    <t>Kachina Handy</t>
  </si>
  <si>
    <t xml:space="preserve">800-424-6723  </t>
  </si>
  <si>
    <t>800-879-2289</t>
  </si>
  <si>
    <t>lsg.orders.us@bio-rad.com</t>
  </si>
  <si>
    <t>Blackwell Dancing Stars Academy</t>
  </si>
  <si>
    <t>Joanna Jackson</t>
  </si>
  <si>
    <t>619-251-1877</t>
  </si>
  <si>
    <t>blackwelldanceacademy76@gmail.com</t>
  </si>
  <si>
    <t xml:space="preserve">Blick Art Materials </t>
  </si>
  <si>
    <t>Blick Art Materials, LLC</t>
  </si>
  <si>
    <t>Cindy Howard</t>
  </si>
  <si>
    <t>800-704-7744</t>
  </si>
  <si>
    <t>800-621-8293</t>
  </si>
  <si>
    <t>PurchaseOrders@dickblick.com</t>
  </si>
  <si>
    <t>regionwquotes@dickblick.com</t>
  </si>
  <si>
    <t>Blue Moose Apparel</t>
  </si>
  <si>
    <t>Allgoods LLC</t>
  </si>
  <si>
    <t>Monica Laird</t>
  </si>
  <si>
    <t>877-566-6673</t>
  </si>
  <si>
    <t>cs@bluemooseapparel.com</t>
  </si>
  <si>
    <t>Blue Staffing Group LLC</t>
  </si>
  <si>
    <t>Crystal Ohikhuare</t>
  </si>
  <si>
    <t>214-427-4469</t>
  </si>
  <si>
    <t xml:space="preserve">cohikhuare@bluestaffinggroup.com </t>
  </si>
  <si>
    <t>Paper</t>
  </si>
  <si>
    <t>blueprint marketing group, llc</t>
  </si>
  <si>
    <t>Jenica Oliver</t>
  </si>
  <si>
    <t>214-560-0014</t>
  </si>
  <si>
    <t>jenica@blueprint-mktg.com</t>
  </si>
  <si>
    <t>BlueScope Group</t>
  </si>
  <si>
    <t>Michael Herschenfeld</t>
  </si>
  <si>
    <t>Mike Herschenfeld</t>
  </si>
  <si>
    <t>512-668-9996</t>
  </si>
  <si>
    <t>mike@bluescopegroup.com</t>
  </si>
  <si>
    <t>BMI Educational Services, Inc.</t>
  </si>
  <si>
    <t>Debbie Grischuk</t>
  </si>
  <si>
    <t>800-222-8100</t>
  </si>
  <si>
    <t>800-986-9393</t>
  </si>
  <si>
    <t>info@bmionline.com</t>
  </si>
  <si>
    <t>Bob Lancer</t>
  </si>
  <si>
    <t>770-364-9580</t>
  </si>
  <si>
    <t>blparents@aol.com</t>
  </si>
  <si>
    <t>Bobcat of North Texas</t>
  </si>
  <si>
    <t>Sourcewell 040319-CEC</t>
  </si>
  <si>
    <t>Jerrid Clark/Brent Lemmon</t>
  </si>
  <si>
    <t>469-586-0000</t>
  </si>
  <si>
    <t>972-221-3095</t>
  </si>
  <si>
    <t>sbagwell@bobcatofdallas.com</t>
  </si>
  <si>
    <t>Music Supplies &amp; Related Items</t>
  </si>
  <si>
    <t>Bocal Majority Bassoon Camp, LLC</t>
  </si>
  <si>
    <t>Jennifer Auerbach</t>
  </si>
  <si>
    <t>214-377-8278</t>
  </si>
  <si>
    <t>jennifer@bocalmajority.com</t>
  </si>
  <si>
    <t>940-206-4527</t>
  </si>
  <si>
    <t>Bold Believers United</t>
  </si>
  <si>
    <t>April Bowman</t>
  </si>
  <si>
    <t>206-383-5230</t>
  </si>
  <si>
    <t>april.bowman@boldbelieversunited.com</t>
  </si>
  <si>
    <t xml:space="preserve">Bound to Stay Bound Books, Inc. </t>
  </si>
  <si>
    <t>EPCNT Plano ISD 2018-023</t>
  </si>
  <si>
    <t>Bill Tobin</t>
  </si>
  <si>
    <t>800-637-6586 x3537</t>
  </si>
  <si>
    <t>800-747-2872</t>
  </si>
  <si>
    <t>orders@btsb.com</t>
  </si>
  <si>
    <t xml:space="preserve">Box Out Bullying </t>
  </si>
  <si>
    <t>Alex Parker</t>
  </si>
  <si>
    <t>866-242-6185</t>
  </si>
  <si>
    <t>info@boxoutbullying.com</t>
  </si>
  <si>
    <t>Boy's Town Press</t>
  </si>
  <si>
    <t>Father Flanagan</t>
  </si>
  <si>
    <t>EPCNT FWISD RFP 16-089-A</t>
  </si>
  <si>
    <t>531-355-1320</t>
  </si>
  <si>
    <t>btpress@boystown.org</t>
  </si>
  <si>
    <t>Bracane Company</t>
  </si>
  <si>
    <t>Cheryl Barrett</t>
  </si>
  <si>
    <t>469-814-0658</t>
  </si>
  <si>
    <t>cbarrett@bracaneco.com</t>
  </si>
  <si>
    <t>Brainchild</t>
  </si>
  <si>
    <t>Brainchild Unlimited, Inc.</t>
  </si>
  <si>
    <t>EPCNT Lewisville ISD F1010A-18</t>
  </si>
  <si>
    <t>Suzanne Bonaquist</t>
  </si>
  <si>
    <t>800-811-2724</t>
  </si>
  <si>
    <t>239-263-3439</t>
  </si>
  <si>
    <t>orders@brainchild.com</t>
  </si>
  <si>
    <t>BrainPOP LLC</t>
  </si>
  <si>
    <t>Arturo Guajardo</t>
  </si>
  <si>
    <t>212-574-6032</t>
  </si>
  <si>
    <t>866-867-6629</t>
  </si>
  <si>
    <t>purchaseorders@brainpop.com</t>
  </si>
  <si>
    <t>arturog@brainpop.com</t>
  </si>
  <si>
    <t>Brainstorm Advanced Learning Systems LLC</t>
  </si>
  <si>
    <t>Alonzo Fleming</t>
  </si>
  <si>
    <t>817-527-2226</t>
  </si>
  <si>
    <t>afleming@brainstromdfw.com</t>
  </si>
  <si>
    <t>BraveUp Consulting</t>
  </si>
  <si>
    <t>Brittany Holloman</t>
  </si>
  <si>
    <t>214-862-1616</t>
  </si>
  <si>
    <t>info@braveupconsulting.com</t>
  </si>
  <si>
    <t>Brazos Restoration &amp; Waterproofing, Inc.</t>
  </si>
  <si>
    <t>Walter Johnston</t>
  </si>
  <si>
    <t>972-935-1177</t>
  </si>
  <si>
    <t>972-923-9444</t>
  </si>
  <si>
    <t>brazores@flash.net</t>
  </si>
  <si>
    <t>BreakoutEDU</t>
  </si>
  <si>
    <t>Breakout, Inc.</t>
  </si>
  <si>
    <t>Patti Harju</t>
  </si>
  <si>
    <t>646-881-4082</t>
  </si>
  <si>
    <t>info@breakoutedu.com patti@breakoutedu.com</t>
  </si>
  <si>
    <t>Briton Education</t>
  </si>
  <si>
    <t>Kenton Levings</t>
  </si>
  <si>
    <t>888-542-4265</t>
  </si>
  <si>
    <t>kenton@insightstobehavior.com</t>
  </si>
  <si>
    <t>Broadcast Works</t>
  </si>
  <si>
    <t>Aaron Comer</t>
  </si>
  <si>
    <t>903-509-2470</t>
  </si>
  <si>
    <t>aaron.comer@broadcastworks.com</t>
  </si>
  <si>
    <t>Brook Mays and H&amp;H Music</t>
  </si>
  <si>
    <t>Universal Melody Services</t>
  </si>
  <si>
    <t>Mickey Hartzog</t>
  </si>
  <si>
    <t>214-905-8614 ext 81980</t>
  </si>
  <si>
    <t>mickeyh@brookmays.com</t>
  </si>
  <si>
    <t>Brook Mays Music</t>
  </si>
  <si>
    <t>Kara Giangiulio</t>
  </si>
  <si>
    <t>972-233-9633</t>
  </si>
  <si>
    <t>972-233-1857</t>
  </si>
  <si>
    <t>karagiangiulio@brookmays.com</t>
  </si>
  <si>
    <t>Brooke Luna</t>
  </si>
  <si>
    <t>909-782-7607</t>
  </si>
  <si>
    <t>brooke.a.luna@gmail.com</t>
  </si>
  <si>
    <t>Bruce Miller Nursery</t>
  </si>
  <si>
    <t>CCGPF-City of Richardson 76-19</t>
  </si>
  <si>
    <t>Steve Robinson</t>
  </si>
  <si>
    <t>972-238-0204</t>
  </si>
  <si>
    <t>972-238-5775</t>
  </si>
  <si>
    <t>stever@brucemillernursery.com</t>
  </si>
  <si>
    <t>BSN Sports</t>
  </si>
  <si>
    <t xml:space="preserve">Varsity Brands Holding Co., Inc.  </t>
  </si>
  <si>
    <t>Lorraine Eubank</t>
  </si>
  <si>
    <t>800-527-7510</t>
  </si>
  <si>
    <t>Leubank@bsnsports.com</t>
  </si>
  <si>
    <t>Kendall Isaac</t>
  </si>
  <si>
    <t>1-800-527-7510</t>
  </si>
  <si>
    <t>BSNBid@BSNSports.com</t>
  </si>
  <si>
    <t xml:space="preserve">BSN Sports </t>
  </si>
  <si>
    <t>Varsity Brands Holding Co., Inc.</t>
  </si>
  <si>
    <t>Jeremy Walcker</t>
  </si>
  <si>
    <t>(972) 754-0666</t>
  </si>
  <si>
    <t>800-365-7653</t>
  </si>
  <si>
    <t>jwalcker@bsnsports.com</t>
  </si>
  <si>
    <t>BSN Sports (US Games)</t>
  </si>
  <si>
    <t>Dylan Crumbley</t>
  </si>
  <si>
    <t>800-227-7404</t>
  </si>
  <si>
    <t>dcrumbley@usgames.com</t>
  </si>
  <si>
    <t>Buck Terrell Athletics</t>
  </si>
  <si>
    <t>Farille Young</t>
  </si>
  <si>
    <t>713-673-2577</t>
  </si>
  <si>
    <t>fyoung.bta@gmail.com</t>
  </si>
  <si>
    <t>Buck's Wheel &amp; Equipment Co.</t>
  </si>
  <si>
    <t>Darren Brawner</t>
  </si>
  <si>
    <t>817-332-1228</t>
  </si>
  <si>
    <t>817-332-1817</t>
  </si>
  <si>
    <t>darren@buckswheel.com</t>
  </si>
  <si>
    <t>Buffalo Specialties</t>
  </si>
  <si>
    <t>Elizabeth Nevelow</t>
  </si>
  <si>
    <t>469-693-5068</t>
  </si>
  <si>
    <t>Bull Market Promotions, LLC</t>
  </si>
  <si>
    <t>Rudy Ramirez</t>
  </si>
  <si>
    <t>817-760-7744</t>
  </si>
  <si>
    <t>rudy@bullmarketpromotions.com</t>
  </si>
  <si>
    <t>Burlington English, Inc.</t>
  </si>
  <si>
    <t>EPCNT Hurst-Euless-Bedford ISD 17-01</t>
  </si>
  <si>
    <t>Customer Servcie</t>
  </si>
  <si>
    <t>561-672-7826</t>
  </si>
  <si>
    <t>561-672-7827</t>
  </si>
  <si>
    <t xml:space="preserve">usa@BurlingtonEnglish.com </t>
  </si>
  <si>
    <t>Burmax Company, Inc. (The)</t>
  </si>
  <si>
    <t>Lorrie Simon</t>
  </si>
  <si>
    <t>631-831-7416</t>
  </si>
  <si>
    <t>631-289-6590</t>
  </si>
  <si>
    <t>l.simon@burmax.com</t>
  </si>
  <si>
    <t>Business U</t>
  </si>
  <si>
    <t>EPNCT - Keller ISD 2005-11</t>
  </si>
  <si>
    <t>Michael Lewis</t>
  </si>
  <si>
    <t>502-974-7716</t>
  </si>
  <si>
    <t>michael@businessu.org</t>
  </si>
  <si>
    <t>BuzzClan LLC</t>
  </si>
  <si>
    <t>Sachin Jain</t>
  </si>
  <si>
    <t>469-251-2899</t>
  </si>
  <si>
    <t>gov@buzzclan.com</t>
  </si>
  <si>
    <t xml:space="preserve">gov@buzzclan.com </t>
  </si>
  <si>
    <t>BWI Companies, Inc.</t>
  </si>
  <si>
    <t>Mike Sandler</t>
  </si>
  <si>
    <t>972-242-4755</t>
  </si>
  <si>
    <t>972-242-7675</t>
  </si>
  <si>
    <t>mikesandler@bwicompanies.com</t>
  </si>
  <si>
    <t>by George PUBLISHING!</t>
  </si>
  <si>
    <t>Big Books, by George!</t>
  </si>
  <si>
    <t>Pat McGee</t>
  </si>
  <si>
    <t>682-241-4839</t>
  </si>
  <si>
    <t>866-581-2204</t>
  </si>
  <si>
    <t>pmcgee2013@gmail.com</t>
  </si>
  <si>
    <t>Byrdseed TV</t>
  </si>
  <si>
    <t>Ian Byrd</t>
  </si>
  <si>
    <t>562-565-2973</t>
  </si>
  <si>
    <t>ian@byrdseed.com</t>
  </si>
  <si>
    <t>Byrne Brothers Foods, Inc.</t>
  </si>
  <si>
    <t>Judy Byrne</t>
  </si>
  <si>
    <t>817-473-9303</t>
  </si>
  <si>
    <t>service@byrnebrothers.com</t>
  </si>
  <si>
    <t>C &amp; P Pump Services</t>
  </si>
  <si>
    <t>Paul Upchurch</t>
  </si>
  <si>
    <t>972-263-6906</t>
  </si>
  <si>
    <t>972-263-5836</t>
  </si>
  <si>
    <t>paul@cppump.com</t>
  </si>
  <si>
    <t>Cadence McShane Construction Co., LLC</t>
  </si>
  <si>
    <t>Noe Franco/Wade Wimbish</t>
  </si>
  <si>
    <t>972-239-2336</t>
  </si>
  <si>
    <t>972-239-1214</t>
  </si>
  <si>
    <t>mgeach@cadencemcshane.com</t>
  </si>
  <si>
    <t>Cady Studios LLC</t>
  </si>
  <si>
    <t>Nicole Haxton</t>
  </si>
  <si>
    <t>678-773-8878</t>
  </si>
  <si>
    <t>nicole.haxton@cadystudios.com</t>
  </si>
  <si>
    <t>Café Amore</t>
  </si>
  <si>
    <t>Albtex Inc</t>
  </si>
  <si>
    <t>Vangjeli Fejzulla</t>
  </si>
  <si>
    <t>972-699-8340</t>
  </si>
  <si>
    <t>cafeamorertx@gmail.com</t>
  </si>
  <si>
    <t>Cambridge University Press</t>
  </si>
  <si>
    <t>The Chancellor, Master and Scholars of the University of Cambridge</t>
  </si>
  <si>
    <t>EPCNT Denton ISD 2002-04</t>
  </si>
  <si>
    <t>800-394-3419</t>
  </si>
  <si>
    <t>orders@cambridge.org</t>
  </si>
  <si>
    <t>70.112</t>
  </si>
  <si>
    <t>Maintenance Agreement</t>
  </si>
  <si>
    <t>Canon Financial Services</t>
  </si>
  <si>
    <t>DIR-CPO-4437</t>
  </si>
  <si>
    <t>Ed Friel</t>
  </si>
  <si>
    <t>631-330-4144</t>
  </si>
  <si>
    <t>972-409-7934</t>
  </si>
  <si>
    <t>bidadmin@csa.canon.com</t>
  </si>
  <si>
    <t>Copier Supplies</t>
  </si>
  <si>
    <t>Canon Solutions America</t>
  </si>
  <si>
    <t>1391 (DIR-CPO-4437)</t>
  </si>
  <si>
    <t>Rob Huppe</t>
  </si>
  <si>
    <t>972-257-7315</t>
  </si>
  <si>
    <t>972-374-4690</t>
  </si>
  <si>
    <t>rhuppe@csa.canon.com</t>
  </si>
  <si>
    <t>75.106</t>
  </si>
  <si>
    <t>Copiers</t>
  </si>
  <si>
    <t>isgbidadmin@cusa.canon.com</t>
  </si>
  <si>
    <t>Cappuccino Express</t>
  </si>
  <si>
    <t>Harrison Beverage Services LLC</t>
  </si>
  <si>
    <t>Teresa Harrison</t>
  </si>
  <si>
    <t>972-727-5282</t>
  </si>
  <si>
    <t>theresa@capextx.net</t>
  </si>
  <si>
    <t>Capstone</t>
  </si>
  <si>
    <t>Coughlan Companies, Inc</t>
  </si>
  <si>
    <t>Lora Lee Haddix</t>
  </si>
  <si>
    <t>469-831-2166</t>
  </si>
  <si>
    <t>888-262-0705</t>
  </si>
  <si>
    <t>Coughlan Companies Inc.</t>
  </si>
  <si>
    <t>Margie Schumacher</t>
  </si>
  <si>
    <t>800-747-4992</t>
  </si>
  <si>
    <t>customerservice@capstonepub.com</t>
  </si>
  <si>
    <t>Capstone Classroom</t>
  </si>
  <si>
    <t>Mark Taylor</t>
  </si>
  <si>
    <t>214-497-5353</t>
  </si>
  <si>
    <t>888-574-5570</t>
  </si>
  <si>
    <t>Caraway Strings</t>
  </si>
  <si>
    <t>Nona Rozanne DeLoach</t>
  </si>
  <si>
    <t>EPCNT Plano ISD 2019-039</t>
  </si>
  <si>
    <t>Rozanne DeLoach</t>
  </si>
  <si>
    <t>469-329-1040</t>
  </si>
  <si>
    <t>rozanne@carawaystrings.com</t>
  </si>
  <si>
    <t>Cardea Services</t>
  </si>
  <si>
    <t>Vanessa Sarria</t>
  </si>
  <si>
    <t>512-474-2166</t>
  </si>
  <si>
    <t>vsarria@cardeaservices.org</t>
  </si>
  <si>
    <t>Cardinal Sports Center</t>
  </si>
  <si>
    <t>BuyBoard 502-16</t>
  </si>
  <si>
    <t>Staci Jackson</t>
  </si>
  <si>
    <t>806-441-1106</t>
  </si>
  <si>
    <t>sjackson@cardsports.net</t>
  </si>
  <si>
    <t>Cardinal's Sport Center</t>
  </si>
  <si>
    <t>Career &amp; Technical Asociation of Texas (CTAT)</t>
  </si>
  <si>
    <t>Kay Irlas</t>
  </si>
  <si>
    <t>940-390-7256</t>
  </si>
  <si>
    <t>kay@ctat.org</t>
  </si>
  <si>
    <t>CareerSafe Online</t>
  </si>
  <si>
    <t>K2Share LLC</t>
  </si>
  <si>
    <t>EPCNT Eagle Mtn. Saginaw 1314-016-2020 D</t>
  </si>
  <si>
    <t>Katie George</t>
  </si>
  <si>
    <t>979-260-0030</t>
  </si>
  <si>
    <t>979-260-0037</t>
  </si>
  <si>
    <t>orders@careersafeonline.com</t>
  </si>
  <si>
    <t>CareerStaff Unlimited</t>
  </si>
  <si>
    <t>Jim Kerr</t>
  </si>
  <si>
    <t>505-468-2470</t>
  </si>
  <si>
    <t>james.kerr@careerstaff.com</t>
  </si>
  <si>
    <t>Carey's Sporting Goods</t>
  </si>
  <si>
    <t>Dan Carey Sporting Goods</t>
  </si>
  <si>
    <t>EPCNT Lewisville ISD 2445-16</t>
  </si>
  <si>
    <t>Jimmie Egender</t>
  </si>
  <si>
    <t>469-978-6006</t>
  </si>
  <si>
    <t>jegender@careysteamsports.com</t>
  </si>
  <si>
    <t>Carl Hooker</t>
  </si>
  <si>
    <t>512-282-7382</t>
  </si>
  <si>
    <t>info@hookertech.com</t>
  </si>
  <si>
    <t>Carlex, Inc.</t>
  </si>
  <si>
    <t>Teresa Leming</t>
  </si>
  <si>
    <t>800-526-3768</t>
  </si>
  <si>
    <t>248-852-7142</t>
  </si>
  <si>
    <t>orders@carlexonline.com</t>
  </si>
  <si>
    <t>Carnegie Learning</t>
  </si>
  <si>
    <t>Sharon Roth</t>
  </si>
  <si>
    <t>972-824-2501</t>
  </si>
  <si>
    <t>sroth@carnegielearning.com</t>
  </si>
  <si>
    <t>Carolina Biological Supply Co.</t>
  </si>
  <si>
    <t>800-334-5551</t>
  </si>
  <si>
    <t>800-222-7112</t>
  </si>
  <si>
    <t>customer_service@carolina.com</t>
  </si>
  <si>
    <t>Carolina Biological Supply Company</t>
  </si>
  <si>
    <t>Customer Service Department</t>
  </si>
  <si>
    <t>Carolyn Nussbaum Music Company</t>
  </si>
  <si>
    <t>Carolyn Nussbaum</t>
  </si>
  <si>
    <t>972-985-2662</t>
  </si>
  <si>
    <t>info@flute4u.com</t>
  </si>
  <si>
    <t>Carrie Simpson</t>
  </si>
  <si>
    <t>214-394-8217</t>
  </si>
  <si>
    <t>carriesimpson9@gmail.com</t>
  </si>
  <si>
    <t>Carrier Enterprise, LLC</t>
  </si>
  <si>
    <t>Donnie Belk</t>
  </si>
  <si>
    <t>972-281-5833</t>
  </si>
  <si>
    <t>donnie.belk@carrierenterprise.com</t>
  </si>
  <si>
    <t>Carruthers Landscape Management, Inc.</t>
  </si>
  <si>
    <t xml:space="preserve">CCGPF City of Plano 2017-0063-C </t>
  </si>
  <si>
    <t>Paul Myers</t>
  </si>
  <si>
    <t>972-620-9560</t>
  </si>
  <si>
    <t>paul@carrutherslandscaping.com</t>
  </si>
  <si>
    <t>Casa Dual</t>
  </si>
  <si>
    <t>Cynthia Rial Graham</t>
  </si>
  <si>
    <t>832-264-5960</t>
  </si>
  <si>
    <t>CasaDual54@gmail.com</t>
  </si>
  <si>
    <t>CasasLWP, LLC</t>
  </si>
  <si>
    <t>Jimmy Casas</t>
  </si>
  <si>
    <t>563-447-5776</t>
  </si>
  <si>
    <t>jcasaandassociates@gmail.com</t>
  </si>
  <si>
    <t>Cash Cow Fundraising, LLC</t>
  </si>
  <si>
    <t>Jackie Hayslip</t>
  </si>
  <si>
    <t>817-991-4660</t>
  </si>
  <si>
    <t>jackie@cashcowfundraising.com</t>
  </si>
  <si>
    <t>Catapult Learning West, LLC</t>
  </si>
  <si>
    <t>Alyssa McBrearty</t>
  </si>
  <si>
    <t>214-784-3557</t>
  </si>
  <si>
    <t>warren.dillon@catapultlearning.com</t>
  </si>
  <si>
    <t>Cavendish Square Publishing, LLC</t>
  </si>
  <si>
    <t>Arlene Riley</t>
  </si>
  <si>
    <t>877-980-4450</t>
  </si>
  <si>
    <t>877-980-4454</t>
  </si>
  <si>
    <t>cs_csq@csqpub.com</t>
  </si>
  <si>
    <t>CC Assessment Services</t>
  </si>
  <si>
    <t>Catherine Lewis</t>
  </si>
  <si>
    <t>850-322-8673</t>
  </si>
  <si>
    <t>catherine.lewis@ccassessments.org</t>
  </si>
  <si>
    <t>CCP Industries</t>
  </si>
  <si>
    <t>Tranzonic Companies, The</t>
  </si>
  <si>
    <t>Sue Swartz</t>
  </si>
  <si>
    <t>972-977-3609</t>
  </si>
  <si>
    <t>sswartz@ccpind.com</t>
  </si>
  <si>
    <t>Cengage Learning Inc.</t>
  </si>
  <si>
    <t>National Geographic</t>
  </si>
  <si>
    <t xml:space="preserve">Gail Adams </t>
  </si>
  <si>
    <t>940-597-4910</t>
  </si>
  <si>
    <t>937-890-0221</t>
  </si>
  <si>
    <t>explorermag@ngs.org</t>
  </si>
  <si>
    <t>Kathy Tran</t>
  </si>
  <si>
    <t>800-877-4253 ext. 12278</t>
  </si>
  <si>
    <t>kathy.tran@cengage.com</t>
  </si>
  <si>
    <t>Cengage Learning, Inc.</t>
  </si>
  <si>
    <t>CTE:Agricultural Food &amp; Natural Resources</t>
  </si>
  <si>
    <t>Gail Adams 9-12/James George K-8</t>
  </si>
  <si>
    <t>469-767-4194/512-774-9103</t>
  </si>
  <si>
    <t>513-229-1017</t>
  </si>
  <si>
    <t>gail.adams@cengage.com</t>
  </si>
  <si>
    <t>CTE:Architecture &amp; Construction</t>
  </si>
  <si>
    <t>Gail Adams/James George</t>
  </si>
  <si>
    <t>888-915-3276</t>
  </si>
  <si>
    <t>james.george@cengage.com</t>
  </si>
  <si>
    <t>CTE:Government &amp; Public Administration</t>
  </si>
  <si>
    <t>CTE:Hospitality &amp; Tourism</t>
  </si>
  <si>
    <t>CTE:Manufacturing</t>
  </si>
  <si>
    <t>CTE:Transportation, Distribution &amp; Logisitics</t>
  </si>
  <si>
    <t>Center for Applied Linguistics</t>
  </si>
  <si>
    <t>Laurel Winston</t>
  </si>
  <si>
    <t>800-551-3709</t>
  </si>
  <si>
    <t>202-363-7204</t>
  </si>
  <si>
    <t xml:space="preserve">store@cal.org </t>
  </si>
  <si>
    <t>Child Nutrition Uniform</t>
  </si>
  <si>
    <t>Centex Uniform Sales</t>
  </si>
  <si>
    <t>Darrell Pearce</t>
  </si>
  <si>
    <t>817-447-2030</t>
  </si>
  <si>
    <t>centxunf@flash.net</t>
  </si>
  <si>
    <t>Karen. C</t>
  </si>
  <si>
    <t>Grocery</t>
  </si>
  <si>
    <r>
      <t xml:space="preserve">Central Market </t>
    </r>
    <r>
      <rPr>
        <b/>
        <sz val="10"/>
        <color theme="1"/>
        <rFont val="Arial"/>
        <family val="2"/>
      </rPr>
      <t>(Pos Not Accepted)</t>
    </r>
  </si>
  <si>
    <t>HEB Grocery Company</t>
  </si>
  <si>
    <t>Jeff Starr</t>
  </si>
  <si>
    <t>214-728-5442</t>
  </si>
  <si>
    <t>starr.jeffrey@heb.com</t>
  </si>
  <si>
    <t>Snacks</t>
  </si>
  <si>
    <t>Central Market HEB</t>
  </si>
  <si>
    <t>Jeffrey Starr</t>
  </si>
  <si>
    <t>Central Programs, Inc.</t>
  </si>
  <si>
    <t>Gumdrop Books</t>
  </si>
  <si>
    <t>George Heyser</t>
  </si>
  <si>
    <t>800-821-7199</t>
  </si>
  <si>
    <t>866-321-7199</t>
  </si>
  <si>
    <t>wecare@gumdropbooks.com</t>
  </si>
  <si>
    <t>Century HVAC Distributing</t>
  </si>
  <si>
    <t>Kourtney Miller</t>
  </si>
  <si>
    <t>972-241-7007</t>
  </si>
  <si>
    <t>972-699-1463</t>
  </si>
  <si>
    <t>kmiller@centuryac.com</t>
  </si>
  <si>
    <t>Cerebellum Corporation</t>
  </si>
  <si>
    <t>EPCNT Ft. Worth ISD 15-129</t>
  </si>
  <si>
    <t>Becky Rena</t>
  </si>
  <si>
    <t>866-386-0253</t>
  </si>
  <si>
    <t>805-426-8136</t>
  </si>
  <si>
    <t>order@cerebellum.com</t>
  </si>
  <si>
    <t>CEV Multimedia, Ltd.</t>
  </si>
  <si>
    <t>800-922-9965</t>
  </si>
  <si>
    <t>800-243-6398</t>
  </si>
  <si>
    <t>customersupport@cevmultimedia.com</t>
  </si>
  <si>
    <t>Security Camera Systems and Service</t>
  </si>
  <si>
    <t>Champion Fire &amp; Security</t>
  </si>
  <si>
    <t>J. C. Cordero</t>
  </si>
  <si>
    <t>972-663-5000</t>
  </si>
  <si>
    <t>972-242-3539</t>
  </si>
  <si>
    <t>James C..cordero@championfiresecurity.com</t>
  </si>
  <si>
    <t>Champion Rehabilitation and Support Services PLLC</t>
  </si>
  <si>
    <t>Stephanie O'Silas</t>
  </si>
  <si>
    <t>972-755-9765</t>
  </si>
  <si>
    <t>services@championtomorrow.com</t>
  </si>
  <si>
    <t>Chandler Signs</t>
  </si>
  <si>
    <t>Matt Wilson</t>
  </si>
  <si>
    <t>214-902-2000</t>
  </si>
  <si>
    <t>214-902-2044</t>
  </si>
  <si>
    <t>mwilson@chandlersigns.com</t>
  </si>
  <si>
    <t>Channing Bete Company Inc.</t>
  </si>
  <si>
    <t>800-628-7733</t>
  </si>
  <si>
    <t>800-499-6464</t>
  </si>
  <si>
    <t>custsvcs@channing-bete.com</t>
  </si>
  <si>
    <t>Charles Lawhon's Trailer World</t>
  </si>
  <si>
    <t>Kirby Honeycutt, LLC</t>
  </si>
  <si>
    <t>EPCNT - Fort Worth 13-072A</t>
  </si>
  <si>
    <t>Lesta</t>
  </si>
  <si>
    <t>817-451-8822</t>
  </si>
  <si>
    <t>817-451-8982</t>
  </si>
  <si>
    <t>frontdesk@cstrailers.com</t>
  </si>
  <si>
    <t>Plumbing</t>
  </si>
  <si>
    <t>Chatham-Worth Specialties, Inc.</t>
  </si>
  <si>
    <t>BuyBoard 577-18</t>
  </si>
  <si>
    <t>Sarah Hickey</t>
  </si>
  <si>
    <t>972-241-2331</t>
  </si>
  <si>
    <t>972-241-2340</t>
  </si>
  <si>
    <t>Chaudhry Consulting, LLC</t>
  </si>
  <si>
    <t>EPCT Ft. Worth ISD 1-085-B</t>
  </si>
  <si>
    <t>Sherry Chaudhry</t>
  </si>
  <si>
    <t>210-724-1021</t>
  </si>
  <si>
    <t>sherry@chaudhryconsulting.com</t>
  </si>
  <si>
    <t>Cheerleading, Dance &amp; Drill Team Related Items</t>
  </si>
  <si>
    <t>Cheerleading Company</t>
  </si>
  <si>
    <t>Ashley Martinez</t>
  </si>
  <si>
    <t>800.411.4105</t>
  </si>
  <si>
    <t>sales@cheerleading.com</t>
  </si>
  <si>
    <t>Chemsearch Companies</t>
  </si>
  <si>
    <t>NCH/Chemsearch</t>
  </si>
  <si>
    <t>TIPS 180406</t>
  </si>
  <si>
    <t>Jim Knox/Toni Boyd</t>
  </si>
  <si>
    <t>972-438-0563</t>
  </si>
  <si>
    <t>972-438-0634</t>
  </si>
  <si>
    <t>chemsearch.biddepartment@nch.com</t>
  </si>
  <si>
    <t>Cherry Lake Publishing/Sleeping Bear Press</t>
  </si>
  <si>
    <t>CBM, LLC</t>
  </si>
  <si>
    <t>Mary Randall</t>
  </si>
  <si>
    <t>866-918-3956</t>
  </si>
  <si>
    <t>customerservice@cherrylakepublishing.com</t>
  </si>
  <si>
    <t>Chick-fil-A @ Abrams &amp; LBJ FSU</t>
  </si>
  <si>
    <t>Carl Nelson Enterprises, LLC</t>
  </si>
  <si>
    <t>Tamara Wilkins</t>
  </si>
  <si>
    <t>469-330-8838</t>
  </si>
  <si>
    <t>02097@chick-fil-a.com</t>
  </si>
  <si>
    <t>Chick-fil-A @ CityLine FSR</t>
  </si>
  <si>
    <t>FCPHassler Ventures, Inc</t>
  </si>
  <si>
    <t>Philip Hasler</t>
  </si>
  <si>
    <t>972-665-7064</t>
  </si>
  <si>
    <t>03740@chick-fil-a.com</t>
  </si>
  <si>
    <t>Chick-fil-A @ Plano Rd</t>
  </si>
  <si>
    <t>Chick-fil-A Lake Highlands</t>
  </si>
  <si>
    <t>Lori Michelle Canales</t>
  </si>
  <si>
    <t>Mario Alvarez</t>
  </si>
  <si>
    <t>214-890-7551</t>
  </si>
  <si>
    <t>cfalakehighlands@gmail.com</t>
  </si>
  <si>
    <t>ChildCare Careers</t>
  </si>
  <si>
    <t>Grapevine-Colleyville ISD 20-05-3</t>
  </si>
  <si>
    <t>Sandy Burns</t>
  </si>
  <si>
    <t>713-956-0700</t>
  </si>
  <si>
    <t>sandy@childcarecareers.net</t>
  </si>
  <si>
    <t>Children's Plus, Inc.</t>
  </si>
  <si>
    <t>Parna Bissell</t>
  </si>
  <si>
    <t>972-470-9267</t>
  </si>
  <si>
    <t>800-896-7213</t>
  </si>
  <si>
    <t>orders@childrensplusinc.com</t>
  </si>
  <si>
    <t>Jake Cripps</t>
  </si>
  <si>
    <t>800-230-1279</t>
  </si>
  <si>
    <t>cs@childrensplusinc.com</t>
  </si>
  <si>
    <t>Chilioso Mexican Bistro</t>
  </si>
  <si>
    <t>Joe &amp; David Tacos</t>
  </si>
  <si>
    <t>Nancy Hernandez</t>
  </si>
  <si>
    <t>972-802-3217</t>
  </si>
  <si>
    <t>missnancy@chilosomexicanbistro.com</t>
  </si>
  <si>
    <t>Chillus Promo Marketing</t>
  </si>
  <si>
    <t>Chris E Willis</t>
  </si>
  <si>
    <t>Chris Willis</t>
  </si>
  <si>
    <t>214-878-0476</t>
  </si>
  <si>
    <t>chillus@chillus.us</t>
  </si>
  <si>
    <t>Chocolate Angel Tea Room &amp; Café</t>
  </si>
  <si>
    <t>Culinary Cuisine Concepts, LLC</t>
  </si>
  <si>
    <t>Melissa Wilburn/Linda Morse</t>
  </si>
  <si>
    <t>972-234-8099</t>
  </si>
  <si>
    <t>972-767-5000</t>
  </si>
  <si>
    <t>chocolateangelrichardson@gmail.com</t>
  </si>
  <si>
    <t>Christal Vision</t>
  </si>
  <si>
    <t>EPCNT Denton ISD 1907-14 Addendum 3</t>
  </si>
  <si>
    <t>Ed Christal</t>
  </si>
  <si>
    <t>800-299-0700</t>
  </si>
  <si>
    <t>ed@satx.rr.com</t>
  </si>
  <si>
    <t>Christian Hernandez</t>
  </si>
  <si>
    <t>214-729-5836</t>
  </si>
  <si>
    <t>christianjhernandez@gmail.com</t>
  </si>
  <si>
    <t>Christiana Clark</t>
  </si>
  <si>
    <t>254-723-0879</t>
  </si>
  <si>
    <t>christiana.clark@risd.org</t>
  </si>
  <si>
    <t>CI Pavement</t>
  </si>
  <si>
    <t>Alderink Enterprises, Inc.</t>
  </si>
  <si>
    <t>TIPS 200602</t>
  </si>
  <si>
    <t>Rob Alderink</t>
  </si>
  <si>
    <t>972-721-9796</t>
  </si>
  <si>
    <t>972-721-1755</t>
  </si>
  <si>
    <t>rob@cipavement.com</t>
  </si>
  <si>
    <t>CiCi's Pizza #8</t>
  </si>
  <si>
    <t>HMZ, Inc</t>
  </si>
  <si>
    <t>Palmer Davis</t>
  </si>
  <si>
    <t>214-228-6720</t>
  </si>
  <si>
    <t>pdavis3939@yahoo.com</t>
  </si>
  <si>
    <t>CiCi's Pizza @ Gus Thomasson</t>
  </si>
  <si>
    <t>F &amp; J Ventures</t>
  </si>
  <si>
    <t>Judy Rodgers</t>
  </si>
  <si>
    <t>972-771-0489</t>
  </si>
  <si>
    <t>972-771-4310</t>
  </si>
  <si>
    <t>fjventures@sbcglobal.net</t>
  </si>
  <si>
    <t>CiCi's Pizza @ Northwest Hwy Garland</t>
  </si>
  <si>
    <t>CiCi's Pizza @ Retail Rd</t>
  </si>
  <si>
    <t>CiCi's Pizza @ Skillman</t>
  </si>
  <si>
    <t xml:space="preserve">Dental </t>
  </si>
  <si>
    <t>Cigna</t>
  </si>
  <si>
    <t>Insurance Services</t>
  </si>
  <si>
    <t>469-593-0346</t>
  </si>
  <si>
    <t>469-593-0347</t>
  </si>
  <si>
    <t>Cigna Dental Health of Texas</t>
  </si>
  <si>
    <t>CixxFive Concepts, LLC</t>
  </si>
  <si>
    <t>Natasha Ibarra</t>
  </si>
  <si>
    <t>972-635-4440</t>
  </si>
  <si>
    <t>natasha@cixxfive.com</t>
  </si>
  <si>
    <t>Clampitt Paper</t>
  </si>
  <si>
    <t>Candie Garcia</t>
  </si>
  <si>
    <t>214-424-0128</t>
  </si>
  <si>
    <t>candieg@clampitt.com</t>
  </si>
  <si>
    <t>Kathy Schlicker</t>
  </si>
  <si>
    <t xml:space="preserve">972-370-7978 </t>
  </si>
  <si>
    <t>KathyS@clampitt.com</t>
  </si>
  <si>
    <t>EPCNT Lewisville ISD 1016-19</t>
  </si>
  <si>
    <t>Kathy S</t>
  </si>
  <si>
    <t>kathys@clampitt.com</t>
  </si>
  <si>
    <t>Clarke Distributing Company</t>
  </si>
  <si>
    <t>Don Clarke</t>
  </si>
  <si>
    <t>800-777-3444</t>
  </si>
  <si>
    <t>713-944-7980</t>
  </si>
  <si>
    <t>don@clarke-distributing.com</t>
  </si>
  <si>
    <t>Classkick</t>
  </si>
  <si>
    <t>Classwork Co.</t>
  </si>
  <si>
    <t>EPCNT Eagle Mtn. Saginaw 1516-029-2022-D</t>
  </si>
  <si>
    <t xml:space="preserve">cuctomer service </t>
  </si>
  <si>
    <t>312-798-9620</t>
  </si>
  <si>
    <t>pro@classkick.com</t>
  </si>
  <si>
    <t>Classroom Products LLC</t>
  </si>
  <si>
    <t>Kenny Kiskis</t>
  </si>
  <si>
    <t>800-315-0741</t>
  </si>
  <si>
    <t>937-342-1703</t>
  </si>
  <si>
    <t>info@classroomproducts.com</t>
  </si>
  <si>
    <t xml:space="preserve">I.D. Badges and Supplies </t>
  </si>
  <si>
    <t>Claude L Holsapple &amp; Son, Inc.</t>
  </si>
  <si>
    <t>EPCNT Carrollton-Farmers Branch ISD RFP 2018-NOV-22</t>
  </si>
  <si>
    <t>Julie Hardgrave</t>
  </si>
  <si>
    <t>214-357-8449</t>
  </si>
  <si>
    <t>214-350-3415</t>
  </si>
  <si>
    <t>julie@holsapples.com</t>
  </si>
  <si>
    <t>Auto-Renew</t>
  </si>
  <si>
    <t>Clean Ayr</t>
  </si>
  <si>
    <t>Ayr Data, Inc.</t>
  </si>
  <si>
    <t>Lore Levin/Gary Davidson</t>
  </si>
  <si>
    <t>972-283-2900</t>
  </si>
  <si>
    <t>972-283-6770</t>
  </si>
  <si>
    <t>levin@cleanayr.com</t>
  </si>
  <si>
    <t>Clever Items, LLC</t>
  </si>
  <si>
    <t>Keith McCall</t>
  </si>
  <si>
    <t>817-706-3715</t>
  </si>
  <si>
    <t>keith.mccall@cleveritems.com</t>
  </si>
  <si>
    <t>Clifford Power Systems, Inc.</t>
  </si>
  <si>
    <t>TIPS 191101</t>
  </si>
  <si>
    <t>Steve Bacon</t>
  </si>
  <si>
    <t>817-716-2623</t>
  </si>
  <si>
    <t>972-905-2499</t>
  </si>
  <si>
    <t>sbacon@cliffordpower.com</t>
  </si>
  <si>
    <t>Coaches Video</t>
  </si>
  <si>
    <t>Mark Sandberg</t>
  </si>
  <si>
    <t>972-221-3939</t>
  </si>
  <si>
    <t>sales@coachesvideo.com</t>
  </si>
  <si>
    <t>Coastal Enterprises</t>
  </si>
  <si>
    <t>Shayne Kollins</t>
  </si>
  <si>
    <t>800-644-3900</t>
  </si>
  <si>
    <t>goods@coastalsportswear.com</t>
  </si>
  <si>
    <t>Cobb Pediatric Therapy Services</t>
  </si>
  <si>
    <t>Summer Johnson</t>
  </si>
  <si>
    <t>888-288-1048</t>
  </si>
  <si>
    <t>sjohnson@cobbpediatric.com</t>
  </si>
  <si>
    <t>Cochlear Americas</t>
  </si>
  <si>
    <t>ProCare Customer Service</t>
  </si>
  <si>
    <t>877-883-3101</t>
  </si>
  <si>
    <t>procare@cochlear.com</t>
  </si>
  <si>
    <t>Coherent Cyber LLC</t>
  </si>
  <si>
    <t>TIPS 200203</t>
  </si>
  <si>
    <t>Nicholas Hollis</t>
  </si>
  <si>
    <t>210-279-6229</t>
  </si>
  <si>
    <t>nhollis@coherentcyber.com</t>
  </si>
  <si>
    <t>College Entrance Exam Board</t>
  </si>
  <si>
    <t>Amanda Dawson</t>
  </si>
  <si>
    <t>512-721-1832</t>
  </si>
  <si>
    <t>adawson@collegeboard.org</t>
  </si>
  <si>
    <t>College Entrance Examination Board</t>
  </si>
  <si>
    <t xml:space="preserve">College Board, The </t>
  </si>
  <si>
    <t>EPCNT Carrollton-Farmers Branch ISD 16-33</t>
  </si>
  <si>
    <t>Dustin Fitzner</t>
  </si>
  <si>
    <t>213-364-4650</t>
  </si>
  <si>
    <t>512-721-1841</t>
  </si>
  <si>
    <t>Colorado Time Systems</t>
  </si>
  <si>
    <t>Lisa Adams</t>
  </si>
  <si>
    <t>800-279-0111</t>
  </si>
  <si>
    <t>support@coloradotime.com</t>
  </si>
  <si>
    <t>Committee for Children</t>
  </si>
  <si>
    <t>Rachel Israel</t>
  </si>
  <si>
    <t>800-634-4449</t>
  </si>
  <si>
    <t>206-634-4449</t>
  </si>
  <si>
    <t>orders@cfchildren.org</t>
  </si>
  <si>
    <t>Communication Concepts</t>
  </si>
  <si>
    <t>Jeff Mauldin</t>
  </si>
  <si>
    <t>817-920-9902</t>
  </si>
  <si>
    <t>817-920-9956</t>
  </si>
  <si>
    <t>info@coconcepts.com</t>
  </si>
  <si>
    <t>Compass Electrical Solutions, LLC</t>
  </si>
  <si>
    <t>Sam Deere</t>
  </si>
  <si>
    <t>972-235-5800</t>
  </si>
  <si>
    <t>972-235-5811</t>
  </si>
  <si>
    <t>sdeere@compassdallas.com</t>
  </si>
  <si>
    <t>Competitive Camera</t>
  </si>
  <si>
    <t>EPCNT - Denison ISD 1860</t>
  </si>
  <si>
    <t>Eugene Jabbour</t>
  </si>
  <si>
    <t>214-744-5511</t>
  </si>
  <si>
    <t>sales@competitivecameras.com</t>
  </si>
  <si>
    <t>Complete Book and Media Supply, LLC</t>
  </si>
  <si>
    <t>Kendall Montigel</t>
  </si>
  <si>
    <t>800-986-1775 x105</t>
  </si>
  <si>
    <t>512-616-0410</t>
  </si>
  <si>
    <t>kendall@completebook.com</t>
  </si>
  <si>
    <t>Custodial Supplies</t>
  </si>
  <si>
    <t>Complete Supply</t>
  </si>
  <si>
    <t>1482 - Off-Line Item Only</t>
  </si>
  <si>
    <t>Eric Elliott</t>
  </si>
  <si>
    <t>903-624-1105</t>
  </si>
  <si>
    <t>eelliott@c-supply.com</t>
  </si>
  <si>
    <t>Complete Supply Inc</t>
  </si>
  <si>
    <t>Sandra Ghengha</t>
  </si>
  <si>
    <t>214-231-3631</t>
  </si>
  <si>
    <t>cs@c-supply.com</t>
  </si>
  <si>
    <t xml:space="preserve">Custodial Equipment </t>
  </si>
  <si>
    <t>Complete Supply Inc.</t>
  </si>
  <si>
    <t>Amber Peterson</t>
  </si>
  <si>
    <t>ss@c-supply.com</t>
  </si>
  <si>
    <t>Buy Board 569-18</t>
  </si>
  <si>
    <t>David Bahcall</t>
  </si>
  <si>
    <t>214-231-3636</t>
  </si>
  <si>
    <t>dbahcall@c-supply.com</t>
  </si>
  <si>
    <t>Choice Partners 18/075KD-05</t>
  </si>
  <si>
    <t>214-321-3631</t>
  </si>
  <si>
    <t>Connelly-3 Publishing Group, Inc.</t>
  </si>
  <si>
    <t>Sandra J. Nicholas</t>
  </si>
  <si>
    <t>800-775-2374</t>
  </si>
  <si>
    <t>860-664-4986</t>
  </si>
  <si>
    <t>publisher@c3pg.com</t>
  </si>
  <si>
    <t>Conover Company</t>
  </si>
  <si>
    <t>Oakwood Solutions, LLC</t>
  </si>
  <si>
    <t xml:space="preserve">Bryan Fleischmann </t>
  </si>
  <si>
    <t>800-933-1933 x7853</t>
  </si>
  <si>
    <t>800-933-1943</t>
  </si>
  <si>
    <t>bfleischmann@conovercompany.com</t>
  </si>
  <si>
    <t>Conscious Discipline</t>
  </si>
  <si>
    <t>Loving Guidance</t>
  </si>
  <si>
    <t>Heather Scott</t>
  </si>
  <si>
    <t>800-842-2846  x-227</t>
  </si>
  <si>
    <t>407-366-4293</t>
  </si>
  <si>
    <t>bids@consciousdiscipline.com</t>
  </si>
  <si>
    <t>Loving Guidance, Inc.</t>
  </si>
  <si>
    <t>Cathy Beverly</t>
  </si>
  <si>
    <t>800-842-2846</t>
  </si>
  <si>
    <t>CustomerCare@ConsciousDiscipline.com</t>
  </si>
  <si>
    <t>Consolidated Electrical Distributors, Inc.</t>
  </si>
  <si>
    <t>Ryan Cunningham</t>
  </si>
  <si>
    <t>214-932-3000</t>
  </si>
  <si>
    <t>214-932-3003</t>
  </si>
  <si>
    <t>jsheetz@ceddallas.com</t>
  </si>
  <si>
    <t>Commodity Processing</t>
  </si>
  <si>
    <t>Contact Karen Cargile in Purchasing</t>
  </si>
  <si>
    <t>Prospering Pals 1405</t>
  </si>
  <si>
    <t>Jean Mosley</t>
  </si>
  <si>
    <t>214.496.8050</t>
  </si>
  <si>
    <t>jmosley@coppellisd.com</t>
  </si>
  <si>
    <t>Control Concepts, Inc.</t>
  </si>
  <si>
    <t>Jeff Connor</t>
  </si>
  <si>
    <t>214-349-4414</t>
  </si>
  <si>
    <t>214-349-4435</t>
  </si>
  <si>
    <t>jconner@cci-dallas.com</t>
  </si>
  <si>
    <t>Cookies by Design</t>
  </si>
  <si>
    <t>Chris Baulfor</t>
  </si>
  <si>
    <t>972-398-9536</t>
  </si>
  <si>
    <t>jlong@cookiesbydesign.com</t>
  </si>
  <si>
    <t>Cooking Equipment Specialist, LLC</t>
  </si>
  <si>
    <t>Katie Green</t>
  </si>
  <si>
    <t>972-686-6666</t>
  </si>
  <si>
    <t>888-313-0711</t>
  </si>
  <si>
    <t>cesdispatch@rsidfw.com</t>
  </si>
  <si>
    <t>Coole School, Inc.</t>
  </si>
  <si>
    <t>Paula Ogg</t>
  </si>
  <si>
    <t>800-364-1400</t>
  </si>
  <si>
    <t>713-812-9588</t>
  </si>
  <si>
    <t>pogg@cooleschool.com</t>
  </si>
  <si>
    <t>Core Construction Services of Texas, Inc.</t>
  </si>
  <si>
    <t>Gary Frazier</t>
  </si>
  <si>
    <t>972-668-9340</t>
  </si>
  <si>
    <t>972-668-9351</t>
  </si>
  <si>
    <t>garyfrazier@coreconstruction.com</t>
  </si>
  <si>
    <t>Architectural Services</t>
  </si>
  <si>
    <t>Corgan Associates, Inc.</t>
  </si>
  <si>
    <t>Steve Hulsey</t>
  </si>
  <si>
    <t>214-757-1639</t>
  </si>
  <si>
    <t>214-653-8281</t>
  </si>
  <si>
    <t>CornerStone Staffing</t>
  </si>
  <si>
    <t>Corey Kelly</t>
  </si>
  <si>
    <t>214-981-1123</t>
  </si>
  <si>
    <t xml:space="preserve">dallas@cornerstonestaffing.com </t>
  </si>
  <si>
    <t>Corwin Press - A Sage Publishing Company</t>
  </si>
  <si>
    <t>Region 19</t>
  </si>
  <si>
    <t>Natasha Korri</t>
  </si>
  <si>
    <t>800-831-6640</t>
  </si>
  <si>
    <t>800-417-2466</t>
  </si>
  <si>
    <t>Cosenza &amp; Associates, LLC</t>
  </si>
  <si>
    <t>Paul Gray</t>
  </si>
  <si>
    <t>800-224-4318</t>
  </si>
  <si>
    <t>281-677-4234</t>
  </si>
  <si>
    <t>paul@cosenzaassociates.com</t>
  </si>
  <si>
    <t>General</t>
  </si>
  <si>
    <r>
      <t xml:space="preserve">Costco </t>
    </r>
    <r>
      <rPr>
        <b/>
        <sz val="10"/>
        <color theme="1"/>
        <rFont val="Arial"/>
        <family val="2"/>
      </rPr>
      <t>(Contact Purchasing)</t>
    </r>
  </si>
  <si>
    <t>Costco Wholesale Corp.</t>
  </si>
  <si>
    <t>Christian Duran</t>
  </si>
  <si>
    <t>469-498-6633 ext 257</t>
  </si>
  <si>
    <t>w655mkm@costco.com</t>
  </si>
  <si>
    <t>Costume Closet, The</t>
  </si>
  <si>
    <t>Michelle Davis</t>
  </si>
  <si>
    <t>972-400-1282</t>
  </si>
  <si>
    <t>rent@thecostumecloset.com</t>
  </si>
  <si>
    <t>Counseling &amp; Consulting Educational Based Services</t>
  </si>
  <si>
    <t>John Anderson</t>
  </si>
  <si>
    <t>800-578-7906 x-291</t>
  </si>
  <si>
    <t>john.anderson@ebsschools.com</t>
  </si>
  <si>
    <t>Covermaster Inc.</t>
  </si>
  <si>
    <t>Silvana D'agostino</t>
  </si>
  <si>
    <t>800-387-5808</t>
  </si>
  <si>
    <t>info@covermaster.com</t>
  </si>
  <si>
    <t>Cowboy Chicken @ Greenville</t>
  </si>
  <si>
    <t>Cowboy Chicken Enterprises LP</t>
  </si>
  <si>
    <t>Heather Hernandez</t>
  </si>
  <si>
    <t>972-904-6521</t>
  </si>
  <si>
    <t>hhernandez@cowboychicken.com</t>
  </si>
  <si>
    <t>Cowboy Chicken @ Preston</t>
  </si>
  <si>
    <t>Cowtown Bus Charters, Inc.</t>
  </si>
  <si>
    <t>William Pippin</t>
  </si>
  <si>
    <t>817-531-3287</t>
  </si>
  <si>
    <t>817-534-9287</t>
  </si>
  <si>
    <t>Crabtree Interpreting Services</t>
  </si>
  <si>
    <t>Daniel Crabtree</t>
  </si>
  <si>
    <t>832-945-2196</t>
  </si>
  <si>
    <t>consultant@crabtreeinterpreting.com</t>
  </si>
  <si>
    <t>Crabtree Publishing Company</t>
  </si>
  <si>
    <t>EPCNT Eagle Mtn. Saginaw 1314-016-2020</t>
  </si>
  <si>
    <t>Andrea Crabtree</t>
  </si>
  <si>
    <t>800-387-7650</t>
  </si>
  <si>
    <t>800-355-7166</t>
  </si>
  <si>
    <t>orders@crabtreebooks.com</t>
  </si>
  <si>
    <t>Creative Circle, LLC</t>
  </si>
  <si>
    <t>Renae Virata</t>
  </si>
  <si>
    <t>214-521-4000</t>
  </si>
  <si>
    <t>rvirata@creativecircle.com</t>
  </si>
  <si>
    <t>Creative Therapy Store</t>
  </si>
  <si>
    <t>Psychological Counseling and Therapy Products</t>
  </si>
  <si>
    <t>EPCNT Grand Prairie ISD 16-06</t>
  </si>
  <si>
    <t>866-324-7529</t>
  </si>
  <si>
    <t>512-306-1360</t>
  </si>
  <si>
    <t>customerservice@creativetherapystore.com</t>
  </si>
  <si>
    <t>Crescent Electric Supply Company</t>
  </si>
  <si>
    <t>Ryan McCaw</t>
  </si>
  <si>
    <t>972-236-6980</t>
  </si>
  <si>
    <t>972-236-6992</t>
  </si>
  <si>
    <t>ryan.mccaw@cesco.com</t>
  </si>
  <si>
    <t>Crisis Prevention Institute Inc.</t>
  </si>
  <si>
    <t>Support Service</t>
  </si>
  <si>
    <t>800-558-8976</t>
  </si>
  <si>
    <t>414-979-7098</t>
  </si>
  <si>
    <t>info@crisisprevention.com</t>
  </si>
  <si>
    <t>Fire Prevention Equipment and Service</t>
  </si>
  <si>
    <t>Crisp-LaDew Fire Protection Co.</t>
  </si>
  <si>
    <t>Cullen Crisp</t>
  </si>
  <si>
    <t>817-572-3663</t>
  </si>
  <si>
    <t>817-572-0894</t>
  </si>
  <si>
    <t>cullen.crisp@crisp-ladew.com</t>
  </si>
  <si>
    <t>CRO Catering</t>
  </si>
  <si>
    <t>Consolidated Restaurant Operations, Inc.</t>
  </si>
  <si>
    <t>Dawn Falcone</t>
  </si>
  <si>
    <t>972-888-8141</t>
  </si>
  <si>
    <t>972-888-4279</t>
  </si>
  <si>
    <t>catering@croinc.com/dfalcone@croinc.com</t>
  </si>
  <si>
    <t>Crossbow Education Corporation</t>
  </si>
  <si>
    <t>Robin York</t>
  </si>
  <si>
    <t>205-224-4407</t>
  </si>
  <si>
    <t>205-224-4409</t>
  </si>
  <si>
    <t>robin@crossboweducation.com</t>
  </si>
  <si>
    <t>Crystal Evans</t>
  </si>
  <si>
    <t>469-441-4381</t>
  </si>
  <si>
    <t>mrscrysevans@gmail.com</t>
  </si>
  <si>
    <t>Cumberland Therapy Services</t>
  </si>
  <si>
    <t>Halyna Olsen</t>
  </si>
  <si>
    <t>800-337-5965 x-605</t>
  </si>
  <si>
    <t>holsen@cumberlandtherapy.com</t>
  </si>
  <si>
    <t>Curriculum Associates LLC</t>
  </si>
  <si>
    <t>Treyton Stender</t>
  </si>
  <si>
    <t>978-528-3975   </t>
  </si>
  <si>
    <t>800-366-1158</t>
  </si>
  <si>
    <t>TStender@cainc.com - PO's: orders@cainc.com</t>
  </si>
  <si>
    <t>Curriculum Center for Family and Consumer Sciences (The)</t>
  </si>
  <si>
    <t>Becky Martinez</t>
  </si>
  <si>
    <t>806-742-3029</t>
  </si>
  <si>
    <t>906-742-3034</t>
  </si>
  <si>
    <t>becky.martinez@ttu.edu</t>
  </si>
  <si>
    <t>Custom Sportswear, Inc.</t>
  </si>
  <si>
    <t>Ron Duzenski</t>
  </si>
  <si>
    <t>800-697-0330</t>
  </si>
  <si>
    <t>bids@customsportswear.net</t>
  </si>
  <si>
    <t>800-697-0330 ext. 120</t>
  </si>
  <si>
    <t>Bids@customsportswear.net</t>
  </si>
  <si>
    <t>Custom Tees</t>
  </si>
  <si>
    <t>Karim Bhimji</t>
  </si>
  <si>
    <t>972-900-3575</t>
  </si>
  <si>
    <t>customteesdfw@gmail.com</t>
  </si>
  <si>
    <t>Fuel Dispensers and Management Systems</t>
  </si>
  <si>
    <t>D &amp; H United Fueling Solutions, Inc.</t>
  </si>
  <si>
    <t>BuyBoard 551-17</t>
  </si>
  <si>
    <t>Adam Coleman</t>
  </si>
  <si>
    <t>817-530-1917</t>
  </si>
  <si>
    <t>817-695-6701</t>
  </si>
  <si>
    <t>Bus Parts, Supplies and Repairs</t>
  </si>
  <si>
    <t>Dallas Bus, Truck &amp; Car Sales &amp; Repairs, Inc.</t>
  </si>
  <si>
    <t>Daniel J. Slaughter</t>
  </si>
  <si>
    <t>Daniel Slaughter</t>
  </si>
  <si>
    <t>214-695-3639</t>
  </si>
  <si>
    <t>214-376-7030</t>
  </si>
  <si>
    <t>dallasbusman@aol.com</t>
  </si>
  <si>
    <t>Dallas Door and Supply Company</t>
  </si>
  <si>
    <t>Shelby Boren/Terry Bullock</t>
  </si>
  <si>
    <t>214-630-9783</t>
  </si>
  <si>
    <t>214-630-2118</t>
  </si>
  <si>
    <t>shelby.boren@dallasdoor.com</t>
  </si>
  <si>
    <t xml:space="preserve">Dallas East Sports </t>
  </si>
  <si>
    <t xml:space="preserve">EPCNT Dallas ISD BG-205156 </t>
  </si>
  <si>
    <t>214-324-0521</t>
  </si>
  <si>
    <t>dallaseastsports@gmail.com</t>
  </si>
  <si>
    <t>Dallas Screen Printers</t>
  </si>
  <si>
    <t>PSW Sales Group, LLC</t>
  </si>
  <si>
    <t>EPCNT Weatherford ISD 1020-17</t>
  </si>
  <si>
    <t>Stefanie Wacker</t>
  </si>
  <si>
    <t>469-252-4584</t>
  </si>
  <si>
    <t>dallasscreenprinters@gmail.com</t>
  </si>
  <si>
    <t xml:space="preserve">Dallas Strings, Inc. </t>
  </si>
  <si>
    <t>Ron Gilbert</t>
  </si>
  <si>
    <t>469-675-0085</t>
  </si>
  <si>
    <t>214-432-0867</t>
  </si>
  <si>
    <t>rongilbert@dallasstrings.com</t>
  </si>
  <si>
    <t>Dallas Window and Glass</t>
  </si>
  <si>
    <t>Winmir Glass and Mirror, Inc.</t>
  </si>
  <si>
    <t>Michael Donahoe</t>
  </si>
  <si>
    <t>972-690-8088</t>
  </si>
  <si>
    <t>972-690-8120</t>
  </si>
  <si>
    <t>mike@dallaswindows.net</t>
  </si>
  <si>
    <t>DAMAC</t>
  </si>
  <si>
    <t>Michael Lacoste</t>
  </si>
  <si>
    <t>417-274-4555</t>
  </si>
  <si>
    <t>DAMACMUZIK@gmail.com</t>
  </si>
  <si>
    <t>Dan Gemeinhart</t>
  </si>
  <si>
    <t>509-668-7112</t>
  </si>
  <si>
    <t>dangemeinhart@gmail.com</t>
  </si>
  <si>
    <t>Dance Sophisticates</t>
  </si>
  <si>
    <t>Lee Gibson</t>
  </si>
  <si>
    <t>317-634-7728</t>
  </si>
  <si>
    <t>dance@dancesoph.com</t>
  </si>
  <si>
    <t>Dancing Dots Braille Music Technology</t>
  </si>
  <si>
    <t>William McCann</t>
  </si>
  <si>
    <t>610-783-6692</t>
  </si>
  <si>
    <t>610-500-5072</t>
  </si>
  <si>
    <t>admin@dancingdots.com</t>
  </si>
  <si>
    <t>Dave Burgess Consulting, Inc.</t>
  </si>
  <si>
    <t>Wendy Van Dyk</t>
  </si>
  <si>
    <t>858-264-6398</t>
  </si>
  <si>
    <t>wendyv.dbc@gmail.com</t>
  </si>
  <si>
    <t>Davey Tree Expert, The</t>
  </si>
  <si>
    <t>CCGPF - City of Plano 2019-0078</t>
  </si>
  <si>
    <t>Brian Cox</t>
  </si>
  <si>
    <t>972-669-8980</t>
  </si>
  <si>
    <t>brian.cox@davey.com</t>
  </si>
  <si>
    <t>David's Instrument Repair, Inc.</t>
  </si>
  <si>
    <t>David Schottle</t>
  </si>
  <si>
    <t>972-242-7707</t>
  </si>
  <si>
    <t>david@davidsinstruments.com</t>
  </si>
  <si>
    <t>Davis Motor Crane Service, Inc.</t>
  </si>
  <si>
    <t>Keith McKee</t>
  </si>
  <si>
    <t>972-438-1122</t>
  </si>
  <si>
    <t>972-579-1603</t>
  </si>
  <si>
    <t>keith@daviscraneservice.com</t>
  </si>
  <si>
    <t>Davis Publications, Inc</t>
  </si>
  <si>
    <t>Curtis Reid</t>
  </si>
  <si>
    <t>800-533-2847 x313</t>
  </si>
  <si>
    <t>508-753-3834</t>
  </si>
  <si>
    <t>creid@davisart.com</t>
  </si>
  <si>
    <t>Davis Publications, Inc.</t>
  </si>
  <si>
    <t>EPCNT Eagle Mtn. Saginaw 1314-016-2020 C</t>
  </si>
  <si>
    <t>Amanda Hebson</t>
  </si>
  <si>
    <t>800-533-2847</t>
  </si>
  <si>
    <t>orders@davisart.com</t>
  </si>
  <si>
    <t>Dawn Cleaves</t>
  </si>
  <si>
    <t>214-500-2063</t>
  </si>
  <si>
    <t>zwartswan@gmail.com</t>
  </si>
  <si>
    <t>Dawn James-Russell</t>
  </si>
  <si>
    <t>Dior A La Mode, LLC</t>
  </si>
  <si>
    <t>214-414-9070</t>
  </si>
  <si>
    <t>ceo@dioralamode.com</t>
  </si>
  <si>
    <t>Dayle Thornal</t>
  </si>
  <si>
    <t>972-632-9809</t>
  </si>
  <si>
    <t>daylethornal@msn.com</t>
  </si>
  <si>
    <t>DCC, Inc.</t>
  </si>
  <si>
    <t>Petra Chemical Acquisition Corp.</t>
  </si>
  <si>
    <t>Aaron Garner</t>
  </si>
  <si>
    <t>972-224-1669</t>
  </si>
  <si>
    <t>214-352-1049</t>
  </si>
  <si>
    <t>agarner@dcc-pools.com</t>
  </si>
  <si>
    <t>DCI Auto Glass, LLC</t>
  </si>
  <si>
    <t>Diego Guillermo Munoz Arredondo</t>
  </si>
  <si>
    <t>Diego Munoz</t>
  </si>
  <si>
    <t>817-891-0946</t>
  </si>
  <si>
    <t>dciautoglass1@gmail.com</t>
  </si>
  <si>
    <t>Dealers Electrical Supply Co., Inc.</t>
  </si>
  <si>
    <t>Gilbert Moreno</t>
  </si>
  <si>
    <t>972-422-2720</t>
  </si>
  <si>
    <t>972-422-0472</t>
  </si>
  <si>
    <t>gmoren@dealerselectrical.com</t>
  </si>
  <si>
    <t>Deanan Gourmet Popcorn</t>
  </si>
  <si>
    <t xml:space="preserve">Deanan Products Inc </t>
  </si>
  <si>
    <t>Janet Aaron</t>
  </si>
  <si>
    <t>972-442-1500</t>
  </si>
  <si>
    <t>orders@deanan.com</t>
  </si>
  <si>
    <t>Deborah Molotsky</t>
  </si>
  <si>
    <t>214-907-5518</t>
  </si>
  <si>
    <t>dmolotsky@gmail.com</t>
  </si>
  <si>
    <t>Debra Kay Campbell, R.N.</t>
  </si>
  <si>
    <t>972-840-2764</t>
  </si>
  <si>
    <t>debckl3@hotmail.com</t>
  </si>
  <si>
    <t>Defined Learning</t>
  </si>
  <si>
    <t>Patrick Irvine</t>
  </si>
  <si>
    <t>847-759-5020</t>
  </si>
  <si>
    <t>patrick_irvine@definedlearning.com</t>
  </si>
  <si>
    <t>Delaney Educational Enterprises</t>
  </si>
  <si>
    <t>800-788-5557</t>
  </si>
  <si>
    <t>800-660-2199</t>
  </si>
  <si>
    <t>cs@deebooks.com</t>
  </si>
  <si>
    <t>Delaney Educational Enterprises, Inc.</t>
  </si>
  <si>
    <t>Anna Davis</t>
  </si>
  <si>
    <t>903-517-1240</t>
  </si>
  <si>
    <t>orders@deebooks.com</t>
  </si>
  <si>
    <t>Computer Peripherals</t>
  </si>
  <si>
    <t>DELCOM GROUP TECHNOLOGY SOLUTIONS</t>
  </si>
  <si>
    <t>TIPS 170306</t>
  </si>
  <si>
    <t>214-389-5500</t>
  </si>
  <si>
    <t>TeamDelph@delcomgroup.com</t>
  </si>
  <si>
    <t>75.112</t>
  </si>
  <si>
    <t>Projectors and Accessories</t>
  </si>
  <si>
    <t>Delegard Tool of Texas</t>
  </si>
  <si>
    <t>Paul C. Nave</t>
  </si>
  <si>
    <t>1-800-392-5728 Ext-655</t>
  </si>
  <si>
    <t>877-824-5608</t>
  </si>
  <si>
    <t>pnave@delegardtool.com</t>
  </si>
  <si>
    <t>Paul Nave</t>
  </si>
  <si>
    <t>713-401-3655</t>
  </si>
  <si>
    <t>Delgado Guitars</t>
  </si>
  <si>
    <t>Tyler Wells</t>
  </si>
  <si>
    <t>615-227-4578</t>
  </si>
  <si>
    <t>delgadoguitars1928@gmail.com</t>
  </si>
  <si>
    <t>Delta-T, Ltd.</t>
  </si>
  <si>
    <t>Jeff Keene</t>
  </si>
  <si>
    <t>972-494-2300</t>
  </si>
  <si>
    <t>972-494-2310</t>
  </si>
  <si>
    <t>jeff@deltatltd.com</t>
  </si>
  <si>
    <t>Demco, Inc</t>
  </si>
  <si>
    <t>EPCNT Lewisville ISD 2612-19</t>
  </si>
  <si>
    <t>Margaret Sylvester</t>
  </si>
  <si>
    <t>972-520-1949</t>
  </si>
  <si>
    <t>888-320-0288</t>
  </si>
  <si>
    <t>contracts@demco.com</t>
  </si>
  <si>
    <t>Furniture-Classroom</t>
  </si>
  <si>
    <t>Demco, Inc. - FF&amp;E</t>
  </si>
  <si>
    <t>BuyBoard 503-16</t>
  </si>
  <si>
    <t>888-558-9068</t>
  </si>
  <si>
    <t>Furniture-Office</t>
  </si>
  <si>
    <t>Furniture-Misc</t>
  </si>
  <si>
    <t>Denise Delgado</t>
  </si>
  <si>
    <t>214-636-2960</t>
  </si>
  <si>
    <t>bilingualevaluations@yahoo.com</t>
  </si>
  <si>
    <t>Dennis Road Automotive</t>
  </si>
  <si>
    <t>James Craig</t>
  </si>
  <si>
    <t>972-241-1901</t>
  </si>
  <si>
    <t>972-241-0007</t>
  </si>
  <si>
    <t>James C.raig60@hotmail.com</t>
  </si>
  <si>
    <t>Denton Big Brass  / Wessex Texas</t>
  </si>
  <si>
    <t>Texas Big Brass, LLC</t>
  </si>
  <si>
    <t>Carl Kleinsteuber</t>
  </si>
  <si>
    <t>940-414-1191</t>
  </si>
  <si>
    <t>DeShazo Group</t>
  </si>
  <si>
    <t>David Nevarez</t>
  </si>
  <si>
    <t>214-748-6740</t>
  </si>
  <si>
    <t>214-748-7037</t>
  </si>
  <si>
    <t>david.nevarez@deshazogroup.com</t>
  </si>
  <si>
    <t>Design Lab, The</t>
  </si>
  <si>
    <t>Rick Parker</t>
  </si>
  <si>
    <t>469-951-2388</t>
  </si>
  <si>
    <t>rick@golevel7.com</t>
  </si>
  <si>
    <t>Desperados Mexican Resturant</t>
  </si>
  <si>
    <t>Dos-Desp. Inc.</t>
  </si>
  <si>
    <t>Ameet Somaney</t>
  </si>
  <si>
    <t>214-363-1850</t>
  </si>
  <si>
    <t>972-414-2691</t>
  </si>
  <si>
    <t>ameet@DesperadosRestaurant.com</t>
  </si>
  <si>
    <t>Desperados Mexican Resturant @ Greenville</t>
  </si>
  <si>
    <t>DH Pace Door Services</t>
  </si>
  <si>
    <t>DH Pace Company, Inc.</t>
  </si>
  <si>
    <t>Alan Wesenberg</t>
  </si>
  <si>
    <t>214-388-8707</t>
  </si>
  <si>
    <t>214-388-6502</t>
  </si>
  <si>
    <t>alan.wesenberg@dhpace.com</t>
  </si>
  <si>
    <t>Dickey's Barbucue Pit</t>
  </si>
  <si>
    <t>Garland barbecue #1, LLC</t>
  </si>
  <si>
    <t>Jeff Bass</t>
  </si>
  <si>
    <t>469-831-5260</t>
  </si>
  <si>
    <t>dickeyscatersdfw@gmail.com</t>
  </si>
  <si>
    <t>Didax Inc.</t>
  </si>
  <si>
    <t>Robin Radanovics</t>
  </si>
  <si>
    <t>978-997-4300</t>
  </si>
  <si>
    <t>978-948-2813</t>
  </si>
  <si>
    <t>robin@didax.com</t>
  </si>
  <si>
    <t xml:space="preserve">Different Roads to Learning-Inc. </t>
  </si>
  <si>
    <t>Hannah Cavin-Wolford</t>
  </si>
  <si>
    <t>800-853-1057</t>
  </si>
  <si>
    <t>800-317-9146</t>
  </si>
  <si>
    <t>info@difflearn.com</t>
  </si>
  <si>
    <t>Dinah-Might Adventures, LP</t>
  </si>
  <si>
    <t>Jeanne Herbes</t>
  </si>
  <si>
    <t>210-698-0123</t>
  </si>
  <si>
    <t>210-689-0095</t>
  </si>
  <si>
    <t>orders@dinah.com</t>
  </si>
  <si>
    <t>CEO@DiorALaMode</t>
  </si>
  <si>
    <t>na</t>
  </si>
  <si>
    <t>Director's Choice</t>
  </si>
  <si>
    <t>Zac Miller</t>
  </si>
  <si>
    <t>806-712-0410</t>
  </si>
  <si>
    <t>rfp@directorschoice.travel</t>
  </si>
  <si>
    <t>Discount School Supply</t>
  </si>
  <si>
    <t>Early Childhood LLC</t>
  </si>
  <si>
    <t>Felix Ramos</t>
  </si>
  <si>
    <t>800-627-2829</t>
  </si>
  <si>
    <t>831-333-5724</t>
  </si>
  <si>
    <t>framos@discountschoolsupply.com</t>
  </si>
  <si>
    <t>Earlychildhood LLC</t>
  </si>
  <si>
    <t>800-836-9515</t>
  </si>
  <si>
    <t>customerservice@discountschoolsupply.com</t>
  </si>
  <si>
    <t>Discovery Education, Inc.</t>
  </si>
  <si>
    <t>Molly Hebert Loyd</t>
  </si>
  <si>
    <t>240-338-4166</t>
  </si>
  <si>
    <t>lori_mcfarling@discovery.com</t>
  </si>
  <si>
    <t>DLK Medical Technologies, Inc.</t>
  </si>
  <si>
    <t>Emily Yanez</t>
  </si>
  <si>
    <t>214-613-5682</t>
  </si>
  <si>
    <t>emily@dlkmedicaltechnologies.com</t>
  </si>
  <si>
    <t>DMI Corp./Decker Mechanical</t>
  </si>
  <si>
    <t>Wade Decker</t>
  </si>
  <si>
    <t>972-291-9907</t>
  </si>
  <si>
    <t>972-293-1068</t>
  </si>
  <si>
    <t>wdecker@deckermechanical.com</t>
  </si>
  <si>
    <t>Dollamur Sport Surfaces</t>
  </si>
  <si>
    <t>Dollamur LP</t>
  </si>
  <si>
    <t>Tommy Sams</t>
  </si>
  <si>
    <t>800-520-7647</t>
  </si>
  <si>
    <t>817-529-1940</t>
  </si>
  <si>
    <t>tommy@dollamur.com</t>
  </si>
  <si>
    <t>Domino's @ Arapaho</t>
  </si>
  <si>
    <t>Team Bailey LLC</t>
  </si>
  <si>
    <t>Rob Hoff</t>
  </si>
  <si>
    <t>575-420-2323</t>
  </si>
  <si>
    <t>rob@dominosnm.com</t>
  </si>
  <si>
    <t>Domino's @ Central Expy Dallas</t>
  </si>
  <si>
    <t>Longhorn Pizza, Inc</t>
  </si>
  <si>
    <t>Ashley Radcliff</t>
  </si>
  <si>
    <t>214-369-7979</t>
  </si>
  <si>
    <t>ashley@team-wow.com</t>
  </si>
  <si>
    <t>Domino's @ Plano</t>
  </si>
  <si>
    <t>469-657-9207</t>
  </si>
  <si>
    <t>Donna E. Johnson</t>
  </si>
  <si>
    <t>Donna Johnson</t>
  </si>
  <si>
    <t>972-848-8158</t>
  </si>
  <si>
    <t>dejsabre@gmail.com</t>
  </si>
  <si>
    <t>Don't Press Send</t>
  </si>
  <si>
    <t>Kathleen Schumacher</t>
  </si>
  <si>
    <t>917-545-2394</t>
  </si>
  <si>
    <t>katiedps@gmail.com</t>
  </si>
  <si>
    <t>Dotcom Therapy, Inc</t>
  </si>
  <si>
    <t>Nataley Lorenz</t>
  </si>
  <si>
    <t>844-536-8266 ext 7001</t>
  </si>
  <si>
    <t>nataley@dotcomtherapy.com</t>
  </si>
  <si>
    <t>Double Take Designs</t>
  </si>
  <si>
    <t>April Tauch</t>
  </si>
  <si>
    <t>972 422-1713</t>
  </si>
  <si>
    <t>April@doubletd.com</t>
  </si>
  <si>
    <t>Down Patt</t>
  </si>
  <si>
    <t>Deanna Patterson</t>
  </si>
  <si>
    <t>972-723-2165</t>
  </si>
  <si>
    <t>uniforms@downpatt.com</t>
  </si>
  <si>
    <t>Dr,. Edward Schultz</t>
  </si>
  <si>
    <t>Edward Shultz</t>
  </si>
  <si>
    <t>940-923-6128</t>
  </si>
  <si>
    <t>edward.schultz@msutexas.edu</t>
  </si>
  <si>
    <t>Beverage Vending</t>
  </si>
  <si>
    <t>Dr. Pepper Snapple Group Inc.</t>
  </si>
  <si>
    <t>D. K Perry</t>
  </si>
  <si>
    <t>214-876-9200</t>
  </si>
  <si>
    <t>DK.PERRY@DPSG.COM</t>
  </si>
  <si>
    <t>DRC/CTB</t>
  </si>
  <si>
    <t>Data Recognition Corporation</t>
  </si>
  <si>
    <t>Chasity Wright</t>
  </si>
  <si>
    <t>800-538-9547</t>
  </si>
  <si>
    <t>800-282-0266</t>
  </si>
  <si>
    <t>chwright@datarecognitioncorp.com</t>
  </si>
  <si>
    <t>DREAMBOX LEARNING, INC.</t>
  </si>
  <si>
    <t>Jason Fennell</t>
  </si>
  <si>
    <t>(903) 241-2845</t>
  </si>
  <si>
    <t>jason.fennell@dreambox.com</t>
  </si>
  <si>
    <t>DSS Fire, Inc.</t>
  </si>
  <si>
    <t>Mario Patlan</t>
  </si>
  <si>
    <t>214-553-6120</t>
  </si>
  <si>
    <t>214-553-6130</t>
  </si>
  <si>
    <t>mpatlan@dssfire.com</t>
  </si>
  <si>
    <t>Dunkin Donuts</t>
  </si>
  <si>
    <t>Alexander Agathakis</t>
  </si>
  <si>
    <t>Rachel Powell Agathakis</t>
  </si>
  <si>
    <t>972-400-5413</t>
  </si>
  <si>
    <t>rachelpowell77@gmail.com</t>
  </si>
  <si>
    <t>DWW Abatement, Inc.</t>
  </si>
  <si>
    <t>Duke Zinser</t>
  </si>
  <si>
    <t>214-774-9599</t>
  </si>
  <si>
    <t>dzinser@dwwabatement.com</t>
  </si>
  <si>
    <t>Dynamo Tank, LLC</t>
  </si>
  <si>
    <t>Brian &amp; Karen Tanker</t>
  </si>
  <si>
    <t>214-705-3794</t>
  </si>
  <si>
    <t>brian@dynamtoank.com</t>
  </si>
  <si>
    <t>DynaStudy, Inc.</t>
  </si>
  <si>
    <t>Cristy Jones</t>
  </si>
  <si>
    <t>877-361-0550</t>
  </si>
  <si>
    <t>877-361-1197</t>
  </si>
  <si>
    <t>sales@dynanotes.com</t>
  </si>
  <si>
    <t>E&amp;E Electronics LLC</t>
  </si>
  <si>
    <t>Edgar Sosa</t>
  </si>
  <si>
    <t>503-342-7243</t>
  </si>
  <si>
    <t>503-662-7283</t>
  </si>
  <si>
    <t>edgar.sosa@ene-electroincs.com</t>
  </si>
  <si>
    <t>e.g. graphics</t>
  </si>
  <si>
    <t>Elizabeth A. Gonzalez</t>
  </si>
  <si>
    <t>972-342-8165</t>
  </si>
  <si>
    <t>eggraphics@sbcglobal.net</t>
  </si>
  <si>
    <t>Eagle Brush &amp; Chemical, Inc.</t>
  </si>
  <si>
    <t>Rosanne Benoit</t>
  </si>
  <si>
    <t>972-484-0391</t>
  </si>
  <si>
    <t>972-484-4501</t>
  </si>
  <si>
    <t>rosanne@eagle-hawk.com</t>
  </si>
  <si>
    <t>Custodial Chemicals</t>
  </si>
  <si>
    <t>Eagle Brush and Chemical Company</t>
  </si>
  <si>
    <t>sales@eagle-hawk.com</t>
  </si>
  <si>
    <t>EAI Education</t>
  </si>
  <si>
    <t>Eric Armin, Inc</t>
  </si>
  <si>
    <t>Barbara Tuzzeo</t>
  </si>
  <si>
    <t>800-770-8010</t>
  </si>
  <si>
    <t>201-891-5689</t>
  </si>
  <si>
    <t>80.112</t>
  </si>
  <si>
    <t>Truck Accessories</t>
  </si>
  <si>
    <t>Earl Owen Company</t>
  </si>
  <si>
    <t>CCGPF - City of Frisco 1910-016</t>
  </si>
  <si>
    <t>James Valasquez/Doug Gaddis</t>
  </si>
  <si>
    <t>469-892-2424</t>
  </si>
  <si>
    <t>469-892-2443</t>
  </si>
  <si>
    <t>dgaddis@earlowen.com</t>
  </si>
  <si>
    <t>Early Childhood, LLC.</t>
  </si>
  <si>
    <t>Shele Laminack</t>
  </si>
  <si>
    <t>817-233-9953</t>
  </si>
  <si>
    <t>800-919-5236</t>
  </si>
  <si>
    <t>bids@discountschoolsupply.com</t>
  </si>
  <si>
    <t xml:space="preserve">East TX Education Contracting, P.C. </t>
  </si>
  <si>
    <t xml:space="preserve">Christine Cohen </t>
  </si>
  <si>
    <t xml:space="preserve">972-489-7871 </t>
  </si>
  <si>
    <t xml:space="preserve">christine.cohenphd@gmail.com </t>
  </si>
  <si>
    <t>East West Discovery Press</t>
  </si>
  <si>
    <t>Icy Smith</t>
  </si>
  <si>
    <t>310-545-3730</t>
  </si>
  <si>
    <t>310-545-3731</t>
  </si>
  <si>
    <t>icy@eastwestdiscovery.com</t>
  </si>
  <si>
    <t>Eastern Plumbing Supply</t>
  </si>
  <si>
    <t>Blake Easter</t>
  </si>
  <si>
    <t>214-221-0265</t>
  </si>
  <si>
    <t>214-221-0261</t>
  </si>
  <si>
    <t>blake@easternplumbingsupply.com</t>
  </si>
  <si>
    <t>EBSCO Information Services</t>
  </si>
  <si>
    <t>EBSCO Industries Inc.</t>
  </si>
  <si>
    <t>Shea Daugherty</t>
  </si>
  <si>
    <t>978-356-6500 x3535</t>
  </si>
  <si>
    <t>205-995-1613</t>
  </si>
  <si>
    <t>ebsconorthamerica@ebsco.com</t>
  </si>
  <si>
    <t>EBSCO Technical Support</t>
  </si>
  <si>
    <t>(800) 758-5995</t>
  </si>
  <si>
    <t>75.114</t>
  </si>
  <si>
    <t>Software Service Agreement</t>
  </si>
  <si>
    <t>eCampus Systems</t>
  </si>
  <si>
    <t>Figtree Technologies Inc</t>
  </si>
  <si>
    <t xml:space="preserve">EPCNT Eagle Mtn. Saginaw ISD 1516-029-2022 </t>
  </si>
  <si>
    <t>Pam Kay</t>
  </si>
  <si>
    <t>469-361-3487</t>
  </si>
  <si>
    <t>866-316-0627</t>
  </si>
  <si>
    <t>pam@ecampususa.net</t>
  </si>
  <si>
    <t>eCampus Systems (CTE Items ONLY)</t>
  </si>
  <si>
    <t>Pamela Grayson</t>
  </si>
  <si>
    <t>Echo Transportation</t>
  </si>
  <si>
    <t>EPCNT Grand Prairie ISD 15-04</t>
  </si>
  <si>
    <t>Sheila</t>
  </si>
  <si>
    <t>817-572-4114</t>
  </si>
  <si>
    <t>Ecolab Inc.</t>
  </si>
  <si>
    <t>Customer Service Hotline</t>
  </si>
  <si>
    <t>800-822-2302</t>
  </si>
  <si>
    <t>institutionalorders@ecolab.com</t>
  </si>
  <si>
    <t>Asbestos Abatement Mgmt. Services</t>
  </si>
  <si>
    <t>EcoSystems Environmental, Inc.</t>
  </si>
  <si>
    <t>Russ Gout</t>
  </si>
  <si>
    <t>972-416-0520</t>
  </si>
  <si>
    <t>972-416-4512</t>
  </si>
  <si>
    <t>rgout@esei.nt</t>
  </si>
  <si>
    <t>ECS Learning Systems, Inc.</t>
  </si>
  <si>
    <t>Christopher Mammen</t>
  </si>
  <si>
    <t>800-688-3224</t>
  </si>
  <si>
    <t>877-688-3226</t>
  </si>
  <si>
    <t>customercare@ecslearningsystems.com</t>
  </si>
  <si>
    <t>Ed Brown Distributors</t>
  </si>
  <si>
    <t>John Koenig</t>
  </si>
  <si>
    <t>214-352-9494</t>
  </si>
  <si>
    <t>214-358-5873</t>
  </si>
  <si>
    <t>john@edbrowndistributors.com</t>
  </si>
  <si>
    <t>Edgenuity, Inc.</t>
  </si>
  <si>
    <t>(Previously Know As: CompassLearing, Inc.)</t>
  </si>
  <si>
    <t>Zach Henningsen</t>
  </si>
  <si>
    <t>512-627-1465</t>
  </si>
  <si>
    <t>480-423-0213</t>
  </si>
  <si>
    <t>zach.henningsen@edgenuity.com</t>
  </si>
  <si>
    <t>Terry Rasmussen</t>
  </si>
  <si>
    <t>832-444-8782</t>
  </si>
  <si>
    <t>terry.rasmussen@edgenuity.com</t>
  </si>
  <si>
    <t>EDMAR Educational Associates, Inc.</t>
  </si>
  <si>
    <t xml:space="preserve">MTS Publications </t>
  </si>
  <si>
    <t>Stephen Adair</t>
  </si>
  <si>
    <t>(877) 552-1090</t>
  </si>
  <si>
    <t>1-972-552-9889</t>
  </si>
  <si>
    <t>sadair@mtspublications.com</t>
  </si>
  <si>
    <t>Edmentum, Inc.</t>
  </si>
  <si>
    <t>877-519-9555</t>
  </si>
  <si>
    <t>orders@edmentum.com</t>
  </si>
  <si>
    <t>Edpuzzle, Inc.</t>
  </si>
  <si>
    <t>Luke Quesnell</t>
  </si>
  <si>
    <t>718-473-4505</t>
  </si>
  <si>
    <t>support@edpuzzle.com</t>
  </si>
  <si>
    <t>Education Galaxy</t>
  </si>
  <si>
    <t>EPCNT Wylie 2018-J01-06</t>
  </si>
  <si>
    <t>Jeremy Verrett</t>
  </si>
  <si>
    <t>844-542-5299</t>
  </si>
  <si>
    <t>info@educationgalaxy.com</t>
  </si>
  <si>
    <t>Education is Freedom Foundation</t>
  </si>
  <si>
    <t>Lara Jackson</t>
  </si>
  <si>
    <t>705-539-8902</t>
  </si>
  <si>
    <t>ljackson@educationisfreedom.org</t>
  </si>
  <si>
    <t>Education Opens Doors</t>
  </si>
  <si>
    <t>Jayda Batchelder</t>
  </si>
  <si>
    <t>214-975-3972</t>
  </si>
  <si>
    <t>accounts@educationopensdoors.org</t>
  </si>
  <si>
    <t>Educational Based Services</t>
  </si>
  <si>
    <t>800-578-7096 x-291</t>
  </si>
  <si>
    <t>Educational Classroom Systems, LLC</t>
  </si>
  <si>
    <t xml:space="preserve">Tracy Mayobre </t>
  </si>
  <si>
    <t>Tracy Mayobre</t>
  </si>
  <si>
    <t>571-344-1978</t>
  </si>
  <si>
    <t>info@educationalclassroomsystems.com</t>
  </si>
  <si>
    <t>Educational Ideas, Inc</t>
  </si>
  <si>
    <t>Ballard &amp; Tighe, Publishers</t>
  </si>
  <si>
    <t>Fonda Quinn/Stephanie Ayala</t>
  </si>
  <si>
    <t>800-321-4343</t>
  </si>
  <si>
    <t>714-255-9828</t>
  </si>
  <si>
    <t>info@ballard-tighe.com</t>
  </si>
  <si>
    <t>Educational Innovations, Inc.</t>
  </si>
  <si>
    <t>203-748-3224</t>
  </si>
  <si>
    <t>203-229-0740</t>
  </si>
  <si>
    <t>po@teachersource.com</t>
  </si>
  <si>
    <t xml:space="preserve">Educational Policy Institute </t>
  </si>
  <si>
    <t xml:space="preserve">Watson Swail </t>
  </si>
  <si>
    <t xml:space="preserve">757-513-8266 </t>
  </si>
  <si>
    <t xml:space="preserve">wswail@educationalpolicy.org </t>
  </si>
  <si>
    <t>Educational Products, Inc</t>
  </si>
  <si>
    <t>Yesenia Hernandez</t>
  </si>
  <si>
    <t>325-480-1203</t>
  </si>
  <si>
    <t>yhernandez@educationalproducts.com</t>
  </si>
  <si>
    <t>Marta Savin</t>
  </si>
  <si>
    <t>832-327-6306</t>
  </si>
  <si>
    <t>msavin@educationalproducts.com</t>
  </si>
  <si>
    <t>Educational Products, Inc.</t>
  </si>
  <si>
    <t>Educational Testing Service</t>
  </si>
  <si>
    <t>Shanrika Kirksey</t>
  </si>
  <si>
    <t>210-837-9115</t>
  </si>
  <si>
    <t>RFPREQUESTS@ets.org</t>
  </si>
  <si>
    <t>Educator's Depot, Inc.</t>
  </si>
  <si>
    <t>Steve Tower</t>
  </si>
  <si>
    <t>866-736-2012</t>
  </si>
  <si>
    <t>866-736-2014</t>
  </si>
  <si>
    <t>orders@educatorsdepot.com</t>
  </si>
  <si>
    <t>EDUfinitum LLC</t>
  </si>
  <si>
    <t>EPCNT Grapevice-Colleyville ISD 18-06-3</t>
  </si>
  <si>
    <t>Juan Gonzalez</t>
  </si>
  <si>
    <t>512-912-6775</t>
  </si>
  <si>
    <t>jmgonzalez@edufinitum.com</t>
  </si>
  <si>
    <t>Eduphoria!, Inc.</t>
  </si>
  <si>
    <t>Mary Keith</t>
  </si>
  <si>
    <t>866-260-1732</t>
  </si>
  <si>
    <t>214-291-5255</t>
  </si>
  <si>
    <t>sales@eduphoia.net</t>
  </si>
  <si>
    <t>Eduphoric, LLC</t>
  </si>
  <si>
    <t>Mark Luetzelschwab</t>
  </si>
  <si>
    <t>801-932-1441</t>
  </si>
  <si>
    <t>mark@eduphoric.com</t>
  </si>
  <si>
    <t>EduProject ELL, LLC</t>
  </si>
  <si>
    <t>Julie Kaiser</t>
  </si>
  <si>
    <t>972-424-6298</t>
  </si>
  <si>
    <t>admin@projectell.com</t>
  </si>
  <si>
    <t>EdVantage Strategy Group Inc.</t>
  </si>
  <si>
    <t>Ronna Johnson</t>
  </si>
  <si>
    <t>512-818-0367</t>
  </si>
  <si>
    <t>ronna@edvsg.com</t>
  </si>
  <si>
    <t>Edvotek, Inc.</t>
  </si>
  <si>
    <t>Maria Dayton</t>
  </si>
  <si>
    <t>800-338-6835</t>
  </si>
  <si>
    <t>202-370-1501</t>
  </si>
  <si>
    <t>orders@edvotek.com</t>
  </si>
  <si>
    <t>Edward D Laughbaum</t>
  </si>
  <si>
    <t>Red Bank Publishing</t>
  </si>
  <si>
    <t>Ed Laughbaum</t>
  </si>
  <si>
    <t>614-563-1835</t>
  </si>
  <si>
    <t>ed@redbankpublishing.com</t>
  </si>
  <si>
    <t>Edward Don and Company</t>
  </si>
  <si>
    <t>Greg Sartor</t>
  </si>
  <si>
    <t>972-624-7470</t>
  </si>
  <si>
    <t>972-624-7771</t>
  </si>
  <si>
    <t>sartorg@don.com</t>
  </si>
  <si>
    <t>eDynamic Learning, Inc.</t>
  </si>
  <si>
    <t>Rob McNeely</t>
  </si>
  <si>
    <t>817-239-0548</t>
  </si>
  <si>
    <t>rob.mcneely@edynamiclearning.com</t>
  </si>
  <si>
    <t>Elaine Dow</t>
  </si>
  <si>
    <t>214-448-6777</t>
  </si>
  <si>
    <t>dow.elaine@gmail.com</t>
  </si>
  <si>
    <t>Electude USA</t>
  </si>
  <si>
    <t>EPCNT Eagle Mtn. Saginaw 1516-029-2020-C</t>
  </si>
  <si>
    <t>Darcy Wedel</t>
  </si>
  <si>
    <t>620-282-8693</t>
  </si>
  <si>
    <t>781-530-3605</t>
  </si>
  <si>
    <t>darcy.wedel@electude.com</t>
  </si>
  <si>
    <t>Elegantly Bold LLC</t>
  </si>
  <si>
    <t>Elisa S. Brewer</t>
  </si>
  <si>
    <t>419-277-3119</t>
  </si>
  <si>
    <t>ElegantlyBoldLLC@gmail.com</t>
  </si>
  <si>
    <t>Elizabeth Morse</t>
  </si>
  <si>
    <t>214-718-8380</t>
  </si>
  <si>
    <t>lizmorse214@gmail.com</t>
  </si>
  <si>
    <t>Elliott Electric Supply, Inc.</t>
  </si>
  <si>
    <t>Mike Freeman</t>
  </si>
  <si>
    <t>214-503-7227</t>
  </si>
  <si>
    <t>214-503-9766</t>
  </si>
  <si>
    <t>mikefreeman@elliottelectric.com</t>
  </si>
  <si>
    <t>Emma Virjan</t>
  </si>
  <si>
    <t>512-773-6665</t>
  </si>
  <si>
    <t>emma@virjandesign.com</t>
  </si>
  <si>
    <t>25-114</t>
  </si>
  <si>
    <t>Glass and Acrylics</t>
  </si>
  <si>
    <t>Empire Glass &amp; Mirror, LLC</t>
  </si>
  <si>
    <t>EPCNT - Grand Prairie 18-06</t>
  </si>
  <si>
    <t>David Braddy</t>
  </si>
  <si>
    <t>972-313-1003</t>
  </si>
  <si>
    <t>empireglassandmirror@aol.com</t>
  </si>
  <si>
    <t>Empire Paper</t>
  </si>
  <si>
    <t>940-766-3216</t>
  </si>
  <si>
    <t>customer.service@sempirepaper.com</t>
  </si>
  <si>
    <t>Empire Paper Company</t>
  </si>
  <si>
    <t>customer.service@empirepaper.com</t>
  </si>
  <si>
    <t>Empowering Writers, LLC</t>
  </si>
  <si>
    <t>EPCNT Joshua ISD 2016-2017-03</t>
  </si>
  <si>
    <t>Art Jureller</t>
  </si>
  <si>
    <t>203-452-8301</t>
  </si>
  <si>
    <t>203-452-8365</t>
  </si>
  <si>
    <t>EMR Elevator, Inc.</t>
  </si>
  <si>
    <t>Larry Evans</t>
  </si>
  <si>
    <t>817-701-2400</t>
  </si>
  <si>
    <t>817-701-2404</t>
  </si>
  <si>
    <t>larry@emrelevator.com</t>
  </si>
  <si>
    <t>enabling devices</t>
  </si>
  <si>
    <t>Toys for Special Children</t>
  </si>
  <si>
    <t>Kristie Cioffi</t>
  </si>
  <si>
    <t>800-832-8697</t>
  </si>
  <si>
    <t>914-747-3480</t>
  </si>
  <si>
    <t>sales@enablingdevices.com</t>
  </si>
  <si>
    <t>Enchilada's Corporation</t>
  </si>
  <si>
    <t>John Chappell</t>
  </si>
  <si>
    <t>214-691-1390</t>
  </si>
  <si>
    <t>john@enchiladasrestaurants.com</t>
  </si>
  <si>
    <t>75.199</t>
  </si>
  <si>
    <t>Encore Data Products</t>
  </si>
  <si>
    <t>XXXXX</t>
  </si>
  <si>
    <t>303-926-1669</t>
  </si>
  <si>
    <t>303-482-1142</t>
  </si>
  <si>
    <t>sales@encoredataproducts.com</t>
  </si>
  <si>
    <t>Engel &amp; Sons Violin Shop</t>
  </si>
  <si>
    <t>Richard Engel</t>
  </si>
  <si>
    <t>214-803-3799</t>
  </si>
  <si>
    <t>engelandsons@sbcglobal.net</t>
  </si>
  <si>
    <t>Engineered Air Balance Co., Inc.</t>
  </si>
  <si>
    <t>David Harrell</t>
  </si>
  <si>
    <t>972-818-9000</t>
  </si>
  <si>
    <t>972-818-0997</t>
  </si>
  <si>
    <t>dharrell@eabcoinc.com</t>
  </si>
  <si>
    <t>Engle Support Services</t>
  </si>
  <si>
    <t>Heather Englebretson</t>
  </si>
  <si>
    <t>214-206-1584</t>
  </si>
  <si>
    <t>heather@englesupport.com</t>
  </si>
  <si>
    <t>Enslow Publishing, LLC</t>
  </si>
  <si>
    <t>800-398-2504</t>
  </si>
  <si>
    <t>customerservice@enslow.com</t>
  </si>
  <si>
    <t>Entech Sales &amp; Service, Inc.</t>
  </si>
  <si>
    <t>Scott Rankert/Jon Hardesty</t>
  </si>
  <si>
    <t>469-522-6000</t>
  </si>
  <si>
    <t>972-243-1774</t>
  </si>
  <si>
    <t>scott.rankert@entechsales.com</t>
  </si>
  <si>
    <t>Entech Sales and Service, LLC</t>
  </si>
  <si>
    <t>Jon Hardesty</t>
  </si>
  <si>
    <t>jon.hardesty@entechsales.com</t>
  </si>
  <si>
    <t>Vehicle Rental</t>
  </si>
  <si>
    <t xml:space="preserve">Enterprise Rent-A-Car </t>
  </si>
  <si>
    <t>EAN Holdings, LLC</t>
  </si>
  <si>
    <t>TPASS 975-M1</t>
  </si>
  <si>
    <t>Nicholas Booth/Truck Div.</t>
  </si>
  <si>
    <t>972-278-3859</t>
  </si>
  <si>
    <t>972-278-3829</t>
  </si>
  <si>
    <t>nicholas.a.booth@ehi.com</t>
  </si>
  <si>
    <t>Enterprise Security Solutions of Texas</t>
  </si>
  <si>
    <t>Jeffrey Walker</t>
  </si>
  <si>
    <t>940-320-3778</t>
  </si>
  <si>
    <t>940-380-0550</t>
  </si>
  <si>
    <t>jwalker@esstexas.com</t>
  </si>
  <si>
    <t>Enviromatic Systems of Fort Worth, Inc.</t>
  </si>
  <si>
    <t>BuyBoard 552-17</t>
  </si>
  <si>
    <t>Michael Ceritelli/Dayle Hille</t>
  </si>
  <si>
    <t>972-206-2590</t>
  </si>
  <si>
    <t>972-206-2635</t>
  </si>
  <si>
    <t>mceritelli@enviromaticsystems.com</t>
  </si>
  <si>
    <t>Epic Developmental Services</t>
  </si>
  <si>
    <t>Pennhurst Group, LLC</t>
  </si>
  <si>
    <t>Jane B. Palmeri</t>
  </si>
  <si>
    <t>215-322-8860 x-227</t>
  </si>
  <si>
    <t>jane.palmeri@epicdevelopmentalservices.com</t>
  </si>
  <si>
    <t>Equipment Depot, Ltd.</t>
  </si>
  <si>
    <t>John Schmidt</t>
  </si>
  <si>
    <t>972-438-8000</t>
  </si>
  <si>
    <t>972-438-1802</t>
  </si>
  <si>
    <t>john.schmidt@eqdepot.com</t>
  </si>
  <si>
    <t>Erin Buell Drentlaw</t>
  </si>
  <si>
    <t>469-348-5634</t>
  </si>
  <si>
    <t>acmacresgardenclub@gmail.com</t>
  </si>
  <si>
    <t>Physicals and Drug Screens</t>
  </si>
  <si>
    <t>ESC 20 (Pinnacle Medical Management)</t>
  </si>
  <si>
    <t>ESC 20 Transporation Cooperative</t>
  </si>
  <si>
    <t>Randy Casteel</t>
  </si>
  <si>
    <t>210-370-5203</t>
  </si>
  <si>
    <t>Eskimo Joe's Promotional</t>
  </si>
  <si>
    <t>EPCNT Hurst-Euless-Bedford ISD 17-05</t>
  </si>
  <si>
    <t>Brent B</t>
  </si>
  <si>
    <t>940-735-2527</t>
  </si>
  <si>
    <t>brentb@ejppg.com</t>
  </si>
  <si>
    <t>eSpecial Needs</t>
  </si>
  <si>
    <t>Staci Harris</t>
  </si>
  <si>
    <t>877-664-4565 ext 1</t>
  </si>
  <si>
    <t>support@especialneeds.com</t>
  </si>
  <si>
    <t>Essential Education</t>
  </si>
  <si>
    <t>EPCNT Ft. Worth ISD ISD 15-129-A</t>
  </si>
  <si>
    <t>Ashley Lekkerkerker</t>
  </si>
  <si>
    <t>541-225-5190</t>
  </si>
  <si>
    <t>541-230-1171</t>
  </si>
  <si>
    <t>ashley@essentialed.com</t>
  </si>
  <si>
    <t>Estelle Celebucki</t>
  </si>
  <si>
    <t>469-223-2784</t>
  </si>
  <si>
    <t>esteec@verizon.net</t>
  </si>
  <si>
    <t>Estes, McClure &amp; Associates, Inc.</t>
  </si>
  <si>
    <t>Gary Bristow</t>
  </si>
  <si>
    <t>903-581-2677</t>
  </si>
  <si>
    <t>903-581-2721</t>
  </si>
  <si>
    <t>Estrellita</t>
  </si>
  <si>
    <t>Denton ISD C2018-01C</t>
  </si>
  <si>
    <t xml:space="preserve">customer service </t>
  </si>
  <si>
    <t>303-779-2610</t>
  </si>
  <si>
    <t>info@estrellita.com</t>
  </si>
  <si>
    <t>Estrellita, Inc.</t>
  </si>
  <si>
    <t>Maite Oluma</t>
  </si>
  <si>
    <t>maite.oluma@estrellita.com</t>
  </si>
  <si>
    <t>Evan-Moor Corp</t>
  </si>
  <si>
    <t>Evan-Moor Educational Publishers</t>
  </si>
  <si>
    <t>EPCNT Eagle Mtn. Saginaw 1314-016-2020 A</t>
  </si>
  <si>
    <t>Tammy Bishop</t>
  </si>
  <si>
    <t>800-777-4362</t>
  </si>
  <si>
    <t>800-777-4332</t>
  </si>
  <si>
    <t>bids@evan-moor.com</t>
  </si>
  <si>
    <t>EVS Supply</t>
  </si>
  <si>
    <t>Electavan SVC LLC</t>
  </si>
  <si>
    <t>Bret Baker</t>
  </si>
  <si>
    <t>972-231-5351</t>
  </si>
  <si>
    <t>972-231-2269</t>
  </si>
  <si>
    <t>bbaker@evssupply.com</t>
  </si>
  <si>
    <t>Ewing Irrigation Products, Inc.</t>
  </si>
  <si>
    <t>Mike Sheehan</t>
  </si>
  <si>
    <t>972-633-9530</t>
  </si>
  <si>
    <t>972-423-0693</t>
  </si>
  <si>
    <t>msheehan@ewingirrigation.com</t>
  </si>
  <si>
    <t>EXPANDING EXPRESSION LLC</t>
  </si>
  <si>
    <t>Sara L. Smith</t>
  </si>
  <si>
    <t>989-225-0436</t>
  </si>
  <si>
    <t>eetsmiths@gmail.com</t>
  </si>
  <si>
    <t>ExploreLearning, LLC</t>
  </si>
  <si>
    <t>Kristyn Shahan</t>
  </si>
  <si>
    <t>866-882-4141 x270</t>
  </si>
  <si>
    <t>877-829-3039</t>
  </si>
  <si>
    <t>explorelearning.orders@explorelearning.com</t>
  </si>
  <si>
    <t>Sales</t>
  </si>
  <si>
    <t>866.882.4141</t>
  </si>
  <si>
    <t>sales@explorelearning.com</t>
  </si>
  <si>
    <t>Express Booksellers, LLC</t>
  </si>
  <si>
    <t>Express Booksellers</t>
  </si>
  <si>
    <t>Jule Maxwell</t>
  </si>
  <si>
    <t>214-564-3392</t>
  </si>
  <si>
    <t>469-916-4313</t>
  </si>
  <si>
    <t>jule@expressbooksellers.com</t>
  </si>
  <si>
    <t>Express Services, Inc</t>
  </si>
  <si>
    <t>Smith Temporaries Inc</t>
  </si>
  <si>
    <t>Vicki Walker</t>
  </si>
  <si>
    <t>972-231-7664</t>
  </si>
  <si>
    <t>vicki.walker@expresspros.com</t>
  </si>
  <si>
    <t>Exserv, Inc.</t>
  </si>
  <si>
    <t>Octavio Rios</t>
  </si>
  <si>
    <t>972-490-9900</t>
  </si>
  <si>
    <t>972-490-9912</t>
  </si>
  <si>
    <t>rios@exservinc.com</t>
  </si>
  <si>
    <t>Fairway Supply</t>
  </si>
  <si>
    <t>Steven Brooks</t>
  </si>
  <si>
    <t>214-350-0021</t>
  </si>
  <si>
    <t>214-352-4299</t>
  </si>
  <si>
    <t>sbrooks@fairwaysupply.com</t>
  </si>
  <si>
    <t>Falesha Coe</t>
  </si>
  <si>
    <t>Coe's Consultancy</t>
  </si>
  <si>
    <t>214-729-3038</t>
  </si>
  <si>
    <t>faleshacoe@yahoo.com</t>
  </si>
  <si>
    <t>Fan Cloth</t>
  </si>
  <si>
    <t>Aireale Boggess</t>
  </si>
  <si>
    <t>972-809-2760</t>
  </si>
  <si>
    <t>service@fancloth.com</t>
  </si>
  <si>
    <t>Fastenal Company</t>
  </si>
  <si>
    <t>Omnia R192001</t>
  </si>
  <si>
    <t>Gabriel Soto</t>
  </si>
  <si>
    <t>214-503-0461</t>
  </si>
  <si>
    <t>214-503-0483</t>
  </si>
  <si>
    <t>gasoto@fastenal.com</t>
  </si>
  <si>
    <t>Fastination, Inc.</t>
  </si>
  <si>
    <t>Stephanie Cherepinsky</t>
  </si>
  <si>
    <t>843-606-6300 x25</t>
  </si>
  <si>
    <t>843-606-9633</t>
  </si>
  <si>
    <t>stephanie@fastenation.com</t>
  </si>
  <si>
    <t>FastSigns - Skillman</t>
  </si>
  <si>
    <t>Janus Signs, Inc.</t>
  </si>
  <si>
    <t>Meg Skelton</t>
  </si>
  <si>
    <t>214-503-1333</t>
  </si>
  <si>
    <t>214-503-8689</t>
  </si>
  <si>
    <t>meg.skelton@fastsigns.com</t>
  </si>
  <si>
    <t>FastSigns Northeast Dallas</t>
  </si>
  <si>
    <t>Janus Signs</t>
  </si>
  <si>
    <t>FASTSIGNS of Richardson</t>
  </si>
  <si>
    <t>Darrin Lawrence</t>
  </si>
  <si>
    <t>214-499-9725</t>
  </si>
  <si>
    <t>2287@fastsigns.com</t>
  </si>
  <si>
    <t>Fat Brain Toys</t>
  </si>
  <si>
    <t>Robyn or Kelly</t>
  </si>
  <si>
    <t>800-590-5987</t>
  </si>
  <si>
    <t>PO@fatbraintoys.com</t>
  </si>
  <si>
    <t>Feiner Supply</t>
  </si>
  <si>
    <t>Syd Howard</t>
  </si>
  <si>
    <t>800-645-3256</t>
  </si>
  <si>
    <t>800-746-5613</t>
  </si>
  <si>
    <t>feinersupply@aol.com</t>
  </si>
  <si>
    <t>FEV Tutor, Inc.</t>
  </si>
  <si>
    <t>Focus Care, Inc.</t>
  </si>
  <si>
    <t>EPCNT Ft. Worth ISD 16-089</t>
  </si>
  <si>
    <t>Ryan Patenaude</t>
  </si>
  <si>
    <t>781-376-6931</t>
  </si>
  <si>
    <t>781-395-2775</t>
  </si>
  <si>
    <t>ryan.p@eduvationonline.com</t>
  </si>
  <si>
    <t>Field Dots</t>
  </si>
  <si>
    <t>EPCNT McKinney ISD 2019-560A</t>
  </si>
  <si>
    <t>Christi Summerour</t>
  </si>
  <si>
    <t>817-586-9122</t>
  </si>
  <si>
    <t>christisummerour@gmail.com</t>
  </si>
  <si>
    <t>Finishline Prints</t>
  </si>
  <si>
    <t>Kyle Morton</t>
  </si>
  <si>
    <t>EPCNT Irving ISD 20-45-737</t>
  </si>
  <si>
    <t>972-257-0325</t>
  </si>
  <si>
    <t>kyle@finishlineprints.com</t>
  </si>
  <si>
    <t>Firelight Books, LLC</t>
  </si>
  <si>
    <t>Jean Walker</t>
  </si>
  <si>
    <t>972-432-4188</t>
  </si>
  <si>
    <t>903-882-7571</t>
  </si>
  <si>
    <t>mike@firelightbooks.com</t>
  </si>
  <si>
    <t>Fisher Scientific Co. LLC</t>
  </si>
  <si>
    <t>800-955-1177</t>
  </si>
  <si>
    <t>fse.custserv@thermofisher.com</t>
  </si>
  <si>
    <t>Fisher Scientific Company LLC</t>
  </si>
  <si>
    <t>Fisher Science Education Business Unit</t>
  </si>
  <si>
    <t>Oralia Gil</t>
  </si>
  <si>
    <t>800-955-0740</t>
  </si>
  <si>
    <t>fse.bids@fisheredu.com</t>
  </si>
  <si>
    <t xml:space="preserve">Fisher Scientific Company LLC </t>
  </si>
  <si>
    <t>Fitness Finders, Inc.</t>
  </si>
  <si>
    <t>Tips 171002</t>
  </si>
  <si>
    <t>Richard Fairbanks</t>
  </si>
  <si>
    <t>517-905-1004</t>
  </si>
  <si>
    <t>866-928-8595</t>
  </si>
  <si>
    <t>info@fitnessfinders.net</t>
  </si>
  <si>
    <t>Flaghouse, Inc</t>
  </si>
  <si>
    <t>John Holt</t>
  </si>
  <si>
    <t>800-793-7900</t>
  </si>
  <si>
    <t>201-329-7587</t>
  </si>
  <si>
    <t>swalker@flaghouse.com</t>
  </si>
  <si>
    <t>FLASH Visual Media</t>
  </si>
  <si>
    <t>Bluestem Integrated, LLC</t>
  </si>
  <si>
    <t>Alan Mueggenborg</t>
  </si>
  <si>
    <t>918-872-1589</t>
  </si>
  <si>
    <t>FLASH@bstem.us</t>
  </si>
  <si>
    <t>Flinn Scientific, Inc.</t>
  </si>
  <si>
    <t>Brent Runzel</t>
  </si>
  <si>
    <t>800-452-1261</t>
  </si>
  <si>
    <t>866-452-1436</t>
  </si>
  <si>
    <t>flinn@flinnsci.com</t>
  </si>
  <si>
    <t>Flocabulary, Inc.</t>
  </si>
  <si>
    <t>Emily Detomaso</t>
  </si>
  <si>
    <t>718-852-0105</t>
  </si>
  <si>
    <t>646-514-5853</t>
  </si>
  <si>
    <t>orders@flocabulary.com</t>
  </si>
  <si>
    <t>Flooring and Installation</t>
  </si>
  <si>
    <t>Flooring Tectonics, Inc.</t>
  </si>
  <si>
    <t>Brian Fraser</t>
  </si>
  <si>
    <t>972-926-0299</t>
  </si>
  <si>
    <t>972-926-1499</t>
  </si>
  <si>
    <t>brianfti2@verizon.net</t>
  </si>
  <si>
    <t>Floyette Originals Inc</t>
  </si>
  <si>
    <t>Leeann Tietz</t>
  </si>
  <si>
    <t>hats@floyette.com</t>
  </si>
  <si>
    <t>Flying X Electric, LLC</t>
  </si>
  <si>
    <t>Jerry Youngman</t>
  </si>
  <si>
    <t>214-908-4848</t>
  </si>
  <si>
    <t>jerry@flyingxelectric.com</t>
  </si>
  <si>
    <t>Flynn Southwest, LP</t>
  </si>
  <si>
    <t>Ed Riesing</t>
  </si>
  <si>
    <t>817-632-5600</t>
  </si>
  <si>
    <t>817-632-8950</t>
  </si>
  <si>
    <t>ed.reising@flynncompanies.com</t>
  </si>
  <si>
    <t>Foley Milne and McBride Group</t>
  </si>
  <si>
    <t>Linsey Fagan</t>
  </si>
  <si>
    <t>817-300-1685</t>
  </si>
  <si>
    <t>linsey.fagan@foleymilnemcbridegroup.com</t>
  </si>
  <si>
    <t>Textbooks</t>
  </si>
  <si>
    <t>Follett Higher Education</t>
  </si>
  <si>
    <t>Ryan Livengood</t>
  </si>
  <si>
    <t>702-334-7705</t>
  </si>
  <si>
    <t>rlivengood@follett.com</t>
  </si>
  <si>
    <t>Follett School Solutions, Inc</t>
  </si>
  <si>
    <t>Johnna Jiminez</t>
  </si>
  <si>
    <t>888-511-5114 xt 48075</t>
  </si>
  <si>
    <t>800.852.5458</t>
  </si>
  <si>
    <t>fssorders@follett.com</t>
  </si>
  <si>
    <t>Follett School Solutions, Inc.</t>
  </si>
  <si>
    <t>Tom Bolger</t>
  </si>
  <si>
    <t>800-365-5388 x46425</t>
  </si>
  <si>
    <t>800-852-5458</t>
  </si>
  <si>
    <t>Johanna Jimenez</t>
  </si>
  <si>
    <t>888-511-5114, X48075</t>
  </si>
  <si>
    <t>Johnna Jimenez</t>
  </si>
  <si>
    <t>888-511-5114 option 2 then Option 4</t>
  </si>
  <si>
    <t>CustomerCare@follett.com</t>
  </si>
  <si>
    <t>888-511-5114</t>
  </si>
  <si>
    <t>jojimenez@follett.com</t>
  </si>
  <si>
    <t>Jimenez, Johnna</t>
  </si>
  <si>
    <t>Barbara Wing</t>
  </si>
  <si>
    <t>877-899-8550 x 48804</t>
  </si>
  <si>
    <t>bwing@follett.com</t>
  </si>
  <si>
    <t>TIPS 190303</t>
  </si>
  <si>
    <t>Todd Shearer</t>
  </si>
  <si>
    <t>877-857-7259 ext 48896</t>
  </si>
  <si>
    <t>tshearer@follett.com</t>
  </si>
  <si>
    <t>Forde-Ferrier, LLC</t>
  </si>
  <si>
    <t>210-615-1336</t>
  </si>
  <si>
    <t>f2officemanager@gmail.com</t>
  </si>
  <si>
    <t>Forte Frozen</t>
  </si>
  <si>
    <t>Forte DFW LLC</t>
  </si>
  <si>
    <t>551-20-FN-1109</t>
  </si>
  <si>
    <t>972-849-0309</t>
  </si>
  <si>
    <t>Fortes Health</t>
  </si>
  <si>
    <t>Fortes Investment Group, LLC</t>
  </si>
  <si>
    <t>Greg Farmer</t>
  </si>
  <si>
    <t>(214) 205-6757</t>
  </si>
  <si>
    <t>greg@forteshealth.com</t>
  </si>
  <si>
    <t>Four Brothers Outdoor Power</t>
  </si>
  <si>
    <t>Eddy Kelly</t>
  </si>
  <si>
    <t>972-636-2963</t>
  </si>
  <si>
    <t>972-635-9874</t>
  </si>
  <si>
    <t>juan@fourbros.com</t>
  </si>
  <si>
    <t>Frankies Mexican Cuisine</t>
  </si>
  <si>
    <t>Agustine Jimenez</t>
  </si>
  <si>
    <t>214-476-9444</t>
  </si>
  <si>
    <t>zturnerbiz@gmail.com</t>
  </si>
  <si>
    <t>Fred J Miller</t>
  </si>
  <si>
    <t>Mike Miller</t>
  </si>
  <si>
    <t>800-444-3524</t>
  </si>
  <si>
    <t>937-434-0356</t>
  </si>
  <si>
    <t>mike.miller@fjminc.com</t>
  </si>
  <si>
    <t>Friendly Chevrolet</t>
  </si>
  <si>
    <t>Robert Fayette</t>
  </si>
  <si>
    <t>214-920-4100</t>
  </si>
  <si>
    <t>214-920-4138</t>
  </si>
  <si>
    <t>rfayette@friendlychevy.com</t>
  </si>
  <si>
    <t>Friesens Corporation</t>
  </si>
  <si>
    <t>Brett Falk</t>
  </si>
  <si>
    <t>1.888.324.9725 ext. 289</t>
  </si>
  <si>
    <t>brettf@friesens.com</t>
  </si>
  <si>
    <t>Friesen's Corporation</t>
  </si>
  <si>
    <t>EPCNT Grand Prairie ISD 17-07</t>
  </si>
  <si>
    <t>888-324-9725 x289</t>
  </si>
  <si>
    <t>Frog Publications, Inc.</t>
  </si>
  <si>
    <t>Wendi Alli</t>
  </si>
  <si>
    <t>800-777-3764</t>
  </si>
  <si>
    <t>352-588-0863</t>
  </si>
  <si>
    <t>customerservice@frog.com</t>
  </si>
  <si>
    <t>Frog Street Press, Inc.</t>
  </si>
  <si>
    <t>Madalyn Martin</t>
  </si>
  <si>
    <t>800-884-3764</t>
  </si>
  <si>
    <t>800-759-3828</t>
  </si>
  <si>
    <t>customerservice@frogstreet.com</t>
  </si>
  <si>
    <t>T. Charles Pierson</t>
  </si>
  <si>
    <t>800-884-3764 x-128</t>
  </si>
  <si>
    <t>cpierson@frogstreet.com</t>
  </si>
  <si>
    <t>Frog Street Press, LLC</t>
  </si>
  <si>
    <t>Robin Rosen</t>
  </si>
  <si>
    <t>rrosen@frogstreet.com</t>
  </si>
  <si>
    <t>Fruhauf/Little's Band Accessories Partnership</t>
  </si>
  <si>
    <t>Jane Taylor</t>
  </si>
  <si>
    <t>316-263-7500</t>
  </si>
  <si>
    <t>940.483.9292</t>
  </si>
  <si>
    <t>jane@fruhauf.com</t>
  </si>
  <si>
    <t>Fulcrum Consulting Inc.</t>
  </si>
  <si>
    <t>Michael Harris</t>
  </si>
  <si>
    <t>214-850-5634</t>
  </si>
  <si>
    <t>mikeharris.fci@verizon.net</t>
  </si>
  <si>
    <t>Full Impact Fundraising &amp; Marketing LLC</t>
  </si>
  <si>
    <t>EPCNT Mesquite ISD  2020-021</t>
  </si>
  <si>
    <t>Bill McKown</t>
  </si>
  <si>
    <t>214-803-6454</t>
  </si>
  <si>
    <t>bmckown@fullimpact.org</t>
  </si>
  <si>
    <t>Fuses Unlimited</t>
  </si>
  <si>
    <t>Gabriel Hernandez</t>
  </si>
  <si>
    <t>972-907-8600</t>
  </si>
  <si>
    <t>972-669-9626</t>
  </si>
  <si>
    <t>ghernandez@fusesunlimited.com</t>
  </si>
  <si>
    <t>Fuzzy's Taco Shop</t>
  </si>
  <si>
    <t>Taco Venture XI, LLC</t>
  </si>
  <si>
    <t>Sandy Rankin</t>
  </si>
  <si>
    <t>972-515-1845</t>
  </si>
  <si>
    <t>Catering@tecfoodsllc.com</t>
  </si>
  <si>
    <t>Gail's Flags, Inc.</t>
  </si>
  <si>
    <t>Dan Raulins</t>
  </si>
  <si>
    <t>817-831-4505</t>
  </si>
  <si>
    <t>817-831-0539</t>
  </si>
  <si>
    <t>dan@gailsflags.com</t>
  </si>
  <si>
    <t>Gamebreaker, Inc.</t>
  </si>
  <si>
    <t>EPCNT Pano ISD 2018-011</t>
  </si>
  <si>
    <t>Mike Juels</t>
  </si>
  <si>
    <t>818-224-7424</t>
  </si>
  <si>
    <t>mikej@gamebreaker.com</t>
  </si>
  <si>
    <t>Gandy Ink</t>
  </si>
  <si>
    <t>G &amp; G Investments</t>
  </si>
  <si>
    <t>Brittany Grimes</t>
  </si>
  <si>
    <t>800-999-8137 ext 365</t>
  </si>
  <si>
    <t>info@gandyink.com</t>
  </si>
  <si>
    <t>Gardner Resources</t>
  </si>
  <si>
    <t>EPCNT Plano ISD 2018-053</t>
  </si>
  <si>
    <t>Colleen Gardner</t>
  </si>
  <si>
    <t>972-941-8755</t>
  </si>
  <si>
    <t>colleen@gresources.com</t>
  </si>
  <si>
    <t>Gareth Stevens Publishing</t>
  </si>
  <si>
    <t>800-542-2595</t>
  </si>
  <si>
    <t>customerservice@gspub.com</t>
  </si>
  <si>
    <t>Gareth Stevens Publishing LLLP</t>
  </si>
  <si>
    <t>Garland Steel, Inc.</t>
  </si>
  <si>
    <t>Gemini LSV</t>
  </si>
  <si>
    <t>Steven Glasow</t>
  </si>
  <si>
    <t>214-341-4822</t>
  </si>
  <si>
    <t>214-341-9363</t>
  </si>
  <si>
    <t>sales@geminilsv.com</t>
  </si>
  <si>
    <t>Fire Alarm and Sound Equipment and Repairs</t>
  </si>
  <si>
    <t>General Sound</t>
  </si>
  <si>
    <t>LCR Sound, LLC</t>
  </si>
  <si>
    <t>Steve Boughnou</t>
  </si>
  <si>
    <t>972-231-2541</t>
  </si>
  <si>
    <t>972-669-9301</t>
  </si>
  <si>
    <t>steveboughnou@gensound.com</t>
  </si>
  <si>
    <t>Georgia Anne Newlin</t>
  </si>
  <si>
    <t>570-713-9921</t>
  </si>
  <si>
    <t>gnewlin123@gmail.com</t>
  </si>
  <si>
    <t>getpoms.com</t>
  </si>
  <si>
    <t>Michelle Summerall</t>
  </si>
  <si>
    <t>Michele Summerall</t>
  </si>
  <si>
    <t>972-385-3035</t>
  </si>
  <si>
    <t>info@getpoms.com</t>
  </si>
  <si>
    <t>GF Educators</t>
  </si>
  <si>
    <t>BuyBoard 487-15</t>
  </si>
  <si>
    <t>Patsy Gutierrez</t>
  </si>
  <si>
    <t>903-569-0740</t>
  </si>
  <si>
    <t>11/31/18</t>
  </si>
  <si>
    <t>Gifts &amp; Awards by LSJ</t>
  </si>
  <si>
    <t>Virginia J. Ryan</t>
  </si>
  <si>
    <t>972-771-0363</t>
  </si>
  <si>
    <t>awardsbylsj88@gmail.com</t>
  </si>
  <si>
    <t>Gilbarco, Inc.</t>
  </si>
  <si>
    <t>NJPA 022217-GVR</t>
  </si>
  <si>
    <t>Adrianne Rutherford</t>
  </si>
  <si>
    <t>336-547-5174</t>
  </si>
  <si>
    <t>njpa@gilbarco.com</t>
  </si>
  <si>
    <t>Gilman Gear Inc.</t>
  </si>
  <si>
    <t>Marty Gilman</t>
  </si>
  <si>
    <t>800-243-0398</t>
  </si>
  <si>
    <t>Sales@gilmangear.com</t>
  </si>
  <si>
    <t xml:space="preserve">Gimkit Inc. </t>
  </si>
  <si>
    <t>McKinney ISD 2018-551B</t>
  </si>
  <si>
    <t>206-914-0485</t>
  </si>
  <si>
    <t>groupsubscriptions@gimkit.com</t>
  </si>
  <si>
    <t>GL Group, Inc.</t>
  </si>
  <si>
    <t>Booksource</t>
  </si>
  <si>
    <t>800-647-1923</t>
  </si>
  <si>
    <t>service@booksource.com; kyle@warrenin.com</t>
  </si>
  <si>
    <t>Glendale Parade Store, LLC (GLENDALE000)</t>
  </si>
  <si>
    <t>EPCNT Plano ISD 2018-078</t>
  </si>
  <si>
    <t>Michele Rios</t>
  </si>
  <si>
    <t>800-653-5515</t>
  </si>
  <si>
    <t>800-555-9269</t>
  </si>
  <si>
    <t>Glenn Partners, PLLC</t>
  </si>
  <si>
    <t>Patrick Glenn</t>
  </si>
  <si>
    <t>469-930-7655</t>
  </si>
  <si>
    <t>patrick.glenn@glenn-partners.com</t>
  </si>
  <si>
    <t>Global Equipment Co., Inc.</t>
  </si>
  <si>
    <t>Dan Himelick</t>
  </si>
  <si>
    <t>678-969-6676</t>
  </si>
  <si>
    <t>678-969-6834</t>
  </si>
  <si>
    <t>dhimelick@globalindustrial.com</t>
  </si>
  <si>
    <t>GME Consulting Services, Inc.</t>
  </si>
  <si>
    <t>Mark Kawalek</t>
  </si>
  <si>
    <t>214-351-5633</t>
  </si>
  <si>
    <t>214-351-5680</t>
  </si>
  <si>
    <t>Golden Star Donuts</t>
  </si>
  <si>
    <t>Sara Donuts Corporation</t>
  </si>
  <si>
    <t>Jong Cho</t>
  </si>
  <si>
    <t>972-248-8075</t>
  </si>
  <si>
    <t>cnpil58@hotmail.com</t>
  </si>
  <si>
    <t>Gomez Floor Covering, Inc.</t>
  </si>
  <si>
    <t>Jeff Carter</t>
  </si>
  <si>
    <t>214-905-1901</t>
  </si>
  <si>
    <t>214-905-1904</t>
  </si>
  <si>
    <t>James C.arter@gomezfc.com</t>
  </si>
  <si>
    <t>Goodheart-Willcox Publisher</t>
  </si>
  <si>
    <t>G-W Customer Service</t>
  </si>
  <si>
    <t>800.323.0440</t>
  </si>
  <si>
    <t>888.409.3900</t>
  </si>
  <si>
    <t>custserv@g-w.com</t>
  </si>
  <si>
    <t>Goodyear Commercial Tire &amp; Service Center</t>
  </si>
  <si>
    <t>Goodyear Tire &amp; Rubber Company, The</t>
  </si>
  <si>
    <t>Chase Overton</t>
  </si>
  <si>
    <t>972-278-3193</t>
  </si>
  <si>
    <t>chase_overton@goodyear.com</t>
  </si>
  <si>
    <t>Goolsbee Tire Service, Inc.</t>
  </si>
  <si>
    <t>TIPS 200403</t>
  </si>
  <si>
    <t>Chuck Gardner/Rheanne Goolsbee</t>
  </si>
  <si>
    <t>903-593-3561</t>
  </si>
  <si>
    <t>903-593-9646</t>
  </si>
  <si>
    <t>chuck@goolsbeetire.com</t>
  </si>
  <si>
    <t>Gopher Sport</t>
  </si>
  <si>
    <t>Prophet Corporation, The</t>
  </si>
  <si>
    <t>Doug Satre</t>
  </si>
  <si>
    <t>855-500-2746</t>
  </si>
  <si>
    <t>888-319-7452</t>
  </si>
  <si>
    <t>dougsatre@gophersport.com</t>
  </si>
  <si>
    <t>GoSafe (aka Medsafe)</t>
  </si>
  <si>
    <t>W Joe Shaw LTD</t>
  </si>
  <si>
    <t>Abiel Torres</t>
  </si>
  <si>
    <t>800-330-9240</t>
  </si>
  <si>
    <t>Abiel_Torres@gosafe.com</t>
  </si>
  <si>
    <t>Grady's Restaurant and Bar Supply</t>
  </si>
  <si>
    <t>Pueblo Hotel Supply</t>
  </si>
  <si>
    <t>Shelly Ranae Harding</t>
  </si>
  <si>
    <t>719-542-8853 ext 430</t>
  </si>
  <si>
    <t>Shelly@GoGradys.com</t>
  </si>
  <si>
    <t>Graphic Solutions Group Inc.</t>
  </si>
  <si>
    <t>George Temple</t>
  </si>
  <si>
    <t>214-712-6274</t>
  </si>
  <si>
    <t>george.temple@gogsg.com</t>
  </si>
  <si>
    <t>GraphiChristie S. Store</t>
  </si>
  <si>
    <t>Autumn White</t>
  </si>
  <si>
    <t>817-429-7746</t>
  </si>
  <si>
    <t>info@graphicsstore.org</t>
  </si>
  <si>
    <t>Graphics Store</t>
  </si>
  <si>
    <t>Graphics Unlimited, Inc.</t>
  </si>
  <si>
    <t>Faith Hopkins</t>
  </si>
  <si>
    <t>281-462-1200</t>
  </si>
  <si>
    <t>25-106</t>
  </si>
  <si>
    <t>Graybar Electric Company, Inc.</t>
  </si>
  <si>
    <t>Omnia EV2370</t>
  </si>
  <si>
    <t>Cara Pugh</t>
  </si>
  <si>
    <t>817-213-1300</t>
  </si>
  <si>
    <t>817-213-1373</t>
  </si>
  <si>
    <t>cara.pugh@graybar.com</t>
  </si>
  <si>
    <t>Greenhaven Publishing, LLC</t>
  </si>
  <si>
    <t>844-317-7404</t>
  </si>
  <si>
    <t>customerservice@greenhavenpub.com</t>
  </si>
  <si>
    <t>Greenwood Publishing</t>
  </si>
  <si>
    <t>Heinemann</t>
  </si>
  <si>
    <t>603-431-7894</t>
  </si>
  <si>
    <t>603-431-7840</t>
  </si>
  <si>
    <t>custserv@heinemann.com</t>
  </si>
  <si>
    <t>Grey House Publishing</t>
  </si>
  <si>
    <t>Salem Press</t>
  </si>
  <si>
    <t>Jim Wright</t>
  </si>
  <si>
    <t>800-221-1592</t>
  </si>
  <si>
    <t>800-747-2512</t>
  </si>
  <si>
    <t>jwright@salempress.com</t>
  </si>
  <si>
    <t>Grimco Inc</t>
  </si>
  <si>
    <t>Lou Bruck</t>
  </si>
  <si>
    <t>800-542-9941</t>
  </si>
  <si>
    <t>lbruck@grimco.com</t>
  </si>
  <si>
    <t>Groggy Dog Sportswear</t>
  </si>
  <si>
    <t>Kaylea Selinski</t>
  </si>
  <si>
    <t>972-378-4115</t>
  </si>
  <si>
    <t>plano@groggydogonline.com</t>
  </si>
  <si>
    <t>Groupo GTE</t>
  </si>
  <si>
    <t>GTE Holdings LLC</t>
  </si>
  <si>
    <t>Gregg Taylor</t>
  </si>
  <si>
    <t>888-237-9797</t>
  </si>
  <si>
    <t>sales@ThinkGTE.com</t>
  </si>
  <si>
    <t>GT Construction, Inc.</t>
  </si>
  <si>
    <t>EPCNT Plano ISD 2017-067</t>
  </si>
  <si>
    <t>Mike West/Gary Watkins</t>
  </si>
  <si>
    <t>972-442-4413</t>
  </si>
  <si>
    <t>info@gtconstruction-inc.com</t>
  </si>
  <si>
    <t>GuestVision/School Vision</t>
  </si>
  <si>
    <t>DB Builder, Inc.</t>
  </si>
  <si>
    <t>Vanessa MacAlister</t>
  </si>
  <si>
    <t>800-967-0249</t>
  </si>
  <si>
    <t>425-977-0129</t>
  </si>
  <si>
    <t>VanessaM@GuestVision.net</t>
  </si>
  <si>
    <t>Guidance Group, The</t>
  </si>
  <si>
    <t>Childswork/Childsplay</t>
  </si>
  <si>
    <t>Michael Surry</t>
  </si>
  <si>
    <t>513-496-4863 x111</t>
  </si>
  <si>
    <t>800-262-1886</t>
  </si>
  <si>
    <t>mike@guidance-group.com</t>
  </si>
  <si>
    <t>Guitar Center Stores, Inc.</t>
  </si>
  <si>
    <t>BuyBoard 619-20</t>
  </si>
  <si>
    <t>Jeffrey McDaniel</t>
  </si>
  <si>
    <t>972-890-4244</t>
  </si>
  <si>
    <t>972-960-2067</t>
  </si>
  <si>
    <t>jmcdaniel@gcpro.com</t>
  </si>
  <si>
    <t>Gulf Energy Mechanical, Inc.</t>
  </si>
  <si>
    <t>Ron Ernest</t>
  </si>
  <si>
    <t>972-234-1668</t>
  </si>
  <si>
    <t>972-234-1673</t>
  </si>
  <si>
    <t>gulfenergymech@att.net</t>
  </si>
  <si>
    <t>Ricky Vogel</t>
  </si>
  <si>
    <t>H &amp; G Systems, L.P.</t>
  </si>
  <si>
    <t>John Hillhouse</t>
  </si>
  <si>
    <t>214-341-5486</t>
  </si>
  <si>
    <t>214-343-7496</t>
  </si>
  <si>
    <t>johnh@handgsystems.com</t>
  </si>
  <si>
    <t>Hagar Restaurant Service</t>
  </si>
  <si>
    <t>Wayne Iverson</t>
  </si>
  <si>
    <t>214-574-5200</t>
  </si>
  <si>
    <t>214-574-5211</t>
  </si>
  <si>
    <t>wayne@hagarrs.com</t>
  </si>
  <si>
    <t>HAK Electronics</t>
  </si>
  <si>
    <t>Harry Andrew Kennedy</t>
  </si>
  <si>
    <t>585-749-4056</t>
  </si>
  <si>
    <t>harry@hakelectronics.com</t>
  </si>
  <si>
    <t>Hal Leonard Corporation</t>
  </si>
  <si>
    <t>Stephanie Benedict</t>
  </si>
  <si>
    <t>414-774-3630 x5383</t>
  </si>
  <si>
    <t>414-774-0747</t>
  </si>
  <si>
    <t>sbenedict@halleonard.com</t>
  </si>
  <si>
    <t>hand2mind, Inc.</t>
  </si>
  <si>
    <t>ETA hand2mind</t>
  </si>
  <si>
    <t>Temporarily</t>
  </si>
  <si>
    <t>800-445-5985</t>
  </si>
  <si>
    <t>800-382-9326</t>
  </si>
  <si>
    <t>orders@hand2mind.com</t>
  </si>
  <si>
    <t>Hanesbrands</t>
  </si>
  <si>
    <t>Nam Anh Nguyen</t>
  </si>
  <si>
    <t>507-399-6585</t>
  </si>
  <si>
    <t>nam.nguyen@hanes.com</t>
  </si>
  <si>
    <t>Happy Feet Inc</t>
  </si>
  <si>
    <t>Linda Lewis-Hall</t>
  </si>
  <si>
    <t>800-934-2668</t>
  </si>
  <si>
    <t>linda@happyfeetboots.com</t>
  </si>
  <si>
    <t>Harcourt Industries, Inc.</t>
  </si>
  <si>
    <t>Harcourt Outlines, Inc.</t>
  </si>
  <si>
    <t>Paul Wahlstrom</t>
  </si>
  <si>
    <t>214-801-3640</t>
  </si>
  <si>
    <t>800-278-5165</t>
  </si>
  <si>
    <t>sales@harcourtoutlines.com</t>
  </si>
  <si>
    <t>Harmland Visions, LLC</t>
  </si>
  <si>
    <t>Chris Harmon, Jr.</t>
  </si>
  <si>
    <t>318-791-5861</t>
  </si>
  <si>
    <t>ChrisHarmon@harmlandvisions.com</t>
  </si>
  <si>
    <t>Hawthorne Educational Services</t>
  </si>
  <si>
    <t>Joshua ISD REP 2016-2017-03</t>
  </si>
  <si>
    <t>800-542-1673</t>
  </si>
  <si>
    <t>800-442-9509</t>
  </si>
  <si>
    <t>info@hes-inc.com</t>
  </si>
  <si>
    <t>Hayley Cotton</t>
  </si>
  <si>
    <t>386-288-4533</t>
  </si>
  <si>
    <t>hayleycotton@my.unt.edu</t>
  </si>
  <si>
    <t>Healthy School Supply LLC</t>
  </si>
  <si>
    <t>Brian Reynolds</t>
  </si>
  <si>
    <t>302-394-0259</t>
  </si>
  <si>
    <t>302-485-9556</t>
  </si>
  <si>
    <t>inquiry@healthyschoolsupply.com</t>
  </si>
  <si>
    <t>Heart Zones, Inc.</t>
  </si>
  <si>
    <t>Corene Marshalek</t>
  </si>
  <si>
    <t>916-481-7283</t>
  </si>
  <si>
    <t>orders@heartzones.com</t>
  </si>
  <si>
    <t>Heartland School Solutions</t>
  </si>
  <si>
    <t>Teresa Meske</t>
  </si>
  <si>
    <t>800-724-9853</t>
  </si>
  <si>
    <t>sales@heartlandschoolsolutions.com</t>
  </si>
  <si>
    <t>Software Service Agreements</t>
  </si>
  <si>
    <t>Global Payments Inc.</t>
  </si>
  <si>
    <t>Choice Partners 19/001TJ-04</t>
  </si>
  <si>
    <t>Trisha Prestigiacomo</t>
  </si>
  <si>
    <t>713-696-0742</t>
  </si>
  <si>
    <t>trisha@choicepartners.org</t>
  </si>
  <si>
    <t>Tips 181105</t>
  </si>
  <si>
    <t>Debbie Ricks</t>
  </si>
  <si>
    <t>585-756-3025</t>
  </si>
  <si>
    <t>Deborah.Ricks@e-hps.com</t>
  </si>
  <si>
    <t>Heat Transfer Solutions (HTS)</t>
  </si>
  <si>
    <t>NCPA 02-84</t>
  </si>
  <si>
    <t>Rico Mancias</t>
  </si>
  <si>
    <t>469-263-1000</t>
  </si>
  <si>
    <t>469-263-1090</t>
  </si>
  <si>
    <t>ricom@htseng.com</t>
  </si>
  <si>
    <t>Hedgehog Learning</t>
  </si>
  <si>
    <t>Christopher Wayne Jackson</t>
  </si>
  <si>
    <t>Mindi Jackson</t>
  </si>
  <si>
    <t>817-925-5110</t>
  </si>
  <si>
    <t>480-393-4692</t>
  </si>
  <si>
    <t>mindi@hedgehoglearning.com</t>
  </si>
  <si>
    <t>Heidelberg USA, Inc.</t>
  </si>
  <si>
    <t>Jana LaFlair</t>
  </si>
  <si>
    <t>770-419-6500</t>
  </si>
  <si>
    <t>jana.laflair@heidelberg.com</t>
  </si>
  <si>
    <t>Hellas Construction, Inc.</t>
  </si>
  <si>
    <t>Sourcewell 060518-HLC</t>
  </si>
  <si>
    <t>Tommy McDougal</t>
  </si>
  <si>
    <t>512-250-2910</t>
  </si>
  <si>
    <t>512-250-1960</t>
  </si>
  <si>
    <t>info@hellasconstruction.com</t>
  </si>
  <si>
    <t>Helmet Fit LLC</t>
  </si>
  <si>
    <t>Michael Weatherby</t>
  </si>
  <si>
    <t>609-344-3400</t>
  </si>
  <si>
    <t>609-344-9229</t>
  </si>
  <si>
    <t>mikeweatherby@helmetfit.com</t>
  </si>
  <si>
    <t>Henry Schein Inc</t>
  </si>
  <si>
    <t>Lisa Young</t>
  </si>
  <si>
    <t>(631) 454-3629</t>
  </si>
  <si>
    <t>lisa.young@henryschein.com</t>
  </si>
  <si>
    <t>Lisa Youmg</t>
  </si>
  <si>
    <t>631-454-3629</t>
  </si>
  <si>
    <t>631-419-3403</t>
  </si>
  <si>
    <t>Heritage Food Service Group, Inc.</t>
  </si>
  <si>
    <t>Tari Kovets</t>
  </si>
  <si>
    <t>800-458-5593</t>
  </si>
  <si>
    <t>800-800-4981</t>
  </si>
  <si>
    <t>contractservices@hfse.com</t>
  </si>
  <si>
    <t>Hertzberg-New Method, Inc.</t>
  </si>
  <si>
    <t>Perma-Bound Books</t>
  </si>
  <si>
    <t>Eric Neubauer</t>
  </si>
  <si>
    <t>800-637-6581</t>
  </si>
  <si>
    <t>800-551-1169</t>
  </si>
  <si>
    <t>books@perma-bound.com</t>
  </si>
  <si>
    <t>HF Education</t>
  </si>
  <si>
    <t>Heather Fletes</t>
  </si>
  <si>
    <t>214-578-8668</t>
  </si>
  <si>
    <t>mrsfletesreads@gmail.com</t>
  </si>
  <si>
    <t>Hightech Signs</t>
  </si>
  <si>
    <t>Multi-Quest, Inc.</t>
  </si>
  <si>
    <t>John Boyd</t>
  </si>
  <si>
    <t>972-235-2356</t>
  </si>
  <si>
    <t>214-239-1653</t>
  </si>
  <si>
    <t>boyd@signs2k.com</t>
  </si>
  <si>
    <t>Hill &amp; Wilkinson General Contractors</t>
  </si>
  <si>
    <t>Paul Paris</t>
  </si>
  <si>
    <t>214-299-4388</t>
  </si>
  <si>
    <t>pparis@hill-wilkinson.com</t>
  </si>
  <si>
    <t>HKS, Inc.</t>
  </si>
  <si>
    <t>Wayne Reynaud</t>
  </si>
  <si>
    <t>214-969-5599</t>
  </si>
  <si>
    <t>214-969-3397</t>
  </si>
  <si>
    <t>wreynaud@hksinc.com</t>
  </si>
  <si>
    <t>Hobart Service</t>
  </si>
  <si>
    <t>ITW Food Equipment Group, LLC</t>
  </si>
  <si>
    <t>Robert Wilson</t>
  </si>
  <si>
    <t>972-915-3822</t>
  </si>
  <si>
    <t>972-915-6887</t>
  </si>
  <si>
    <t>dallastx.service@hobartservice.com</t>
  </si>
  <si>
    <t>Hobby Lobby</t>
  </si>
  <si>
    <t>Hobby Lobby Stores Inc.</t>
  </si>
  <si>
    <t>Accounts Receivable Rep</t>
  </si>
  <si>
    <t>877-303-4938</t>
  </si>
  <si>
    <t>acctsrec@hobbylobby.com</t>
  </si>
  <si>
    <t>Hobsons Naviance</t>
  </si>
  <si>
    <t>Karen Barclay</t>
  </si>
  <si>
    <t>703-859-7524</t>
  </si>
  <si>
    <t>karen.barclay@hobsons.com</t>
  </si>
  <si>
    <t>Hodges Badge Company, Inc.</t>
  </si>
  <si>
    <t>800-556-2440</t>
  </si>
  <si>
    <t>info@hodgesbadge.com</t>
  </si>
  <si>
    <t>80.199</t>
  </si>
  <si>
    <t>Hollywood Towing</t>
  </si>
  <si>
    <t>Hollywood Transportation, Inc.</t>
  </si>
  <si>
    <t>Marilyn Lane/David Rawdon</t>
  </si>
  <si>
    <t>972-864-1220</t>
  </si>
  <si>
    <t>214-905-8053</t>
  </si>
  <si>
    <t>mlane@hollywoodtowing.com</t>
  </si>
  <si>
    <t>Trailers/Grounds Equip.</t>
  </si>
  <si>
    <t>Holt Cat - Irving</t>
  </si>
  <si>
    <t>BD Holt Co.</t>
  </si>
  <si>
    <t>Sourcewell 032119-CAT</t>
  </si>
  <si>
    <t>Christopher Simon</t>
  </si>
  <si>
    <t>972-721-2000</t>
  </si>
  <si>
    <t>972-438-2481</t>
  </si>
  <si>
    <t>holtconnect@holtcat.com</t>
  </si>
  <si>
    <t>Home Depot  (6000 Skillman Road, Dallas)</t>
  </si>
  <si>
    <t>U.S. Communities 16154</t>
  </si>
  <si>
    <t>Pro Desk</t>
  </si>
  <si>
    <t>214-706-7402</t>
  </si>
  <si>
    <t>214-706-7401</t>
  </si>
  <si>
    <t>Home Depot - 11682 Forest Central - Dallas</t>
  </si>
  <si>
    <t>Omnia 16154</t>
  </si>
  <si>
    <t>214-343-1032</t>
  </si>
  <si>
    <t>Home Depot - 2140 Jupiter Road, Garland</t>
  </si>
  <si>
    <t>Shawn Nunez/Rosa Morales</t>
  </si>
  <si>
    <t>214-496-5410</t>
  </si>
  <si>
    <t>214-496-5407</t>
  </si>
  <si>
    <t>prodesk_0556@homedepot.com</t>
  </si>
  <si>
    <t>Home Depot - 2220 Coit Road, Richardson</t>
  </si>
  <si>
    <t>Eric/Pro Desk Mgr.</t>
  </si>
  <si>
    <t>214-575-3070</t>
  </si>
  <si>
    <t>214-570-3402</t>
  </si>
  <si>
    <t>Home Depot (11255 Garland Road, Dallas)</t>
  </si>
  <si>
    <t>214-328-1900</t>
  </si>
  <si>
    <t>214-319-0417</t>
  </si>
  <si>
    <t>Home Depot (1224 North Central Expwy, Plano)</t>
  </si>
  <si>
    <t>972-423-7011</t>
  </si>
  <si>
    <t>972-516-8427</t>
  </si>
  <si>
    <t>Home Depot (3261 George Bush Hwy., Garland)</t>
  </si>
  <si>
    <t>972-530-9961</t>
  </si>
  <si>
    <t>Home Depot Pro</t>
  </si>
  <si>
    <t>Home Depot U.S.A Inc.</t>
  </si>
  <si>
    <t>Jacob Maxon</t>
  </si>
  <si>
    <t>(817) 659-3560</t>
  </si>
  <si>
    <t>JACOB_A_MAXON@homedepot.com</t>
  </si>
  <si>
    <t xml:space="preserve">Home Depot Pro </t>
  </si>
  <si>
    <t>Home Depot U.S.A. Inc.</t>
  </si>
  <si>
    <t>Jacob Maxim</t>
  </si>
  <si>
    <t>888-820-6515</t>
  </si>
  <si>
    <t>877-712-6726</t>
  </si>
  <si>
    <t>jacob.maxon@supplyworks.com</t>
  </si>
  <si>
    <t>Hood Boss, The</t>
  </si>
  <si>
    <t>Boss Systems, LLC</t>
  </si>
  <si>
    <t>Eric Kimberling</t>
  </si>
  <si>
    <t>972-704-1812</t>
  </si>
  <si>
    <t>eric@thehoodboss.com</t>
  </si>
  <si>
    <t>Horsley Specialties, Inc.</t>
  </si>
  <si>
    <t>Jack Morrow</t>
  </si>
  <si>
    <t>214-227-5640</t>
  </si>
  <si>
    <t>214-227-5693</t>
  </si>
  <si>
    <t>aracelil@horsleyspecialties.com</t>
  </si>
  <si>
    <t>Hose-Fast, Inc.</t>
  </si>
  <si>
    <t>Sharon Brewer</t>
  </si>
  <si>
    <t>972-271-8591</t>
  </si>
  <si>
    <t>972-840-1550</t>
  </si>
  <si>
    <t>sharon@hosefast.com</t>
  </si>
  <si>
    <t>Hotsy Equipment Company</t>
  </si>
  <si>
    <t>North Texas Sales &amp; Distribution, LLC</t>
  </si>
  <si>
    <t>Jeff Supulski</t>
  </si>
  <si>
    <t>214-630-7310</t>
  </si>
  <si>
    <t>214-630-7334</t>
  </si>
  <si>
    <t>jeffs@ntxsd.net</t>
  </si>
  <si>
    <t>Houghton Mifflin Harcourt</t>
  </si>
  <si>
    <t>Casey Williams</t>
  </si>
  <si>
    <t>214-207-9269</t>
  </si>
  <si>
    <t>800-269-5232</t>
  </si>
  <si>
    <t>k12orders@hmhco.com</t>
  </si>
  <si>
    <t>Customer Service Center</t>
  </si>
  <si>
    <t>800-225-5425</t>
  </si>
  <si>
    <t>Houston Education Leadership Partners</t>
  </si>
  <si>
    <t>Cecilia Hawkins</t>
  </si>
  <si>
    <t>281-830-6667</t>
  </si>
  <si>
    <t>kklepcyk@leadershippartnerstx.com</t>
  </si>
  <si>
    <t>HP EnviroVision</t>
  </si>
  <si>
    <t>HP Ecological Services, LLC</t>
  </si>
  <si>
    <t>Tom Palet</t>
  </si>
  <si>
    <t>972-399-0068</t>
  </si>
  <si>
    <t>972-986-6013</t>
  </si>
  <si>
    <t>tom@hpenvirovision.com</t>
  </si>
  <si>
    <t>Hubert Company</t>
  </si>
  <si>
    <t>Tina Crail</t>
  </si>
  <si>
    <t>800-543-7374</t>
  </si>
  <si>
    <t>sales@hubert.com</t>
  </si>
  <si>
    <t>Services: Miscellaneous</t>
  </si>
  <si>
    <t>Huckabee</t>
  </si>
  <si>
    <t>Lesley Weaver</t>
  </si>
  <si>
    <t>817.377.2969</t>
  </si>
  <si>
    <t>lesley.weaver@huckabee-inc.com</t>
  </si>
  <si>
    <t>HumanWare USA</t>
  </si>
  <si>
    <t>Sarah Janes Thomas</t>
  </si>
  <si>
    <t>800-722-3393 X-327</t>
  </si>
  <si>
    <t>888-871-4828</t>
  </si>
  <si>
    <t>Sarah-Janes.Thomas@humanware.com</t>
  </si>
  <si>
    <t>Hurst Educational Services</t>
  </si>
  <si>
    <t>Tracey Hurst</t>
  </si>
  <si>
    <t>EPCNT Cedar Hill ISD 18-19-01</t>
  </si>
  <si>
    <t>469-363-6877</t>
  </si>
  <si>
    <t>echsguidebook@gmail.com</t>
  </si>
  <si>
    <t>Hydrotemp, Inc.</t>
  </si>
  <si>
    <t>Eric Johnson</t>
  </si>
  <si>
    <t>214-630-1984</t>
  </si>
  <si>
    <t>214-630-2253</t>
  </si>
  <si>
    <t>ejohnson@hydrotemp.com</t>
  </si>
  <si>
    <t>i Fratelli Pizza</t>
  </si>
  <si>
    <t>RS Pizza, LLC</t>
  </si>
  <si>
    <t>Phillip Smith</t>
  </si>
  <si>
    <t>972-807-6243</t>
  </si>
  <si>
    <t>Jzarate@thomas-carstens.com.</t>
  </si>
  <si>
    <t>Video Delivery System</t>
  </si>
  <si>
    <t>I-2-I Technologies</t>
  </si>
  <si>
    <t>Chris Harmon</t>
  </si>
  <si>
    <t xml:space="preserve"> 214-435-8276</t>
  </si>
  <si>
    <t>800-615-0390</t>
  </si>
  <si>
    <t>charmon@i2itech.com</t>
  </si>
  <si>
    <t>Icarus Independent Productions</t>
  </si>
  <si>
    <t>Juan Lechuga</t>
  </si>
  <si>
    <t>469-865-7459</t>
  </si>
  <si>
    <t>icarusindependent@gmail.com</t>
  </si>
  <si>
    <t>IdentiSys Inc.</t>
  </si>
  <si>
    <t>Buy Board 579-19</t>
  </si>
  <si>
    <t xml:space="preserve">Ryan Moe </t>
  </si>
  <si>
    <t>952-697-6268</t>
  </si>
  <si>
    <t>469-574-5167</t>
  </si>
  <si>
    <t>ryan_moe@identisys.com</t>
  </si>
  <si>
    <t>Lynn Westfall</t>
  </si>
  <si>
    <t>210-380-7141</t>
  </si>
  <si>
    <t>lynn_westfall@identisys.com</t>
  </si>
  <si>
    <t>IDN-Acme, Inc.</t>
  </si>
  <si>
    <t>Victoria Boyett</t>
  </si>
  <si>
    <t>972-644-1240</t>
  </si>
  <si>
    <t>972-664-1252</t>
  </si>
  <si>
    <t>vboyett@idnacme.com</t>
  </si>
  <si>
    <t>IE Class Inc</t>
  </si>
  <si>
    <t>Gerry Skiles</t>
  </si>
  <si>
    <t>214-215-9970</t>
  </si>
  <si>
    <t>972-221-0412</t>
  </si>
  <si>
    <t>ieclass@outlook.com</t>
  </si>
  <si>
    <t xml:space="preserve">Imagination Station Inc. </t>
  </si>
  <si>
    <t xml:space="preserve">Istation </t>
  </si>
  <si>
    <t>Elaine Nigo</t>
  </si>
  <si>
    <t>214-572-4639</t>
  </si>
  <si>
    <t>enigo@istation.com</t>
  </si>
  <si>
    <t>Imagination Station, Inc.</t>
  </si>
  <si>
    <t>Istation</t>
  </si>
  <si>
    <t>Genevieve Collins</t>
  </si>
  <si>
    <t>865-300-7616</t>
  </si>
  <si>
    <t>214-291-5534</t>
  </si>
  <si>
    <t>gcollins@istation.com</t>
  </si>
  <si>
    <t>Imagine Learning, Inc.</t>
  </si>
  <si>
    <t xml:space="preserve">Impact Environmental Services </t>
  </si>
  <si>
    <t>Yesenia Campos</t>
  </si>
  <si>
    <t>Ruben Garcia</t>
  </si>
  <si>
    <t>469-941-4339</t>
  </si>
  <si>
    <t>469-458-0743</t>
  </si>
  <si>
    <t>ruben@impact-environmental.com</t>
  </si>
  <si>
    <t>Impact Stamping</t>
  </si>
  <si>
    <t>Ankit Parikh</t>
  </si>
  <si>
    <t>972-554-8000</t>
  </si>
  <si>
    <t>ankit@impactstamping.com</t>
  </si>
  <si>
    <t>Imprint Resources</t>
  </si>
  <si>
    <t>Lisa Schlebsker</t>
  </si>
  <si>
    <t>972-680-9399</t>
  </si>
  <si>
    <t>lisa@imprintresources.com</t>
  </si>
  <si>
    <t>Indeco Sales, Inc.</t>
  </si>
  <si>
    <t>Kevin Goldston</t>
  </si>
  <si>
    <t>254-534-3640</t>
  </si>
  <si>
    <t>254-939-5546</t>
  </si>
  <si>
    <t>kevin.goldston@indecosales.com</t>
  </si>
  <si>
    <t>Independent Living Aids, LLC</t>
  </si>
  <si>
    <t>Karin Dnaza</t>
  </si>
  <si>
    <t>516-450-3824</t>
  </si>
  <si>
    <t>631-414-7395</t>
  </si>
  <si>
    <t>karin@independentliving.com</t>
  </si>
  <si>
    <t>Industrial Disposal Supply</t>
  </si>
  <si>
    <t>BuyBoard 599-19</t>
  </si>
  <si>
    <t>Paul Hunt</t>
  </si>
  <si>
    <t>214-869-7590</t>
  </si>
  <si>
    <t>972-424-7203</t>
  </si>
  <si>
    <t>phunt@idsequip.com</t>
  </si>
  <si>
    <t>Industrial Power, LLC</t>
  </si>
  <si>
    <t>Bailey Bible</t>
  </si>
  <si>
    <t>817-834-7475</t>
  </si>
  <si>
    <t>972-834-1516</t>
  </si>
  <si>
    <t>baileyb@iptruck.com</t>
  </si>
  <si>
    <t>Infinite Solutions Enterprises</t>
  </si>
  <si>
    <t>Shawn D. Dance</t>
  </si>
  <si>
    <t>804-288-5627</t>
  </si>
  <si>
    <t>sdallas@thedancegroup.com</t>
  </si>
  <si>
    <t>Infinity Contractors International, Ltd.</t>
  </si>
  <si>
    <t>Jim Bob Salter</t>
  </si>
  <si>
    <t>817-838-8700</t>
  </si>
  <si>
    <t>817-838-8826</t>
  </si>
  <si>
    <t>jbsalter@infinitycontractors.com</t>
  </si>
  <si>
    <t>80-113</t>
  </si>
  <si>
    <t>Truck Parts &amp; Service</t>
  </si>
  <si>
    <t>Inland Truck Parts and Service</t>
  </si>
  <si>
    <t>EPCNT - Dallas EG-205501</t>
  </si>
  <si>
    <t>John Salmon</t>
  </si>
  <si>
    <t>972-438-1406</t>
  </si>
  <si>
    <t>972-579-7466</t>
  </si>
  <si>
    <t>johns@inlandtruck.com</t>
  </si>
  <si>
    <t>Inman Promotional Team</t>
  </si>
  <si>
    <t>Ginnean Sinclair</t>
  </si>
  <si>
    <t>214-346-3254 / 214-361-1045</t>
  </si>
  <si>
    <t>ginnean@inmanpromo.com</t>
  </si>
  <si>
    <t>Inno Knits LLC</t>
  </si>
  <si>
    <t>Will Harvey</t>
  </si>
  <si>
    <t>732-546-3337</t>
  </si>
  <si>
    <t>215-525-2636</t>
  </si>
  <si>
    <t>will@innoknits.com</t>
  </si>
  <si>
    <t>Innocorp, Ltd</t>
  </si>
  <si>
    <t>Jamie Stebbeds</t>
  </si>
  <si>
    <t>608-848-5570</t>
  </si>
  <si>
    <t>608-848-5558</t>
  </si>
  <si>
    <t>jamie.stebbeds@fatalvision.com</t>
  </si>
  <si>
    <t xml:space="preserve">Innovative Learning Concepts, Inc. </t>
  </si>
  <si>
    <t>TouchMath</t>
  </si>
  <si>
    <t>Jane Lord</t>
  </si>
  <si>
    <t>800-888-9191</t>
  </si>
  <si>
    <t>719-593-2446</t>
  </si>
  <si>
    <t>orders@touchmath.com</t>
  </si>
  <si>
    <t>Insect Lore Products</t>
  </si>
  <si>
    <t>EPCNT White Settlement 1718-014-2022</t>
  </si>
  <si>
    <t>Daniela Trujillo</t>
  </si>
  <si>
    <t>800-548-3284</t>
  </si>
  <si>
    <t>661-746-0334</t>
  </si>
  <si>
    <t>purchaseorders@insectlore.com</t>
  </si>
  <si>
    <t>Instructional Coaching Group</t>
  </si>
  <si>
    <t>EPCNT Frisco ISD 620-2018-06-22</t>
  </si>
  <si>
    <t>Emily Malatesta</t>
  </si>
  <si>
    <t>661-289-0735</t>
  </si>
  <si>
    <t>emily@instructionalcoaching.com</t>
  </si>
  <si>
    <t>Integral Mathematics, Inc.</t>
  </si>
  <si>
    <t>Kelli Mallory</t>
  </si>
  <si>
    <t>214-471-5760</t>
  </si>
  <si>
    <t>888-332-9244</t>
  </si>
  <si>
    <t>integralmathematics@gmail.com</t>
  </si>
  <si>
    <t>Interboro Packaging Corporation</t>
  </si>
  <si>
    <t>Toby Friedman</t>
  </si>
  <si>
    <t>845-782-6800</t>
  </si>
  <si>
    <t>interboro@frontiernet.net</t>
  </si>
  <si>
    <t>Intercon Environmental, Inc.</t>
  </si>
  <si>
    <t>Karen Andrews</t>
  </si>
  <si>
    <t>817-477-9995</t>
  </si>
  <si>
    <t>817-477-9996</t>
  </si>
  <si>
    <t>karen@intercon-environmental.com</t>
  </si>
  <si>
    <t>25-112</t>
  </si>
  <si>
    <t>Flooring Products</t>
  </si>
  <si>
    <t>InterfaceFlor, LLC</t>
  </si>
  <si>
    <t>Interface Americas, Inc.</t>
  </si>
  <si>
    <t>Sourcewell 080819-IFA</t>
  </si>
  <si>
    <t>Garrett Cesander</t>
  </si>
  <si>
    <t>469-858-9612</t>
  </si>
  <si>
    <t>706-882-7970</t>
  </si>
  <si>
    <t>garrett.cesander@interface.com</t>
  </si>
  <si>
    <t>Interspec, LLC</t>
  </si>
  <si>
    <t>BuyBoard 611-20</t>
  </si>
  <si>
    <t>Steve Pittsinger</t>
  </si>
  <si>
    <t>940-440-9757</t>
  </si>
  <si>
    <t>940-440-9759</t>
  </si>
  <si>
    <t>steve.pittsinger@inter-spec.com</t>
  </si>
  <si>
    <t>Custodial Equipment Parts and Repairs</t>
  </si>
  <si>
    <t>Interstate All Battery Center</t>
  </si>
  <si>
    <t>All Battery Centers Inc.</t>
  </si>
  <si>
    <t>EPCNT Grand Prairie ISD 17-06</t>
  </si>
  <si>
    <t>Carl Tuneberg</t>
  </si>
  <si>
    <t xml:space="preserve">972-310-3828 </t>
  </si>
  <si>
    <t>carl.tuneberg@ibsa.com</t>
  </si>
  <si>
    <t>Emergency Cleaning and Restoration</t>
  </si>
  <si>
    <t>Interstate Restoration</t>
  </si>
  <si>
    <t>BuyBoard 591-19</t>
  </si>
  <si>
    <t>Stephanie Kirby</t>
  </si>
  <si>
    <t>817-293-0035</t>
  </si>
  <si>
    <t>skirby@interstaterestoration.com</t>
  </si>
  <si>
    <t>Invo Healthcare Associates</t>
  </si>
  <si>
    <t>Jason T. Ralph</t>
  </si>
  <si>
    <t>800-434-4686 ext 5967</t>
  </si>
  <si>
    <t>jralph@invo-progressus.com</t>
  </si>
  <si>
    <t>Ionized Consulting LLC</t>
  </si>
  <si>
    <t>Asif Momin</t>
  </si>
  <si>
    <t>281-450-8657</t>
  </si>
  <si>
    <t>admin@ionizedconsulting.com</t>
  </si>
  <si>
    <t>ISI Commercial Refrigeration, Inc.</t>
  </si>
  <si>
    <t>Buy1465</t>
  </si>
  <si>
    <t>Eric Schwartz or Tammy Saul</t>
  </si>
  <si>
    <t>469-240-7310</t>
  </si>
  <si>
    <t>eschwartz@isi-texas.com</t>
  </si>
  <si>
    <t>It's Greek To Me, Inc</t>
  </si>
  <si>
    <t>Jaime Bohnenblust</t>
  </si>
  <si>
    <t>800-336-4486 ext 5829</t>
  </si>
  <si>
    <t>mhk-gtmbids@hanes.com</t>
  </si>
  <si>
    <t>Ivonne R. Glynn</t>
  </si>
  <si>
    <t>281-728-0768</t>
  </si>
  <si>
    <t>ivonneglynn@gmail.com</t>
  </si>
  <si>
    <t>IXL Learning</t>
  </si>
  <si>
    <t>650-372-4301</t>
  </si>
  <si>
    <t>orders@ixl.com</t>
  </si>
  <si>
    <t>IXL Learning (Includes Professional Development)</t>
  </si>
  <si>
    <t>EPCNT Joshua ISD 2018-03</t>
  </si>
  <si>
    <t>Diane Borgwardt</t>
  </si>
  <si>
    <t>650-3724300</t>
  </si>
  <si>
    <t>J &amp; J Roofing Company</t>
  </si>
  <si>
    <t>Michael Ferguson</t>
  </si>
  <si>
    <t>214-381-1131</t>
  </si>
  <si>
    <t>214-381-1193</t>
  </si>
  <si>
    <t>mferguson@jj-roofing.com</t>
  </si>
  <si>
    <t>J and L Consultants</t>
  </si>
  <si>
    <t>469-644-7787</t>
  </si>
  <si>
    <t>linda.willenborg@tx.rr.com</t>
  </si>
  <si>
    <t>J Taylor Education</t>
  </si>
  <si>
    <t>John Gould</t>
  </si>
  <si>
    <t>951-837-0243</t>
  </si>
  <si>
    <t>info@jtayloreducation.com</t>
  </si>
  <si>
    <t>866-729-4817</t>
  </si>
  <si>
    <t>orders@jtayloreducation.com</t>
  </si>
  <si>
    <t>J W Pepper &amp; Son Inc</t>
  </si>
  <si>
    <t>Luana Marler</t>
  </si>
  <si>
    <t>817-589-5980</t>
  </si>
  <si>
    <t>817-595-1826</t>
  </si>
  <si>
    <t>dallas@jwpepper.com</t>
  </si>
  <si>
    <t>J. Appleseed</t>
  </si>
  <si>
    <t>The Creative Company</t>
  </si>
  <si>
    <t>Angela Moore</t>
  </si>
  <si>
    <t>507-388-7323</t>
  </si>
  <si>
    <t>amoore@jappleseedmedia.com</t>
  </si>
  <si>
    <t>J.A.M. Distributing, Inc.</t>
  </si>
  <si>
    <t>Matthew Moss</t>
  </si>
  <si>
    <t>214-846-0047</t>
  </si>
  <si>
    <t>214-634-7789</t>
  </si>
  <si>
    <t>mmoss@brenntag.com</t>
  </si>
  <si>
    <t>J.W. Pepper &amp; Son, Inc.</t>
  </si>
  <si>
    <t>Anthony T Carollo</t>
  </si>
  <si>
    <t>800-345-6296 x. 2551</t>
  </si>
  <si>
    <t>southwestern@jwpepper.com</t>
  </si>
  <si>
    <t>J-8 Equipment Co. of Texas, Inc.</t>
  </si>
  <si>
    <t>John Hromadka</t>
  </si>
  <si>
    <t>214-948-1494</t>
  </si>
  <si>
    <t>214-948-1497</t>
  </si>
  <si>
    <t>j8equip@sbcglobal.net</t>
  </si>
  <si>
    <t>25-105</t>
  </si>
  <si>
    <t xml:space="preserve">Jackson Construction </t>
  </si>
  <si>
    <t>Tim Jackson/Scottie Smith</t>
  </si>
  <si>
    <t>903-763-2918</t>
  </si>
  <si>
    <t>903-763-5608</t>
  </si>
  <si>
    <t>tjackson@jacksonconstruction.com</t>
  </si>
  <si>
    <t>JADE Distributing, Inc</t>
  </si>
  <si>
    <t>BuyBoard 531-18</t>
  </si>
  <si>
    <t>Daniel Esparza</t>
  </si>
  <si>
    <t>713-510-5779</t>
  </si>
  <si>
    <t>281-605-5822</t>
  </si>
  <si>
    <t>James Stanfield &amp; Co., Inc.</t>
  </si>
  <si>
    <t>Garilynn Stanfield</t>
  </si>
  <si>
    <t>805-897-1185</t>
  </si>
  <si>
    <t>805-897-1187</t>
  </si>
  <si>
    <t>maindesk@stanfield.com</t>
  </si>
  <si>
    <t>Jan Doughman Lucio</t>
  </si>
  <si>
    <t>214-695-6104</t>
  </si>
  <si>
    <t>janlucio5@gmail.com</t>
  </si>
  <si>
    <t>Janacek Performance &amp; Equipment</t>
  </si>
  <si>
    <t>Doug Gaddis</t>
  </si>
  <si>
    <t>972-442-6904</t>
  </si>
  <si>
    <t>sales@jpetrucks.com</t>
  </si>
  <si>
    <t xml:space="preserve">Janet DeYear </t>
  </si>
  <si>
    <t>Rescue Co. 11</t>
  </si>
  <si>
    <t xml:space="preserve">972-306-0814 </t>
  </si>
  <si>
    <t xml:space="preserve">rescueco10CPR@gmail.com </t>
  </si>
  <si>
    <t>Janice Clevenger</t>
  </si>
  <si>
    <t>214-478-0877</t>
  </si>
  <si>
    <t>janice.clevenger@sbcglobal.net</t>
  </si>
  <si>
    <t>Jared Poland</t>
  </si>
  <si>
    <t>319-899-0684</t>
  </si>
  <si>
    <t>jaredtpoland@gmail.com</t>
  </si>
  <si>
    <t>Jaron Thomas</t>
  </si>
  <si>
    <t>817-521-9225</t>
  </si>
  <si>
    <t>jaronthomas@my.unt.edu</t>
  </si>
  <si>
    <t>Jarrett Publishing</t>
  </si>
  <si>
    <t>Mark Jarrett</t>
  </si>
  <si>
    <t>800-859-7679</t>
  </si>
  <si>
    <t>631-588-4722</t>
  </si>
  <si>
    <t>jarrettoffice@aol.com</t>
  </si>
  <si>
    <t>Jason Dornback</t>
  </si>
  <si>
    <t>214-727-3585</t>
  </si>
  <si>
    <t>jason@dornback.com</t>
  </si>
  <si>
    <t>Jason's Deli @ Central Expy Dallas</t>
  </si>
  <si>
    <t>Deli Management</t>
  </si>
  <si>
    <t>Alejandro Cruz</t>
  </si>
  <si>
    <t>214-739-1800</t>
  </si>
  <si>
    <t>214-360-4750</t>
  </si>
  <si>
    <t>cpl@jasonsdeli.com</t>
  </si>
  <si>
    <t>Jason's Deli @ Central Expy Plano</t>
  </si>
  <si>
    <t>Blake Lovelady</t>
  </si>
  <si>
    <t>972-578-2520</t>
  </si>
  <si>
    <t>972-578-2722</t>
  </si>
  <si>
    <t>ccm@jasonsdeli.com</t>
  </si>
  <si>
    <t>Jason's Deli @ Coit Rd Richardson</t>
  </si>
  <si>
    <t>Branden LaFollette</t>
  </si>
  <si>
    <t>972-437-9156</t>
  </si>
  <si>
    <t>972-437-1943</t>
  </si>
  <si>
    <t>dal@jasonsdeli.com</t>
  </si>
  <si>
    <t>Jason's Deli @ Mockingbird Dallas</t>
  </si>
  <si>
    <t>Chris Nicholas</t>
  </si>
  <si>
    <t>214-821-7021</t>
  </si>
  <si>
    <t>214-823-7611</t>
  </si>
  <si>
    <t>mck@jasonsdeli.com</t>
  </si>
  <si>
    <t>JC Graphics, Inc.</t>
  </si>
  <si>
    <t>Tracy Archer</t>
  </si>
  <si>
    <t>214-358-8600</t>
  </si>
  <si>
    <t>tarcher@jcweb.com</t>
  </si>
  <si>
    <t>JE Dunn Construction</t>
  </si>
  <si>
    <t>Chris Paris</t>
  </si>
  <si>
    <t>214-651-7103</t>
  </si>
  <si>
    <t>cparis@jedunn.com</t>
  </si>
  <si>
    <t>Jean's Restaurant Supply</t>
  </si>
  <si>
    <t>Tari Inc.</t>
  </si>
  <si>
    <t>Elvia Castro</t>
  </si>
  <si>
    <t>361-360-7557</t>
  </si>
  <si>
    <t>bibi@jeansrs.com</t>
  </si>
  <si>
    <t>Jelco Gyms</t>
  </si>
  <si>
    <t>Jared Jellison</t>
  </si>
  <si>
    <t>512-282-5256</t>
  </si>
  <si>
    <t>512-282-4020</t>
  </si>
  <si>
    <t>info@jelcogyms.com</t>
  </si>
  <si>
    <t>Jennifer Clements</t>
  </si>
  <si>
    <t>972-948-3897</t>
  </si>
  <si>
    <t>jclements16@hotmail.com</t>
  </si>
  <si>
    <t>Jennifer Conlin</t>
  </si>
  <si>
    <t>817-863-4992</t>
  </si>
  <si>
    <t>audiologyjen@gmail.com</t>
  </si>
  <si>
    <t>Jersey Mike's Subs</t>
  </si>
  <si>
    <t>Chaumps Subs Eastside LP</t>
  </si>
  <si>
    <t>Peter Chaump</t>
  </si>
  <si>
    <t>972-994-9900</t>
  </si>
  <si>
    <t>972-994-9600</t>
  </si>
  <si>
    <t>jmeastside1@att.net</t>
  </si>
  <si>
    <t>Jessalyn Jones</t>
  </si>
  <si>
    <t>903-413-2074</t>
  </si>
  <si>
    <t>JessalynDyson@gmail.com</t>
  </si>
  <si>
    <t xml:space="preserve">Jesse Marquez </t>
  </si>
  <si>
    <t>Jesse Marquez</t>
  </si>
  <si>
    <t>214-552-6623</t>
  </si>
  <si>
    <t>0366jmar@gmail.com</t>
  </si>
  <si>
    <t>JHASHEART, LLC.</t>
  </si>
  <si>
    <t>Jabari Hall</t>
  </si>
  <si>
    <t>440-641-0288</t>
  </si>
  <si>
    <t>Jabari.hall@JHASHEART.com</t>
  </si>
  <si>
    <t>Jill Darling</t>
  </si>
  <si>
    <t>972-741-5285</t>
  </si>
  <si>
    <t>jillsrtime@gmail.com</t>
  </si>
  <si>
    <t>Jimmy Jonh's</t>
  </si>
  <si>
    <t>Jennings Restaurants</t>
  </si>
  <si>
    <t>Chris Jennings</t>
  </si>
  <si>
    <t>972-234-6938</t>
  </si>
  <si>
    <t>cjennings81@gmail.com</t>
  </si>
  <si>
    <t>Jo Lynn Ellzey</t>
  </si>
  <si>
    <t>214-632-4106</t>
  </si>
  <si>
    <t>jodie.ellzey@msn.com</t>
  </si>
  <si>
    <t>972-979-3509</t>
  </si>
  <si>
    <t>joanna.jackson@risd.org</t>
  </si>
  <si>
    <t>Joe Hayes</t>
  </si>
  <si>
    <t>505-982-3381</t>
  </si>
  <si>
    <t>joehayes@newmexico.com</t>
  </si>
  <si>
    <t>Joe P. Hill, P.E.</t>
  </si>
  <si>
    <t>Joe P. Hill</t>
  </si>
  <si>
    <t>972-283-5111</t>
  </si>
  <si>
    <t>972-283-5113</t>
  </si>
  <si>
    <t>Joeris General Contractors, Ltd.</t>
  </si>
  <si>
    <t>Gary Joeris</t>
  </si>
  <si>
    <t>817-204-0770</t>
  </si>
  <si>
    <t>gjoeris@joeris.com</t>
  </si>
  <si>
    <t>John C. Nowell</t>
  </si>
  <si>
    <t>National School Products</t>
  </si>
  <si>
    <t>Amy Eakins</t>
  </si>
  <si>
    <t>800-627-9393</t>
  </si>
  <si>
    <t>800-289-3960</t>
  </si>
  <si>
    <t>customerservice@nationalschoolproducts.com</t>
  </si>
  <si>
    <t>John De Mado Language Seminars, Inc.</t>
  </si>
  <si>
    <t>EPCNT Grand Prairie ISD 17-05</t>
  </si>
  <si>
    <t>John De Mado</t>
  </si>
  <si>
    <t>236-394-5304</t>
  </si>
  <si>
    <t>info@demado-seminars.com</t>
  </si>
  <si>
    <t>Johnson Supply</t>
  </si>
  <si>
    <t>Terry Jacobs</t>
  </si>
  <si>
    <t>713-661-6666</t>
  </si>
  <si>
    <t>713-661-3684</t>
  </si>
  <si>
    <t>tjacobs@johnsonsupply.com</t>
  </si>
  <si>
    <t>Johnstone Supply</t>
  </si>
  <si>
    <t>Dailson Farias</t>
  </si>
  <si>
    <t>214-902-8372</t>
  </si>
  <si>
    <t>214-902-9460</t>
  </si>
  <si>
    <t>bid@johnstonesupply.com</t>
  </si>
  <si>
    <t>Jon-Don</t>
  </si>
  <si>
    <t>EPCNT Frisco ISD 498-2017-09-21</t>
  </si>
  <si>
    <t>Cory Lowman</t>
  </si>
  <si>
    <t>469-520-6501</t>
  </si>
  <si>
    <t>eric_eves@deanfoods.com</t>
  </si>
  <si>
    <t>Jones &amp; Bartlett Learning</t>
  </si>
  <si>
    <t>CDX Learning Systems</t>
  </si>
  <si>
    <t>Ken Miller</t>
  </si>
  <si>
    <t>877-304-5560</t>
  </si>
  <si>
    <t>kmiller@cdslearning.com</t>
  </si>
  <si>
    <t>Jostens Awards</t>
  </si>
  <si>
    <t>MTM Recognition</t>
  </si>
  <si>
    <t>Larry Harper</t>
  </si>
  <si>
    <t>800-897-0108</t>
  </si>
  <si>
    <t>jostensawards@mtmrecognition.com</t>
  </si>
  <si>
    <t>Joy Maria Corazon S Abuan</t>
  </si>
  <si>
    <t>Scienterrific Games</t>
  </si>
  <si>
    <t>Joy Maria Corazon S. Abuan</t>
  </si>
  <si>
    <t>956-285-8791</t>
  </si>
  <si>
    <t>281-323-4760</t>
  </si>
  <si>
    <t>joy@scienterrificgames.com</t>
  </si>
  <si>
    <t>Joylabz, LLC</t>
  </si>
  <si>
    <t>Rachel Silver</t>
  </si>
  <si>
    <t>831-460-6242</t>
  </si>
  <si>
    <t>831-604-8914</t>
  </si>
  <si>
    <t>education@joylabz.com</t>
  </si>
  <si>
    <t>JPS Graphics Corporation</t>
  </si>
  <si>
    <t>Carol Faldet</t>
  </si>
  <si>
    <t>972-385-9985 x218</t>
  </si>
  <si>
    <t>972-385-2471</t>
  </si>
  <si>
    <t>cfaldet@jpsgraphics..com</t>
  </si>
  <si>
    <t>JRB Consulting</t>
  </si>
  <si>
    <t>Joan R. Brasier</t>
  </si>
  <si>
    <t>214-718-8444</t>
  </si>
  <si>
    <t>Jana B.rasier4248@gmail.com</t>
  </si>
  <si>
    <t>JROTC Dog Tags, Inc.</t>
  </si>
  <si>
    <t>EPCNT Allen ISD 2019-JAN-27</t>
  </si>
  <si>
    <t>Ernie Kiel</t>
  </si>
  <si>
    <t>509-238-6533</t>
  </si>
  <si>
    <t>509-238-1022</t>
  </si>
  <si>
    <t>jrotc@jrotc.com</t>
  </si>
  <si>
    <t>Julie Andria Williams</t>
  </si>
  <si>
    <t>JW Counseling, Coaching and Consulting Services</t>
  </si>
  <si>
    <t>469-242-0791</t>
  </si>
  <si>
    <t>jayew@jayewconsulting.com</t>
  </si>
  <si>
    <t>Junior Library Guild</t>
  </si>
  <si>
    <t xml:space="preserve">MT Library Services, Inc. </t>
  </si>
  <si>
    <t>Deb Goble</t>
  </si>
  <si>
    <t>800-325-9558 X5247</t>
  </si>
  <si>
    <t>800-827-3080</t>
  </si>
  <si>
    <t>dgoble@juniorlibraryguild.com</t>
  </si>
  <si>
    <t>Junior Players</t>
  </si>
  <si>
    <t>Rosaura Cruz</t>
  </si>
  <si>
    <t>214-526-4076</t>
  </si>
  <si>
    <t>rosaura@juniorplayers.org</t>
  </si>
  <si>
    <t>Just Say YES</t>
  </si>
  <si>
    <t>Nikki Lane</t>
  </si>
  <si>
    <t>972-437-0002</t>
  </si>
  <si>
    <t>nlane@justsayyes.org</t>
  </si>
  <si>
    <t>JW Counseling, Coaching and Consulting Service</t>
  </si>
  <si>
    <t>jayew@jayeconsulting.com</t>
  </si>
  <si>
    <t>Julie "Jaye" Williams</t>
  </si>
  <si>
    <t>469-672-5472</t>
  </si>
  <si>
    <t>K Post Company</t>
  </si>
  <si>
    <t>Charlie Krauss</t>
  </si>
  <si>
    <t>972-910-8777</t>
  </si>
  <si>
    <t>972-910-8773</t>
  </si>
  <si>
    <t>charlie.krauss@kpostcompany.com</t>
  </si>
  <si>
    <t xml:space="preserve">K Sheray LLC </t>
  </si>
  <si>
    <t xml:space="preserve">Kimberly O'Neil </t>
  </si>
  <si>
    <t xml:space="preserve">682-200-9546 </t>
  </si>
  <si>
    <t xml:space="preserve">ksherayllc@gmail.com </t>
  </si>
  <si>
    <t xml:space="preserve">Kagan Publishing </t>
  </si>
  <si>
    <t>Parker Steel</t>
  </si>
  <si>
    <t>800-933-2667</t>
  </si>
  <si>
    <t>949-369-6311</t>
  </si>
  <si>
    <t>orders@kaganonline.com</t>
  </si>
  <si>
    <t>Kami</t>
  </si>
  <si>
    <t>Notable Incorporated</t>
  </si>
  <si>
    <t>Ayushi Rawat</t>
  </si>
  <si>
    <t>650-822-8994</t>
  </si>
  <si>
    <t>ayushi@kamiapp.com</t>
  </si>
  <si>
    <t>KAMICO Instructional Media, Inc.</t>
  </si>
  <si>
    <t>Kathy Michael</t>
  </si>
  <si>
    <t>254-847-7283</t>
  </si>
  <si>
    <t>254-947-7284</t>
  </si>
  <si>
    <t>orders@kamico.com</t>
  </si>
  <si>
    <t>254-947-7283</t>
  </si>
  <si>
    <t>kmichael@kamico.com</t>
  </si>
  <si>
    <t>Library and Book Processing Supplies</t>
  </si>
  <si>
    <t>KAPCO</t>
  </si>
  <si>
    <t xml:space="preserve">Kent Adhesive Products Co. </t>
  </si>
  <si>
    <t>Tips 180401</t>
  </si>
  <si>
    <t>Erin Reed</t>
  </si>
  <si>
    <t>800-791-8965</t>
  </si>
  <si>
    <t>800-451-3724</t>
  </si>
  <si>
    <t>book@kapco.com</t>
  </si>
  <si>
    <t>Kaplan Early Learning Company</t>
  </si>
  <si>
    <t>Shawna Tiner</t>
  </si>
  <si>
    <t>817-202-5793</t>
  </si>
  <si>
    <t>800-452-7526</t>
  </si>
  <si>
    <t>info@kaplanco.com</t>
  </si>
  <si>
    <t>Karen Nix</t>
  </si>
  <si>
    <t>469-512-2600</t>
  </si>
  <si>
    <t>knix0127@gmail,com</t>
  </si>
  <si>
    <t>knix0127@gmail.com</t>
  </si>
  <si>
    <t>Kathy Jones Hoes</t>
  </si>
  <si>
    <t>Kathy Hoes</t>
  </si>
  <si>
    <t>214-477-4347</t>
  </si>
  <si>
    <t>Kathyhoes@gmail.com</t>
  </si>
  <si>
    <t>Kaycee Club</t>
  </si>
  <si>
    <t>David Salazar</t>
  </si>
  <si>
    <t>214-395-4910</t>
  </si>
  <si>
    <t>david@kayceeclub.com</t>
  </si>
  <si>
    <t>Kendal Hunt Publishing Company</t>
  </si>
  <si>
    <t>800-770-3544</t>
  </si>
  <si>
    <t>800-772-9165</t>
  </si>
  <si>
    <t>orders@kendallhunt.com</t>
  </si>
  <si>
    <t>Kentron Healthcare, Inc</t>
  </si>
  <si>
    <t>Nari Sadarangani</t>
  </si>
  <si>
    <t>615-668-1147</t>
  </si>
  <si>
    <t>615-384-0574</t>
  </si>
  <si>
    <t>kentron@kentronmedical.com</t>
  </si>
  <si>
    <t>Key Data Systems</t>
  </si>
  <si>
    <t>Sanford Systems, Inc.</t>
  </si>
  <si>
    <t>Tarah Marquez</t>
  </si>
  <si>
    <t>951.245.0828 x.225</t>
  </si>
  <si>
    <t>651-674-2479</t>
  </si>
  <si>
    <t>tarah.marquez@keydatasys.com</t>
  </si>
  <si>
    <t>KH Literacy Education LLC</t>
  </si>
  <si>
    <t>Krisetn Henry</t>
  </si>
  <si>
    <t>210-347-9423</t>
  </si>
  <si>
    <t xml:space="preserve">kristen@khliteracyeducation.com </t>
  </si>
  <si>
    <t>KI</t>
  </si>
  <si>
    <t>Krueger International, Inc.</t>
  </si>
  <si>
    <t xml:space="preserve">National IPA/TCPN Contract #R191808 </t>
  </si>
  <si>
    <t>Norah Meier</t>
  </si>
  <si>
    <t>214-064-7419</t>
  </si>
  <si>
    <t>920-468-2248</t>
  </si>
  <si>
    <t>norah.meier@ki.com</t>
  </si>
  <si>
    <t>KicKnDesigns LLC</t>
  </si>
  <si>
    <t>EPCNT Allen ISD 2020-AUG-65</t>
  </si>
  <si>
    <t>Christopher Kichline</t>
  </si>
  <si>
    <t>972-210-3438</t>
  </si>
  <si>
    <t>chris@kickndesigns.com</t>
  </si>
  <si>
    <t>Kim Aman</t>
  </si>
  <si>
    <t>214-796-1225</t>
  </si>
  <si>
    <t>Kim.aman@risd.org</t>
  </si>
  <si>
    <t>Kimball Midwest</t>
  </si>
  <si>
    <t>Midwest Motor Supply Co., Inc.</t>
  </si>
  <si>
    <t>Omnia R192004</t>
  </si>
  <si>
    <t>Andrew Denson</t>
  </si>
  <si>
    <t>469-964-8343</t>
  </si>
  <si>
    <t>800-437-4318</t>
  </si>
  <si>
    <t>andrew.denson@kimballmidwest.com</t>
  </si>
  <si>
    <t xml:space="preserve">Kimball Office, Inc. </t>
  </si>
  <si>
    <t xml:space="preserve">Texas Interior Resources </t>
  </si>
  <si>
    <t>National IPA/TCPN P15-150-DT</t>
  </si>
  <si>
    <t>Jennifer Duncan</t>
  </si>
  <si>
    <t>972-619-7400</t>
  </si>
  <si>
    <t>972-619-7401</t>
  </si>
  <si>
    <t>jennifer@irgroupdfw.com</t>
  </si>
  <si>
    <t>Kimberly Sutton</t>
  </si>
  <si>
    <t>Creative Mathematics</t>
  </si>
  <si>
    <t>Josh Pierson</t>
  </si>
  <si>
    <t>800-841-5193 x228</t>
  </si>
  <si>
    <t>707-826-1780</t>
  </si>
  <si>
    <t>creativemathematics@creativemathematics.com</t>
  </si>
  <si>
    <t>Fire Prevention Equip. &amp; Service</t>
  </si>
  <si>
    <t>Kimbrough Fire Extinguisher Co., Inc.</t>
  </si>
  <si>
    <t>20-103</t>
  </si>
  <si>
    <t>Rick Kimbrough</t>
  </si>
  <si>
    <t>817-842-1220</t>
  </si>
  <si>
    <t>817-842-1230</t>
  </si>
  <si>
    <t>dee@kimbroughfire.com</t>
  </si>
  <si>
    <t>Kimco Educational Products, Inc.</t>
  </si>
  <si>
    <t>Learning Zone</t>
  </si>
  <si>
    <t>Bernice Torres</t>
  </si>
  <si>
    <t>800-434-7644</t>
  </si>
  <si>
    <t>210-341-8760</t>
  </si>
  <si>
    <t>learningzoneinfo@yahoo.com</t>
  </si>
  <si>
    <t xml:space="preserve">King Finders LLC </t>
  </si>
  <si>
    <t xml:space="preserve">Express Employment Professionals </t>
  </si>
  <si>
    <t>Manuel Coronado</t>
  </si>
  <si>
    <t>713-936-2695</t>
  </si>
  <si>
    <t xml:space="preserve">mcoronado@kingfinders.com </t>
  </si>
  <si>
    <t>Kinloch Equipment and Supply, Inc.</t>
  </si>
  <si>
    <t>BuyBoard 597-19</t>
  </si>
  <si>
    <t>Jackie Ewell</t>
  </si>
  <si>
    <t>713-473-6213</t>
  </si>
  <si>
    <t>713-473-7858</t>
  </si>
  <si>
    <t>jewell@kinlochequip.com</t>
  </si>
  <si>
    <t>Kleen-Air Filter Service and Sales</t>
  </si>
  <si>
    <t>Allison Enterprises, Inc.</t>
  </si>
  <si>
    <t>Neal Allison</t>
  </si>
  <si>
    <t>800-324-3471</t>
  </si>
  <si>
    <t>254-729-5787</t>
  </si>
  <si>
    <t>neal@kleenairfilters.com</t>
  </si>
  <si>
    <t>Delivery - Ice Cream</t>
  </si>
  <si>
    <t>Klement Distribution</t>
  </si>
  <si>
    <t>EPCNT Plano ISD 2018-027</t>
  </si>
  <si>
    <t>Courtny Klement</t>
  </si>
  <si>
    <t>940-627-1101</t>
  </si>
  <si>
    <t>940-627-6858</t>
  </si>
  <si>
    <t>courtny.strom@klementford.com</t>
  </si>
  <si>
    <t>Snack and Ice Cream Vending</t>
  </si>
  <si>
    <t>Klement Distribution, Inc.</t>
  </si>
  <si>
    <t>RSCP 1506</t>
  </si>
  <si>
    <t>Courtny Klement Strom</t>
  </si>
  <si>
    <t>940-627-1773</t>
  </si>
  <si>
    <t>K-Log, Inc.</t>
  </si>
  <si>
    <t>James N. Lockley</t>
  </si>
  <si>
    <t xml:space="preserve">800-872-6611 </t>
  </si>
  <si>
    <t xml:space="preserve">847-872-3728 </t>
  </si>
  <si>
    <t>orders@k-log.com</t>
  </si>
  <si>
    <t>Knockout Sportswear</t>
  </si>
  <si>
    <t>Charise Hollingshead</t>
  </si>
  <si>
    <t>972-961-0068</t>
  </si>
  <si>
    <t>admin@knockoutsportswear.com</t>
  </si>
  <si>
    <t>972-961-0066</t>
  </si>
  <si>
    <t>Knowledge Matters</t>
  </si>
  <si>
    <t>EPCNT Eagle Mtn. Saginaw 1516-029-2022</t>
  </si>
  <si>
    <t>Maureen Ginley</t>
  </si>
  <si>
    <t>413-587-9917</t>
  </si>
  <si>
    <t>413-584-8485</t>
  </si>
  <si>
    <t>ginley@knowledgematters.com</t>
  </si>
  <si>
    <t>Knowledge Matters, Inc.</t>
  </si>
  <si>
    <t>Bruce Wilder</t>
  </si>
  <si>
    <t>413-517-6143</t>
  </si>
  <si>
    <t>wilder@knowledgematters.com</t>
  </si>
  <si>
    <t>Knuth Machine Tools USA INC</t>
  </si>
  <si>
    <t>Patrick Oplt</t>
  </si>
  <si>
    <t>847-415-3333</t>
  </si>
  <si>
    <t>p.oplt@knuth-usa.com</t>
  </si>
  <si>
    <t>Kolache Factory</t>
  </si>
  <si>
    <t>Family Morning Table Corporation</t>
  </si>
  <si>
    <t>Randy Kirby</t>
  </si>
  <si>
    <t>214-272-9204</t>
  </si>
  <si>
    <t>store103@kolfac.com</t>
  </si>
  <si>
    <t xml:space="preserve">Kollar Educational Consulting, LLC </t>
  </si>
  <si>
    <t xml:space="preserve">Tina Kollar </t>
  </si>
  <si>
    <t>972-740-0769</t>
  </si>
  <si>
    <t xml:space="preserve">tinakollar@gmail.com </t>
  </si>
  <si>
    <t>Kommercial Kitchens</t>
  </si>
  <si>
    <t>Terry Woodard Enterprises Inc.</t>
  </si>
  <si>
    <t>Jay Odom</t>
  </si>
  <si>
    <t>409-769-1199</t>
  </si>
  <si>
    <t>jay@kommercialkitchens</t>
  </si>
  <si>
    <t>Kona Ice of Central Plano</t>
  </si>
  <si>
    <t>Kona-Wood Houston</t>
  </si>
  <si>
    <t>Trey Wood</t>
  </si>
  <si>
    <t>713-253-7121</t>
  </si>
  <si>
    <t>wood@kona-ice.com</t>
  </si>
  <si>
    <t>Kona Ice of Far North Dallas</t>
  </si>
  <si>
    <t>Kone Inc.</t>
  </si>
  <si>
    <t>Omnia Partners EV2516</t>
  </si>
  <si>
    <t>Jason Picard/Mike Brown</t>
  </si>
  <si>
    <t>469-549-0581</t>
  </si>
  <si>
    <t>469-549-0594</t>
  </si>
  <si>
    <t>Kourtney Despres</t>
  </si>
  <si>
    <t>214-616-5898</t>
  </si>
  <si>
    <t>Kourtneydespres@gmail.com</t>
  </si>
  <si>
    <t>Kristi Weaver</t>
  </si>
  <si>
    <t>214-478-5114</t>
  </si>
  <si>
    <t>kjweaver32@yahoo.com</t>
  </si>
  <si>
    <t>Kristin Odom</t>
  </si>
  <si>
    <t>214-536-8198</t>
  </si>
  <si>
    <t>kristinorange@mac.com</t>
  </si>
  <si>
    <r>
      <t xml:space="preserve">Kroger </t>
    </r>
    <r>
      <rPr>
        <b/>
        <sz val="10"/>
        <color theme="1"/>
        <rFont val="Arial"/>
        <family val="2"/>
      </rPr>
      <t>(POs Not Accepted)</t>
    </r>
  </si>
  <si>
    <t>Kroger Texas LP</t>
  </si>
  <si>
    <t>Michelle Kurr</t>
  </si>
  <si>
    <t>620-728-8764</t>
  </si>
  <si>
    <t>Michelle.kurr@kroger.com</t>
  </si>
  <si>
    <t>Delivery - Bread</t>
  </si>
  <si>
    <t>Kurz &amp; Company</t>
  </si>
  <si>
    <t>Prospering Pals 038-17-18</t>
  </si>
  <si>
    <t>Tanya Kurz</t>
  </si>
  <si>
    <t>713-861-9955</t>
  </si>
  <si>
    <t>973-861-8333</t>
  </si>
  <si>
    <t>support@sfspac.com</t>
  </si>
  <si>
    <t>L. Wallace Construction Co., Inc.</t>
  </si>
  <si>
    <t>Millie Treadaway</t>
  </si>
  <si>
    <t>405-703-2713</t>
  </si>
  <si>
    <t>405-703-2794</t>
  </si>
  <si>
    <t>millie@lwcgc.com</t>
  </si>
  <si>
    <t>La Hacienda Musica</t>
  </si>
  <si>
    <t>Efrain Munguia</t>
  </si>
  <si>
    <t>956-515-3688</t>
  </si>
  <si>
    <t>info@haciendamusica.com</t>
  </si>
  <si>
    <t>La Hacienda Ranch</t>
  </si>
  <si>
    <t>Preston Trail Compadres</t>
  </si>
  <si>
    <t>Amanda Paulson</t>
  </si>
  <si>
    <t>817-267-2789</t>
  </si>
  <si>
    <t>cater@laharanch.com</t>
  </si>
  <si>
    <t>Lab Resources, Inc.</t>
  </si>
  <si>
    <t>Jessica Hooks</t>
  </si>
  <si>
    <t>281-516-2200</t>
  </si>
  <si>
    <t>281-516-2202</t>
  </si>
  <si>
    <t>jessica@lab-resources.net</t>
  </si>
  <si>
    <t>(888) 963-2200</t>
  </si>
  <si>
    <t>888-963-2200</t>
  </si>
  <si>
    <t>25-116</t>
  </si>
  <si>
    <t>Grounds &amp; Landscape</t>
  </si>
  <si>
    <t>Lakehill Environmental</t>
  </si>
  <si>
    <t>Steven Williams</t>
  </si>
  <si>
    <t>432-209-0390</t>
  </si>
  <si>
    <t>steven@lakehillenvironmental.com</t>
  </si>
  <si>
    <t>Lakeiah Cheatham (NZone Youth Sports)</t>
  </si>
  <si>
    <t>GoFam Solutions LLC</t>
  </si>
  <si>
    <t>Lakeiak Cheatham</t>
  </si>
  <si>
    <t>972-898-9544</t>
  </si>
  <si>
    <t>vcheatham@nzonesports.com</t>
  </si>
  <si>
    <t>Lakeshore Equipment Co.</t>
  </si>
  <si>
    <t>Lakeshore Learning Materials</t>
  </si>
  <si>
    <t>Omnia Partners Contract #R190501</t>
  </si>
  <si>
    <t>Ashley Bicanek</t>
  </si>
  <si>
    <t>800-421-5354</t>
  </si>
  <si>
    <t>310-537-7990</t>
  </si>
  <si>
    <t>orderdept@lakeshorelearning.com</t>
  </si>
  <si>
    <t>Lakeshore Equipment Company</t>
  </si>
  <si>
    <t>Joe Sosa</t>
  </si>
  <si>
    <t>214-893-8565</t>
  </si>
  <si>
    <t>800-537-5403</t>
  </si>
  <si>
    <t>biddept@lakeshorelearning.com</t>
  </si>
  <si>
    <t>Clara Sykes</t>
  </si>
  <si>
    <t>800-428-4414</t>
  </si>
  <si>
    <t>lakeshore@lakeshorelearning.com</t>
  </si>
  <si>
    <t xml:space="preserve">Lakeshore Equipment Company </t>
  </si>
  <si>
    <t>Lama Sewing Kits, Inc.</t>
  </si>
  <si>
    <t>Lee Ann Asher</t>
  </si>
  <si>
    <t>800-876-8870</t>
  </si>
  <si>
    <t>301-829-2564</t>
  </si>
  <si>
    <t>sales@lamasewingkits.com</t>
  </si>
  <si>
    <t>Lampo Group</t>
  </si>
  <si>
    <t>Ramsey Solutions</t>
  </si>
  <si>
    <t>EPCNT Joshua ISD RFP 2018-3</t>
  </si>
  <si>
    <t>Jessica Dever</t>
  </si>
  <si>
    <t>615-515-9896</t>
  </si>
  <si>
    <t>jessica.dever@daveramsey.com</t>
  </si>
  <si>
    <t>Land O'Lakes</t>
  </si>
  <si>
    <t>Prospering Pals TX 150126 CPC</t>
  </si>
  <si>
    <t>214-496-8050</t>
  </si>
  <si>
    <t>Landmark Equipment</t>
  </si>
  <si>
    <t>Gary Lyle</t>
  </si>
  <si>
    <t>972-579-9999</t>
  </si>
  <si>
    <t>972-579-7871</t>
  </si>
  <si>
    <t>gary@landmarkeq.com</t>
  </si>
  <si>
    <t>Landmark Interior Builders, Inc.</t>
  </si>
  <si>
    <t>Ronnie Phillips</t>
  </si>
  <si>
    <t>940-391-1498</t>
  </si>
  <si>
    <t>ronphillips@landmarkinteriorbuilders.com</t>
  </si>
  <si>
    <t>Laser Shot, Inc.</t>
  </si>
  <si>
    <t>Robert Ramirez, Joel Rodriguez, Rodrick Coleman</t>
  </si>
  <si>
    <t>281-240-1122 ext. 605</t>
  </si>
  <si>
    <t>dept-css@lasershot.com</t>
  </si>
  <si>
    <t>Last Group Enterprises</t>
  </si>
  <si>
    <t>Advanced Blending Inc.</t>
  </si>
  <si>
    <t>Marguerite Burton</t>
  </si>
  <si>
    <t>817-477-8022</t>
  </si>
  <si>
    <t>margueritb.b@advancedBlending.com</t>
  </si>
  <si>
    <t>Lauren Zutavern</t>
  </si>
  <si>
    <t>Lauren Allbright</t>
  </si>
  <si>
    <t>972-655-8925</t>
  </si>
  <si>
    <t>Laallbright@gmail.com</t>
  </si>
  <si>
    <t>lead4ward, LLC</t>
  </si>
  <si>
    <t>Kim Lehman</t>
  </si>
  <si>
    <t>512-201-2999 x-101</t>
  </si>
  <si>
    <t>kim@lead4ward.com</t>
  </si>
  <si>
    <t>EPCNT Cedar Hill ISD 17-18-09</t>
  </si>
  <si>
    <t>512-201-2999</t>
  </si>
  <si>
    <t>512-588-1740</t>
  </si>
  <si>
    <t>Learning A-Z, LLC</t>
  </si>
  <si>
    <t>Elizabeth de La Guraudiere</t>
  </si>
  <si>
    <t>817-343-2812</t>
  </si>
  <si>
    <t>520-327-9934</t>
  </si>
  <si>
    <t>sales@learninga-z.com</t>
  </si>
  <si>
    <t>support@learninga-z.com</t>
  </si>
  <si>
    <t>Learning for All, Inc</t>
  </si>
  <si>
    <t>Leticia Frausto-Paddock</t>
  </si>
  <si>
    <t>817-455-7873</t>
  </si>
  <si>
    <t>lfdconsult@msn.com</t>
  </si>
  <si>
    <t>Learning Sciences International, LLC</t>
  </si>
  <si>
    <t>Michelle Dean</t>
  </si>
  <si>
    <t>724-459-2100 ext. 197</t>
  </si>
  <si>
    <t>accounting@learningsciences.com</t>
  </si>
  <si>
    <t xml:space="preserve">Learning Services </t>
  </si>
  <si>
    <t>Buyboard 573-18</t>
  </si>
  <si>
    <t>Kristal Chappell</t>
  </si>
  <si>
    <t>800-877-9378</t>
  </si>
  <si>
    <t>kristal@learningservicesus.com</t>
  </si>
  <si>
    <t xml:space="preserve">Learning Without Tears </t>
  </si>
  <si>
    <t xml:space="preserve"> Handwriting Without Tears</t>
  </si>
  <si>
    <t>Steven Martelli</t>
  </si>
  <si>
    <t>888-983-8409 ext. 159</t>
  </si>
  <si>
    <t>301-263-2707</t>
  </si>
  <si>
    <t>emailorders@lwtears.com</t>
  </si>
  <si>
    <t>Learning Zonexpress Inc.</t>
  </si>
  <si>
    <t>Patty Muchow</t>
  </si>
  <si>
    <t>507-445-3380</t>
  </si>
  <si>
    <t>customercare@learningzonexpress.com</t>
  </si>
  <si>
    <t>Lectorum Publications, Inc.</t>
  </si>
  <si>
    <t>Hilda Viskovic</t>
  </si>
  <si>
    <t>800-345-5946</t>
  </si>
  <si>
    <t>877-532-8676</t>
  </si>
  <si>
    <t>hviskovic@lectorum.com</t>
  </si>
  <si>
    <t>Lee Lewis Construction, Inc.</t>
  </si>
  <si>
    <t>Brian Rose</t>
  </si>
  <si>
    <t>972-818-0700</t>
  </si>
  <si>
    <t>972-818-0706</t>
  </si>
  <si>
    <t>brose@leelewis.com</t>
  </si>
  <si>
    <t>Lee's School Supplies, Inc.</t>
  </si>
  <si>
    <t>Kathy Lee McFarlane</t>
  </si>
  <si>
    <t>800-833-5057</t>
  </si>
  <si>
    <t>972-230-1083</t>
  </si>
  <si>
    <t>sales@leesschoolsupplies.com</t>
  </si>
  <si>
    <t>Legacy Monograms</t>
  </si>
  <si>
    <t>Legacy Designs, LLC</t>
  </si>
  <si>
    <t>Kathryn Morrison</t>
  </si>
  <si>
    <t>(972) 763-1717</t>
  </si>
  <si>
    <t>kathryn@legacymonograms.com</t>
  </si>
  <si>
    <t>Legacy Designs</t>
  </si>
  <si>
    <t>972-763-1717</t>
  </si>
  <si>
    <t>Kathryn@legacymonograms.com</t>
  </si>
  <si>
    <t>LEGO Education North America</t>
  </si>
  <si>
    <t>LEGO Brand Retail, Inc.</t>
  </si>
  <si>
    <t>800-362-4308</t>
  </si>
  <si>
    <t>orders@legoeducation.us</t>
  </si>
  <si>
    <t>Lennox Industries, Inc.</t>
  </si>
  <si>
    <t>John Holmgren</t>
  </si>
  <si>
    <t>972-497-6273</t>
  </si>
  <si>
    <t>theresa.mccaslin@lennoxintl.com</t>
  </si>
  <si>
    <t>Lerner Publishing Group</t>
  </si>
  <si>
    <t>Aaron McMenamy</t>
  </si>
  <si>
    <t>800-328-4929</t>
  </si>
  <si>
    <t>custserve@lernerbooks.com</t>
  </si>
  <si>
    <t>Leslie's Swimming Pool Supplies (S. Plano Rd.)</t>
  </si>
  <si>
    <t>Leslie's Poolmart, Inc.</t>
  </si>
  <si>
    <t>BuyBoard 613-20</t>
  </si>
  <si>
    <t>Robert Ward</t>
  </si>
  <si>
    <t>972-669-9580</t>
  </si>
  <si>
    <t>rward@lesl.com</t>
  </si>
  <si>
    <t>Liberty Source</t>
  </si>
  <si>
    <t>Susan Skaggs</t>
  </si>
  <si>
    <t>35.199</t>
  </si>
  <si>
    <t xml:space="preserve">Library Design Systems, Inc. </t>
  </si>
  <si>
    <t>BuyBoard 584-19</t>
  </si>
  <si>
    <t>Fred Baucom</t>
  </si>
  <si>
    <t>713-869-4075</t>
  </si>
  <si>
    <t>713-869-4168</t>
  </si>
  <si>
    <t>fbaucom@ldsgroupusa.com</t>
  </si>
  <si>
    <t>Library Sales, Inc.</t>
  </si>
  <si>
    <t>Sebco Books</t>
  </si>
  <si>
    <t>Danny Comer</t>
  </si>
  <si>
    <t>800-223-3251</t>
  </si>
  <si>
    <t>954-987-2200</t>
  </si>
  <si>
    <t>laila@sebcobooks.com</t>
  </si>
  <si>
    <t>Library Store, Inc, The</t>
  </si>
  <si>
    <t>800-548-7204</t>
  </si>
  <si>
    <t>800-320-7706</t>
  </si>
  <si>
    <t>customerservice@thelibrarystore.com</t>
  </si>
  <si>
    <t>Yearbooks</t>
  </si>
  <si>
    <t>Lifetouch National School Studios</t>
  </si>
  <si>
    <t>EPCNT McKinney ISD RFP 2019-559</t>
  </si>
  <si>
    <t>Arther Embers</t>
  </si>
  <si>
    <t>972-669-9200</t>
  </si>
  <si>
    <t>NA</t>
  </si>
  <si>
    <t>aembers@lifetouch.com</t>
  </si>
  <si>
    <t>LifeTrack Services, Inc.</t>
  </si>
  <si>
    <t>Larry Ledgerwood</t>
  </si>
  <si>
    <t>800-738-6466</t>
  </si>
  <si>
    <t>Larry@lifetrack-services.com</t>
  </si>
  <si>
    <t>Lightspeed Technologies, Inc.</t>
  </si>
  <si>
    <t>Rhonda Allen</t>
  </si>
  <si>
    <t>800-732-8999</t>
  </si>
  <si>
    <t>503-684-3197</t>
  </si>
  <si>
    <t>orders@lightspeed-tek.com</t>
  </si>
  <si>
    <t>Lillard Lawn &amp; Landscaping, Inc.</t>
  </si>
  <si>
    <t>CCGPF  City of Plano 2018-0160</t>
  </si>
  <si>
    <t>Shannon Lillard</t>
  </si>
  <si>
    <t>469-450-2365</t>
  </si>
  <si>
    <t>shannon@lillardlawn.com</t>
  </si>
  <si>
    <t>Linda L. Sullivan</t>
  </si>
  <si>
    <t>214-354-2259</t>
  </si>
  <si>
    <t>Linda042551@gmail.com</t>
  </si>
  <si>
    <t>LinguiSystems, Inc.  (See Pro-Ed Inc)</t>
  </si>
  <si>
    <t>Lisle Violin Shop</t>
  </si>
  <si>
    <t>Matt Lisle</t>
  </si>
  <si>
    <t>281-487-7303</t>
  </si>
  <si>
    <t>mattlisle@gmail.com</t>
  </si>
  <si>
    <t>Literacy Resources LLC</t>
  </si>
  <si>
    <t>Allen ISD RFP 2018-Feb-09</t>
  </si>
  <si>
    <t>Marc Lonergan</t>
  </si>
  <si>
    <t>708-366-5947</t>
  </si>
  <si>
    <t>orders@heggerty.org</t>
  </si>
  <si>
    <t>Little Greek Richardson</t>
  </si>
  <si>
    <t>My Little Greek Dallas LLC</t>
  </si>
  <si>
    <t>Jan Rosen</t>
  </si>
  <si>
    <t>972-800-6573</t>
  </si>
  <si>
    <t>972-934-0158</t>
  </si>
  <si>
    <t>jan@mylittlegreek.com</t>
  </si>
  <si>
    <t>LittleBits Electronics, Inc.</t>
  </si>
  <si>
    <t>EPCNT Grand Prairie ISD REP #16-06</t>
  </si>
  <si>
    <t>Bridget Campion</t>
  </si>
  <si>
    <t>214-331-6966</t>
  </si>
  <si>
    <t>bridget@littlebits.cc</t>
  </si>
  <si>
    <t xml:space="preserve">Living Earth </t>
  </si>
  <si>
    <t>The Letco Group, LLC</t>
  </si>
  <si>
    <t>Paul Tomaso</t>
  </si>
  <si>
    <t>972-869-4332</t>
  </si>
  <si>
    <t>972-869-9498</t>
  </si>
  <si>
    <t>ptomaso@letcogroup.com</t>
  </si>
  <si>
    <t>Llano River Fence Company</t>
  </si>
  <si>
    <t>Ashanti Smith</t>
  </si>
  <si>
    <t>972-286-4310</t>
  </si>
  <si>
    <t>866-355-6979</t>
  </si>
  <si>
    <t>asmith@llanoriverfence.com</t>
  </si>
  <si>
    <t>Logotology / PK Promotions LLC</t>
  </si>
  <si>
    <t>Monica Scott</t>
  </si>
  <si>
    <t>214-423-4000</t>
  </si>
  <si>
    <t>orders@logotology.com</t>
  </si>
  <si>
    <t>214-423-4111</t>
  </si>
  <si>
    <t>monica@logotology.com</t>
  </si>
  <si>
    <t>Lone Star Coaches</t>
  </si>
  <si>
    <t>Gary Nelson</t>
  </si>
  <si>
    <t>972-623-1100</t>
  </si>
  <si>
    <t>972-623-1109</t>
  </si>
  <si>
    <t>Lone Star Furnishing, LLC</t>
  </si>
  <si>
    <t>Mesquite ISD RFP 2019-016</t>
  </si>
  <si>
    <t>Brad Jones</t>
  </si>
  <si>
    <t>972-862-9900</t>
  </si>
  <si>
    <t>972-862-9990</t>
  </si>
  <si>
    <t>orders@lonestarfurnishings.com</t>
  </si>
  <si>
    <t>Lone Star Learning Sales &amp; Marketing, Inc.</t>
  </si>
  <si>
    <t>Lone Star Learning</t>
  </si>
  <si>
    <t>Gala Bohannon</t>
  </si>
  <si>
    <t>800-575-1424</t>
  </si>
  <si>
    <t>806-281-1407</t>
  </si>
  <si>
    <t>sales@lonestarlearning.com</t>
  </si>
  <si>
    <t>Lone Star Percussion</t>
  </si>
  <si>
    <t>ZNK Partners LLC</t>
  </si>
  <si>
    <t>Sales Representatives</t>
  </si>
  <si>
    <t>214-340-0835</t>
  </si>
  <si>
    <t>214-340-0861</t>
  </si>
  <si>
    <t>schoolbids@lonestarpercussion.com</t>
  </si>
  <si>
    <t>Lone Star Trim</t>
  </si>
  <si>
    <t>Larry Mitchell Green</t>
  </si>
  <si>
    <t>Larry Green</t>
  </si>
  <si>
    <t>214-789-1024</t>
  </si>
  <si>
    <t>972-721-1321</t>
  </si>
  <si>
    <t>lonestartrim@aol.com</t>
  </si>
  <si>
    <t>Longhorn, Inc.</t>
  </si>
  <si>
    <t>David Thomas</t>
  </si>
  <si>
    <t>972-422-4646</t>
  </si>
  <si>
    <t>972-422-8122</t>
  </si>
  <si>
    <t>dthomas@longhorninc.com</t>
  </si>
  <si>
    <t>Lowe's Home Centers, Inc., 11333 E. NW Hwy.</t>
  </si>
  <si>
    <t>Omnia R192006</t>
  </si>
  <si>
    <t>Commercial Desk - Charles, Laura, Jack</t>
  </si>
  <si>
    <t>972-246-1447</t>
  </si>
  <si>
    <t>Lowe's Home Centers, Inc., 501 S. Plano Road</t>
  </si>
  <si>
    <t>Chad Bush/Charles Sewell</t>
  </si>
  <si>
    <t>469-330-5720</t>
  </si>
  <si>
    <t>469-330-5723</t>
  </si>
  <si>
    <t>chad.bush@store.lowes.com</t>
  </si>
  <si>
    <t>LRP Publications</t>
  </si>
  <si>
    <t>EPCNT Allen ISD 2020-SEP-69</t>
  </si>
  <si>
    <t>800-621-5463</t>
  </si>
  <si>
    <t>561-622-2423</t>
  </si>
  <si>
    <t>custserve@lrp.com</t>
  </si>
  <si>
    <t>LSS Digital</t>
  </si>
  <si>
    <t>John Monk</t>
  </si>
  <si>
    <t>972-768-5111</t>
  </si>
  <si>
    <t>jmonk@lssdigital.com</t>
  </si>
  <si>
    <t>Luber Bros., Inc.</t>
  </si>
  <si>
    <t>Tim Sisson/Karissa Suchy</t>
  </si>
  <si>
    <t>800-375-8237</t>
  </si>
  <si>
    <t>405-789-2955</t>
  </si>
  <si>
    <t>timsisson@luber.com</t>
  </si>
  <si>
    <t>Luck's Music Library</t>
  </si>
  <si>
    <t>Sales Department</t>
  </si>
  <si>
    <t>800-348-8749</t>
  </si>
  <si>
    <t>sales@lucksmusic.com</t>
  </si>
  <si>
    <t>M &amp; A Technology</t>
  </si>
  <si>
    <t>Amy Thomas</t>
  </si>
  <si>
    <t>972-490-5803</t>
  </si>
  <si>
    <t>972-490-5813</t>
  </si>
  <si>
    <t>athomas@macomp.com</t>
  </si>
  <si>
    <t>972.490.5803</t>
  </si>
  <si>
    <t>972.387.6775</t>
  </si>
  <si>
    <t>M &amp; M Manufacturing</t>
  </si>
  <si>
    <t>Weldon Weeks</t>
  </si>
  <si>
    <t>817-429-0270</t>
  </si>
  <si>
    <t>817-870-2934</t>
  </si>
  <si>
    <t>jreedy@mmmfg.com</t>
  </si>
  <si>
    <t>M&amp;S Graphic Arts, Inc.</t>
  </si>
  <si>
    <t>EPCNT Allen ISD 2018-NOV-020</t>
  </si>
  <si>
    <t>Nathan Calderon</t>
  </si>
  <si>
    <t>972-271-2601</t>
  </si>
  <si>
    <t>nathan@msgraphicarts.com</t>
  </si>
  <si>
    <t>MAAT Resources Inc.</t>
  </si>
  <si>
    <t>Resources for Reading</t>
  </si>
  <si>
    <t>Diane Zingale</t>
  </si>
  <si>
    <t>800-278-7323</t>
  </si>
  <si>
    <t>650-871-4551</t>
  </si>
  <si>
    <t>info@ABCstuff.com</t>
  </si>
  <si>
    <t>Macie Publishing Company</t>
  </si>
  <si>
    <t>Julie M. Sueta</t>
  </si>
  <si>
    <t>888-697-1333</t>
  </si>
  <si>
    <t>info@maciepublishing.com</t>
  </si>
  <si>
    <t>Mackin Book Company</t>
  </si>
  <si>
    <t>Mackin Educational Resources</t>
  </si>
  <si>
    <t>Tuan Nguyen</t>
  </si>
  <si>
    <t>800-245-9540</t>
  </si>
  <si>
    <t>800-369-5490</t>
  </si>
  <si>
    <t>orders@mackin.com</t>
  </si>
  <si>
    <t>customerservice@mackin.com</t>
  </si>
  <si>
    <t>Customer Service Team</t>
  </si>
  <si>
    <t xml:space="preserve">Mad Science of Dallas </t>
  </si>
  <si>
    <t xml:space="preserve">DNG Science Education </t>
  </si>
  <si>
    <t>EPCNT DISD KH-205467</t>
  </si>
  <si>
    <t xml:space="preserve">Andy Pulianda </t>
  </si>
  <si>
    <t>972-241-0475</t>
  </si>
  <si>
    <t>info.request@msgdallas.com</t>
  </si>
  <si>
    <t>Magazine Subscription Service Agency</t>
  </si>
  <si>
    <t>Richard O. Emmons</t>
  </si>
  <si>
    <t>800-368-7922</t>
  </si>
  <si>
    <t>800-889-2004</t>
  </si>
  <si>
    <t>info@mssa-fl.com</t>
  </si>
  <si>
    <t xml:space="preserve">info@mssa-fl.com </t>
  </si>
  <si>
    <t>Magazine Subscriptions PTP</t>
  </si>
  <si>
    <t>Rosalee Clearman</t>
  </si>
  <si>
    <t>Rosalee clearman</t>
  </si>
  <si>
    <t>800-733-5470</t>
  </si>
  <si>
    <t>512-442-5253</t>
  </si>
  <si>
    <t>mag.subscript.ptp@att.net</t>
  </si>
  <si>
    <t>Shirley Flores</t>
  </si>
  <si>
    <t xml:space="preserve">mag.subscript.ptp@att.net </t>
  </si>
  <si>
    <t>Magic Moments Parties and Events</t>
  </si>
  <si>
    <t>Debbie Jordan</t>
  </si>
  <si>
    <t>214-957-3703</t>
  </si>
  <si>
    <t>debbie@magicmomentsevents.com</t>
  </si>
  <si>
    <t>Warehouse Equipment and Supplies</t>
  </si>
  <si>
    <t>Magnus Mobility Systems, Inc.</t>
  </si>
  <si>
    <t>EPCNT Mesquite ISD 2017-034</t>
  </si>
  <si>
    <t>972-241-6955</t>
  </si>
  <si>
    <t>972-241-4237</t>
  </si>
  <si>
    <t>Manson Western Corporation</t>
  </si>
  <si>
    <t>WPS, Kimm Company</t>
  </si>
  <si>
    <t>EPCNT Keller ISD 2005-11</t>
  </si>
  <si>
    <t>Amanda Wynn</t>
  </si>
  <si>
    <t>424-201-8800</t>
  </si>
  <si>
    <t>424-201-6950</t>
  </si>
  <si>
    <t>customerservice@wpspublish.com</t>
  </si>
  <si>
    <t>Marcelle Peschke</t>
  </si>
  <si>
    <t>469-463-0515</t>
  </si>
  <si>
    <t>marcipeschke@gmail.com</t>
  </si>
  <si>
    <t>Marcia Campagna</t>
  </si>
  <si>
    <t>MC Voice &amp; Speech Center</t>
  </si>
  <si>
    <t>214-997-1106</t>
  </si>
  <si>
    <t>info@bestspeechtherapy.com</t>
  </si>
  <si>
    <t>Marco Products, Inc.</t>
  </si>
  <si>
    <t>800-448-2197</t>
  </si>
  <si>
    <t>214-956-9041</t>
  </si>
  <si>
    <t>sales@marcoproducts.com</t>
  </si>
  <si>
    <t>Marcy Cook Math</t>
  </si>
  <si>
    <t>Marcy Cook</t>
  </si>
  <si>
    <t>949-673-5912</t>
  </si>
  <si>
    <t>949-673-7909</t>
  </si>
  <si>
    <t>marcycook123@gmail.com</t>
  </si>
  <si>
    <t>Mardel Inc.</t>
  </si>
  <si>
    <t>See Local Store</t>
  </si>
  <si>
    <t>405-745-1300</t>
  </si>
  <si>
    <t>accounts.receivable@mardel.com</t>
  </si>
  <si>
    <t>Marfield Inc.</t>
  </si>
  <si>
    <t>Sarah Smith</t>
  </si>
  <si>
    <t>972-245-9122 x1006</t>
  </si>
  <si>
    <t>972-245-8737</t>
  </si>
  <si>
    <t>sarah_smith@marfield.com</t>
  </si>
  <si>
    <t>Margaret S Ludwig</t>
  </si>
  <si>
    <t>ACE Educational Supplies</t>
  </si>
  <si>
    <t>Chris Vietri</t>
  </si>
  <si>
    <t>800-432-0213</t>
  </si>
  <si>
    <t>800-865-5564</t>
  </si>
  <si>
    <t>orders@ACEeducational.com</t>
  </si>
  <si>
    <t xml:space="preserve">Mariachi Connection, The </t>
  </si>
  <si>
    <t>Josie Benavidez</t>
  </si>
  <si>
    <t>210-271-3655</t>
  </si>
  <si>
    <t>210-271-3654</t>
  </si>
  <si>
    <t>Mark Andy Print Products</t>
  </si>
  <si>
    <t>Dianne Fletcher</t>
  </si>
  <si>
    <t>847-773-1367</t>
  </si>
  <si>
    <t>bids@markandy.com</t>
  </si>
  <si>
    <t>Markerboard People (The)</t>
  </si>
  <si>
    <t>Jason Lightner</t>
  </si>
  <si>
    <t>800-379-3727</t>
  </si>
  <si>
    <t>888-379-3727</t>
  </si>
  <si>
    <t>feedback@dryerase.com</t>
  </si>
  <si>
    <t>Mark's Plumbing Parts</t>
  </si>
  <si>
    <t>Lee Hickey</t>
  </si>
  <si>
    <t>817-710-2232</t>
  </si>
  <si>
    <t>817-244-6275</t>
  </si>
  <si>
    <t>lee@markspp.com</t>
  </si>
  <si>
    <t>Mart, Inc.</t>
  </si>
  <si>
    <t>Vernon Proctor</t>
  </si>
  <si>
    <t>972-721-1522</t>
  </si>
  <si>
    <t>972-721-1660</t>
  </si>
  <si>
    <t>mart@martgc.com</t>
  </si>
  <si>
    <t>Martha J. Glover</t>
  </si>
  <si>
    <t>Martha Glover</t>
  </si>
  <si>
    <t>972-762-9568</t>
  </si>
  <si>
    <t>jewelsglover@sbcglobal.net</t>
  </si>
  <si>
    <t>Mary E. McGrew/Tri M Consulting</t>
  </si>
  <si>
    <t>Mary E. McGrew</t>
  </si>
  <si>
    <t>817-832-5191</t>
  </si>
  <si>
    <t>mary@tri-mconsulting.com</t>
  </si>
  <si>
    <t>Mary Kay Reynolds</t>
  </si>
  <si>
    <t>Kay Reynolds</t>
  </si>
  <si>
    <t>214-801-0040</t>
  </si>
  <si>
    <t>Kay.reynolds@risd.org</t>
  </si>
  <si>
    <t>Marzano Resources LLC</t>
  </si>
  <si>
    <t>Todd Zody</t>
  </si>
  <si>
    <t>303-766-9199</t>
  </si>
  <si>
    <t>proposals@marzanoresources.com</t>
  </si>
  <si>
    <t>Master Teacher, The</t>
  </si>
  <si>
    <t>Lander Holopirek</t>
  </si>
  <si>
    <t>800-834-9093</t>
  </si>
  <si>
    <t>orders@masterteacher.com</t>
  </si>
  <si>
    <t>Field Trips</t>
  </si>
  <si>
    <t>Masterpiece Tours</t>
  </si>
  <si>
    <t>EPCNT - Lovejoy ISD 19-002</t>
  </si>
  <si>
    <t>Paul Davis</t>
  </si>
  <si>
    <t>972-509-5395</t>
  </si>
  <si>
    <t>pdavis@bandtravel.com</t>
  </si>
  <si>
    <t>Masterplan</t>
  </si>
  <si>
    <t>Karl Crawley</t>
  </si>
  <si>
    <t>214-761-9197</t>
  </si>
  <si>
    <t>214-748-7114</t>
  </si>
  <si>
    <t>Math GPS. LLC</t>
  </si>
  <si>
    <t>Laura Wilson</t>
  </si>
  <si>
    <t>830-876-6130</t>
  </si>
  <si>
    <t>830-336-2847</t>
  </si>
  <si>
    <t>sales@mathgps.org</t>
  </si>
  <si>
    <t>Math Teachers Press, Inc.</t>
  </si>
  <si>
    <t>Heather E Jones</t>
  </si>
  <si>
    <t>800-852-2435</t>
  </si>
  <si>
    <t>hjones@movingwithmath.com</t>
  </si>
  <si>
    <t>Mavich</t>
  </si>
  <si>
    <t>Bebe Albano</t>
  </si>
  <si>
    <t>682-503-4484</t>
  </si>
  <si>
    <t>sales@mavich.com</t>
  </si>
  <si>
    <t>Mavtel Global</t>
  </si>
  <si>
    <t>Jaime Davila</t>
  </si>
  <si>
    <t>469-543-0400</t>
  </si>
  <si>
    <t>jaime@mavtel.com</t>
  </si>
  <si>
    <t>Maxi Aids Inc</t>
  </si>
  <si>
    <t>Anthony Bernardini</t>
  </si>
  <si>
    <t>bids@maxiaids.com</t>
  </si>
  <si>
    <t>Maxi Aids, Inc.</t>
  </si>
  <si>
    <t>Andrew Strauus</t>
  </si>
  <si>
    <t>800-522-6294 ext 312</t>
  </si>
  <si>
    <t>63-752-0689</t>
  </si>
  <si>
    <t>Maxim Healthcare Services, Inc</t>
  </si>
  <si>
    <t>Maxim Staffing Solutions</t>
  </si>
  <si>
    <t>Brian Sutton</t>
  </si>
  <si>
    <t>253-292-4547</t>
  </si>
  <si>
    <t>brsutton@maxhealth.com</t>
  </si>
  <si>
    <t>Mayes Media Group</t>
  </si>
  <si>
    <t>Brian Mayes</t>
  </si>
  <si>
    <t>214-208-5842</t>
  </si>
  <si>
    <t>brianmayes@mayesmediagroup.com</t>
  </si>
  <si>
    <t>McAlister's Deli</t>
  </si>
  <si>
    <t>The Saxton Group</t>
  </si>
  <si>
    <t>Renay Grubaugh</t>
  </si>
  <si>
    <t>214-714-6262</t>
  </si>
  <si>
    <t>renaygrubaugh@thesaxtongroup.com</t>
  </si>
  <si>
    <t>McAnulty Media, Inc</t>
  </si>
  <si>
    <t>Stacy McAnulty</t>
  </si>
  <si>
    <t>336-310-3603</t>
  </si>
  <si>
    <t>author.stacymcaunlty@gmail.com</t>
  </si>
  <si>
    <t>McCarthy Building Companies, Inc.</t>
  </si>
  <si>
    <t>Charles Buescher</t>
  </si>
  <si>
    <t>214-448-2258</t>
  </si>
  <si>
    <t>cbuescher@mccarthy.com</t>
  </si>
  <si>
    <t xml:space="preserve">McDonald's </t>
  </si>
  <si>
    <t>Arch Fellow LLC</t>
  </si>
  <si>
    <t>Liz Wetherington</t>
  </si>
  <si>
    <t>214-433-3078</t>
  </si>
  <si>
    <t>liz@archfellow.com</t>
  </si>
  <si>
    <t>McGraw-Hill Education</t>
  </si>
  <si>
    <t>Brian Joniak</t>
  </si>
  <si>
    <t>800-338-3987</t>
  </si>
  <si>
    <t>thomas.legalley@mheducation.com</t>
  </si>
  <si>
    <t>Melissa Arnett</t>
  </si>
  <si>
    <t>972-310-1854</t>
  </si>
  <si>
    <t>800-953-8691</t>
  </si>
  <si>
    <t>texas.support@mheducation.com</t>
  </si>
  <si>
    <t>McGraw-Hill School Education, LLC</t>
  </si>
  <si>
    <t>McGraw-Hill Education, Inc</t>
  </si>
  <si>
    <t>Melissa.Arnett@mheducation.com</t>
  </si>
  <si>
    <t>McGraw-Hill, LLC</t>
  </si>
  <si>
    <t>Customer Service/Local Sales Rep. Melissa Arnett</t>
  </si>
  <si>
    <t>Customer Serv. 800-338-3987; Melissa Arnett 972-310-1854</t>
  </si>
  <si>
    <t>Ordering: orders_mhe@mheducation
General: SEG_CustomerService@mheducation.com
Melissa Arnett: Melissa.Arnett@mheducation.com</t>
  </si>
  <si>
    <t xml:space="preserve">Broker of Record </t>
  </si>
  <si>
    <t>McGriff, Seibels &amp; Williams, Inc.</t>
  </si>
  <si>
    <t>Johnny Fontenot</t>
  </si>
  <si>
    <t>469-232-2160</t>
  </si>
  <si>
    <t>jfontenot@mcgriff.com</t>
  </si>
  <si>
    <t>McKinney Counseling Services</t>
  </si>
  <si>
    <t>Mark E. Hundley, PLLC</t>
  </si>
  <si>
    <t>469-305-2877</t>
  </si>
  <si>
    <t>mark@mckinneycounselingservices.com</t>
  </si>
  <si>
    <t>McKinney Office Supply</t>
  </si>
  <si>
    <t>TIPS 200301</t>
  </si>
  <si>
    <t>Reed Ruschhaupt</t>
  </si>
  <si>
    <t>972-562-5020</t>
  </si>
  <si>
    <t>972-548-8515</t>
  </si>
  <si>
    <t xml:space="preserve">reedr@mckinneyofficesupply.com </t>
  </si>
  <si>
    <t>McKinney Office Supply (Steelcase)</t>
  </si>
  <si>
    <t>Sourcewell #121919-STI</t>
  </si>
  <si>
    <t>McMillan James Equipment Co.</t>
  </si>
  <si>
    <t>David Engle</t>
  </si>
  <si>
    <t>817-912-0800</t>
  </si>
  <si>
    <t>817-912-0888</t>
  </si>
  <si>
    <t>davide@mjec.com</t>
  </si>
  <si>
    <t>McRel International</t>
  </si>
  <si>
    <t>Nancy Taylor</t>
  </si>
  <si>
    <t>304-347-1863</t>
  </si>
  <si>
    <t>ntaylor@mcrel.org</t>
  </si>
  <si>
    <t>MD Enterprises</t>
  </si>
  <si>
    <t>Mick and David Enterprises, Inc. (Pro Panels)</t>
  </si>
  <si>
    <t>Dana Emch</t>
  </si>
  <si>
    <t>214-350-5765</t>
  </si>
  <si>
    <t>questions@propanels.com</t>
  </si>
  <si>
    <t>Measurement Incorporated</t>
  </si>
  <si>
    <t>Thomas J. Kelsh</t>
  </si>
  <si>
    <t>518-427-9840</t>
  </si>
  <si>
    <t>tkelsh@measinc.com</t>
  </si>
  <si>
    <t>Medco Sports Medicine</t>
  </si>
  <si>
    <t>Stephen Weiss</t>
  </si>
  <si>
    <t>800-556-3326</t>
  </si>
  <si>
    <t>Medco Supply Company</t>
  </si>
  <si>
    <t>medcocustomerservice@medcosupply.com</t>
  </si>
  <si>
    <t>800-222-1934</t>
  </si>
  <si>
    <t>Media Mental</t>
  </si>
  <si>
    <t>Kelly Riemenschneider</t>
  </si>
  <si>
    <t>214-394-3465</t>
  </si>
  <si>
    <t>kelly@mediamental.com</t>
  </si>
  <si>
    <t>Medicaleshop Inc</t>
  </si>
  <si>
    <t>Bob Smith</t>
  </si>
  <si>
    <t>(866) 563-6812</t>
  </si>
  <si>
    <t>csteam@medicaleshop.com</t>
  </si>
  <si>
    <t>866-563-6812</t>
  </si>
  <si>
    <t>800-838-4671</t>
  </si>
  <si>
    <t>Megahertz Technology, Inc.</t>
  </si>
  <si>
    <t>Fonda Morgan</t>
  </si>
  <si>
    <t>214-365-0933</t>
  </si>
  <si>
    <t>214-365-0324</t>
  </si>
  <si>
    <t>fonda@mhztech.com</t>
  </si>
  <si>
    <t>Megan Nelson-Paulk</t>
  </si>
  <si>
    <t>214-609-7390</t>
  </si>
  <si>
    <t>Megan.nelsonpaulk@gmail.com</t>
  </si>
  <si>
    <t xml:space="preserve">Melhart Music Center </t>
  </si>
  <si>
    <t>Jim Melhart Piano and Organ Company</t>
  </si>
  <si>
    <t>Barbara Keller</t>
  </si>
  <si>
    <t>956-682-6147 x231</t>
  </si>
  <si>
    <t>bkeller@melhart.com</t>
  </si>
  <si>
    <t xml:space="preserve">Membean Inc. </t>
  </si>
  <si>
    <t>EPCNT Mckinney ISD 2018-551A</t>
  </si>
  <si>
    <t xml:space="preserve">Jill Schlessinger </t>
  </si>
  <si>
    <t>971-762-4594</t>
  </si>
  <si>
    <t>Jill.schlessinger@membean.com</t>
  </si>
  <si>
    <t>Mentoring Minds, L.P.</t>
  </si>
  <si>
    <t>Carol Ibarra</t>
  </si>
  <si>
    <t xml:space="preserve">855-884-8576 </t>
  </si>
  <si>
    <t>800-838-8186</t>
  </si>
  <si>
    <t>orders@mentoringminds.com</t>
  </si>
  <si>
    <t>Kristin Anthony</t>
  </si>
  <si>
    <t>800-585-5258</t>
  </si>
  <si>
    <t>info@mentoringminds.com</t>
  </si>
  <si>
    <t xml:space="preserve">Furniture Classroom </t>
  </si>
  <si>
    <t>MeTEOR Education, LLC</t>
  </si>
  <si>
    <t>Formally: Contrax Group LLC (The)</t>
  </si>
  <si>
    <t>TCPN  R191810</t>
  </si>
  <si>
    <t>Veronica Pohl</t>
  </si>
  <si>
    <t>800-699-7516</t>
  </si>
  <si>
    <t>877-373-0622</t>
  </si>
  <si>
    <t>Furniture Office</t>
  </si>
  <si>
    <t>TCPN R191810</t>
  </si>
  <si>
    <t>vpohl@contrax.com</t>
  </si>
  <si>
    <t>Furniture Misc</t>
  </si>
  <si>
    <t>Metroplex Elevator Company</t>
  </si>
  <si>
    <t>W. B. Strehorn</t>
  </si>
  <si>
    <t>214-343-0409</t>
  </si>
  <si>
    <t>972-216-1206</t>
  </si>
  <si>
    <t>MFAC, LLC</t>
  </si>
  <si>
    <t>Jeffrey M. McBride</t>
  </si>
  <si>
    <t>(800) 556-7464</t>
  </si>
  <si>
    <t>jeff.mcbride@mfathletic.com</t>
  </si>
  <si>
    <t>MHC Kenworth - Dallas</t>
  </si>
  <si>
    <t>Texas Kenworth</t>
  </si>
  <si>
    <t>Wesley Hatchel/Kyle Smith</t>
  </si>
  <si>
    <t>214-920-7300</t>
  </si>
  <si>
    <t>214-920-7316</t>
  </si>
  <si>
    <t>wesley.hatchel@mhc.com</t>
  </si>
  <si>
    <t>Mico Industrial Corp.</t>
  </si>
  <si>
    <t>TIPS 200901</t>
  </si>
  <si>
    <t>Mike Collins</t>
  </si>
  <si>
    <t>972-422-2001</t>
  </si>
  <si>
    <t>972-881-1277</t>
  </si>
  <si>
    <t>micoindustrialcorp@gmail.com</t>
  </si>
  <si>
    <t>Midnight Press Screenprinting Co.</t>
  </si>
  <si>
    <t>Gordon W Connally, Jr</t>
  </si>
  <si>
    <t>EPCNT Rockwall ISD 1819.07-001</t>
  </si>
  <si>
    <t>Gordon Connally Jr.</t>
  </si>
  <si>
    <t>972-965-9416</t>
  </si>
  <si>
    <t>214-771-0605</t>
  </si>
  <si>
    <t>gordon.connally@midnightprint.com</t>
  </si>
  <si>
    <t xml:space="preserve">Midwest Musical Imports </t>
  </si>
  <si>
    <t>MSA Music Inc</t>
  </si>
  <si>
    <t>Tori Okwabi</t>
  </si>
  <si>
    <t>612-331-4717</t>
  </si>
  <si>
    <t>tori@mmimports.com</t>
  </si>
  <si>
    <t>Midwest Technology Products</t>
  </si>
  <si>
    <t>Midwest Shop Supplies Inc.</t>
  </si>
  <si>
    <t>Sarah Cruz</t>
  </si>
  <si>
    <t>800-831-5904</t>
  </si>
  <si>
    <t>800-285-7054</t>
  </si>
  <si>
    <t>orders@midwesttechnology.com</t>
  </si>
  <si>
    <t>SARAH CRUZ</t>
  </si>
  <si>
    <t>800.831.5904</t>
  </si>
  <si>
    <t>800.285.7054</t>
  </si>
  <si>
    <t>MIND Research Institute</t>
  </si>
  <si>
    <t>Stephaney Jackson</t>
  </si>
  <si>
    <t>972-339-0621</t>
  </si>
  <si>
    <t>866-569-7014</t>
  </si>
  <si>
    <t>purchaseorders@mindresearch.net</t>
  </si>
  <si>
    <t>MindPlay</t>
  </si>
  <si>
    <t>Michael Ellis</t>
  </si>
  <si>
    <t>903.326.6263</t>
  </si>
  <si>
    <t>ellisconsulting8@gmail.com</t>
  </si>
  <si>
    <t xml:space="preserve">Mindworks Resources </t>
  </si>
  <si>
    <t>Nicole North</t>
  </si>
  <si>
    <t xml:space="preserve">214-206-1512 </t>
  </si>
  <si>
    <t>nnorth@mindworksresources.com</t>
  </si>
  <si>
    <t>Mitchell 1</t>
  </si>
  <si>
    <t>Mitchell Repair Information Co, LLC</t>
  </si>
  <si>
    <t>Dale Slack</t>
  </si>
  <si>
    <t>858-391-5000</t>
  </si>
  <si>
    <t>dale.slack@mitchell1.com</t>
  </si>
  <si>
    <t>Mitchell Lane Publishers</t>
  </si>
  <si>
    <t>Phil Comer</t>
  </si>
  <si>
    <t>phil@mitchelllane.com</t>
  </si>
  <si>
    <t>Mitinet, Inc.</t>
  </si>
  <si>
    <t>800-824-6272</t>
  </si>
  <si>
    <t>wecare@mitinet.com</t>
  </si>
  <si>
    <t xml:space="preserve">MobyMax, LLC </t>
  </si>
  <si>
    <t>Sales/Customer Service</t>
  </si>
  <si>
    <t xml:space="preserve">888-793-8221 </t>
  </si>
  <si>
    <t>888-793-8330</t>
  </si>
  <si>
    <t>billing@mobymax.com</t>
  </si>
  <si>
    <t>Moe-Bleichner Music Distribution</t>
  </si>
  <si>
    <t>Claire Hammond</t>
  </si>
  <si>
    <t>912-224-3268</t>
  </si>
  <si>
    <t>claire.hammond@moe-bleichner.com</t>
  </si>
  <si>
    <t>Monarch Teaching Technologies</t>
  </si>
  <si>
    <t>Joseph Mutidjo</t>
  </si>
  <si>
    <t>1 800 593 1934 ext 2 (support) or ext 325 (direct contact)</t>
  </si>
  <si>
    <t>jmutidjo@monarchtt.com</t>
  </si>
  <si>
    <t>Moonlight Threads</t>
  </si>
  <si>
    <t>Terri Magness</t>
  </si>
  <si>
    <t>214-912-2828</t>
  </si>
  <si>
    <t>terri@moonlightthreads.com</t>
  </si>
  <si>
    <t>Mooring Construction</t>
  </si>
  <si>
    <t>Chris Mitchell/Brent Burden</t>
  </si>
  <si>
    <t>888-293-9953</t>
  </si>
  <si>
    <t>469-733-1696</t>
  </si>
  <si>
    <t>bburden@mooringusa.com</t>
  </si>
  <si>
    <t>Moreya Biomedical LLC</t>
  </si>
  <si>
    <t>Shashibhushan Borade</t>
  </si>
  <si>
    <t>646-450-0178</t>
  </si>
  <si>
    <t>sales@moreyabiomed.com</t>
  </si>
  <si>
    <t>Morris Printing Group, Inc. dba School Mate</t>
  </si>
  <si>
    <t>School Mate</t>
  </si>
  <si>
    <t>800-516-8339</t>
  </si>
  <si>
    <t>planner@schoolmate.com</t>
  </si>
  <si>
    <t>MPS Bedford, Freeman and Worth Publishing Group</t>
  </si>
  <si>
    <t>Macmillan Holdings LLC</t>
  </si>
  <si>
    <t>Cassidy Green</t>
  </si>
  <si>
    <t>646-629-6563</t>
  </si>
  <si>
    <t>540-672-4403</t>
  </si>
  <si>
    <t>MSC Industrial Supply Company</t>
  </si>
  <si>
    <t>Sid Tool Company, Inc.</t>
  </si>
  <si>
    <t>NCPA 02-62</t>
  </si>
  <si>
    <t>Felicia Garner</t>
  </si>
  <si>
    <t>214-638-0900</t>
  </si>
  <si>
    <t>214-638-1621</t>
  </si>
  <si>
    <t>mscindustrialsupply@mscdirect.com</t>
  </si>
  <si>
    <t>MTM Recognition d/b/a Jostens Awards</t>
  </si>
  <si>
    <t>Darrin Hobaugh</t>
  </si>
  <si>
    <t>dhobaugh@mtmrecognition.com</t>
  </si>
  <si>
    <t>Muggins Math</t>
  </si>
  <si>
    <t>Old Fashioned Products Inc.</t>
  </si>
  <si>
    <t>Sue Schuler</t>
  </si>
  <si>
    <t>800-962-849</t>
  </si>
  <si>
    <t>706-635-7611</t>
  </si>
  <si>
    <t>muggins@mugginsmath.com</t>
  </si>
  <si>
    <t>Multi-Health Systems Inc</t>
  </si>
  <si>
    <t>Client Services Department</t>
  </si>
  <si>
    <t>1-800-456-3003</t>
  </si>
  <si>
    <t>customerservice@mhs.com</t>
  </si>
  <si>
    <t>Multi-Health Systems Inc.</t>
  </si>
  <si>
    <t>Khira Ray</t>
  </si>
  <si>
    <t>800-456-3003</t>
  </si>
  <si>
    <t>888-540-1184</t>
  </si>
  <si>
    <t>customerservice@Michelle H..com</t>
  </si>
  <si>
    <t>70.113</t>
  </si>
  <si>
    <t>Media and Public Relations</t>
  </si>
  <si>
    <t>Murray Media Group</t>
  </si>
  <si>
    <t>Jana Melton</t>
  </si>
  <si>
    <t>972-899-3637</t>
  </si>
  <si>
    <t>JANA@MYLONESTARPAGES.COM</t>
  </si>
  <si>
    <t>Museum of Science (Engineering is Elementary)</t>
  </si>
  <si>
    <t>John Slakey</t>
  </si>
  <si>
    <t>617-589-0230</t>
  </si>
  <si>
    <t>eie@mos.org</t>
  </si>
  <si>
    <t>Music &amp; Arts</t>
  </si>
  <si>
    <t xml:space="preserve">Joey Resendez </t>
  </si>
  <si>
    <t>972-439-8556</t>
  </si>
  <si>
    <t>jresendez@musicarts.com</t>
  </si>
  <si>
    <t>Music First</t>
  </si>
  <si>
    <t>Music Sales Digital Services, LLC</t>
  </si>
  <si>
    <t>Mike Olander</t>
  </si>
  <si>
    <t>212-254-2100</t>
  </si>
  <si>
    <t>800-645-1917</t>
  </si>
  <si>
    <t>mike@musicfirst.com</t>
  </si>
  <si>
    <t>Music in Motion</t>
  </si>
  <si>
    <t>Customer Service Dept</t>
  </si>
  <si>
    <t>800-445-0649</t>
  </si>
  <si>
    <t>orders@musicmotion.com</t>
  </si>
  <si>
    <t>Kristi Graham</t>
  </si>
  <si>
    <t>866-943-8906</t>
  </si>
  <si>
    <t xml:space="preserve">bids@musicmotion.com  orders@musicinmotion.com </t>
  </si>
  <si>
    <t>Music In Motion, Inc.</t>
  </si>
  <si>
    <t>Music Is Elementary</t>
  </si>
  <si>
    <t>Customer Servcie/Orders</t>
  </si>
  <si>
    <t>800-888-7502</t>
  </si>
  <si>
    <t>440-461-3631</t>
  </si>
  <si>
    <t>orders@musiciselementary.com</t>
  </si>
  <si>
    <t>My Office</t>
  </si>
  <si>
    <t>Sarah Price</t>
  </si>
  <si>
    <t>214-221-0011</t>
  </si>
  <si>
    <t>214-221-1119</t>
  </si>
  <si>
    <t>sarah@myofficelh.com</t>
  </si>
  <si>
    <t>N2Y, LLC</t>
  </si>
  <si>
    <t>Tracy Maxwell</t>
  </si>
  <si>
    <t>800-697-6575 x1106</t>
  </si>
  <si>
    <t>419-433-9810</t>
  </si>
  <si>
    <t>billing@n2y.com</t>
  </si>
  <si>
    <t>n2y, LLC</t>
  </si>
  <si>
    <t>Maggie Jonsson</t>
  </si>
  <si>
    <t>419-433-9800 Ext. 1141</t>
  </si>
  <si>
    <t>mjonsson@n2y.com</t>
  </si>
  <si>
    <t>Naleen Momin</t>
  </si>
  <si>
    <t>713-371-2939</t>
  </si>
  <si>
    <t>mominnaileen@gmail.com</t>
  </si>
  <si>
    <t>Nancy Gray</t>
  </si>
  <si>
    <t>214-536-1068</t>
  </si>
  <si>
    <t>nancyswg@sbcglobal.net</t>
  </si>
  <si>
    <t>NAPA Auto Parts (540 West Arapaho)</t>
  </si>
  <si>
    <t>Sourcewell 062916-GPC</t>
  </si>
  <si>
    <t>Terry Yates/Matt</t>
  </si>
  <si>
    <t>972-238-1396</t>
  </si>
  <si>
    <t>972-238-5259</t>
  </si>
  <si>
    <t>NASCO</t>
  </si>
  <si>
    <t>NASCO Education, LLC</t>
  </si>
  <si>
    <t>Justin Jeffrey</t>
  </si>
  <si>
    <t>800-558-9595 x5613</t>
  </si>
  <si>
    <t>800-372-1236</t>
  </si>
  <si>
    <t>orders@enasco.com</t>
  </si>
  <si>
    <t>Nasco Education LLC</t>
  </si>
  <si>
    <t>Lee Henning</t>
  </si>
  <si>
    <t>800-558-9595</t>
  </si>
  <si>
    <t>custserv@enasco.com</t>
  </si>
  <si>
    <t>Nashville EMS Supply</t>
  </si>
  <si>
    <t>Nashville Medical &amp; EMS Products Inc.</t>
  </si>
  <si>
    <t>615-384-0573</t>
  </si>
  <si>
    <t>NASHVILLEEMS@GMAIL.COM</t>
  </si>
  <si>
    <t>National Business Furniture, LLC</t>
  </si>
  <si>
    <t xml:space="preserve">Lucy Estabrook </t>
  </si>
  <si>
    <t>972-977-1597</t>
  </si>
  <si>
    <t>800-329-9349</t>
  </si>
  <si>
    <t>LucyE@nbf.com</t>
  </si>
  <si>
    <t>National Center for Youth Issues</t>
  </si>
  <si>
    <t>J Robert Nickel</t>
  </si>
  <si>
    <t>423-899-5714</t>
  </si>
  <si>
    <t>423-899-4547</t>
  </si>
  <si>
    <t>marketing@ncyi.org</t>
  </si>
  <si>
    <t>Robert D. Rabon</t>
  </si>
  <si>
    <t>rrabon@ncyi.org</t>
  </si>
  <si>
    <t>National Healthcareer Assocition</t>
  </si>
  <si>
    <t>Ascend Learning Holding, LLC</t>
  </si>
  <si>
    <t>EPCNT Ft. Worth ISD 16-082-F</t>
  </si>
  <si>
    <t>Tyson Schmidt</t>
  </si>
  <si>
    <t>800-499-9092</t>
  </si>
  <si>
    <t>913-661-6206</t>
  </si>
  <si>
    <t>cssteam@nhanow.com</t>
  </si>
  <si>
    <t>National Institute for Metalworking Skills Information</t>
  </si>
  <si>
    <t>EPCNT Allen ISD 2020-JAN-52</t>
  </si>
  <si>
    <t>Joanna Eyet</t>
  </si>
  <si>
    <t>703-352-4971</t>
  </si>
  <si>
    <t>jeyer@nims-skills.org</t>
  </si>
  <si>
    <t>National Restaurant Association Solutions, LLC</t>
  </si>
  <si>
    <t>National Restaurant Association</t>
  </si>
  <si>
    <t>Service Center</t>
  </si>
  <si>
    <t>312-715-1010</t>
  </si>
  <si>
    <t>servicecenter@restaurant.org</t>
  </si>
  <si>
    <t>National Wholesale Supply</t>
  </si>
  <si>
    <t>Cole Huffman</t>
  </si>
  <si>
    <t>469-623-9889</t>
  </si>
  <si>
    <t>972-437-0024</t>
  </si>
  <si>
    <t>c.huffman@nationalwholesale.biz</t>
  </si>
  <si>
    <t>Flexible Spending Account (FSA) and Health Saving Account (HSA)</t>
  </si>
  <si>
    <t>Navia</t>
  </si>
  <si>
    <t>NCS Pearson, Inc.</t>
  </si>
  <si>
    <t>Clinical Assessment Division</t>
  </si>
  <si>
    <t>Anise Flowers</t>
  </si>
  <si>
    <t>800-627-7271 x262308</t>
  </si>
  <si>
    <t>800-232-1223</t>
  </si>
  <si>
    <t>Mary Hailu</t>
  </si>
  <si>
    <t>877-260-2530</t>
  </si>
  <si>
    <t>Customer Support Team</t>
  </si>
  <si>
    <t>1-800-627-7271</t>
  </si>
  <si>
    <t>clinicalcustomersupport@pearson.com</t>
  </si>
  <si>
    <t>NEDRP, LLC</t>
  </si>
  <si>
    <t>Sarah Coutu</t>
  </si>
  <si>
    <t>915-539-0725</t>
  </si>
  <si>
    <t>sarah@nedrp.com</t>
  </si>
  <si>
    <t>Chromebooks and Accessories</t>
  </si>
  <si>
    <t>Netsync Network Solutions</t>
  </si>
  <si>
    <t>Josh Parker</t>
  </si>
  <si>
    <t>866-974-5959</t>
  </si>
  <si>
    <t>713-664-9964</t>
  </si>
  <si>
    <t>jparker@netsyncnetwork.com</t>
  </si>
  <si>
    <t>Computer Desktops</t>
  </si>
  <si>
    <t>Printers</t>
  </si>
  <si>
    <t>214-601-6549</t>
  </si>
  <si>
    <t>Network Cabling Services, Inc.</t>
  </si>
  <si>
    <t>DIR TSO-3708</t>
  </si>
  <si>
    <t>Ryan Ferrier</t>
  </si>
  <si>
    <t>972-664-0550</t>
  </si>
  <si>
    <t>972-664-0551</t>
  </si>
  <si>
    <t>rferrier@ncs-tx.com</t>
  </si>
  <si>
    <t>Never Thirsty</t>
  </si>
  <si>
    <t>Joe Zouen</t>
  </si>
  <si>
    <t>(214)404-7727</t>
  </si>
  <si>
    <t>neverthirsty@sbcglobal.net</t>
  </si>
  <si>
    <t>New Frontier 21, LLC</t>
  </si>
  <si>
    <t>Anthony Muhammad</t>
  </si>
  <si>
    <t>248-874-4828</t>
  </si>
  <si>
    <t>amuhammad@newfrontier21.com</t>
  </si>
  <si>
    <t>New Readers Press</t>
  </si>
  <si>
    <t>Proliteracy Worldwide</t>
  </si>
  <si>
    <t>Ann Beeson</t>
  </si>
  <si>
    <t>512-769-7250</t>
  </si>
  <si>
    <t>866-894-2100</t>
  </si>
  <si>
    <t xml:space="preserve">New Teacher Center </t>
  </si>
  <si>
    <t xml:space="preserve">Emily Silver </t>
  </si>
  <si>
    <t>831-600-2200</t>
  </si>
  <si>
    <t xml:space="preserve">jbales@newteachercenter.org </t>
  </si>
  <si>
    <t>Nicol Scales &amp; Measurement</t>
  </si>
  <si>
    <t>Jim Budke</t>
  </si>
  <si>
    <t>214-428-8181</t>
  </si>
  <si>
    <t>214-428-8127</t>
  </si>
  <si>
    <t>Nieman Printing Inc.</t>
  </si>
  <si>
    <t>Allen ISD 2020-MAY-61</t>
  </si>
  <si>
    <t>Joanie Nieman</t>
  </si>
  <si>
    <t>214-506-7400</t>
  </si>
  <si>
    <t>972-869-3632</t>
  </si>
  <si>
    <t>joanie@niemanprinting.com</t>
  </si>
  <si>
    <t>Auto Renews</t>
  </si>
  <si>
    <t>Nieman Printing, Inc.</t>
  </si>
  <si>
    <t>Richard Andrews</t>
  </si>
  <si>
    <t>214-714-8238</t>
  </si>
  <si>
    <t>richard@niemanprinting.com</t>
  </si>
  <si>
    <t>Nivika LLC</t>
  </si>
  <si>
    <t>Wize Academy</t>
  </si>
  <si>
    <t>Vishal Bhasin</t>
  </si>
  <si>
    <t>214-226-4595</t>
  </si>
  <si>
    <t>vishal.bhasin@wizeacademy.com</t>
  </si>
  <si>
    <t>Nix, Karen</t>
  </si>
  <si>
    <t>No Redink</t>
  </si>
  <si>
    <t>EPCNT Coppell ISD 785-00</t>
  </si>
  <si>
    <t>Sheryl Colaur</t>
  </si>
  <si>
    <t>708-565-3545</t>
  </si>
  <si>
    <t>844-667-3346</t>
  </si>
  <si>
    <t>sales@noredink.com</t>
  </si>
  <si>
    <t>Norcostco Inc.</t>
  </si>
  <si>
    <t>Larry Danforth</t>
  </si>
  <si>
    <t>800-657-1887</t>
  </si>
  <si>
    <t>214-630-4474</t>
  </si>
  <si>
    <t>larry.danforth@norcostco.com</t>
  </si>
  <si>
    <t>North Central Texas InterLink, Inc.</t>
  </si>
  <si>
    <t>Candy Slocum</t>
  </si>
  <si>
    <t>214-797-5056</t>
  </si>
  <si>
    <t>972-915-0149</t>
  </si>
  <si>
    <t>candy@interlink-ntx.org</t>
  </si>
  <si>
    <t>North Texas Ice Design Center</t>
  </si>
  <si>
    <t>Baker Distributing Company, LLC</t>
  </si>
  <si>
    <t>Chaunda Vincson/Judy Owens</t>
  </si>
  <si>
    <t>214-638-5141</t>
  </si>
  <si>
    <t>214-638-7409</t>
  </si>
  <si>
    <r>
      <t xml:space="preserve">Northern Safety &amp; Industrial  </t>
    </r>
    <r>
      <rPr>
        <b/>
        <sz val="10"/>
        <rFont val="Arial"/>
        <family val="2"/>
      </rPr>
      <t>(Social distancing decals only)</t>
    </r>
  </si>
  <si>
    <t>Jeff Mcadoo</t>
  </si>
  <si>
    <t>972-266-3256</t>
  </si>
  <si>
    <t>jmcadoo@northernsafety.com</t>
  </si>
  <si>
    <t>Northern Speech Services Inc</t>
  </si>
  <si>
    <t>Susan Webber</t>
  </si>
  <si>
    <t>888-337-3866</t>
  </si>
  <si>
    <t>info@northernspeech.com</t>
  </si>
  <si>
    <t>Northstar Builders Group, LLC</t>
  </si>
  <si>
    <t>Aaron Scates/Bruce Helm</t>
  </si>
  <si>
    <t>972-745-6900</t>
  </si>
  <si>
    <t>aaron@nstarbuilders.com</t>
  </si>
  <si>
    <t>Northstar Equipment Solutions</t>
  </si>
  <si>
    <t>Alltex Capital Equipment Leasing Corp.</t>
  </si>
  <si>
    <t>Eric Dickinson</t>
  </si>
  <si>
    <t>817-424-1925</t>
  </si>
  <si>
    <t>817-424-1629</t>
  </si>
  <si>
    <t>northstar.assist@verizon.net</t>
  </si>
  <si>
    <t>Fuel</t>
  </si>
  <si>
    <t>Northwest Propane Gas Company</t>
  </si>
  <si>
    <t>Northwest Butane Gas Co.</t>
  </si>
  <si>
    <t>EPCNT - Dallas TH-205256</t>
  </si>
  <si>
    <t>Lon Holloway or Tim Wood</t>
  </si>
  <si>
    <t>972-247-6121</t>
  </si>
  <si>
    <t>972-241-2555</t>
  </si>
  <si>
    <t>order@northwestpropane.com</t>
  </si>
  <si>
    <t xml:space="preserve">Not the End Children's Grief Books, LLC </t>
  </si>
  <si>
    <t>Mari Blake-Dombkowski</t>
  </si>
  <si>
    <t>EPCNT Ft. Worth ISD RFP 16-082-K</t>
  </si>
  <si>
    <t>512-940-5602</t>
  </si>
  <si>
    <t>nottheend.book@gmail.com</t>
  </si>
  <si>
    <t>Food Staples</t>
  </si>
  <si>
    <t>Notables</t>
  </si>
  <si>
    <t>MinMor Industries LLC</t>
  </si>
  <si>
    <t>Choice Partners 18/052TJ-05</t>
  </si>
  <si>
    <t>Jeff Borowicz</t>
  </si>
  <si>
    <t>763-670-1660</t>
  </si>
  <si>
    <t>jborowicz@notables.com</t>
  </si>
  <si>
    <t>Nothing Bundt Cakes</t>
  </si>
  <si>
    <t>Richardson Cakes, LLC</t>
  </si>
  <si>
    <t>Kathy Rogers</t>
  </si>
  <si>
    <t>214-903-4401</t>
  </si>
  <si>
    <t>richardson@nothingbundtcakes.com</t>
  </si>
  <si>
    <t>Nothing Dull Inc.</t>
  </si>
  <si>
    <t>icode North Dallas</t>
  </si>
  <si>
    <t>Robert Jones</t>
  </si>
  <si>
    <t>214-306-4341</t>
  </si>
  <si>
    <t xml:space="preserve">shari.johns@icodeschool.com </t>
  </si>
  <si>
    <t>NTD Mechanical</t>
  </si>
  <si>
    <t>North Texas Ductworks, LLC</t>
  </si>
  <si>
    <t>Carmen Smith</t>
  </si>
  <si>
    <t>469-323-0454</t>
  </si>
  <si>
    <t>bdavis@ntdmechanical.com</t>
  </si>
  <si>
    <t xml:space="preserve">Numotion, LLC </t>
  </si>
  <si>
    <t>United Seating and Mobility LLC</t>
  </si>
  <si>
    <t>EPCNT Ft. Worth ISD 15-130-B</t>
  </si>
  <si>
    <t>Rebecca Towe</t>
  </si>
  <si>
    <t>972-323-9393</t>
  </si>
  <si>
    <t>214-658-9051</t>
  </si>
  <si>
    <t>rebecca.towe@numotion.com</t>
  </si>
  <si>
    <t>Nutri Link Technologies Inc.</t>
  </si>
  <si>
    <t>Tips 200402</t>
  </si>
  <si>
    <t>Michael Lobato</t>
  </si>
  <si>
    <t>404-437-7964</t>
  </si>
  <si>
    <t>mlobato@n-ltech.com</t>
  </si>
  <si>
    <t>Nutri-Link</t>
  </si>
  <si>
    <t>Choice Partners 19/001TJ/06</t>
  </si>
  <si>
    <t>Jana Lobato</t>
  </si>
  <si>
    <t>404-437-7964 ext. 302</t>
  </si>
  <si>
    <t>866-764-1387</t>
  </si>
  <si>
    <t>jlobato@n-ltech.com</t>
  </si>
  <si>
    <t>Delivery - Dairy</t>
  </si>
  <si>
    <t>Oak Farms</t>
  </si>
  <si>
    <t>Dean Foods Company</t>
  </si>
  <si>
    <t>Prospering Pals 040-17-18</t>
  </si>
  <si>
    <t>Eric Eaves</t>
  </si>
  <si>
    <t>214-818-3447</t>
  </si>
  <si>
    <t>tanyakurz@kurzco.com</t>
  </si>
  <si>
    <t>Oaktree Products, Inc</t>
  </si>
  <si>
    <t>Mary Ellen Rottjacob</t>
  </si>
  <si>
    <t>msery@oaktreeproducts.com</t>
  </si>
  <si>
    <t>Office Depot</t>
  </si>
  <si>
    <t>888-263-3423</t>
  </si>
  <si>
    <t>ecsupport@officedepot.com</t>
  </si>
  <si>
    <t>Office Depot: OfficeMax</t>
  </si>
  <si>
    <t>TCPN R191812</t>
  </si>
  <si>
    <t>Shelly Johnson</t>
  </si>
  <si>
    <t>817-480-7491</t>
  </si>
  <si>
    <t>972-377-9743</t>
  </si>
  <si>
    <t xml:space="preserve">shelly.johnson@officedepot.com </t>
  </si>
  <si>
    <t>Ogburn's Truck Parts</t>
  </si>
  <si>
    <t>Ben King</t>
  </si>
  <si>
    <t>972-276-8834</t>
  </si>
  <si>
    <t>972-272-9690</t>
  </si>
  <si>
    <t>ben.king@ogburns.com</t>
  </si>
  <si>
    <t>Ohana DFW Learn 1 LLC</t>
  </si>
  <si>
    <t>Sylvan Learning of West Richardson</t>
  </si>
  <si>
    <t>Rebecca Ackmann</t>
  </si>
  <si>
    <t>972-930-1230</t>
  </si>
  <si>
    <t>rackmann@ohanacottonwood.com</t>
  </si>
  <si>
    <t>Olmstead Kirk</t>
  </si>
  <si>
    <t>Christie Wood</t>
  </si>
  <si>
    <t>214-637-7189</t>
  </si>
  <si>
    <t>cwood@okpaper.com</t>
  </si>
  <si>
    <t>Olmsted Kirk</t>
  </si>
  <si>
    <t>Gina Renfrow</t>
  </si>
  <si>
    <t>214.637.2220</t>
  </si>
  <si>
    <t>sales@okpaper.com</t>
  </si>
  <si>
    <t>214-637-7161</t>
  </si>
  <si>
    <t>grenfrow@okpaper.com</t>
  </si>
  <si>
    <t>Olmsted-Kirk</t>
  </si>
  <si>
    <t>Central National Gottesman</t>
  </si>
  <si>
    <t>Del Barlow</t>
  </si>
  <si>
    <t>214-637-7183</t>
  </si>
  <si>
    <t>Dbarlow@okpaper.com</t>
  </si>
  <si>
    <t>Olmsted-Kirk Paper Company</t>
  </si>
  <si>
    <t>EPCNT Lewisville ISD F1016-19</t>
  </si>
  <si>
    <t>214-637-2131</t>
  </si>
  <si>
    <t>Omega Labs Inc.</t>
  </si>
  <si>
    <t>Boom Learning</t>
  </si>
  <si>
    <t>Mary Oemig</t>
  </si>
  <si>
    <t>425-240-8438</t>
  </si>
  <si>
    <t>help@boomlearning.com</t>
  </si>
  <si>
    <t>On The Border Mexican Grill and Cantina</t>
  </si>
  <si>
    <t>OTB Acquistion, LLC</t>
  </si>
  <si>
    <t>Cindy Skufca</t>
  </si>
  <si>
    <t>817-939-5553</t>
  </si>
  <si>
    <t>cindy.skufca@ontheborder.com</t>
  </si>
  <si>
    <t>One Elite Staffing</t>
  </si>
  <si>
    <t>Romona D Adams</t>
  </si>
  <si>
    <t>214-817-0763</t>
  </si>
  <si>
    <t xml:space="preserve">romona@1elitestaff.com </t>
  </si>
  <si>
    <t>One Source Building Services</t>
  </si>
  <si>
    <t>Brandon Howell</t>
  </si>
  <si>
    <t>469-858-1691</t>
  </si>
  <si>
    <t>866-381-1260</t>
  </si>
  <si>
    <t>brandon@osbscorp.com</t>
  </si>
  <si>
    <t>One Source Commercial Flooring, Inc.</t>
  </si>
  <si>
    <t>BuyBoard 561-18</t>
  </si>
  <si>
    <t>Eric Hernandez</t>
  </si>
  <si>
    <t>972-422-2438</t>
  </si>
  <si>
    <t>972-516-1495</t>
  </si>
  <si>
    <t>eric@onesourcefloors.com</t>
  </si>
  <si>
    <t>Optimum Consultancy Services, LLC</t>
  </si>
  <si>
    <t>Nooshin Yazhari</t>
  </si>
  <si>
    <t>713-505-0300</t>
  </si>
  <si>
    <t>nyazhari@optimumcs.com</t>
  </si>
  <si>
    <t>Oracle Elevator</t>
  </si>
  <si>
    <t>David Baucom</t>
  </si>
  <si>
    <t>972-293-8825</t>
  </si>
  <si>
    <t>972-293-8836</t>
  </si>
  <si>
    <t>eric.schwarzenbach@oracleelevator.com</t>
  </si>
  <si>
    <t xml:space="preserve">O'Reilly Auto Enterprises LLC </t>
  </si>
  <si>
    <t>O'Reilly Auto Parts</t>
  </si>
  <si>
    <t>Roy Munoz</t>
  </si>
  <si>
    <t>214-728-0608</t>
  </si>
  <si>
    <t>800-925-0899</t>
  </si>
  <si>
    <t>O'Reilly Automotive Stores, Inc.</t>
  </si>
  <si>
    <t>Ernie Hamilton</t>
  </si>
  <si>
    <t>972-824-6097</t>
  </si>
  <si>
    <t>972-907-8628</t>
  </si>
  <si>
    <t>probids@oreillyauto.com</t>
  </si>
  <si>
    <t>Origo Eduction, Inc.</t>
  </si>
  <si>
    <t>Jennifer Pitts</t>
  </si>
  <si>
    <t>817-913-3110</t>
  </si>
  <si>
    <t>888-674-4604</t>
  </si>
  <si>
    <t>orders@origomath.com</t>
  </si>
  <si>
    <t>Oslin Nation Company</t>
  </si>
  <si>
    <t>Babtex, Inc.</t>
  </si>
  <si>
    <t>Gary Sloan</t>
  </si>
  <si>
    <t>214-631-5650</t>
  </si>
  <si>
    <t>972-988-1446</t>
  </si>
  <si>
    <t>gsloan@onco-tx.com</t>
  </si>
  <si>
    <t>OTC Direct Inc.</t>
  </si>
  <si>
    <t>Oriental Trading Company</t>
  </si>
  <si>
    <t>Jo Potter</t>
  </si>
  <si>
    <t>800-228-0475</t>
  </si>
  <si>
    <t>877-564-4440</t>
  </si>
  <si>
    <t>orders@oriental.com</t>
  </si>
  <si>
    <t>Oticon Inc</t>
  </si>
  <si>
    <t>Kathleen Healy</t>
  </si>
  <si>
    <t>888-684-4747</t>
  </si>
  <si>
    <t>pediatrics@oticonusa.com</t>
  </si>
  <si>
    <t>888-684-7331</t>
  </si>
  <si>
    <t>OverDrive, Inc.</t>
  </si>
  <si>
    <t>Joe Dickinson</t>
  </si>
  <si>
    <t>jdickinson@overdrive.com</t>
  </si>
  <si>
    <t>Oxford Consulting Services, Inc.</t>
  </si>
  <si>
    <t>Christina Russi</t>
  </si>
  <si>
    <t>949-596-9125</t>
  </si>
  <si>
    <t>crussi@oxfordconsulting.com</t>
  </si>
  <si>
    <t>Pacific Environmental Group, LLC</t>
  </si>
  <si>
    <t>John Moala</t>
  </si>
  <si>
    <t>214-989-4044</t>
  </si>
  <si>
    <t>877-865-8203</t>
  </si>
  <si>
    <t>info@pacific-environmental.com</t>
  </si>
  <si>
    <t>Pacific Learning, Inc.</t>
  </si>
  <si>
    <t>Pacific Learning</t>
  </si>
  <si>
    <t>Beverly Duck</t>
  </si>
  <si>
    <t>940-391-5205</t>
  </si>
  <si>
    <t>714-513-8369</t>
  </si>
  <si>
    <t>customer.service@pacificlearning.com</t>
  </si>
  <si>
    <t>Pamela Villanueva</t>
  </si>
  <si>
    <t>469-360-5124</t>
  </si>
  <si>
    <t>pam.villanueva.tx@gmail.com</t>
  </si>
  <si>
    <t>Pamela Villnueva</t>
  </si>
  <si>
    <t>pam.villnueva.tx@gmail.com</t>
  </si>
  <si>
    <t>Panera, LLC</t>
  </si>
  <si>
    <t>Dacia Henshaw</t>
  </si>
  <si>
    <t>303-250-2526
636-487-1466</t>
  </si>
  <si>
    <t>cateringdealdesk@panerabread.com</t>
  </si>
  <si>
    <t>Delivery - Produce</t>
  </si>
  <si>
    <t>Paradise Produce</t>
  </si>
  <si>
    <t>Erica Hall</t>
  </si>
  <si>
    <t>214-741-8103</t>
  </si>
  <si>
    <t>214-741-8108</t>
  </si>
  <si>
    <t>sales.service@paradiseproduce.net</t>
  </si>
  <si>
    <t>Paragon Roofing, Inc.</t>
  </si>
  <si>
    <t>Jim Stalcup</t>
  </si>
  <si>
    <t>214-630-6363</t>
  </si>
  <si>
    <t>214-630-6677</t>
  </si>
  <si>
    <t>jims@paragonroofinginc.com</t>
  </si>
  <si>
    <t>Parent Institute, The</t>
  </si>
  <si>
    <t>PaperClip Media, Inc.</t>
  </si>
  <si>
    <t>Sara Amon</t>
  </si>
  <si>
    <t>800-756-5525</t>
  </si>
  <si>
    <t>800-216-3667</t>
  </si>
  <si>
    <t>customer@parent-institute..com</t>
  </si>
  <si>
    <t>Partners For Learning</t>
  </si>
  <si>
    <t>Sandra Ellis</t>
  </si>
  <si>
    <t>208-322-5007</t>
  </si>
  <si>
    <t>208-323-7730</t>
  </si>
  <si>
    <t>sandra@partnersforlearning.com</t>
  </si>
  <si>
    <t>Parts Town, LLC</t>
  </si>
  <si>
    <t>Bryan Thomas</t>
  </si>
  <si>
    <t>844-821-0720</t>
  </si>
  <si>
    <t>844-513-0259</t>
  </si>
  <si>
    <t>bthomas@partstown.com</t>
  </si>
  <si>
    <t>Pasco</t>
  </si>
  <si>
    <t>Lorelei Phillips</t>
  </si>
  <si>
    <t>972-596-3350</t>
  </si>
  <si>
    <t>orders@pascoinc.net</t>
  </si>
  <si>
    <t>Pasco Brokerage Inc.</t>
  </si>
  <si>
    <t>Kasey Hollon</t>
  </si>
  <si>
    <t>khollon@pascoinc.net</t>
  </si>
  <si>
    <t xml:space="preserve">Kasey Hollon </t>
  </si>
  <si>
    <t>PASCO Scientific</t>
  </si>
  <si>
    <t>Dereck Green</t>
  </si>
  <si>
    <t>916-786-3800 ext 8258</t>
  </si>
  <si>
    <t>916-786-7565</t>
  </si>
  <si>
    <t>dgreen@pasco.com</t>
  </si>
  <si>
    <t>PassAssured, LLC</t>
  </si>
  <si>
    <t>Lois Forsyth</t>
  </si>
  <si>
    <t>866-778-7277</t>
  </si>
  <si>
    <t>admin@passassured.com</t>
  </si>
  <si>
    <t>Pastoral Counseling Center</t>
  </si>
  <si>
    <t>Dr. Brad Schwall</t>
  </si>
  <si>
    <t>214-526-4525</t>
  </si>
  <si>
    <t>bschwall@pccdallas.org</t>
  </si>
  <si>
    <t>Patrick Mulick LLC</t>
  </si>
  <si>
    <t>Patrick Mulick</t>
  </si>
  <si>
    <t>509-280-4445</t>
  </si>
  <si>
    <t>patrickmulick@gmail.com</t>
  </si>
  <si>
    <t>Paula A. Crider</t>
  </si>
  <si>
    <t>512-264-1002</t>
  </si>
  <si>
    <t>PCRider@Austin.uTexas.edu</t>
  </si>
  <si>
    <t>Paxton Patterson</t>
  </si>
  <si>
    <t>Kathleen Manders</t>
  </si>
  <si>
    <t>800-323-8484</t>
  </si>
  <si>
    <t>708-594-1907</t>
  </si>
  <si>
    <t>Sales@paxpat.com</t>
  </si>
  <si>
    <t>Paxton/Patterson LLC</t>
  </si>
  <si>
    <t>Rudy McCarley</t>
  </si>
  <si>
    <t>708--594-1907</t>
  </si>
  <si>
    <t>sales@paxpat.com</t>
  </si>
  <si>
    <t>Pay it Forward Fundraising</t>
  </si>
  <si>
    <t>Kathleen Cates Hengen</t>
  </si>
  <si>
    <t>972-333-9092</t>
  </si>
  <si>
    <t>kathycates@hotmail.com</t>
  </si>
  <si>
    <t>PBK Inc.</t>
  </si>
  <si>
    <t>Ken Kessler</t>
  </si>
  <si>
    <t>972-233-1323</t>
  </si>
  <si>
    <t>972-233-1373</t>
  </si>
  <si>
    <t>PCS  Revenue Control Systems Inc.</t>
  </si>
  <si>
    <t>David Yaniv</t>
  </si>
  <si>
    <t>800-247-3061</t>
  </si>
  <si>
    <t>david@pcsrcs.com</t>
  </si>
  <si>
    <t>PCS Revenue Control Systems Inc.</t>
  </si>
  <si>
    <t>Choice Partners 19/001TJ-07</t>
  </si>
  <si>
    <t>Becki Rogers</t>
  </si>
  <si>
    <t>800-247-3061 ext. 1168</t>
  </si>
  <si>
    <t>201-568-8381</t>
  </si>
  <si>
    <t>becki@pcsrcs.com</t>
  </si>
  <si>
    <t>PCS Revenue Control Systems, Inc.</t>
  </si>
  <si>
    <t>Brian Copeland/David Yaniv</t>
  </si>
  <si>
    <t>support@pcsrcs.com</t>
  </si>
  <si>
    <t>Pear Deck</t>
  </si>
  <si>
    <t>sole source</t>
  </si>
  <si>
    <t xml:space="preserve">Nick Parks </t>
  </si>
  <si>
    <t>816-806-2340</t>
  </si>
  <si>
    <t>nickpark@peardeck.com</t>
  </si>
  <si>
    <t>Pearson Education, Inc.(see Savvas Learning)</t>
  </si>
  <si>
    <t>817-357-7328</t>
  </si>
  <si>
    <t>mary.hailu@savvas.com</t>
  </si>
  <si>
    <t>800 772-5918</t>
  </si>
  <si>
    <t>richardg@penders.com</t>
  </si>
  <si>
    <t>Betrold Enterprises INC</t>
  </si>
  <si>
    <t>Karen Gore</t>
  </si>
  <si>
    <t>kgore@penders.com</t>
  </si>
  <si>
    <t>Penn State Industries</t>
  </si>
  <si>
    <t>MARIA SILVA</t>
  </si>
  <si>
    <t>800-858-9295</t>
  </si>
  <si>
    <t>215-676-3716</t>
  </si>
  <si>
    <t>maria.schools@pennstateind.com</t>
  </si>
  <si>
    <t>Pam Levy</t>
  </si>
  <si>
    <t>pam@pennstateind.com</t>
  </si>
  <si>
    <t>Penske Truck Leasing</t>
  </si>
  <si>
    <t>Danny Young/Adrian Mendoza</t>
  </si>
  <si>
    <t>972-271-4742</t>
  </si>
  <si>
    <t>972-864-1698</t>
  </si>
  <si>
    <t>danny.young@penske.com</t>
  </si>
  <si>
    <t>Peoples Education Inc. DBA Mastery Education</t>
  </si>
  <si>
    <t>Mastery Education</t>
  </si>
  <si>
    <t>Barbara Dexter</t>
  </si>
  <si>
    <t>201-712-0045</t>
  </si>
  <si>
    <t>bdexter@masteryeducation.com</t>
  </si>
  <si>
    <t>Peoples Education, Inc.</t>
  </si>
  <si>
    <t>Diane Miller</t>
  </si>
  <si>
    <t>817-653-3369</t>
  </si>
  <si>
    <t>Perfection Learning Corporation</t>
  </si>
  <si>
    <t>Rhonda Jensen</t>
  </si>
  <si>
    <t>800-831-4190</t>
  </si>
  <si>
    <t>800-543-2745</t>
  </si>
  <si>
    <t>bids@perfectionlearning.com</t>
  </si>
  <si>
    <t>Performance Safety Group I, LP</t>
  </si>
  <si>
    <t>Drew Allrich</t>
  </si>
  <si>
    <t>636-326-4688</t>
  </si>
  <si>
    <t>GOVT@PSGgear.com</t>
  </si>
  <si>
    <t>877-774-1329</t>
  </si>
  <si>
    <t>orders@PSGgear.com</t>
  </si>
  <si>
    <t>Peripole, Inc.</t>
  </si>
  <si>
    <t xml:space="preserve">Carol Lund </t>
  </si>
  <si>
    <t xml:space="preserve">800-443-3592 </t>
  </si>
  <si>
    <t xml:space="preserve">888-724-6733 </t>
  </si>
  <si>
    <t>contact@peripole.com</t>
  </si>
  <si>
    <t>Perkins+Will, CRA, LLP</t>
  </si>
  <si>
    <t>Vandana Nayak</t>
  </si>
  <si>
    <t>214-283-8700</t>
  </si>
  <si>
    <t>214-283-8701</t>
  </si>
  <si>
    <t>vandana.nayak@perkinswill.com</t>
  </si>
  <si>
    <t>Betty Hillig</t>
  </si>
  <si>
    <t>bids@perma-bound.com</t>
  </si>
  <si>
    <t xml:space="preserve">Perry Weather Consulting </t>
  </si>
  <si>
    <t>EPCNT Grand Prairie ISD 18-05 Addendum 2</t>
  </si>
  <si>
    <t>Colin M. Perry</t>
  </si>
  <si>
    <t>469-546-5082</t>
  </si>
  <si>
    <t>colin@perryweather.com</t>
  </si>
  <si>
    <t>PESCO</t>
  </si>
  <si>
    <t>Homefront Ventures, LLC</t>
  </si>
  <si>
    <t>Shawn Reed</t>
  </si>
  <si>
    <t>972-417-7141</t>
  </si>
  <si>
    <t>972-417-7161</t>
  </si>
  <si>
    <t>info@pescopumps.com</t>
  </si>
  <si>
    <t>Petri Electric, Inc.</t>
  </si>
  <si>
    <t>Mike Mueller</t>
  </si>
  <si>
    <t>972-644-5407</t>
  </si>
  <si>
    <t>972-644-7238</t>
  </si>
  <si>
    <t>mmueller@petri-electric.com</t>
  </si>
  <si>
    <t>Phyllis Cheri Thompson</t>
  </si>
  <si>
    <t>etrainers.org</t>
  </si>
  <si>
    <t>Cheri Thompson</t>
  </si>
  <si>
    <t>469-677-8136</t>
  </si>
  <si>
    <t>cheri@etrainers.org</t>
  </si>
  <si>
    <t>Pieces of Learning</t>
  </si>
  <si>
    <t>Tyler Young</t>
  </si>
  <si>
    <t>800-729-5137</t>
  </si>
  <si>
    <t>800-844-0455</t>
  </si>
  <si>
    <t>info@piecesoflearning.com</t>
  </si>
  <si>
    <t>Pioneer Athletics</t>
  </si>
  <si>
    <t>Pioneer Manufacturing</t>
  </si>
  <si>
    <t>Daniel Ford</t>
  </si>
  <si>
    <t>800-877-1500</t>
  </si>
  <si>
    <t>800-877-1511</t>
  </si>
  <si>
    <t>dford@pioneerathletics.com</t>
  </si>
  <si>
    <t>Pioneer Valley Books</t>
  </si>
  <si>
    <t>Sue Schroeder</t>
  </si>
  <si>
    <t>888-482-3906</t>
  </si>
  <si>
    <t>sales@pioneervalleybooks.com</t>
  </si>
  <si>
    <t>Pirtek Plano South</t>
  </si>
  <si>
    <t>Edwin Paul, Inc.</t>
  </si>
  <si>
    <t>Ed Loutherback</t>
  </si>
  <si>
    <t>972-423-1111</t>
  </si>
  <si>
    <t>eloutherback@pirtekplanosouth.com</t>
  </si>
  <si>
    <t>Mailroom Equipment and Service</t>
  </si>
  <si>
    <t>Pitney-Bowes, Inc.</t>
  </si>
  <si>
    <t>NJPA 041917-PIT</t>
  </si>
  <si>
    <t>Bill Walter</t>
  </si>
  <si>
    <t>800-243-7824</t>
  </si>
  <si>
    <t>800-882-2499</t>
  </si>
  <si>
    <t>billwalter@pb.com</t>
  </si>
  <si>
    <t>Pitsco Education</t>
  </si>
  <si>
    <t>Angela Watson</t>
  </si>
  <si>
    <t>800-835-0686</t>
  </si>
  <si>
    <t>800-533-8104</t>
  </si>
  <si>
    <t>orders@pitsco.com</t>
  </si>
  <si>
    <t>Staci Goodson</t>
  </si>
  <si>
    <t>sgoodson@pitsco.com</t>
  </si>
  <si>
    <t>Pivot Point International, Inc</t>
  </si>
  <si>
    <t>EPCNT Coppell ISD 924-00</t>
  </si>
  <si>
    <t>Londa McDaniel</t>
  </si>
  <si>
    <t>224-420-0562</t>
  </si>
  <si>
    <t>847-866-7040</t>
  </si>
  <si>
    <t>lmcdaniel@pivot-point.com</t>
  </si>
  <si>
    <t>Pixl Productions</t>
  </si>
  <si>
    <t>Brittany Davison</t>
  </si>
  <si>
    <t>214-234-1402</t>
  </si>
  <si>
    <t>bdavison@pixlproduction.com</t>
  </si>
  <si>
    <t>Pizza Patron</t>
  </si>
  <si>
    <t>Numero Nueve, LLC</t>
  </si>
  <si>
    <t>Garret Chambers</t>
  </si>
  <si>
    <t>214-766-8210</t>
  </si>
  <si>
    <t>gcham00@gmail.com</t>
  </si>
  <si>
    <t>Plank Road Publishing</t>
  </si>
  <si>
    <t>Nicki Hanley</t>
  </si>
  <si>
    <t>800-437-0832</t>
  </si>
  <si>
    <t>888-272-0212</t>
  </si>
  <si>
    <t>customerservice@musick8.com</t>
  </si>
  <si>
    <t>Plano Office Supply/Allsteel</t>
  </si>
  <si>
    <t>Omnia Partners Contract #R191802</t>
  </si>
  <si>
    <t>Tom Lowe</t>
  </si>
  <si>
    <t>214-704-0401</t>
  </si>
  <si>
    <t>972-422-9936</t>
  </si>
  <si>
    <t xml:space="preserve">toml@planoofficesupply.com </t>
  </si>
  <si>
    <t>Plano Office Supply/Hon</t>
  </si>
  <si>
    <t>Omnia Partners Contract #R191804</t>
  </si>
  <si>
    <t>toml@planoofficesupply.com</t>
  </si>
  <si>
    <t>Plano Sewing Center</t>
  </si>
  <si>
    <t>Ricky D Whitaker</t>
  </si>
  <si>
    <t>EPCNT Frisco ISD 496-2017-09-21</t>
  </si>
  <si>
    <t>Rickey Whitaker</t>
  </si>
  <si>
    <t>972-527-7400</t>
  </si>
  <si>
    <t>972-527-7403</t>
  </si>
  <si>
    <t>planosew1@yahoo.com</t>
  </si>
  <si>
    <t>Plante &amp; Moran, PLLC</t>
  </si>
  <si>
    <t>Judy Wright</t>
  </si>
  <si>
    <t>248-223-3304</t>
  </si>
  <si>
    <t>judy.wright@plantemoran.com</t>
  </si>
  <si>
    <t>Playground Equipment</t>
  </si>
  <si>
    <t>Playwell Group, Inc.</t>
  </si>
  <si>
    <t>TIPS 18070401</t>
  </si>
  <si>
    <t>Claudia Wolosz/Allen Hayes</t>
  </si>
  <si>
    <t>972-488-9355</t>
  </si>
  <si>
    <t>800-560-9150</t>
  </si>
  <si>
    <t>claudia@playwellgroup.com</t>
  </si>
  <si>
    <t xml:space="preserve">Pocket Nurse </t>
  </si>
  <si>
    <t>Pocket Nurse Enterprises, Inc.</t>
  </si>
  <si>
    <t>800-225-1600</t>
  </si>
  <si>
    <t>cs@pocketnurse.com</t>
  </si>
  <si>
    <t>800-763-0237</t>
  </si>
  <si>
    <t>Pogue Construction</t>
  </si>
  <si>
    <t>Zach Walker</t>
  </si>
  <si>
    <t>972-529-9401</t>
  </si>
  <si>
    <t>zach@pogueconstruction.com</t>
  </si>
  <si>
    <t>Pollock</t>
  </si>
  <si>
    <t>Pollock Investments Inc.</t>
  </si>
  <si>
    <t>Rachel Davis</t>
  </si>
  <si>
    <t>972-337-8783</t>
  </si>
  <si>
    <t>Rachel.David@pollock.com</t>
  </si>
  <si>
    <t>Pollock Investments Incorporated</t>
  </si>
  <si>
    <t>Katherine Narramore/Susan Ritchie</t>
  </si>
  <si>
    <t>972.337.3659</t>
  </si>
  <si>
    <t>SupportServices@Pollock.com</t>
  </si>
  <si>
    <t>Pollock Paper Distributors</t>
  </si>
  <si>
    <t>Susan Ritchie</t>
  </si>
  <si>
    <t>972-337-3681</t>
  </si>
  <si>
    <t>susan.ritchie@pollock.com</t>
  </si>
  <si>
    <t>YES w/R</t>
  </si>
  <si>
    <t>Polly Holyoke</t>
  </si>
  <si>
    <t>972-378-5457</t>
  </si>
  <si>
    <t>neptuneproject1@aol.com</t>
  </si>
  <si>
    <t>Ponder Company, Inc.</t>
  </si>
  <si>
    <t>Brad Burns</t>
  </si>
  <si>
    <t>972-248-9001</t>
  </si>
  <si>
    <t>972-248-9002</t>
  </si>
  <si>
    <t>brad@ponder.com</t>
  </si>
  <si>
    <t>Safety and Sanitation System</t>
  </si>
  <si>
    <t>PortionPac Chemical Corporation</t>
  </si>
  <si>
    <t>Prospering Pals 485-00 CNS Addendum 1</t>
  </si>
  <si>
    <t>Chuck Ainsworth</t>
  </si>
  <si>
    <t>312-226-0400 ext. 5252</t>
  </si>
  <si>
    <t>312-447-5252</t>
  </si>
  <si>
    <t>Positive Coaching Alliance - North Texas</t>
  </si>
  <si>
    <t>214-449-3770</t>
  </si>
  <si>
    <t>scott_secules@positivecoach.org</t>
  </si>
  <si>
    <t>Positive Promotions, Inc.</t>
  </si>
  <si>
    <t>Michelle Corrigan</t>
  </si>
  <si>
    <t>877-258-1225</t>
  </si>
  <si>
    <t>877-258-1226</t>
  </si>
  <si>
    <t>mcorrigan@positivepromotions.com</t>
  </si>
  <si>
    <t>Laura Olarte</t>
  </si>
  <si>
    <t>877-258-1225 ext 4232</t>
  </si>
  <si>
    <t xml:space="preserve">Patsy F. </t>
  </si>
  <si>
    <t>Positive Proof Inc.</t>
  </si>
  <si>
    <t>Buy Board 576-18</t>
  </si>
  <si>
    <t>Georgeann Berry</t>
  </si>
  <si>
    <t>817-424-5268</t>
  </si>
  <si>
    <t>info@positive-proof.com</t>
  </si>
  <si>
    <t>Positive Proof, Inc.</t>
  </si>
  <si>
    <t>georgeann@positive-proof.com</t>
  </si>
  <si>
    <t>Power Lift</t>
  </si>
  <si>
    <t xml:space="preserve">Conner Athletic Products Inc. </t>
  </si>
  <si>
    <t>Shaun McPherson</t>
  </si>
  <si>
    <t>512-667-4817</t>
  </si>
  <si>
    <t>s.mcpherson@powerliftusa.com</t>
  </si>
  <si>
    <t>Power School Group LLC</t>
  </si>
  <si>
    <t>Michael Pietrzak</t>
  </si>
  <si>
    <t>916-288-1725</t>
  </si>
  <si>
    <t>alyse.hsu@powerschool.com</t>
  </si>
  <si>
    <t>Praxair Distribution, Inc.</t>
  </si>
  <si>
    <t>ESC 16-7214</t>
  </si>
  <si>
    <t>Andrew Simmons</t>
  </si>
  <si>
    <t>972-487-8000</t>
  </si>
  <si>
    <t>972-276-2025</t>
  </si>
  <si>
    <t>Precise Mailing</t>
  </si>
  <si>
    <t>Ashley Gill</t>
  </si>
  <si>
    <t>972-423-4998</t>
  </si>
  <si>
    <t>ashley@precisemail.net</t>
  </si>
  <si>
    <t xml:space="preserve">Precision Business Machines </t>
  </si>
  <si>
    <t>Tracie Darling</t>
  </si>
  <si>
    <t>972-224-9119</t>
  </si>
  <si>
    <t>972-224-9129</t>
  </si>
  <si>
    <t>orders@pbminc.com</t>
  </si>
  <si>
    <t>Premier Staffing Source, Inc</t>
  </si>
  <si>
    <t>Manuel Cazares Coronado</t>
  </si>
  <si>
    <t>Diana Sauceda-Rangel</t>
  </si>
  <si>
    <t>806-589-2435</t>
  </si>
  <si>
    <t>dsrangel@premierstaffingsource.com</t>
  </si>
  <si>
    <t>Premier Truck Group</t>
  </si>
  <si>
    <t>Penske Commercial Vehicles, US, LLC</t>
  </si>
  <si>
    <t>Craig Tucker</t>
  </si>
  <si>
    <t>972-213-7613</t>
  </si>
  <si>
    <t>972-225-7688</t>
  </si>
  <si>
    <t>ctucker@premiertruck.com</t>
  </si>
  <si>
    <t>Premiere Speakers Bureau Inc</t>
  </si>
  <si>
    <t>Ryan Giffen</t>
  </si>
  <si>
    <t>615-261-4000 ext 1018</t>
  </si>
  <si>
    <t>ryan@premierespeakers.com</t>
  </si>
  <si>
    <t>Prentke Romich Company</t>
  </si>
  <si>
    <t>Tammy Roberst</t>
  </si>
  <si>
    <t>800-262-1933</t>
  </si>
  <si>
    <t>330-263-4829</t>
  </si>
  <si>
    <t>sales@prentrom.com</t>
  </si>
  <si>
    <t>Presence Learning, Inc</t>
  </si>
  <si>
    <t>Harlen Houghton</t>
  </si>
  <si>
    <t>844-415-4592</t>
  </si>
  <si>
    <t>harlen.houghton@presencelearning.com</t>
  </si>
  <si>
    <t xml:space="preserve">Presidential Staffing Solutions,LLC </t>
  </si>
  <si>
    <t>Texas Premier Staffing Source, Inc</t>
  </si>
  <si>
    <t>Michele Cox</t>
  </si>
  <si>
    <t>334-663-6810</t>
  </si>
  <si>
    <t>M.nicole@presidentialstaffing.com</t>
  </si>
  <si>
    <t>Prestwick House, Inc.</t>
  </si>
  <si>
    <t>Sue Thomas</t>
  </si>
  <si>
    <t>800-932-4593</t>
  </si>
  <si>
    <t>888-718-9333</t>
  </si>
  <si>
    <t>info@prestwickhouse.com</t>
  </si>
  <si>
    <t>PrimaCore Solutions LLC</t>
  </si>
  <si>
    <t xml:space="preserve">Jennifer Larios Eddy </t>
  </si>
  <si>
    <t>210-566-9995</t>
  </si>
  <si>
    <t xml:space="preserve">jlarios@nursesetc.net </t>
  </si>
  <si>
    <t>Primary Concepts</t>
  </si>
  <si>
    <t>800-660-8646</t>
  </si>
  <si>
    <t>510-527-8760</t>
  </si>
  <si>
    <t>info@primaryconcepts.com</t>
  </si>
  <si>
    <t>Prime Construction Services</t>
  </si>
  <si>
    <t>Grazcon, LLC</t>
  </si>
  <si>
    <t>Dean Graziadei</t>
  </si>
  <si>
    <t>972-702-7900</t>
  </si>
  <si>
    <t>866-752-4055</t>
  </si>
  <si>
    <t>dean@primeconstructionservices.com</t>
  </si>
  <si>
    <t>Prime Source</t>
  </si>
  <si>
    <t>Gerald McNutt</t>
  </si>
  <si>
    <t>817-345-8080</t>
  </si>
  <si>
    <t>primesource@mail.com</t>
  </si>
  <si>
    <t>Principal Kafele Consulting, LLC</t>
  </si>
  <si>
    <t>Baruti K. Kafele</t>
  </si>
  <si>
    <t>201-433-9484</t>
  </si>
  <si>
    <t>principalkafele@gmail.com</t>
  </si>
  <si>
    <t>Print World</t>
  </si>
  <si>
    <t>Randall Allred</t>
  </si>
  <si>
    <t>817-446-9555</t>
  </si>
  <si>
    <t>817-446-9554</t>
  </si>
  <si>
    <t>Rallred@printworldtx.com</t>
  </si>
  <si>
    <t>Priority Power Management</t>
  </si>
  <si>
    <t>Jeremiah Bastian</t>
  </si>
  <si>
    <t>972-314-9042</t>
  </si>
  <si>
    <t>Jana B.astian@prioritypower.net</t>
  </si>
  <si>
    <t>Prism Electric, Inc.</t>
  </si>
  <si>
    <t>Bobby DeRossett</t>
  </si>
  <si>
    <t>972-926-2000</t>
  </si>
  <si>
    <t>-</t>
  </si>
  <si>
    <t>bderossett@prismelectric.com</t>
  </si>
  <si>
    <t>Pro Quest</t>
  </si>
  <si>
    <t>Plano ISD 2018-078</t>
  </si>
  <si>
    <t>734-997-4170</t>
  </si>
  <si>
    <t>customerservice@proquest.com</t>
  </si>
  <si>
    <t>80-199</t>
  </si>
  <si>
    <t>Transportation - Misc.</t>
  </si>
  <si>
    <t>ProAir, LLC</t>
  </si>
  <si>
    <t>BusAir, LLC</t>
  </si>
  <si>
    <t>BuyBoard 549-17</t>
  </si>
  <si>
    <t>Paul Rothschild</t>
  </si>
  <si>
    <t>817-636-2308</t>
  </si>
  <si>
    <t>prothschild@proairllc.com</t>
  </si>
  <si>
    <t>PRO-ED, Inc.</t>
  </si>
  <si>
    <t xml:space="preserve">800-897-3202 </t>
  </si>
  <si>
    <t>800-397-7633</t>
  </si>
  <si>
    <t>orders@proedinc.com</t>
  </si>
  <si>
    <t>Professional Environmental Training</t>
  </si>
  <si>
    <t>Polanco Enterprises, Inc.</t>
  </si>
  <si>
    <t>Fredy Polanco</t>
  </si>
  <si>
    <t>713-921-8921</t>
  </si>
  <si>
    <t>proenvtraining@proenvtraining.com</t>
  </si>
  <si>
    <t>Professional Instrument Repair</t>
  </si>
  <si>
    <t>Eric M Edwards</t>
  </si>
  <si>
    <t>Eric Edwards</t>
  </si>
  <si>
    <t>972-795-5784</t>
  </si>
  <si>
    <t>eric@proinstrumentrepair.com</t>
  </si>
  <si>
    <t>Professional Turf Products</t>
  </si>
  <si>
    <t>David Lau</t>
  </si>
  <si>
    <t>817-785-1900</t>
  </si>
  <si>
    <t>817-785-1901</t>
  </si>
  <si>
    <t>laud@proturf.com</t>
  </si>
  <si>
    <t>Program Evaluation &amp; Educational Research Solutions</t>
  </si>
  <si>
    <t>Eleazar Ramirez</t>
  </si>
  <si>
    <t>214-298-7792</t>
  </si>
  <si>
    <t>ramirez@peers-group.com</t>
  </si>
  <si>
    <t>Project Lead The Way, Inc.</t>
  </si>
  <si>
    <t>Product Support</t>
  </si>
  <si>
    <t>877-335-7589</t>
  </si>
  <si>
    <t>productsupport@pltw.org</t>
  </si>
  <si>
    <t>512-469-7250</t>
  </si>
  <si>
    <t>nrp@proliteracy.org</t>
  </si>
  <si>
    <t>Promaxima</t>
  </si>
  <si>
    <t>John Yager</t>
  </si>
  <si>
    <t>713-667-9941</t>
  </si>
  <si>
    <t>jyager@promaxima.com</t>
  </si>
  <si>
    <t>Promenade Printing</t>
  </si>
  <si>
    <t>MYT Enterprises, Inc</t>
  </si>
  <si>
    <t>Terry McDowell</t>
  </si>
  <si>
    <t>972-234-0760</t>
  </si>
  <si>
    <t>972-480-0612</t>
  </si>
  <si>
    <t>terry@promenadeprinting.com</t>
  </si>
  <si>
    <t>Promo Solutions</t>
  </si>
  <si>
    <t>Stacy Smoot</t>
  </si>
  <si>
    <t>214-726-5838</t>
  </si>
  <si>
    <t>stacy.nwpromo@att.net</t>
  </si>
  <si>
    <t>Prufrock Press, Inc.</t>
  </si>
  <si>
    <t>Shannon Gross</t>
  </si>
  <si>
    <t>800-998-2208 x100</t>
  </si>
  <si>
    <t>800-240-0333</t>
  </si>
  <si>
    <t>sgross@prufrock.com</t>
  </si>
  <si>
    <t>Puzzle Piece Kids</t>
  </si>
  <si>
    <t>Natalie J. Evans</t>
  </si>
  <si>
    <t>972-288-8101</t>
  </si>
  <si>
    <t>Natalie@puzzlepiecekids.com</t>
  </si>
  <si>
    <t>Pyramid Educational Consultants, Inc.</t>
  </si>
  <si>
    <t>David Battista</t>
  </si>
  <si>
    <t>302-368-2515</t>
  </si>
  <si>
    <t>302-368-2516</t>
  </si>
  <si>
    <t>david@pecs.com</t>
  </si>
  <si>
    <t>Pyramid School Products</t>
  </si>
  <si>
    <t>Candy Estex</t>
  </si>
  <si>
    <t>800-792-2644 ext. 232</t>
  </si>
  <si>
    <t>candy@pyramidsp.com</t>
  </si>
  <si>
    <t>Pyramid Paper Company</t>
  </si>
  <si>
    <t>Patricia Olivas</t>
  </si>
  <si>
    <t>800-792-2644 ext 231</t>
  </si>
  <si>
    <t>POLIVAS@PYRAMIDSP.COM</t>
  </si>
  <si>
    <t>1-800-792-2644 X 231</t>
  </si>
  <si>
    <t>polivas@pyramidsp.com</t>
  </si>
  <si>
    <t>800-792-2644 x231</t>
  </si>
  <si>
    <t>813-621-7688</t>
  </si>
  <si>
    <t>QEP Professional Books</t>
  </si>
  <si>
    <t>QEP, Inc.</t>
  </si>
  <si>
    <t>Catherine McGough</t>
  </si>
  <si>
    <t>800-323-6787</t>
  </si>
  <si>
    <t>972-964-2104</t>
  </si>
  <si>
    <t>qeporders@qepbooks.com</t>
  </si>
  <si>
    <t>Quackerbox Creations, LTD.</t>
  </si>
  <si>
    <t>Betsy Drake</t>
  </si>
  <si>
    <t>214-343-8870</t>
  </si>
  <si>
    <t>quackerbox@gmail.com</t>
  </si>
  <si>
    <t>Sound Equipment and Repairs</t>
  </si>
  <si>
    <t>Quality Sound and Communications</t>
  </si>
  <si>
    <t>Wendell Albracht</t>
  </si>
  <si>
    <t>817-261-0421</t>
  </si>
  <si>
    <t>817-860-8407</t>
  </si>
  <si>
    <t>wendell@qualitysound.com</t>
  </si>
  <si>
    <t>Quick Draw Printing</t>
  </si>
  <si>
    <t>Judy Vieth</t>
  </si>
  <si>
    <t>Thomas Vieth</t>
  </si>
  <si>
    <t>972-446-9001</t>
  </si>
  <si>
    <t>972-446-9003</t>
  </si>
  <si>
    <t>qdprint@msn.com</t>
  </si>
  <si>
    <t>Tom Vieth</t>
  </si>
  <si>
    <t>Quick Draw Shirts</t>
  </si>
  <si>
    <t>Kevin Simons</t>
  </si>
  <si>
    <t>972-212-6462</t>
  </si>
  <si>
    <t>kevin@quickdrawshirts.com</t>
  </si>
  <si>
    <t>Rain Ponchos Plus</t>
  </si>
  <si>
    <t>Kim Burge</t>
  </si>
  <si>
    <t>817-749-3121</t>
  </si>
  <si>
    <t>kim@rainponchosinc.com</t>
  </si>
  <si>
    <t>Rain Ranchers, LLC</t>
  </si>
  <si>
    <t>Ken Davis</t>
  </si>
  <si>
    <t>Jennifer Davis</t>
  </si>
  <si>
    <t>940-577-2678</t>
  </si>
  <si>
    <t>jenn@rainranchers.com</t>
  </si>
  <si>
    <t>Rainbow Book Company</t>
  </si>
  <si>
    <t>Rainbow Books Inc.</t>
  </si>
  <si>
    <t>Harriet Erickson</t>
  </si>
  <si>
    <t>800-255-0965</t>
  </si>
  <si>
    <t>847-726-9935</t>
  </si>
  <si>
    <t>harriet@rainbowbookcompany.com</t>
  </si>
  <si>
    <t>Michael Sherman</t>
  </si>
  <si>
    <t>orders@rainbowbookcompany.com</t>
  </si>
  <si>
    <t>Rainmasters Irrigation</t>
  </si>
  <si>
    <t>JB Lawn Services, LLC</t>
  </si>
  <si>
    <t>Jerod Brown</t>
  </si>
  <si>
    <t>972-872-9300</t>
  </si>
  <si>
    <t>jerod@rainmasters.net</t>
  </si>
  <si>
    <t>RALLY! Education</t>
  </si>
  <si>
    <t>Fran Mure</t>
  </si>
  <si>
    <t>516-671-9300</t>
  </si>
  <si>
    <t>516-671-7900</t>
  </si>
  <si>
    <t>fran@rallyeducation.com</t>
  </si>
  <si>
    <t>Rank One Sport</t>
  </si>
  <si>
    <t>Brian Mann</t>
  </si>
  <si>
    <t>214-234-9770</t>
  </si>
  <si>
    <t>940-458-7364</t>
  </si>
  <si>
    <t>support@rankonesport.com</t>
  </si>
  <si>
    <t xml:space="preserve">Raptor Technologies, Inc. </t>
  </si>
  <si>
    <t>EPCNT Garland ISD 140-16</t>
  </si>
  <si>
    <t>Lauri Yager</t>
  </si>
  <si>
    <t>(713) 880-8902</t>
  </si>
  <si>
    <t>(713) 880-2577</t>
  </si>
  <si>
    <t>orders@raptorware.com</t>
  </si>
  <si>
    <t>Raymond L. Goodson, Inc.</t>
  </si>
  <si>
    <t>Stuart Markussen</t>
  </si>
  <si>
    <t>214-739-8100</t>
  </si>
  <si>
    <t>214-739-6354</t>
  </si>
  <si>
    <t xml:space="preserve">REACT Initiative, Inc. </t>
  </si>
  <si>
    <t xml:space="preserve">Dionna Latimer-Hearn </t>
  </si>
  <si>
    <t>301-974-2871</t>
  </si>
  <si>
    <t xml:space="preserve">dlhearn@yahoo.com </t>
  </si>
  <si>
    <t>Read Naturally Inc.</t>
  </si>
  <si>
    <t>Karla Ramy</t>
  </si>
  <si>
    <t>800-788-4085 ext. 8711</t>
  </si>
  <si>
    <t>651-452-9204</t>
  </si>
  <si>
    <t>customerservice@readnaturally.com</t>
  </si>
  <si>
    <t>Read to Them</t>
  </si>
  <si>
    <t>Ann Curry</t>
  </si>
  <si>
    <t>804-367-3195 </t>
  </si>
  <si>
    <t>804-367-3434</t>
  </si>
  <si>
    <t>programs@readtothem.org</t>
  </si>
  <si>
    <t>Ready Bodies, Learning Minds</t>
  </si>
  <si>
    <t>Athena Oden</t>
  </si>
  <si>
    <t>Mary Jane Jansen</t>
  </si>
  <si>
    <t>866-865-3781</t>
  </si>
  <si>
    <t>maryjane@readybodies.com</t>
  </si>
  <si>
    <t>RealityWorks, LLC</t>
  </si>
  <si>
    <t>Eric Bechtel</t>
  </si>
  <si>
    <t>800-830-1416 x1131</t>
  </si>
  <si>
    <t>715-830-2050</t>
  </si>
  <si>
    <t>eric.bechtel@realityworks.com</t>
  </si>
  <si>
    <t>Really Good Stuff</t>
  </si>
  <si>
    <t>Tisha Jacquot</t>
  </si>
  <si>
    <t>888-578-0379</t>
  </si>
  <si>
    <t>203-268-8120</t>
  </si>
  <si>
    <t>tjacquot@reallygoodstuff.com</t>
  </si>
  <si>
    <t>Recompete LLC</t>
  </si>
  <si>
    <t>Russell Gary</t>
  </si>
  <si>
    <t>832-236-9615</t>
  </si>
  <si>
    <t>russell@recompete.com</t>
  </si>
  <si>
    <t>Reed, Wells, Benson &amp; Company</t>
  </si>
  <si>
    <t>Nathan Hart</t>
  </si>
  <si>
    <t>972-788-4222</t>
  </si>
  <si>
    <t>972-788-0002</t>
  </si>
  <si>
    <t>Refrigerated Specialist, Inc.</t>
  </si>
  <si>
    <t>972-279-3800</t>
  </si>
  <si>
    <t>888-349-2673</t>
  </si>
  <si>
    <t>rsiservice@rsidfw.com</t>
  </si>
  <si>
    <t>Reinert Paper &amp; Chemical</t>
  </si>
  <si>
    <t>Reinland Corp</t>
  </si>
  <si>
    <t>Jeweleen House</t>
  </si>
  <si>
    <t>903-463-2044</t>
  </si>
  <si>
    <t>jewel@reinertpaper.com</t>
  </si>
  <si>
    <t>Reliable Chevrolet</t>
  </si>
  <si>
    <t>Doug Adams</t>
  </si>
  <si>
    <t>972-952-1561</t>
  </si>
  <si>
    <t>972-952-8172</t>
  </si>
  <si>
    <t>dadams@reliablechevrolet.com</t>
  </si>
  <si>
    <t xml:space="preserve">James C. </t>
  </si>
  <si>
    <t>Reliable Parts, Inc.</t>
  </si>
  <si>
    <t>EPCNT - Fort Worth 13-072-D</t>
  </si>
  <si>
    <t>Rebecca Daye</t>
  </si>
  <si>
    <t>214-962-5639</t>
  </si>
  <si>
    <t>rebecca.daye@reliableparts.com</t>
  </si>
  <si>
    <t>Renaissance Learning Inc.</t>
  </si>
  <si>
    <t>EPCNT Grand Prairie 18-08 Addendum 2</t>
  </si>
  <si>
    <t>Debra C. Schoenick</t>
  </si>
  <si>
    <t>800-338-4204</t>
  </si>
  <si>
    <t>866-558-4056</t>
  </si>
  <si>
    <t>dept10@renaissance.com</t>
  </si>
  <si>
    <t>Renaissance Learning, Inc.</t>
  </si>
  <si>
    <t>Pam Fite</t>
  </si>
  <si>
    <t>Pam.Fite@renaissance.com</t>
  </si>
  <si>
    <t>Rescue Essentials</t>
  </si>
  <si>
    <t xml:space="preserve">Tri-Tech Forensics, INC. </t>
  </si>
  <si>
    <t>Amanda Vacca</t>
  </si>
  <si>
    <t>910-408-1873</t>
  </si>
  <si>
    <t>amanda@rescue-essentials.com</t>
  </si>
  <si>
    <t>Resources for Educators</t>
  </si>
  <si>
    <t>CCH Incorporated</t>
  </si>
  <si>
    <t>Kristin L. Hinman-Marsell</t>
  </si>
  <si>
    <t>800-394-5052</t>
  </si>
  <si>
    <t xml:space="preserve">540-636-4045 </t>
  </si>
  <si>
    <t>rfecustomer@wolterskluwer.com</t>
  </si>
  <si>
    <t>06/31/21</t>
  </si>
  <si>
    <t>Pioneer Valley Educational Press</t>
  </si>
  <si>
    <t>Responsive Learning, LP</t>
  </si>
  <si>
    <t>Patrick Fox</t>
  </si>
  <si>
    <t>915-532-9964</t>
  </si>
  <si>
    <t>pat.fox@responsivelearning.com</t>
  </si>
  <si>
    <t>Reveal Medical</t>
  </si>
  <si>
    <t>Simply Sophisticate LLC</t>
  </si>
  <si>
    <t>David Fennessy</t>
  </si>
  <si>
    <t>817-235-2300</t>
  </si>
  <si>
    <t>888-389-5771</t>
  </si>
  <si>
    <t>Dfennessy@revealmedicalinc.com</t>
  </si>
  <si>
    <t>Rexel, Inc.</t>
  </si>
  <si>
    <t>Steven Morse</t>
  </si>
  <si>
    <t>972-389-5500</t>
  </si>
  <si>
    <t>972-245-0718</t>
  </si>
  <si>
    <t>steven.morse@rexelusa.com</t>
  </si>
  <si>
    <t>Reynolds Manufacturing Corporation</t>
  </si>
  <si>
    <t>Vicki Reynolds</t>
  </si>
  <si>
    <t>800-588-4031</t>
  </si>
  <si>
    <t>800-588-4033</t>
  </si>
  <si>
    <t>customer-service@reynoldstx.com</t>
  </si>
  <si>
    <t>Beverly Lynn</t>
  </si>
  <si>
    <t>Reynolds Uniforms</t>
  </si>
  <si>
    <t>Rick Reynolds</t>
  </si>
  <si>
    <t>281-617-7056</t>
  </si>
  <si>
    <t>sales@reynoldsuniforms.com</t>
  </si>
  <si>
    <t>Rhythm Band Instruments, LLC</t>
  </si>
  <si>
    <t>Adam Schweitzer</t>
  </si>
  <si>
    <t>817-335-2561 x109</t>
  </si>
  <si>
    <t>800-784-9401</t>
  </si>
  <si>
    <t>schoolsales@rbimusic.com</t>
  </si>
  <si>
    <t>Rhythm Path LLC</t>
  </si>
  <si>
    <t>David Cox</t>
  </si>
  <si>
    <t>940-867-0646</t>
  </si>
  <si>
    <t>info@rhythmpath.com</t>
  </si>
  <si>
    <t>Richardson Saw &amp; Lawnmower Co., Inc.</t>
  </si>
  <si>
    <t>James Poen</t>
  </si>
  <si>
    <t>972-235-2086</t>
  </si>
  <si>
    <t>972-907-1310</t>
  </si>
  <si>
    <t>james@richardsonsaw.com</t>
  </si>
  <si>
    <t>Ricoh</t>
  </si>
  <si>
    <t>U.S. Communities 44000003732</t>
  </si>
  <si>
    <t>Eric Dalton</t>
  </si>
  <si>
    <t>972-813-2859</t>
  </si>
  <si>
    <t>972-813-1261</t>
  </si>
  <si>
    <t>eric.dalton@ricoh-usa.com</t>
  </si>
  <si>
    <t>70.120</t>
  </si>
  <si>
    <t>Service and Repair - Copier</t>
  </si>
  <si>
    <t>Ron Wise</t>
  </si>
  <si>
    <t>214-243-7293</t>
  </si>
  <si>
    <t>ron.wise@ricoh-usa.com</t>
  </si>
  <si>
    <t>Riddell</t>
  </si>
  <si>
    <t>Ed Davidson</t>
  </si>
  <si>
    <t>214-668-2887</t>
  </si>
  <si>
    <t>edavidson@riddellsales.com</t>
  </si>
  <si>
    <t>Rifton Equipment</t>
  </si>
  <si>
    <t>Community Products LLC</t>
  </si>
  <si>
    <t>Tami Kipphut</t>
  </si>
  <si>
    <t>800-571-8198</t>
  </si>
  <si>
    <t>800-865-4674</t>
  </si>
  <si>
    <t>sales@rifton.com</t>
  </si>
  <si>
    <t>Ina May Gattis</t>
  </si>
  <si>
    <t>Riverside Insights</t>
  </si>
  <si>
    <t>Riverside Assessments, LLC</t>
  </si>
  <si>
    <t>Scott Olson</t>
  </si>
  <si>
    <t xml:space="preserve">630-467-7152 </t>
  </si>
  <si>
    <t>orders@riversideinsights.com</t>
  </si>
  <si>
    <t>800/323.9540</t>
  </si>
  <si>
    <t>RJ Cooper &amp; Associates, Inc.</t>
  </si>
  <si>
    <t>RJ Cooper</t>
  </si>
  <si>
    <t>949-582-2571</t>
  </si>
  <si>
    <t>rj@rjcooper.com</t>
  </si>
  <si>
    <t>Roadrunner Charters</t>
  </si>
  <si>
    <t>Melody Shields</t>
  </si>
  <si>
    <t>817-355-9474</t>
  </si>
  <si>
    <t>972-692-5477</t>
  </si>
  <si>
    <t>Robert Jackson Consulting</t>
  </si>
  <si>
    <t>Tajuana Butler</t>
  </si>
  <si>
    <t>323-270-0716</t>
  </si>
  <si>
    <t>Robert@robertjacksonmotivates.com</t>
  </si>
  <si>
    <t>Romeo Music</t>
  </si>
  <si>
    <t>Julie Romeo</t>
  </si>
  <si>
    <t>214-673-6002</t>
  </si>
  <si>
    <t>julie@romeomusic.net</t>
  </si>
  <si>
    <t>972-899-0140</t>
  </si>
  <si>
    <t>Roof Management Services, Inc.</t>
  </si>
  <si>
    <t>Rob Wagnon</t>
  </si>
  <si>
    <t>972-278-7277</t>
  </si>
  <si>
    <t>972-278-7279</t>
  </si>
  <si>
    <t>rwagnon@roofsvc.com</t>
  </si>
  <si>
    <t>Rooftech</t>
  </si>
  <si>
    <t>Cindy Chadwell</t>
  </si>
  <si>
    <t>817-496-4631</t>
  </si>
  <si>
    <t>817-457-9946</t>
  </si>
  <si>
    <t>ROSCO Imprints and Embroidery</t>
  </si>
  <si>
    <t>Robin Baugh</t>
  </si>
  <si>
    <t>281-362-9349</t>
  </si>
  <si>
    <t>rosco@roscoimprints.com</t>
  </si>
  <si>
    <t>Rossitza Popova</t>
  </si>
  <si>
    <t>Rosie J. Pova</t>
  </si>
  <si>
    <t>214-563-1633</t>
  </si>
  <si>
    <t>rosie.pova@yahoo.com</t>
  </si>
  <si>
    <t>Royal Catering Inc</t>
  </si>
  <si>
    <t>Vanessa Coronilla</t>
  </si>
  <si>
    <t>972-437-1466</t>
  </si>
  <si>
    <t>972-437-1546</t>
  </si>
  <si>
    <t>sales@royalcateringdfw.com</t>
  </si>
  <si>
    <t>RS Hughes</t>
  </si>
  <si>
    <t>Dallas Inside Team</t>
  </si>
  <si>
    <t>214-351-2300</t>
  </si>
  <si>
    <t>dfw@rshughes.com</t>
  </si>
  <si>
    <t>Rudis</t>
  </si>
  <si>
    <t>Trihex Athletic Apparel LLC</t>
  </si>
  <si>
    <t>EPCNT Midlothian 2021-004</t>
  </si>
  <si>
    <t>Lewvi Harris</t>
  </si>
  <si>
    <t>937-738-6900</t>
  </si>
  <si>
    <t>lharris@therudis.com</t>
  </si>
  <si>
    <t>Rush Truck Centers of Texas, LP</t>
  </si>
  <si>
    <t>Gary Gibson/Richard Sucre</t>
  </si>
  <si>
    <t>214-631-2050</t>
  </si>
  <si>
    <t>214-638-6121</t>
  </si>
  <si>
    <t>gibsong@rushenterprises.com</t>
  </si>
  <si>
    <t>25-118</t>
  </si>
  <si>
    <t>RushCo Energy Specialists</t>
  </si>
  <si>
    <t>Ann Rusher</t>
  </si>
  <si>
    <t>817-267-5155</t>
  </si>
  <si>
    <t>817-510-1905</t>
  </si>
  <si>
    <t>tim.rusher@rushcomechanical.com</t>
  </si>
  <si>
    <t>Fine Arts: Miscellaneous</t>
  </si>
  <si>
    <t>Ryan &amp; Spaeth, Inc.</t>
  </si>
  <si>
    <t>EPCNT Lewisville ISD 2606B-19</t>
  </si>
  <si>
    <t>Stephen Ryan</t>
  </si>
  <si>
    <t>708-320-2508</t>
  </si>
  <si>
    <t>awspaeth@rsmarchingarts.com</t>
  </si>
  <si>
    <t>Ryder Truck Rental</t>
  </si>
  <si>
    <t>LeGene Lett/Michael Cisneros</t>
  </si>
  <si>
    <t>972-406-4444</t>
  </si>
  <si>
    <t>972-487-0351</t>
  </si>
  <si>
    <t>michael_a_cisneros@ryder.com</t>
  </si>
  <si>
    <t>Rydin Decal</t>
  </si>
  <si>
    <t>Dri-Stick Corp</t>
  </si>
  <si>
    <t>BuyBoard 625-20</t>
  </si>
  <si>
    <t>Tom Dee</t>
  </si>
  <si>
    <t>(800) 448-1991</t>
  </si>
  <si>
    <t>630-483-9281</t>
  </si>
  <si>
    <t xml:space="preserve">sales@rydin.com </t>
  </si>
  <si>
    <t>Rye Design, Inc.</t>
  </si>
  <si>
    <t>Mark Pagniano</t>
  </si>
  <si>
    <t>310-891-3464</t>
  </si>
  <si>
    <t>310-891-0901</t>
  </si>
  <si>
    <t>rye1@pacbell.net</t>
  </si>
  <si>
    <t>S &amp; S Concrete Specialist</t>
  </si>
  <si>
    <t>Johnny Sorrells</t>
  </si>
  <si>
    <t>972-771-9494</t>
  </si>
  <si>
    <t>972-771-4940</t>
  </si>
  <si>
    <t>S &amp; S Electric, Inc.</t>
  </si>
  <si>
    <t>Jim Smith</t>
  </si>
  <si>
    <t>972-359-6664</t>
  </si>
  <si>
    <t>972-359-6536</t>
  </si>
  <si>
    <t>jimsmith_sselectric@msn.com</t>
  </si>
  <si>
    <t>S&amp;S Worldwide</t>
  </si>
  <si>
    <t>800-243-9232</t>
  </si>
  <si>
    <t>cservice@ssww.com</t>
  </si>
  <si>
    <t>S&amp;S Worldwide, Inc</t>
  </si>
  <si>
    <t>800-566-6678</t>
  </si>
  <si>
    <t>S&amp;S Worldwide, Inc.</t>
  </si>
  <si>
    <t>orders@ssww.com</t>
  </si>
  <si>
    <t>Saddleback Educational, Inc.</t>
  </si>
  <si>
    <t>714-640-5200</t>
  </si>
  <si>
    <t>714-640-5298</t>
  </si>
  <si>
    <t>contact@sdlback.com</t>
  </si>
  <si>
    <t>Safeway Certifications</t>
  </si>
  <si>
    <t>EPCNT Ft. Worth ISD 16-089-D</t>
  </si>
  <si>
    <t>Andrew Tyndall</t>
  </si>
  <si>
    <t>512-996-0909</t>
  </si>
  <si>
    <t>512-872-6075</t>
  </si>
  <si>
    <t>andrew@safewayclasses.com</t>
  </si>
  <si>
    <t>Sales Trac Coaching and Management Development, Inc.</t>
  </si>
  <si>
    <t>David Tyson, Jr.</t>
  </si>
  <si>
    <t>972-644-0454</t>
  </si>
  <si>
    <t>davidt@salestrac.net</t>
  </si>
  <si>
    <t>Sally Beauty Supply, LLC</t>
  </si>
  <si>
    <t>Cecilia Brown</t>
  </si>
  <si>
    <t>972-238-5072</t>
  </si>
  <si>
    <t>940-297-4201</t>
  </si>
  <si>
    <t>schoolbid@sallybeauty.com</t>
  </si>
  <si>
    <t>Sarah Fray</t>
  </si>
  <si>
    <t>210-954-2086</t>
  </si>
  <si>
    <t>thesarahfray@gmail.com</t>
  </si>
  <si>
    <t>Sarah Metzgar Fray</t>
  </si>
  <si>
    <t>SAS Security Alarm Service Co., Inc.</t>
  </si>
  <si>
    <t>Marty Graves</t>
  </si>
  <si>
    <t>972-312-1700</t>
  </si>
  <si>
    <t>972-943-3211</t>
  </si>
  <si>
    <t>marty@sasfiretx.com</t>
  </si>
  <si>
    <t>SAS Technologies, LLC</t>
  </si>
  <si>
    <t>Steve Stogsdill</t>
  </si>
  <si>
    <t>940-594-1324</t>
  </si>
  <si>
    <t>940-482-3791</t>
  </si>
  <si>
    <t>stevestogsdill@gmail.com</t>
  </si>
  <si>
    <t>Sa-So Company</t>
  </si>
  <si>
    <t>ACP International</t>
  </si>
  <si>
    <t>Paul Ferreris</t>
  </si>
  <si>
    <t>972-641-4911</t>
  </si>
  <si>
    <t>paul@sa-so.com</t>
  </si>
  <si>
    <t>Savvas Learning Company LLC ( Pearson ED)</t>
  </si>
  <si>
    <t>Gateway Education Holdings LLC</t>
  </si>
  <si>
    <t>Scholastic Book Fairs</t>
  </si>
  <si>
    <t>Donna Hagan</t>
  </si>
  <si>
    <t>800.792.2002</t>
  </si>
  <si>
    <t>dhagan@scholasticbookfairs.com</t>
  </si>
  <si>
    <t xml:space="preserve">Scholastic Book Fairs  </t>
  </si>
  <si>
    <t>BuyBoard 609-20</t>
  </si>
  <si>
    <t>800-792-2002</t>
  </si>
  <si>
    <t>866-808-6940</t>
  </si>
  <si>
    <t>Scholastic Classroom Magazine</t>
  </si>
  <si>
    <t>Scholastic Inc.</t>
  </si>
  <si>
    <t>Sandy Emrich</t>
  </si>
  <si>
    <t>800-387-1437 x6294</t>
  </si>
  <si>
    <t>877-242-5865</t>
  </si>
  <si>
    <t>eprocurement@scholastic.com</t>
  </si>
  <si>
    <t>Tisha Henderson</t>
  </si>
  <si>
    <t>469-207-5897</t>
  </si>
  <si>
    <t>educationorders@scholastic.com</t>
  </si>
  <si>
    <t>TIPS 171002</t>
  </si>
  <si>
    <t>Shari Bignell</t>
  </si>
  <si>
    <t>800-825-4579</t>
  </si>
  <si>
    <t>866-560-6930</t>
  </si>
  <si>
    <t>Scholastic Library Publishing, Inc</t>
  </si>
  <si>
    <t>Charles Townsend</t>
  </si>
  <si>
    <t>214-447-9235</t>
  </si>
  <si>
    <t>866-783-4361</t>
  </si>
  <si>
    <t>slpservice@scholastic.com</t>
  </si>
  <si>
    <t>School Data Tools, Inc.</t>
  </si>
  <si>
    <t>Michael Colter</t>
  </si>
  <si>
    <t>512-762-9836</t>
  </si>
  <si>
    <t>michael_colter@aimhighcollege.com</t>
  </si>
  <si>
    <t>School Datebooks</t>
  </si>
  <si>
    <t>Cole Cooper</t>
  </si>
  <si>
    <t>866-631-6211</t>
  </si>
  <si>
    <t>765-471-8874</t>
  </si>
  <si>
    <t>cole@schooldatebooks.com</t>
  </si>
  <si>
    <t>School Health Corporation</t>
  </si>
  <si>
    <t>Rachel Hodges</t>
  </si>
  <si>
    <t>630-339-7912</t>
  </si>
  <si>
    <t>800-235-1305</t>
  </si>
  <si>
    <t>bids@schoolhealth.com</t>
  </si>
  <si>
    <t>866-323-5465</t>
  </si>
  <si>
    <t>customercare@schoolhealth.com</t>
  </si>
  <si>
    <t>customerservice@schoolhealth.com</t>
  </si>
  <si>
    <t>rhodges@schoolhealth.com</t>
  </si>
  <si>
    <t>School Innovations &amp; Achievement</t>
  </si>
  <si>
    <t>Cynthia Krizman</t>
  </si>
  <si>
    <t>469-542-4433</t>
  </si>
  <si>
    <t>CynthiaK@sia-us.com</t>
  </si>
  <si>
    <t>Morris Printing Group, Inc.</t>
  </si>
  <si>
    <t>Cari Greenough</t>
  </si>
  <si>
    <t>800-570-1767</t>
  </si>
  <si>
    <t>purchaseorders@schoolmate.com</t>
  </si>
  <si>
    <t>School Newspapers Online dba SNO Sites</t>
  </si>
  <si>
    <t>TBP Productions, LLP</t>
  </si>
  <si>
    <t>EPCNT McKinney ISD RFP 2018-551</t>
  </si>
  <si>
    <t>Sales Dept.</t>
  </si>
  <si>
    <t>888-649-7784</t>
  </si>
  <si>
    <t>800-814-0168</t>
  </si>
  <si>
    <t>billing@snosites.com</t>
  </si>
  <si>
    <t>School Nurse Suppy, Inc.</t>
  </si>
  <si>
    <t>Jeff Giesel</t>
  </si>
  <si>
    <t>800-485-2737</t>
  </si>
  <si>
    <t>800-485-2738</t>
  </si>
  <si>
    <t>jgiesel@schoolnursesupply.com</t>
  </si>
  <si>
    <t xml:space="preserve">School Outfitters </t>
  </si>
  <si>
    <t>Shawn Donnellon</t>
  </si>
  <si>
    <t>800-260-2776</t>
  </si>
  <si>
    <t>800-494-1036</t>
  </si>
  <si>
    <t>shawn.donnellon@schooloutfitters.com</t>
  </si>
  <si>
    <t>School Specialty Inc</t>
  </si>
  <si>
    <t>888-388-3224</t>
  </si>
  <si>
    <t>bidnotices@schoolspecialty.com</t>
  </si>
  <si>
    <t>orders@schoolspecialty.com</t>
  </si>
  <si>
    <t xml:space="preserve">Tanya Summers </t>
  </si>
  <si>
    <t>(888) 388-3224</t>
  </si>
  <si>
    <t>Tanya.Summers@schoolspecialty.com</t>
  </si>
  <si>
    <t>customerservice@schoolspecialty.com</t>
  </si>
  <si>
    <t>Amy Fuss</t>
  </si>
  <si>
    <t>888-388-6344</t>
  </si>
  <si>
    <t>School Specialty, Inc.</t>
  </si>
  <si>
    <t>Frey Scientific, LLC</t>
  </si>
  <si>
    <t>Whitney West</t>
  </si>
  <si>
    <t>480-275-6111</t>
  </si>
  <si>
    <t>877-256-3739</t>
  </si>
  <si>
    <t>customercare.frey@schoolspecialty.com</t>
  </si>
  <si>
    <t>Delta Education, LLC</t>
  </si>
  <si>
    <t>Verne Isbell</t>
  </si>
  <si>
    <t>817-239-4493</t>
  </si>
  <si>
    <t>800-282-9560</t>
  </si>
  <si>
    <t>customerservice.delta@schoolspecialty.com</t>
  </si>
  <si>
    <t>Premier Agendas, Inc.</t>
  </si>
  <si>
    <t>Peggy Miller</t>
  </si>
  <si>
    <t>360-788-7540 x2740</t>
  </si>
  <si>
    <t>800-886-8776</t>
  </si>
  <si>
    <t>e-orders.psd@schoolspecialty.com</t>
  </si>
  <si>
    <t>Kyle Flood</t>
  </si>
  <si>
    <t>888-388-3224 ext 5428</t>
  </si>
  <si>
    <t>920-993-4296</t>
  </si>
  <si>
    <t>Tanya Summers</t>
  </si>
  <si>
    <t>School Specialty, Inc. F&amp;E</t>
  </si>
  <si>
    <t>Omnia Partners Contract R190503</t>
  </si>
  <si>
    <t>Pristen Brown</t>
  </si>
  <si>
    <t>214-218-8618</t>
  </si>
  <si>
    <t>419-520-4019</t>
  </si>
  <si>
    <t>pristen.brown@schoolspecialty.com</t>
  </si>
  <si>
    <t>School Tee Factory</t>
  </si>
  <si>
    <t>888-301-3110</t>
  </si>
  <si>
    <t>bids@schoolteefactory.com</t>
  </si>
  <si>
    <t>(888) 301-3110 ext. 120</t>
  </si>
  <si>
    <t>Bids@schoolteefactory.com</t>
  </si>
  <si>
    <t xml:space="preserve">Schoolhouse Audio-Visual </t>
  </si>
  <si>
    <t xml:space="preserve">Instructional Media Inc.  </t>
  </si>
  <si>
    <t>Diana Earl Betts</t>
  </si>
  <si>
    <t>972 423 5874</t>
  </si>
  <si>
    <t>972 424 3501</t>
  </si>
  <si>
    <t xml:space="preserve">Schoolhouse Outfitters </t>
  </si>
  <si>
    <t>Angela Webb</t>
  </si>
  <si>
    <t>contracts@schooloutfitters.com</t>
  </si>
  <si>
    <t>SchoolKidz.com, LLC</t>
  </si>
  <si>
    <t>Gina Oakes</t>
  </si>
  <si>
    <t>800-975-5487 x288</t>
  </si>
  <si>
    <t>800-573-0427</t>
  </si>
  <si>
    <t>g.oakes@kitsforkidz.org</t>
  </si>
  <si>
    <t>School's In, LLC</t>
  </si>
  <si>
    <t>Reggie Kremer</t>
  </si>
  <si>
    <t>877-839-3330</t>
  </si>
  <si>
    <t>sales@schoolsin.com</t>
  </si>
  <si>
    <t>SchoolSpire, Inc</t>
  </si>
  <si>
    <t>Andres Bassford</t>
  </si>
  <si>
    <t>972-490-4044</t>
  </si>
  <si>
    <t>andrew@schoolspire.com</t>
  </si>
  <si>
    <t>Search and Staff</t>
  </si>
  <si>
    <t>RD Adams Enterprises LLC</t>
  </si>
  <si>
    <t xml:space="preserve">Taneshia Jones </t>
  </si>
  <si>
    <t>713-970-1076</t>
  </si>
  <si>
    <t xml:space="preserve">tjones@searchandstaff.com </t>
  </si>
  <si>
    <t>Seasonal Electric Motor Sales, LLC</t>
  </si>
  <si>
    <t>Curt Williams</t>
  </si>
  <si>
    <t>214-341-9440</t>
  </si>
  <si>
    <t>214-341-9442</t>
  </si>
  <si>
    <t>seasonalelectricmotorsales@gmail.com</t>
  </si>
  <si>
    <t>Seat Sack Inc.</t>
  </si>
  <si>
    <t>O2 Teach</t>
  </si>
  <si>
    <t>Michelle Holder</t>
  </si>
  <si>
    <t>800-764-1235 ext 203</t>
  </si>
  <si>
    <t>239-596-2377</t>
  </si>
  <si>
    <t>michelle@seatsack.com</t>
  </si>
  <si>
    <t>Seat Shop, The</t>
  </si>
  <si>
    <t>Bean Brothers, LLC</t>
  </si>
  <si>
    <t>Matt Verhalen</t>
  </si>
  <si>
    <t>214-710-2565</t>
  </si>
  <si>
    <t>214-710-2569</t>
  </si>
  <si>
    <t>matt@theseatshop.com</t>
  </si>
  <si>
    <t xml:space="preserve">Envelopes             </t>
  </si>
  <si>
    <t>SEE  Speciality Paper and Envelopes</t>
  </si>
  <si>
    <t>Information Item - Specialty Paper</t>
  </si>
  <si>
    <t>SEE CATERING</t>
  </si>
  <si>
    <t>Information Item - Catering</t>
  </si>
  <si>
    <t>Awards/Incentives</t>
  </si>
  <si>
    <t>SEE PROMOTIONAL PRODUCTS</t>
  </si>
  <si>
    <t>Information Item - Promotional Products</t>
  </si>
  <si>
    <t>Seidlitz Education, LLC</t>
  </si>
  <si>
    <t>Kathy Belanger</t>
  </si>
  <si>
    <t>210-315-7119</t>
  </si>
  <si>
    <t>kathy@johnseidlitz.com</t>
  </si>
  <si>
    <t>Selections Promotional Products</t>
  </si>
  <si>
    <t>Gayle Horton</t>
  </si>
  <si>
    <t>972-385-4700</t>
  </si>
  <si>
    <t>gayle@selectpromo.net</t>
  </si>
  <si>
    <t>Sew Much Fun</t>
  </si>
  <si>
    <t>Gail Reeser</t>
  </si>
  <si>
    <t>Gail L. Reeser</t>
  </si>
  <si>
    <t>972 304-2099</t>
  </si>
  <si>
    <t>sewmuchfunintx@verizon.net</t>
  </si>
  <si>
    <t>Sex Ed Mart</t>
  </si>
  <si>
    <t>Stephanie Mitelan</t>
  </si>
  <si>
    <t>+1 (514) 983-9600</t>
  </si>
  <si>
    <t>info@sexedmart.com</t>
  </si>
  <si>
    <t>Shar Products Company</t>
  </si>
  <si>
    <t>Education Sales Representative</t>
  </si>
  <si>
    <t>866-742-7261</t>
  </si>
  <si>
    <t>schools@sharmusic.com</t>
  </si>
  <si>
    <t>SHAR Products Company</t>
  </si>
  <si>
    <t>Paula Leshkevich</t>
  </si>
  <si>
    <t>800-997-8723</t>
  </si>
  <si>
    <t>Sheermetal Carstar</t>
  </si>
  <si>
    <t>Sheermetal-1, LLC</t>
  </si>
  <si>
    <t>CCGPF - City of Plano 2018-0014</t>
  </si>
  <si>
    <t>Pat Allen</t>
  </si>
  <si>
    <t>972-422-1234</t>
  </si>
  <si>
    <t>972-422-2170</t>
  </si>
  <si>
    <t>pat.allen@sheermetal.com</t>
  </si>
  <si>
    <t>Shepherd Food Equipment</t>
  </si>
  <si>
    <t>Crazy Cousins</t>
  </si>
  <si>
    <t>Sean Benedict</t>
  </si>
  <si>
    <t>214-995-9625</t>
  </si>
  <si>
    <t>sbenedict@shepherdfood.com</t>
  </si>
  <si>
    <t>Paint Supplies</t>
  </si>
  <si>
    <t>Sherwin-Williams Company</t>
  </si>
  <si>
    <t>NCPA 02-56</t>
  </si>
  <si>
    <t>John Martinez</t>
  </si>
  <si>
    <t>972-633-3900</t>
  </si>
  <si>
    <t>972-633-3954</t>
  </si>
  <si>
    <t>Shiffler Equipment Sales, Inc.</t>
  </si>
  <si>
    <t>Ann Kovach</t>
  </si>
  <si>
    <t>440-867-6199</t>
  </si>
  <si>
    <t>800-547-1535</t>
  </si>
  <si>
    <t>Shine49 Mediahouse, LLC</t>
  </si>
  <si>
    <t>Travis Ross Petty</t>
  </si>
  <si>
    <t>Wylie ISD 2019-N11-06</t>
  </si>
  <si>
    <t>Travis Petty</t>
  </si>
  <si>
    <t>214-868-1651</t>
  </si>
  <si>
    <t>travis@shine49mediahouse.com</t>
  </si>
  <si>
    <t>Shipley's Donuts</t>
  </si>
  <si>
    <t>Kongny LLC</t>
  </si>
  <si>
    <t>Joanne Var</t>
  </si>
  <si>
    <t>832-331-9034</t>
  </si>
  <si>
    <t>shipleygarland@gmail.com</t>
  </si>
  <si>
    <t>Sign of Quality, A</t>
  </si>
  <si>
    <t>Nick Griner</t>
  </si>
  <si>
    <t>972-771-2004</t>
  </si>
  <si>
    <t>972-771-2151</t>
  </si>
  <si>
    <t>info@asoq.com</t>
  </si>
  <si>
    <t>Signature Towing</t>
  </si>
  <si>
    <t>Rick Chron/Katie Rylant</t>
  </si>
  <si>
    <t>972-423-4010</t>
  </si>
  <si>
    <t>972-578-9157</t>
  </si>
  <si>
    <t>rchron@unitedroadtowing.com</t>
  </si>
  <si>
    <t>SignWarehouse, Inc.</t>
  </si>
  <si>
    <t>EPCNT Garland ISD 291-19-01</t>
  </si>
  <si>
    <t>800-669-5514</t>
  </si>
  <si>
    <t>800-966-6834</t>
  </si>
  <si>
    <t>Simba Industries</t>
  </si>
  <si>
    <t>Vickie L Kasten</t>
  </si>
  <si>
    <t>Dustin Huffman</t>
  </si>
  <si>
    <t>817-251-4800</t>
  </si>
  <si>
    <t>817-722-8377</t>
  </si>
  <si>
    <t>sales@simbaindustries.com</t>
  </si>
  <si>
    <t>Simply Understood</t>
  </si>
  <si>
    <t>Monika Brown-Gering III</t>
  </si>
  <si>
    <t>Monika Gering</t>
  </si>
  <si>
    <t>214-458-5539</t>
  </si>
  <si>
    <t>monika@simplyunderstood.com</t>
  </si>
  <si>
    <t>Sirius Education Solutions</t>
  </si>
  <si>
    <t>Sirius Education Solutions, LLC</t>
  </si>
  <si>
    <t>Andrew Roberts</t>
  </si>
  <si>
    <t>800-942-1379</t>
  </si>
  <si>
    <t>844-684-6183</t>
  </si>
  <si>
    <t>Orders@SiriusEducationSolutions.com</t>
  </si>
  <si>
    <t>SiteOne Landscape Supply</t>
  </si>
  <si>
    <t>Paul Sarver</t>
  </si>
  <si>
    <t>972-231-0535</t>
  </si>
  <si>
    <t>psarver@siteone.com</t>
  </si>
  <si>
    <t>Six and Mango Equipment, LLP</t>
  </si>
  <si>
    <t>Champ Walker</t>
  </si>
  <si>
    <t>972-335-2731</t>
  </si>
  <si>
    <t>972-377-2798</t>
  </si>
  <si>
    <t>champ.walker@sixandmango.com</t>
  </si>
  <si>
    <t>SJS Graphic Arts</t>
  </si>
  <si>
    <t>Sharon Jones-Scaife</t>
  </si>
  <si>
    <t>972-442-6000</t>
  </si>
  <si>
    <t>sharon@sjsgraphics.com</t>
  </si>
  <si>
    <t>Skylight Software, Inc.</t>
  </si>
  <si>
    <t>Skylight Publishing</t>
  </si>
  <si>
    <t>Gary Litvin</t>
  </si>
  <si>
    <t>888-476-1940</t>
  </si>
  <si>
    <t>978-475-1431</t>
  </si>
  <si>
    <t>sales@skylit.com</t>
  </si>
  <si>
    <t>Skyline Sports (30% disc &amp; free s&amp;h)</t>
  </si>
  <si>
    <t>EPCNT Hurst-Euless-Bedford ISD 17-02</t>
  </si>
  <si>
    <t>Karelene Ketchan</t>
  </si>
  <si>
    <t>972-675-1448</t>
  </si>
  <si>
    <t>karlene@goskylinesports.com</t>
  </si>
  <si>
    <t>SLP Now</t>
  </si>
  <si>
    <t>SLP Now, LLC</t>
  </si>
  <si>
    <t>Marisha Mets</t>
  </si>
  <si>
    <t>(480) 808-0757</t>
  </si>
  <si>
    <t>hello@slpnow.com</t>
  </si>
  <si>
    <t xml:space="preserve">Smart test EDU Inc. </t>
  </si>
  <si>
    <t>Formative</t>
  </si>
  <si>
    <t>Frisco ISD 673-2020-03-24</t>
  </si>
  <si>
    <t xml:space="preserve">Customer Service </t>
  </si>
  <si>
    <t>833-463-6761</t>
  </si>
  <si>
    <t>jonathan@goformative.com</t>
  </si>
  <si>
    <t>SmartSchool Systems</t>
  </si>
  <si>
    <t>David Walling</t>
  </si>
  <si>
    <t>281-312-1297</t>
  </si>
  <si>
    <t>866-215-2967</t>
  </si>
  <si>
    <t>info@smartschoolsystems.com</t>
  </si>
  <si>
    <r>
      <t>Smith Supply Co., LLC  (</t>
    </r>
    <r>
      <rPr>
        <b/>
        <sz val="10"/>
        <rFont val="Arial"/>
        <family val="2"/>
      </rPr>
      <t>Social distancing decals only</t>
    </r>
    <r>
      <rPr>
        <sz val="10"/>
        <rFont val="Arial"/>
        <family val="2"/>
      </rPr>
      <t>)</t>
    </r>
  </si>
  <si>
    <t>Shana Smith</t>
  </si>
  <si>
    <t>254.773.3592</t>
  </si>
  <si>
    <t>ssmith@smithsupply.com</t>
  </si>
  <si>
    <t>Snap Raise</t>
  </si>
  <si>
    <t>Tim Beecham</t>
  </si>
  <si>
    <t>972-215-9562</t>
  </si>
  <si>
    <t>timb@snap-raise.com</t>
  </si>
  <si>
    <t xml:space="preserve">Snap-on Industrial </t>
  </si>
  <si>
    <t>EPCNT Denton ISD 1902-06</t>
  </si>
  <si>
    <t>Jeffrey Shaver</t>
  </si>
  <si>
    <t>972-802-4475</t>
  </si>
  <si>
    <t>877-740-1880</t>
  </si>
  <si>
    <t>jeffery.a.shaver@snapon.com</t>
  </si>
  <si>
    <t>Soccer Corner (The)</t>
  </si>
  <si>
    <t>Plano Sports Soccer Inc</t>
  </si>
  <si>
    <t>Mark Robinson</t>
  </si>
  <si>
    <t>972-422-1006</t>
  </si>
  <si>
    <t>mark@thesoccercorner.com</t>
  </si>
  <si>
    <t>Social Thinking</t>
  </si>
  <si>
    <t>Nate Kretz</t>
  </si>
  <si>
    <t>408-557-8595</t>
  </si>
  <si>
    <t>sales@socialthinking.com</t>
  </si>
  <si>
    <t>Think Social Publishing</t>
  </si>
  <si>
    <t>Marina Kashlinsky</t>
  </si>
  <si>
    <t>408-557-8595 Ext.: 301</t>
  </si>
  <si>
    <t>408-557-8594</t>
  </si>
  <si>
    <t>support@socialthinking.zendesk.com</t>
  </si>
  <si>
    <t>Soliant Health, Inc</t>
  </si>
  <si>
    <t>Lauren Bradford</t>
  </si>
  <si>
    <t>770-776-2089</t>
  </si>
  <si>
    <t>lauren.bradford@soliant.com</t>
  </si>
  <si>
    <t>Solient Health, Inc</t>
  </si>
  <si>
    <t>Solution Partners</t>
  </si>
  <si>
    <t>Julia B Keleher</t>
  </si>
  <si>
    <t>20-322-7373</t>
  </si>
  <si>
    <t>keleherJana B.@gmail.com</t>
  </si>
  <si>
    <t>Solution Tree</t>
  </si>
  <si>
    <t>Jim Watson</t>
  </si>
  <si>
    <t>800-733-6786</t>
  </si>
  <si>
    <t xml:space="preserve">orders@solutiontree.com </t>
  </si>
  <si>
    <t>Solution Tree, Inc.</t>
  </si>
  <si>
    <t>EPCNT Eagle Mtn. Saginaw 1314-016-2020 B</t>
  </si>
  <si>
    <t>812-336-7700, x205</t>
  </si>
  <si>
    <t>812-336-7790</t>
  </si>
  <si>
    <t>orders@solutiontree.com</t>
  </si>
  <si>
    <t>Sommer Associates LLC</t>
  </si>
  <si>
    <t>Judy Sommer</t>
  </si>
  <si>
    <t>972-239-6728</t>
  </si>
  <si>
    <t>972-239-2536</t>
  </si>
  <si>
    <t>SommerAssociates@SABooks.net</t>
  </si>
  <si>
    <t>Sommer Associates, LLC</t>
  </si>
  <si>
    <t>Hal Sommer</t>
  </si>
  <si>
    <t>Hal@SABooks.net</t>
  </si>
  <si>
    <t>Sonny Bryan's Smokehouse</t>
  </si>
  <si>
    <t>Smokehouse Investors, LP</t>
  </si>
  <si>
    <t>Davina Armijo</t>
  </si>
  <si>
    <t>214-353-0027</t>
  </si>
  <si>
    <t>214-353-0472</t>
  </si>
  <si>
    <t>darmijo@sonnybryans.com</t>
  </si>
  <si>
    <t>Sonova USA Inc.</t>
  </si>
  <si>
    <t>School Help Desk</t>
  </si>
  <si>
    <t>888-777-7316</t>
  </si>
  <si>
    <t>schoolorders@phonak.com</t>
  </si>
  <si>
    <t>Sonova USA, Inc. PKA-Phonak, LLC</t>
  </si>
  <si>
    <t>Purchase Orders</t>
  </si>
  <si>
    <t>888-777-7333 X-7</t>
  </si>
  <si>
    <t>630-393-6842</t>
  </si>
  <si>
    <t xml:space="preserve">Soundzabout Music Library, LLC </t>
  </si>
  <si>
    <t>EPCNT Mesquite ISD 2018-016</t>
  </si>
  <si>
    <t>Martha Stewart</t>
  </si>
  <si>
    <t>888-834-1792</t>
  </si>
  <si>
    <t>770-305-9929</t>
  </si>
  <si>
    <t>marthas@soundzabound.com</t>
  </si>
  <si>
    <t>Southeastern Performance Apparel</t>
  </si>
  <si>
    <t>Jamie Lewis</t>
  </si>
  <si>
    <t>800-239-6294</t>
  </si>
  <si>
    <t>800-239-1576</t>
  </si>
  <si>
    <t>contactus@sepapparel.com</t>
  </si>
  <si>
    <t>Southern Computer Warehouse, Inc.</t>
  </si>
  <si>
    <t>Caleb Poirrier</t>
  </si>
  <si>
    <t>770-579-8927 x224</t>
  </si>
  <si>
    <t>770-579-8937</t>
  </si>
  <si>
    <t>caleb.poirrier@scw.com</t>
  </si>
  <si>
    <t>Susan Hamrick</t>
  </si>
  <si>
    <t>877-468-6729 x299</t>
  </si>
  <si>
    <t>susan.hamrick@scw.com</t>
  </si>
  <si>
    <t>Southern Tire Mart, LLC</t>
  </si>
  <si>
    <t>Travis Martin</t>
  </si>
  <si>
    <t>214-631-7990</t>
  </si>
  <si>
    <t>214-638-2715</t>
  </si>
  <si>
    <t>dallas52@stmtires.com</t>
  </si>
  <si>
    <t>Grease Trap Services</t>
  </si>
  <si>
    <t>Southwaste Disposal, LLC</t>
  </si>
  <si>
    <t>Richard Hernandez</t>
  </si>
  <si>
    <t>972-406-1215</t>
  </si>
  <si>
    <t>972-406-2877</t>
  </si>
  <si>
    <t>rhernandez@southwaste.com</t>
  </si>
  <si>
    <t>Southwest International Trucks, Inc.</t>
  </si>
  <si>
    <t>TCCPP 2020-171</t>
  </si>
  <si>
    <t>Calvin Lewis/Mike Price</t>
  </si>
  <si>
    <t>972-629-3600</t>
  </si>
  <si>
    <t>972-629-3601</t>
  </si>
  <si>
    <t>calvin.lewis@swit-tx.com</t>
  </si>
  <si>
    <t>Southwest Materials Handling Company</t>
  </si>
  <si>
    <t>214-630-1375</t>
  </si>
  <si>
    <t>214-638-3609</t>
  </si>
  <si>
    <t>sales@swmhc.com</t>
  </si>
  <si>
    <t>Southwest Wheel Company</t>
  </si>
  <si>
    <t>DVH Company</t>
  </si>
  <si>
    <t>Benny Reagler Jr.</t>
  </si>
  <si>
    <t>214-631-0200</t>
  </si>
  <si>
    <t>214-631-0907</t>
  </si>
  <si>
    <t>breagler@southwestwheel.com</t>
  </si>
  <si>
    <t>Spaeth Machine Shop, Inc.</t>
  </si>
  <si>
    <t>Stephen Spaeth</t>
  </si>
  <si>
    <t>972-438-3804</t>
  </si>
  <si>
    <t>972-438-8210</t>
  </si>
  <si>
    <t>stephen@spaethmachine.com</t>
  </si>
  <si>
    <t>Specialized Assessment &amp; Consulting</t>
  </si>
  <si>
    <t>Ellen Stack</t>
  </si>
  <si>
    <t>713-677-4732</t>
  </si>
  <si>
    <t>ellen.stack@specializedtx.com</t>
  </si>
  <si>
    <t>Specialty Supply &amp; Installation, LLC</t>
  </si>
  <si>
    <t>TIPS 20080101</t>
  </si>
  <si>
    <t>Ken Maniord</t>
  </si>
  <si>
    <t>936-890-8997</t>
  </si>
  <si>
    <t>936-890-6845</t>
  </si>
  <si>
    <t>kenmaniord@yahoo.com</t>
  </si>
  <si>
    <t>Spectrum Corp.</t>
  </si>
  <si>
    <t>BuyBoard 592-19</t>
  </si>
  <si>
    <t>Darren Garner</t>
  </si>
  <si>
    <t>800-392-5050</t>
  </si>
  <si>
    <t>713-944-1290</t>
  </si>
  <si>
    <t>darren@specorp.com</t>
  </si>
  <si>
    <t>Spectrum Resource Group, Ltd.</t>
  </si>
  <si>
    <t>Alex Hoang</t>
  </si>
  <si>
    <t>214-654-0312</t>
  </si>
  <si>
    <t>214-654-0444</t>
  </si>
  <si>
    <t>alex@spectrumresource.com</t>
  </si>
  <si>
    <t>Speech Corner LLC</t>
  </si>
  <si>
    <t>EPCNT Allen ISD 2018-Feb-09</t>
  </si>
  <si>
    <t>DJ Ellsworth</t>
  </si>
  <si>
    <t>888-559-2544</t>
  </si>
  <si>
    <t>888-815-2490</t>
  </si>
  <si>
    <t>sales@speechcorner.com</t>
  </si>
  <si>
    <t>Speech Rehab Servics, LLC</t>
  </si>
  <si>
    <t>Dr. Tiffany North</t>
  </si>
  <si>
    <t>561-512-6544</t>
  </si>
  <si>
    <t>sandler@speechrehabservices.com</t>
  </si>
  <si>
    <t>Speech Therapy Plans</t>
  </si>
  <si>
    <t>Jennifer Bradley</t>
  </si>
  <si>
    <t>‪(248) 491-8202‬</t>
  </si>
  <si>
    <t>Jennifer@SpeechTherapyPlans.com</t>
  </si>
  <si>
    <t>Speed Stacks, Inc</t>
  </si>
  <si>
    <t>Lynn Ramos</t>
  </si>
  <si>
    <t>877-468-2877 X1</t>
  </si>
  <si>
    <t>info@speedstacks.com</t>
  </si>
  <si>
    <t>Speedpro Imaging - Richardson</t>
  </si>
  <si>
    <t>Aglaea Enterprises, Inc.</t>
  </si>
  <si>
    <t>Dan Bertoncini</t>
  </si>
  <si>
    <t>972-238-3586</t>
  </si>
  <si>
    <t>dbertoncini@speedpro.com</t>
  </si>
  <si>
    <t>Sphero, Inc.</t>
  </si>
  <si>
    <t>Matthew Duncan</t>
  </si>
  <si>
    <t>303-502-9466</t>
  </si>
  <si>
    <t>720-729-0121</t>
  </si>
  <si>
    <t>orders@sphero.com</t>
  </si>
  <si>
    <t>Spiral Binding LLC</t>
  </si>
  <si>
    <t>Roy O'Neal</t>
  </si>
  <si>
    <t>800-443-1710 ext 4110</t>
  </si>
  <si>
    <t>roneal@spiralbinding.com</t>
  </si>
  <si>
    <t>Spirit Monkey, LLC</t>
  </si>
  <si>
    <t>Customer Service Rep</t>
  </si>
  <si>
    <t>210-978-0457</t>
  </si>
  <si>
    <t>csr@spiritmonkey.com</t>
  </si>
  <si>
    <t>Spirit Worx</t>
  </si>
  <si>
    <t>Kayla Riddle</t>
  </si>
  <si>
    <t>817-477-4748 x102</t>
  </si>
  <si>
    <t>bids@spiritworx.com</t>
  </si>
  <si>
    <t>Sports Career Consulting LLC</t>
  </si>
  <si>
    <t>Christopher Lindauer</t>
  </si>
  <si>
    <t>Chris Lindauer</t>
  </si>
  <si>
    <t>503-330-1895</t>
  </si>
  <si>
    <t>503-627-0851</t>
  </si>
  <si>
    <t>chris@sportscareerconsulting.com</t>
  </si>
  <si>
    <t>Sports Imports</t>
  </si>
  <si>
    <t>Casi Coy</t>
  </si>
  <si>
    <t>800-556-3198</t>
  </si>
  <si>
    <t xml:space="preserve">info@sportsimports.com </t>
  </si>
  <si>
    <t>Spring Creek Barbeque Catering Co</t>
  </si>
  <si>
    <t>Spring Creek Catering</t>
  </si>
  <si>
    <t>Keith Meirose</t>
  </si>
  <si>
    <t>817-467-0505</t>
  </si>
  <si>
    <t>817-493-5238</t>
  </si>
  <si>
    <t>catering@springcreekbarbeque.com</t>
  </si>
  <si>
    <t>Stacy's Sensory Solutions</t>
  </si>
  <si>
    <t>Stacy N Wright</t>
  </si>
  <si>
    <t>Stacy Wright</t>
  </si>
  <si>
    <t>469-209-5896</t>
  </si>
  <si>
    <t>Stage Accents</t>
  </si>
  <si>
    <t>EPCNT Hurst-Euless-Bedford ISD 17-03</t>
  </si>
  <si>
    <t>Deborah Friend</t>
  </si>
  <si>
    <t>201-750-2600</t>
  </si>
  <si>
    <t>201-750-2601</t>
  </si>
  <si>
    <t>customerservice@stageaccents.com</t>
  </si>
  <si>
    <t>Stantec Architecture, Inc.</t>
  </si>
  <si>
    <t>214-473-2612</t>
  </si>
  <si>
    <t>214-473-2613</t>
  </si>
  <si>
    <t>nayak@stantec.com</t>
  </si>
  <si>
    <t>Staples Business Advantage</t>
  </si>
  <si>
    <t>Staples Contract &amp; Commercial, Inc.</t>
  </si>
  <si>
    <t>Connie Peters</t>
  </si>
  <si>
    <t>954-379-5481</t>
  </si>
  <si>
    <t>Ashley Soller</t>
  </si>
  <si>
    <t>231-250-7316</t>
  </si>
  <si>
    <t>469-292-4701</t>
  </si>
  <si>
    <t>Michelle H.</t>
  </si>
  <si>
    <t>STAPLES:Classroom Supply</t>
  </si>
  <si>
    <r>
      <t>Staples Contract &amp; Commercial, Inc. (</t>
    </r>
    <r>
      <rPr>
        <b/>
        <sz val="10"/>
        <rFont val="Arial"/>
        <family val="2"/>
      </rPr>
      <t>SPECIAL</t>
    </r>
    <r>
      <rPr>
        <sz val="10"/>
        <rFont val="Arial"/>
        <family val="2"/>
      </rPr>
      <t>)</t>
    </r>
  </si>
  <si>
    <t>STAPLES CONTRACT &amp; COM INC SPECIAL</t>
  </si>
  <si>
    <t>Sourcewell #121919-SCC</t>
  </si>
  <si>
    <t>STAPLES:Office Supply</t>
  </si>
  <si>
    <t>STAPLES:Toner</t>
  </si>
  <si>
    <t>STAPLES:Furniture</t>
  </si>
  <si>
    <t xml:space="preserve">STAPLES: Special   </t>
  </si>
  <si>
    <t>STAR Autism Support, Inc.</t>
  </si>
  <si>
    <t>Miranda McAdams</t>
  </si>
  <si>
    <t>503-297-2864</t>
  </si>
  <si>
    <t>503-292-4173</t>
  </si>
  <si>
    <t>information@starautismsupport.com</t>
  </si>
  <si>
    <t>STAR Autism Support, LLC</t>
  </si>
  <si>
    <t>Jesse Arick</t>
  </si>
  <si>
    <t>Excess Workers' Comp</t>
  </si>
  <si>
    <t xml:space="preserve">State National Insurance </t>
  </si>
  <si>
    <t>State Standards Publishinig</t>
  </si>
  <si>
    <t>Jill Ward</t>
  </si>
  <si>
    <t>866-740-3056</t>
  </si>
  <si>
    <t>706-621-5226</t>
  </si>
  <si>
    <t>jward@statestandardspublishing.com</t>
  </si>
  <si>
    <t>STEMuli Education</t>
  </si>
  <si>
    <t>Wade Aston</t>
  </si>
  <si>
    <t>972-974-6653</t>
  </si>
  <si>
    <t>wade@stemuli.net</t>
  </si>
  <si>
    <t>Stenhouse Publishers and Staff Development for Educators</t>
  </si>
  <si>
    <t>Kelly Ernest</t>
  </si>
  <si>
    <t>207-613-7106</t>
  </si>
  <si>
    <t>kernest@stenhouse.com</t>
  </si>
  <si>
    <t>Stephanie Robinson</t>
  </si>
  <si>
    <t>214-281-2182</t>
  </si>
  <si>
    <t>stephanie.robinson@newlifehme.com</t>
  </si>
  <si>
    <t>STEPHANIE ROBINSON</t>
  </si>
  <si>
    <t>Stephanie Robinson, ATP</t>
  </si>
  <si>
    <t>STEPHANIE.ROBINSON@NEWLIFEHME.COM</t>
  </si>
  <si>
    <t>STEPHANIE L. ROBINSON, ATP CONSULTANT</t>
  </si>
  <si>
    <t>Stephanie Smith</t>
  </si>
  <si>
    <t>214-288-0718</t>
  </si>
  <si>
    <t>rooroora@hotmail,com</t>
  </si>
  <si>
    <t>Steps To Literacy, LLC</t>
  </si>
  <si>
    <t>Bryan Thompson</t>
  </si>
  <si>
    <t>800-895-2804</t>
  </si>
  <si>
    <t>866-560-8699</t>
  </si>
  <si>
    <t>sales@stepstoliteracy.com</t>
  </si>
  <si>
    <t>Sterlington Medical</t>
  </si>
  <si>
    <t>BuyBoard 610-20</t>
  </si>
  <si>
    <t>Dereck Dietrich</t>
  </si>
  <si>
    <t>713-647-8240</t>
  </si>
  <si>
    <t>aed@sterlingtonmedical.com</t>
  </si>
  <si>
    <t>Steve Weiss Music, Inc.</t>
  </si>
  <si>
    <t>Nate Repp</t>
  </si>
  <si>
    <t>888-659-3477</t>
  </si>
  <si>
    <t>nate.repp@steveweissmusic.com</t>
  </si>
  <si>
    <t>Stewart &amp; Stevenson</t>
  </si>
  <si>
    <t>Guy Sutherland</t>
  </si>
  <si>
    <t>214-631-5370</t>
  </si>
  <si>
    <t>g.sutherland@ssss.com</t>
  </si>
  <si>
    <t>Storage Equipment Company, Inc.</t>
  </si>
  <si>
    <t>Mike McFatter</t>
  </si>
  <si>
    <t>214-630-9221</t>
  </si>
  <si>
    <t>214-637-6340</t>
  </si>
  <si>
    <t>mmcfatter@secdfw.com</t>
  </si>
  <si>
    <t>Strivven Media</t>
  </si>
  <si>
    <t>Elizabeth Mercurio</t>
  </si>
  <si>
    <t>888-908-4924 x8</t>
  </si>
  <si>
    <t>elizabeth@strivven.com</t>
  </si>
  <si>
    <t>888-908-4924 x9</t>
  </si>
  <si>
    <t>Studica Inc.</t>
  </si>
  <si>
    <t>Jennifer Lewin</t>
  </si>
  <si>
    <t>888-561-7521 Ext 206</t>
  </si>
  <si>
    <t>JenniferL@Studica.com</t>
  </si>
  <si>
    <t>Stukent, Inc.</t>
  </si>
  <si>
    <t>EPCNT - Wylie ISD 2018-A04-09</t>
  </si>
  <si>
    <t>Luke Voorhies</t>
  </si>
  <si>
    <t>855-788-5368</t>
  </si>
  <si>
    <t>luke.voorhies@stukent.com</t>
  </si>
  <si>
    <t>EPCNT - Wylue ISD 2018-A04-09</t>
  </si>
  <si>
    <t>Stumps, Shindigs, Sprintline</t>
  </si>
  <si>
    <t>Stumps Printing Company, Inc.</t>
  </si>
  <si>
    <t>Dee Cole</t>
  </si>
  <si>
    <t>260-723-5171</t>
  </si>
  <si>
    <t>260-723-4431</t>
  </si>
  <si>
    <t>Stuttering Therapy Resources, Inc.</t>
  </si>
  <si>
    <t>Virginia Yaruss, Director of Publications</t>
  </si>
  <si>
    <t>844-478-8883</t>
  </si>
  <si>
    <t>Sales@StutteringTherapyResources.com</t>
  </si>
  <si>
    <t>SuiteMate Staffing Solutions Inc</t>
  </si>
  <si>
    <t>Taneshia Jones</t>
  </si>
  <si>
    <t xml:space="preserve">Shenidria Earvin </t>
  </si>
  <si>
    <t>817-405-9226</t>
  </si>
  <si>
    <t xml:space="preserve">searvin@suitematestaffingsolutions.com </t>
  </si>
  <si>
    <t>Summit K12 Holdings, Inc.</t>
  </si>
  <si>
    <t xml:space="preserve">John Kresky  </t>
  </si>
  <si>
    <t>214-893-0659</t>
  </si>
  <si>
    <t>866-490-8158</t>
  </si>
  <si>
    <t>info@summitk12.com</t>
  </si>
  <si>
    <t>Summit Speech Therapy</t>
  </si>
  <si>
    <t>Amanda Ahmed</t>
  </si>
  <si>
    <t>214-518-5777</t>
  </si>
  <si>
    <t>amandaa@summitspeechtx.com</t>
  </si>
  <si>
    <t>Sunair Products</t>
  </si>
  <si>
    <t>Chris Anchondo</t>
  </si>
  <si>
    <t>817-222-6301</t>
  </si>
  <si>
    <t>817-222-7800</t>
  </si>
  <si>
    <t>chrisanchondo@sunairusa.com</t>
  </si>
  <si>
    <t>Sunbelt Pools, Inc.</t>
  </si>
  <si>
    <t>Commercial Sales</t>
  </si>
  <si>
    <t>214-343-1133</t>
  </si>
  <si>
    <t>dallas@sunbeltpools.com</t>
  </si>
  <si>
    <t>Sunbelt Rentals, Inc.</t>
  </si>
  <si>
    <t>Omnia R151501</t>
  </si>
  <si>
    <t>Chris Reese</t>
  </si>
  <si>
    <t>469-420-9854</t>
  </si>
  <si>
    <t>972-487-0482</t>
  </si>
  <si>
    <t>chris.reese@sunbeltrentals.com</t>
  </si>
  <si>
    <t>Sunbelt Staffing, LLC</t>
  </si>
  <si>
    <t>Megan Forde</t>
  </si>
  <si>
    <t>813-792-3408</t>
  </si>
  <si>
    <t>megan.forde@sunbeltstaffing.com</t>
  </si>
  <si>
    <t>SUPER DUPER INC.</t>
  </si>
  <si>
    <t>Super Duper Publications</t>
  </si>
  <si>
    <t>Customer Help Department</t>
  </si>
  <si>
    <t>1.800.277.8737</t>
  </si>
  <si>
    <t>customerhelp@superduperinc.com</t>
  </si>
  <si>
    <t>Super Duper, Inc.</t>
  </si>
  <si>
    <t>Marisa Chopp</t>
  </si>
  <si>
    <t>800-277-8737</t>
  </si>
  <si>
    <t>800-978-7379</t>
  </si>
  <si>
    <t>e-purchaseorders@superduperinc.com</t>
  </si>
  <si>
    <t>Superior Pediatric Care, Inc.</t>
  </si>
  <si>
    <t>Sherrie Galvan</t>
  </si>
  <si>
    <t>817-926-3330</t>
  </si>
  <si>
    <t>Sherrie@superiorpediatric.com</t>
  </si>
  <si>
    <t>Vision</t>
  </si>
  <si>
    <t>Superior Vision</t>
  </si>
  <si>
    <t>Supplemental Healthcare</t>
  </si>
  <si>
    <t>Kathryn Cooper</t>
  </si>
  <si>
    <t>866-575-9816</t>
  </si>
  <si>
    <t>schoolsolutions@shcares.com</t>
  </si>
  <si>
    <t>866-575-9846</t>
  </si>
  <si>
    <t>schoolsolutions@shccares.com</t>
  </si>
  <si>
    <t>Supporting Science Inc.</t>
  </si>
  <si>
    <t>Rosemary Martin</t>
  </si>
  <si>
    <t>512-237-2538</t>
  </si>
  <si>
    <t>888-299-4666</t>
  </si>
  <si>
    <t>ssibastrop@gmail.com</t>
  </si>
  <si>
    <t>Supreme Systems, Inc.</t>
  </si>
  <si>
    <t>David Etley</t>
  </si>
  <si>
    <t>214-330-8913</t>
  </si>
  <si>
    <t>214-330-5435</t>
  </si>
  <si>
    <t>detley@supremeroofing.com</t>
  </si>
  <si>
    <t>Susan Stevens Crummel</t>
  </si>
  <si>
    <t>817-996-7051</t>
  </si>
  <si>
    <t>suecrumtex@aol.com</t>
  </si>
  <si>
    <t>Suzana Spina</t>
  </si>
  <si>
    <t>214-697-4386</t>
  </si>
  <si>
    <t>suzanaspina@hotmail.com</t>
  </si>
  <si>
    <t>Swag-It Productions</t>
  </si>
  <si>
    <t>EPCNT Garland 430-13</t>
  </si>
  <si>
    <t>Michael Osuna</t>
  </si>
  <si>
    <t>214-432-5905</t>
  </si>
  <si>
    <t>214-750-9513</t>
  </si>
  <si>
    <t>michae@swagit.com</t>
  </si>
  <si>
    <t>Swinerton Builders</t>
  </si>
  <si>
    <t>Bill Brady</t>
  </si>
  <si>
    <t>214-771-2039</t>
  </si>
  <si>
    <t>bill.brady@swinerton.com</t>
  </si>
  <si>
    <t>Swing Education</t>
  </si>
  <si>
    <t>Demarius Howard</t>
  </si>
  <si>
    <t>650-413-9268</t>
  </si>
  <si>
    <t>demarius@swingeducation.com</t>
  </si>
  <si>
    <t>Delivery - Grocery</t>
  </si>
  <si>
    <t>SYSCO</t>
  </si>
  <si>
    <t>SYSCO USA I Inc.</t>
  </si>
  <si>
    <t>Prospering Pals 036-18-19</t>
  </si>
  <si>
    <t>Penny Wilson</t>
  </si>
  <si>
    <t>469-384-6410</t>
  </si>
  <si>
    <t>Wilson.Penny@ntx.sysco.com</t>
  </si>
  <si>
    <t>SystemsGo</t>
  </si>
  <si>
    <t>Fredericksburg Education Initiative, Inc.</t>
  </si>
  <si>
    <t>Christy Glass</t>
  </si>
  <si>
    <t>830-997-3567</t>
  </si>
  <si>
    <t>cglass@systemsgo.org</t>
  </si>
  <si>
    <t>T &amp; B Boiler, Inc.</t>
  </si>
  <si>
    <t>Rich Houck/Fran Lohman</t>
  </si>
  <si>
    <t>877-893-4084</t>
  </si>
  <si>
    <t>972-576-1921</t>
  </si>
  <si>
    <t>flohman@tandbboiler.com</t>
  </si>
  <si>
    <t>TaJu Educational Solutions</t>
  </si>
  <si>
    <t>Alexandra Guilamo</t>
  </si>
  <si>
    <t>312-800-3477</t>
  </si>
  <si>
    <t>alexandra.guilamo@tajulearning.com</t>
  </si>
  <si>
    <t>Talkin' Tots, LLC</t>
  </si>
  <si>
    <t>Amanda Blackwell</t>
  </si>
  <si>
    <t>214-469-9837</t>
  </si>
  <si>
    <t>lenguajeconamanda@gmail.com</t>
  </si>
  <si>
    <t>Tammi Sauer</t>
  </si>
  <si>
    <t>405-590-5807</t>
  </si>
  <si>
    <t>tksauer@aol.com</t>
  </si>
  <si>
    <t>Tammy McNary Photography</t>
  </si>
  <si>
    <t>Tammy McNary</t>
  </si>
  <si>
    <t>214-543-2836</t>
  </si>
  <si>
    <t>tmc@tammymcnary.com</t>
  </si>
  <si>
    <t>Tangible Play, Inc.</t>
  </si>
  <si>
    <t>EPCNT Grand Prairie ISD 18-08 Addendum 2</t>
  </si>
  <si>
    <t>408-426-1615</t>
  </si>
  <si>
    <t>650-332-2915</t>
  </si>
  <si>
    <t>schools@playosmo.com</t>
  </si>
  <si>
    <t>Target Specialty Products</t>
  </si>
  <si>
    <t>Rentokil of North America, Inc.</t>
  </si>
  <si>
    <t>Suzanna Oliver</t>
  </si>
  <si>
    <t>214-357-5741</t>
  </si>
  <si>
    <t>972-745-4315</t>
  </si>
  <si>
    <t>suzanna.oliver@target-specialty.com</t>
  </si>
  <si>
    <t>Tarrent Education Consulting</t>
  </si>
  <si>
    <t>Rachel Juelg</t>
  </si>
  <si>
    <t>704-654-0629</t>
  </si>
  <si>
    <t>rlwoodall1@gmail.com</t>
  </si>
  <si>
    <t>Taylor Music, Inc.</t>
  </si>
  <si>
    <t>Mary McKinney / Lana Steger</t>
  </si>
  <si>
    <t>800-872-2263</t>
  </si>
  <si>
    <t>mary@taylormusic.com</t>
  </si>
  <si>
    <t>Mary McKinney</t>
  </si>
  <si>
    <t>605-225-2051</t>
  </si>
  <si>
    <t>Taylor Smith Consulting LLC</t>
  </si>
  <si>
    <t xml:space="preserve">Tracy Smith </t>
  </si>
  <si>
    <t>214-689-3111</t>
  </si>
  <si>
    <t xml:space="preserve">tracy.smith@taylorsmithconsulting.com </t>
  </si>
  <si>
    <t>TD Industries, Inc.</t>
  </si>
  <si>
    <t>NCPA 02-48</t>
  </si>
  <si>
    <t>Annie Fishback</t>
  </si>
  <si>
    <t>972-888-9500</t>
  </si>
  <si>
    <t>972-888-9226</t>
  </si>
  <si>
    <t>annie.fishback@tdindustries.com</t>
  </si>
  <si>
    <t>TDSA, LLC</t>
  </si>
  <si>
    <t>Teacher Direct</t>
  </si>
  <si>
    <t>Josh Box</t>
  </si>
  <si>
    <t>888-322-4377</t>
  </si>
  <si>
    <t>888-628-5678</t>
  </si>
  <si>
    <t>orders@teacherdirect.com</t>
  </si>
  <si>
    <t>Teaachstone Training LLC</t>
  </si>
  <si>
    <t>Kelly Osborne</t>
  </si>
  <si>
    <t>434-293-3909</t>
  </si>
  <si>
    <t>rfp@teachstone.com</t>
  </si>
  <si>
    <t>Teacher Created Materials</t>
  </si>
  <si>
    <t>Brett Pate</t>
  </si>
  <si>
    <t>972-330-0144</t>
  </si>
  <si>
    <t>888-877-7606</t>
  </si>
  <si>
    <t>orders@tcmpub.com</t>
  </si>
  <si>
    <t>Teacher Created Resources, Inc.</t>
  </si>
  <si>
    <t>800-662-4321</t>
  </si>
  <si>
    <t>800-525-1254</t>
  </si>
  <si>
    <t>custserv@teachercreated.com</t>
  </si>
  <si>
    <t>Teacher Synergy LLC</t>
  </si>
  <si>
    <t xml:space="preserve">Teacher Synergy LLC </t>
  </si>
  <si>
    <t>Elizabeth Gonzalez</t>
  </si>
  <si>
    <t>413-342-0505</t>
  </si>
  <si>
    <t>914-881-9005</t>
  </si>
  <si>
    <t>Teacher's Discovery</t>
  </si>
  <si>
    <t>American Eagle Co. Inc.</t>
  </si>
  <si>
    <t>Donna Hosner</t>
  </si>
  <si>
    <t>800-832-2437</t>
  </si>
  <si>
    <t>800-287-4509</t>
  </si>
  <si>
    <t>orders@teachersdiscovery.com</t>
  </si>
  <si>
    <t>Teaching Etc.</t>
  </si>
  <si>
    <t>Mary Lou Sinclair</t>
  </si>
  <si>
    <t>972-480-9082</t>
  </si>
  <si>
    <t>teachingetc@att.net</t>
  </si>
  <si>
    <t>Teaching Strategies, LLC</t>
  </si>
  <si>
    <t xml:space="preserve">UTJ Holdoco, Inc.  </t>
  </si>
  <si>
    <t>David Irons</t>
  </si>
  <si>
    <t>301-634-0818 EXT. 5188</t>
  </si>
  <si>
    <t>david.i@teachingstrategies.com</t>
  </si>
  <si>
    <t>Teaching Systems, Inc.</t>
  </si>
  <si>
    <t>Beryl McKinnerney</t>
  </si>
  <si>
    <t>817-417-7775</t>
  </si>
  <si>
    <t>817-465-8184</t>
  </si>
  <si>
    <t>beryl@teachingsystems.com</t>
  </si>
  <si>
    <t>Ronnie Tatum</t>
  </si>
  <si>
    <t>ronnie@teachingsystems.com</t>
  </si>
  <si>
    <t>Branid Schwartz (copy on all POs)</t>
  </si>
  <si>
    <t>800-762-4133</t>
  </si>
  <si>
    <t>brandi@teachingsystems.com</t>
  </si>
  <si>
    <t>Team Connection</t>
  </si>
  <si>
    <t>Jane Jackson</t>
  </si>
  <si>
    <t>469-583-6647</t>
  </si>
  <si>
    <t>jjackson@teamconnection.com</t>
  </si>
  <si>
    <t>Team Enterprise</t>
  </si>
  <si>
    <t>Hester Environmental, LP</t>
  </si>
  <si>
    <t>Philip Hester</t>
  </si>
  <si>
    <t>972-467-3314</t>
  </si>
  <si>
    <t>469-647-5874</t>
  </si>
  <si>
    <t>teamhester@hotmail.com</t>
  </si>
  <si>
    <t>Teamleader, Inc.</t>
  </si>
  <si>
    <t>Dac Conner</t>
  </si>
  <si>
    <t>214-340-2288 ext. 237</t>
  </si>
  <si>
    <t>dac@teamleader.com</t>
  </si>
  <si>
    <t>Tech Edventures</t>
  </si>
  <si>
    <t>Anne Mitchell</t>
  </si>
  <si>
    <t>(972) 905-1777  x104</t>
  </si>
  <si>
    <t>Anne@TechEdventures.com</t>
  </si>
  <si>
    <t>Tech Edventures, Inc.</t>
  </si>
  <si>
    <t>Dr. Allen Selis</t>
  </si>
  <si>
    <t>972-905-1777  X-101</t>
  </si>
  <si>
    <t>allen@techedventures.com</t>
  </si>
  <si>
    <t>Tech Smart</t>
  </si>
  <si>
    <t>Grand Prairie ISD 18-05</t>
  </si>
  <si>
    <t>Ben de Lisle</t>
  </si>
  <si>
    <t>206-818-9697</t>
  </si>
  <si>
    <t>ben.delisle@techsmart.codes</t>
  </si>
  <si>
    <t>Technical Laboratory Systems, Inc.</t>
  </si>
  <si>
    <t>Lisa Stewart</t>
  </si>
  <si>
    <t>800-445-1088</t>
  </si>
  <si>
    <t>281-391-1113</t>
  </si>
  <si>
    <t>lisa@tech-labs.com</t>
  </si>
  <si>
    <t>Technology Educational Systems Inc.</t>
  </si>
  <si>
    <t>817-797-9108</t>
  </si>
  <si>
    <t>254-646-2202</t>
  </si>
  <si>
    <t>bmckinnerney@gmail.com</t>
  </si>
  <si>
    <t>Technology for Education</t>
  </si>
  <si>
    <t>Chris LaNoue</t>
  </si>
  <si>
    <t>214-308-9821</t>
  </si>
  <si>
    <t>254-299-1396</t>
  </si>
  <si>
    <t>TechTerra Education</t>
  </si>
  <si>
    <t>John Putnam</t>
  </si>
  <si>
    <t>919-519-9097</t>
  </si>
  <si>
    <t>john@techterraeducation.com</t>
  </si>
  <si>
    <t>Teen Life</t>
  </si>
  <si>
    <t>Chris Robey</t>
  </si>
  <si>
    <t>817-281-9900</t>
  </si>
  <si>
    <t>chris@teenlife.ngo</t>
  </si>
  <si>
    <t>Tejano Brothers Southwest Cuisine</t>
  </si>
  <si>
    <t>Tejano Bros Taco Deluxe</t>
  </si>
  <si>
    <t>Tonia Smith</t>
  </si>
  <si>
    <t>214-647-4899</t>
  </si>
  <si>
    <t>info@tejanobrother.com</t>
  </si>
  <si>
    <t>Temperature Control Systems, Inc.</t>
  </si>
  <si>
    <t>Scott Cross</t>
  </si>
  <si>
    <t>214-343-1444</t>
  </si>
  <si>
    <t>214-343-2106</t>
  </si>
  <si>
    <t>dallaseastsales@temperaturecontrolsystems.com</t>
  </si>
  <si>
    <t>Templeton Demographics</t>
  </si>
  <si>
    <t xml:space="preserve">Metrostudy </t>
  </si>
  <si>
    <t>Angie Templeton</t>
  </si>
  <si>
    <t>817-251-1607</t>
  </si>
  <si>
    <t>angie@tdemographics.com</t>
  </si>
  <si>
    <t>Tennis Express</t>
  </si>
  <si>
    <t>Alex Meyers / Albane Queinnec</t>
  </si>
  <si>
    <t>713-435-4800 Ext. 467</t>
  </si>
  <si>
    <t>Team@TennisExpress.com</t>
  </si>
  <si>
    <t>Teter's Faucet Parts Corp.</t>
  </si>
  <si>
    <t>Jack Teter</t>
  </si>
  <si>
    <t>214-823-2153</t>
  </si>
  <si>
    <t>214-824-2520</t>
  </si>
  <si>
    <t>jackteter@hotmail.com</t>
  </si>
  <si>
    <t>Document Storage Retrieval Destruction</t>
  </si>
  <si>
    <t>Texas Archives</t>
  </si>
  <si>
    <t>DDD Enterprises, Inc.</t>
  </si>
  <si>
    <t>Troy Kornegor</t>
  </si>
  <si>
    <t>972-234-0850</t>
  </si>
  <si>
    <t>troy@texas-archives.com</t>
  </si>
  <si>
    <t>Texas Hydraulic &amp; Equipment, LLC</t>
  </si>
  <si>
    <t>Kacy Larson</t>
  </si>
  <si>
    <t>214-748-7551</t>
  </si>
  <si>
    <t>214-741-4133</t>
  </si>
  <si>
    <t>customerservice@theliftgateparts.com</t>
  </si>
  <si>
    <t>Texas Medical Center Supply</t>
  </si>
  <si>
    <t>Ana Carolina</t>
  </si>
  <si>
    <t>281- 407- 4212</t>
  </si>
  <si>
    <t>sales@texasmedicalcentersupply.com</t>
  </si>
  <si>
    <t>Texas Motion Sports</t>
  </si>
  <si>
    <t>Toni Miller</t>
  </si>
  <si>
    <t>800-681-0469</t>
  </si>
  <si>
    <t>toni@texasmotionsports.com</t>
  </si>
  <si>
    <t>Texas Roof Management, Inc.</t>
  </si>
  <si>
    <t>Kelly Lea</t>
  </si>
  <si>
    <t>972-272-7663</t>
  </si>
  <si>
    <t>kellylea@texasroof.com</t>
  </si>
  <si>
    <t>Texas Scenic Company, Inc.</t>
  </si>
  <si>
    <t>Kimberly De Leon</t>
  </si>
  <si>
    <t>210-684-0091</t>
  </si>
  <si>
    <t>210-684-4557</t>
  </si>
  <si>
    <t>bids@texasscenic.com</t>
  </si>
  <si>
    <t>Texas School Administrators' Legal Digest</t>
  </si>
  <si>
    <t>Park Place Publications, LP</t>
  </si>
  <si>
    <t>512-478-2113</t>
  </si>
  <si>
    <t>512-495-9955</t>
  </si>
  <si>
    <t>ambrose@parkplacepubs.com</t>
  </si>
  <si>
    <t>Vehicle AC</t>
  </si>
  <si>
    <t>Texas Truck A/C, Inc.</t>
  </si>
  <si>
    <t>Joey Rosato</t>
  </si>
  <si>
    <t>972-289-2010</t>
  </si>
  <si>
    <t>972-289-7772</t>
  </si>
  <si>
    <t>Joeyr@texastruckac.com</t>
  </si>
  <si>
    <t>Textbook Warehouse LLC</t>
  </si>
  <si>
    <t>Sharl Landis</t>
  </si>
  <si>
    <t>800-796-9152 x 243</t>
  </si>
  <si>
    <t>800-796-9154</t>
  </si>
  <si>
    <t>sales@tbwarehouse.com</t>
  </si>
  <si>
    <t>Tez Jones Training Solutions LLC</t>
  </si>
  <si>
    <t>Montez Jones</t>
  </si>
  <si>
    <t>972-863-2114</t>
  </si>
  <si>
    <t>jonestez@gmail.com</t>
  </si>
  <si>
    <t>TFE Connect</t>
  </si>
  <si>
    <t>Technology for Education, LLC.</t>
  </si>
  <si>
    <t>Tammy Russo</t>
  </si>
  <si>
    <t>254-741-2728</t>
  </si>
  <si>
    <t>InsideSales@tfeconnect.com</t>
  </si>
  <si>
    <t>TFH (USA) LTD</t>
  </si>
  <si>
    <t>Barb Hilliard</t>
  </si>
  <si>
    <t>800-467-6222</t>
  </si>
  <si>
    <t>barb@tfhusa.com</t>
  </si>
  <si>
    <t>TFH (USA) Ltd.</t>
  </si>
  <si>
    <t>Marian Natali</t>
  </si>
  <si>
    <t>724-444-6400</t>
  </si>
  <si>
    <t>724-444-6411</t>
  </si>
  <si>
    <t>The 808 BBQ</t>
  </si>
  <si>
    <t>The 808 BBQ LLC</t>
  </si>
  <si>
    <t>William (Bill) Parker</t>
  </si>
  <si>
    <t>940-595-7267</t>
  </si>
  <si>
    <t>bill@the808bbq.com</t>
  </si>
  <si>
    <t>The Brass Effect</t>
  </si>
  <si>
    <t>Antonio Stroman</t>
  </si>
  <si>
    <t>214-872-6773</t>
  </si>
  <si>
    <t>210-978-5493</t>
  </si>
  <si>
    <t>antonio@thebrasseffect.com</t>
  </si>
  <si>
    <t>The Cambrian Group</t>
  </si>
  <si>
    <t>Vonda C. McLain</t>
  </si>
  <si>
    <t>334-356-7158</t>
  </si>
  <si>
    <t>vcmclain@thecambriangroup.org</t>
  </si>
  <si>
    <t>The Compelling Why</t>
  </si>
  <si>
    <t>Torrence Robinson</t>
  </si>
  <si>
    <t>214-226-0515</t>
  </si>
  <si>
    <t>torrence@thecompellingwhy.org</t>
  </si>
  <si>
    <t>The Concilio</t>
  </si>
  <si>
    <t>Leticia Tudon</t>
  </si>
  <si>
    <t>214-818-0481</t>
  </si>
  <si>
    <t>ltudon@theconcilio.org</t>
  </si>
  <si>
    <t>The Creature Teacher</t>
  </si>
  <si>
    <t>Belinda Henry</t>
  </si>
  <si>
    <t>469-446-0123</t>
  </si>
  <si>
    <t>belinda@thecreatureteacher.com</t>
  </si>
  <si>
    <t>The Helm ABA</t>
  </si>
  <si>
    <t>Sara Feldman</t>
  </si>
  <si>
    <t>469-730-0925</t>
  </si>
  <si>
    <t>sara@thehelmaba.com</t>
  </si>
  <si>
    <t>Lee Ann Jones</t>
  </si>
  <si>
    <t>972-730-0925</t>
  </si>
  <si>
    <t>info@thehelmaba.com</t>
  </si>
  <si>
    <t xml:space="preserve">The Imagining Freedom Institute </t>
  </si>
  <si>
    <t xml:space="preserve">Amber Sims </t>
  </si>
  <si>
    <t xml:space="preserve">214-470-4097 </t>
  </si>
  <si>
    <t xml:space="preserve">theifinstitute@gmail.com </t>
  </si>
  <si>
    <t>The Jones Studio of Dance</t>
  </si>
  <si>
    <t>Ashley Jones</t>
  </si>
  <si>
    <t>469-536-4626  800-531-7454</t>
  </si>
  <si>
    <t>info@thejonestudioofdance.com</t>
  </si>
  <si>
    <t>The Latino Family Literacy Project</t>
  </si>
  <si>
    <t>Lectura, Inc.</t>
  </si>
  <si>
    <t>Katherine Del Monte</t>
  </si>
  <si>
    <t>626-799-7341</t>
  </si>
  <si>
    <t>info@LatinoLiteracy.com</t>
  </si>
  <si>
    <t>The Literacy Architects, LLC</t>
  </si>
  <si>
    <t>Seema Ramji</t>
  </si>
  <si>
    <t>301-793-7027</t>
  </si>
  <si>
    <t>seema@theliteracyarchitects</t>
  </si>
  <si>
    <t>The Master Teacher</t>
  </si>
  <si>
    <t>Brenda Richards</t>
  </si>
  <si>
    <t>800-669-9633 X-308</t>
  </si>
  <si>
    <t>bids@masterteacher.com</t>
  </si>
  <si>
    <t>The Munton Group, LLC</t>
  </si>
  <si>
    <t>James Munton</t>
  </si>
  <si>
    <t>888-773-2155</t>
  </si>
  <si>
    <t>james@jamesmunton.com</t>
  </si>
  <si>
    <t>The Ounce</t>
  </si>
  <si>
    <t>Ounce of Prevention Fund</t>
  </si>
  <si>
    <t>Ynah Parker</t>
  </si>
  <si>
    <t>312-453-1931</t>
  </si>
  <si>
    <t>procurement@theounce.org</t>
  </si>
  <si>
    <t>The Rosen Publishing Group, Inc</t>
  </si>
  <si>
    <t>800-237-9932</t>
  </si>
  <si>
    <t>888-436-4643</t>
  </si>
  <si>
    <t>custserv@rosenpub.com</t>
  </si>
  <si>
    <t>The Saving Empire</t>
  </si>
  <si>
    <t>Dr. Derrick L. Campbell</t>
  </si>
  <si>
    <t>856-566-3267</t>
  </si>
  <si>
    <t>moreinfo@positiveracialrelationships.com</t>
  </si>
  <si>
    <t>The Stewart Organization</t>
  </si>
  <si>
    <t>Josh Durst</t>
  </si>
  <si>
    <t>972-652-3235</t>
  </si>
  <si>
    <t>josh.durst@stewartorg.com</t>
  </si>
  <si>
    <t>The Supply Room</t>
  </si>
  <si>
    <t xml:space="preserve"> Eagle Mtn.Saginaw 1819-026-2024 Addendum1</t>
  </si>
  <si>
    <t>Jessica Hopson</t>
  </si>
  <si>
    <t>jessica@srmail.net</t>
  </si>
  <si>
    <t>EPCNT Eagle Mtn. Saginaw ISD 1819-020-2024</t>
  </si>
  <si>
    <t>256-835-7676 x110</t>
  </si>
  <si>
    <t>256-835-7699</t>
  </si>
  <si>
    <t>cvalachi@srmail.com</t>
  </si>
  <si>
    <t>The Teaching Trust</t>
  </si>
  <si>
    <t>Patrick Haugh</t>
  </si>
  <si>
    <t>972-559-4138</t>
  </si>
  <si>
    <t>bmills@teachingtrust.org</t>
  </si>
  <si>
    <t>The University of Texas at Dallas</t>
  </si>
  <si>
    <t>Freda Chen</t>
  </si>
  <si>
    <t>972-883-2301</t>
  </si>
  <si>
    <t>pbond@utdallas.edu</t>
  </si>
  <si>
    <t>Theatrefolk, LTD</t>
  </si>
  <si>
    <t>EPCNT Allen ISD 2018-AUG-19</t>
  </si>
  <si>
    <t>866-245-9138</t>
  </si>
  <si>
    <t>help@theatrefolk.com</t>
  </si>
  <si>
    <t>THERAPRO, INC.</t>
  </si>
  <si>
    <t>Cheryl Tetreault</t>
  </si>
  <si>
    <t>508-872-9494</t>
  </si>
  <si>
    <t>cheryl@therapro.com</t>
  </si>
  <si>
    <t>Therapy Shoppe, Inc.</t>
  </si>
  <si>
    <t>Colleen Ouellette</t>
  </si>
  <si>
    <t>616-696-7441 or 800-261-5590</t>
  </si>
  <si>
    <t>info@therapyshoppe.com</t>
  </si>
  <si>
    <t>Therapy Source</t>
  </si>
  <si>
    <t>Ann Marie Geissel</t>
  </si>
  <si>
    <t>866-783-5301</t>
  </si>
  <si>
    <t>ageissel@txsource.com</t>
  </si>
  <si>
    <t>Nicole Scott</t>
  </si>
  <si>
    <t>nscott@txsource.com</t>
  </si>
  <si>
    <t>Think Limitless LLC</t>
  </si>
  <si>
    <t>Amanda Muhammad</t>
  </si>
  <si>
    <t>913-710-0699</t>
  </si>
  <si>
    <t>Amanda@amandamuhammad.com</t>
  </si>
  <si>
    <t>Thinking Maps, Inc.</t>
  </si>
  <si>
    <t>Kevin Dougherty</t>
  </si>
  <si>
    <t>817-781-1060</t>
  </si>
  <si>
    <t>817-887-1919</t>
  </si>
  <si>
    <t>office@thinkingmaps.com</t>
  </si>
  <si>
    <t>Buses</t>
  </si>
  <si>
    <t>Thomas Bus Gulf Coast GP, Inc.</t>
  </si>
  <si>
    <t>Dan Ledbetter</t>
  </si>
  <si>
    <t>469-474-4513</t>
  </si>
  <si>
    <t>713-580-8699</t>
  </si>
  <si>
    <t>busbids@thomasbusgulfcoast.com</t>
  </si>
  <si>
    <t>Three Box Stragetic Communications</t>
  </si>
  <si>
    <t>Blake D. Lewis II</t>
  </si>
  <si>
    <t>214-635-3020</t>
  </si>
  <si>
    <t>blewis@threeboxstragetic.com</t>
  </si>
  <si>
    <t>Tiff's Treats (Account #C02382)</t>
  </si>
  <si>
    <t>Tiff's Treats RBD, Inc.</t>
  </si>
  <si>
    <t>Catering Rep</t>
  </si>
  <si>
    <t>972-850-5900</t>
  </si>
  <si>
    <t>customerservice@cookiedelivery.com</t>
  </si>
  <si>
    <t>Timocco</t>
  </si>
  <si>
    <t>Wylie ISD 2018-A04-09</t>
  </si>
  <si>
    <t>234-303-0723</t>
  </si>
  <si>
    <t>jayne@timocco.com</t>
  </si>
  <si>
    <t>TnJs Printing LLC</t>
  </si>
  <si>
    <t>EPCNT Carrollton-Farmers Branch ISD 17-05-181-4</t>
  </si>
  <si>
    <t>Rich Heller</t>
  </si>
  <si>
    <t>214-773-5563</t>
  </si>
  <si>
    <t>rich@tnjsprinting.com</t>
  </si>
  <si>
    <t>Tobii Dynavox LLC</t>
  </si>
  <si>
    <t>Lindsay St. Clair</t>
  </si>
  <si>
    <t>800-344-1778</t>
  </si>
  <si>
    <t>css@tobiidynavox.com</t>
  </si>
  <si>
    <t>Tobii Dynavox, LLC</t>
  </si>
  <si>
    <t>Jeri Lynn Hoffman</t>
  </si>
  <si>
    <t>866-804-1267</t>
  </si>
  <si>
    <t>courtney.moss@tobiidynavox.com</t>
  </si>
  <si>
    <t>Tolbert Electric Motor Company, Inc.</t>
  </si>
  <si>
    <t>Theresa Jacks</t>
  </si>
  <si>
    <t>972-272-6541</t>
  </si>
  <si>
    <t>972-276-2381</t>
  </si>
  <si>
    <t>theresa@tolbertelectric.com</t>
  </si>
  <si>
    <t xml:space="preserve">Tom Thumb </t>
  </si>
  <si>
    <t>Randall's Food &amp; Drugs LP</t>
  </si>
  <si>
    <t>Laura Hayes</t>
  </si>
  <si>
    <t>817-568-3938</t>
  </si>
  <si>
    <t>laura.hayes@albertsons.com</t>
  </si>
  <si>
    <t>Top of Texas Photography</t>
  </si>
  <si>
    <t>EPCNT McKinney ISD 2019-559</t>
  </si>
  <si>
    <t>Billy Chadwell</t>
  </si>
  <si>
    <t xml:space="preserve">817-909-4480 </t>
  </si>
  <si>
    <t>topoftexasphotography@gmail.com</t>
  </si>
  <si>
    <t>Total Access TV LLC</t>
  </si>
  <si>
    <t>Debra Carter</t>
  </si>
  <si>
    <t>214-506-2525</t>
  </si>
  <si>
    <t>debbie@totalaccesstv.com</t>
  </si>
  <si>
    <t>Tote Unlimitied</t>
  </si>
  <si>
    <t>Travis Cheney</t>
  </si>
  <si>
    <t>817-698-8300</t>
  </si>
  <si>
    <t>travis@toteunlimited.com</t>
  </si>
  <si>
    <t>TouchMath Acquisition LLC</t>
  </si>
  <si>
    <t>TouchMath LLC</t>
  </si>
  <si>
    <t>Diana Caldwell</t>
  </si>
  <si>
    <t>719-219-9143</t>
  </si>
  <si>
    <t>diana.caldwell@touchmath.com</t>
  </si>
  <si>
    <t xml:space="preserve">TouchMath Acquisition LLC </t>
  </si>
  <si>
    <t xml:space="preserve">Nancy Lawrence </t>
  </si>
  <si>
    <t xml:space="preserve">800-888-9191 </t>
  </si>
  <si>
    <t xml:space="preserve">contracts@touchmath.com </t>
  </si>
  <si>
    <t xml:space="preserve">TouchMath LLC </t>
  </si>
  <si>
    <t>TouchMath, LLC</t>
  </si>
  <si>
    <t>TouchMath Acquisition</t>
  </si>
  <si>
    <t>Track Closet LLC, The</t>
  </si>
  <si>
    <t>Nicholas O'Brien</t>
  </si>
  <si>
    <t>203-558-9905</t>
  </si>
  <si>
    <t>trackletics@thetrackcloset.com</t>
  </si>
  <si>
    <t>Trane U.S., Inc.</t>
  </si>
  <si>
    <t>David Nation</t>
  </si>
  <si>
    <t>469-758-3083</t>
  </si>
  <si>
    <t>469-758-3310</t>
  </si>
  <si>
    <t>david.nation@trane.com</t>
  </si>
  <si>
    <t>Transolutions</t>
  </si>
  <si>
    <t>Huong (Rachel) Tran</t>
  </si>
  <si>
    <t>214-557-5871</t>
  </si>
  <si>
    <t>rachelhtran@yahoo.com</t>
  </si>
  <si>
    <t>Treetop Publishing, Inc.</t>
  </si>
  <si>
    <t>Debra Koerber</t>
  </si>
  <si>
    <t>(800) 255-9228 x1411</t>
  </si>
  <si>
    <t>(888) 201-5916</t>
  </si>
  <si>
    <t>debra@barebooks.com</t>
  </si>
  <si>
    <t>Triarco Arts &amp; Crafts LLC</t>
  </si>
  <si>
    <t>800-328-3360</t>
  </si>
  <si>
    <t>custsvc@triarcoarts.com</t>
  </si>
  <si>
    <t xml:space="preserve">Trillion Small   </t>
  </si>
  <si>
    <t>Trillion Small</t>
  </si>
  <si>
    <t>615-212-8624</t>
  </si>
  <si>
    <t>trillion@trillionsmall.com</t>
  </si>
  <si>
    <t>Trillion Small Counseling &amp; Consulting</t>
  </si>
  <si>
    <t>Navigate YOU Counseling &amp; Consulting</t>
  </si>
  <si>
    <t>Trinity Ceramic Supply, Inc</t>
  </si>
  <si>
    <t>Conor Muldoon</t>
  </si>
  <si>
    <t>214-631-0540</t>
  </si>
  <si>
    <t>214-637-6463</t>
  </si>
  <si>
    <t>trinityceramic@gmail.com</t>
  </si>
  <si>
    <t>Worker's Compensation</t>
  </si>
  <si>
    <t>TRISTAR Insurance Group</t>
  </si>
  <si>
    <t>Triumph Learning</t>
  </si>
  <si>
    <t>Nancy Vaughan</t>
  </si>
  <si>
    <t>800-338-6519</t>
  </si>
  <si>
    <t>866-805-5723</t>
  </si>
  <si>
    <t>customerservice@triumphlearning.com</t>
  </si>
  <si>
    <t>Troxell Communications, Inc.</t>
  </si>
  <si>
    <t>Dave Johnson</t>
  </si>
  <si>
    <t>972-542-8560</t>
  </si>
  <si>
    <t>972-542-8563</t>
  </si>
  <si>
    <t>True North Consulting Group</t>
  </si>
  <si>
    <t>Ricki B. Fisher</t>
  </si>
  <si>
    <t>512-451-5445</t>
  </si>
  <si>
    <t>sales@tncg.com</t>
  </si>
  <si>
    <t>Tuba Exchange, The</t>
  </si>
  <si>
    <t>Peruchia, LLC</t>
  </si>
  <si>
    <t>Kevin Smith</t>
  </si>
  <si>
    <t>(800) 869-8822</t>
  </si>
  <si>
    <t>kevin@tubaexchange.com</t>
  </si>
  <si>
    <t>Tune In</t>
  </si>
  <si>
    <t>Alex Bartlett</t>
  </si>
  <si>
    <t>800-488-6346</t>
  </si>
  <si>
    <t>512-746-5400</t>
  </si>
  <si>
    <t>orders@tuneinnet.com</t>
  </si>
  <si>
    <t>TurnAround Schools, Inc.  Dba No Excuses University</t>
  </si>
  <si>
    <t>Dr. Dan Lopez</t>
  </si>
  <si>
    <t>760-788-8725</t>
  </si>
  <si>
    <t>Dan@TurnAroundSchools.com</t>
  </si>
  <si>
    <t>Turnitin</t>
  </si>
  <si>
    <t>NCPA 01-104</t>
  </si>
  <si>
    <t>Samantha Hernandez</t>
  </si>
  <si>
    <t>510-764-7637</t>
  </si>
  <si>
    <t>orders@turnitin.com</t>
  </si>
  <si>
    <t>Tweedie Enterprise, Inc.</t>
  </si>
  <si>
    <t>Educational Technology Learning</t>
  </si>
  <si>
    <t>Debbie White</t>
  </si>
  <si>
    <t>817-310-3900</t>
  </si>
  <si>
    <t>817-310-3901</t>
  </si>
  <si>
    <t>po@edtechlearn.com</t>
  </si>
  <si>
    <t>Tyco Westfire</t>
  </si>
  <si>
    <t>Vuong Nguyen</t>
  </si>
  <si>
    <t>214-549-4425</t>
  </si>
  <si>
    <t>214-341-0017</t>
  </si>
  <si>
    <t>vnguyen@tyco.com</t>
  </si>
  <si>
    <t>U.S. Toy Company (Not Local Retail)</t>
  </si>
  <si>
    <t>Constructive Playthings</t>
  </si>
  <si>
    <t>Leigh Erivin</t>
  </si>
  <si>
    <t>816-767-2027</t>
  </si>
  <si>
    <t>816-761-8225</t>
  </si>
  <si>
    <t>Uline, Inc.</t>
  </si>
  <si>
    <t>EPCNT Grapevine-Colleyville 18-14-3</t>
  </si>
  <si>
    <t>Yuritzi Garcia</t>
  </si>
  <si>
    <t>800-295-5510</t>
  </si>
  <si>
    <t>800-295-5571</t>
  </si>
  <si>
    <t>ygarcia@uline.com</t>
  </si>
  <si>
    <t>Ultimate AVT, Inc.</t>
  </si>
  <si>
    <t>Wes Weisheit</t>
  </si>
  <si>
    <t>214-306-5955</t>
  </si>
  <si>
    <t>214-317-4153</t>
  </si>
  <si>
    <t>wes@ultimateavt.com</t>
  </si>
  <si>
    <t>Ultimate Drill Book LLC</t>
  </si>
  <si>
    <t>Luke Gall</t>
  </si>
  <si>
    <t>EPCNT Allen ISD 2018-FEB-09</t>
  </si>
  <si>
    <t>844-368-2665</t>
  </si>
  <si>
    <t>luke@ultimatedrillbook.com</t>
  </si>
  <si>
    <t>Uniform World</t>
  </si>
  <si>
    <t>Lori Alfrey</t>
  </si>
  <si>
    <t>214-691-2055</t>
  </si>
  <si>
    <t>UniformWorld@att.net</t>
  </si>
  <si>
    <t>Unite Greater Dallas</t>
  </si>
  <si>
    <t>Mary Ondari</t>
  </si>
  <si>
    <t>972-424-0681</t>
  </si>
  <si>
    <t>mary@unitethechurch.org</t>
  </si>
  <si>
    <t>United Mechanical</t>
  </si>
  <si>
    <t>United Chester Industries, Inc.</t>
  </si>
  <si>
    <t>Curtis Coburn</t>
  </si>
  <si>
    <t>214-342-4994</t>
  </si>
  <si>
    <t>214-342-4981</t>
  </si>
  <si>
    <t>ccoburn@unitedmechanical.com</t>
  </si>
  <si>
    <t>United Refrigeration, Inc.</t>
  </si>
  <si>
    <t>Brendan Wideman</t>
  </si>
  <si>
    <t>817-223-6229</t>
  </si>
  <si>
    <t>817-625-9131</t>
  </si>
  <si>
    <t>bwideman@uri.com</t>
  </si>
  <si>
    <t>United Rentals (North America), Inc.</t>
  </si>
  <si>
    <t>NJPA 091615-URI</t>
  </si>
  <si>
    <t>Candy Luette/Zach Self</t>
  </si>
  <si>
    <t>972-278-1761</t>
  </si>
  <si>
    <t>972-840-2184</t>
  </si>
  <si>
    <t>cluette@ur.com</t>
  </si>
  <si>
    <t>Univar Solutions</t>
  </si>
  <si>
    <t>Weston Harwell</t>
  </si>
  <si>
    <t>214-708-4867</t>
  </si>
  <si>
    <t>214-503-7903</t>
  </si>
  <si>
    <t>weston.harwell@univar.com</t>
  </si>
  <si>
    <t xml:space="preserve">Universe Technical Translation </t>
  </si>
  <si>
    <t xml:space="preserve">Nicole Krasnov </t>
  </si>
  <si>
    <t>214-470-4097</t>
  </si>
  <si>
    <t xml:space="preserve">nicole@universe.us </t>
  </si>
  <si>
    <t>University of Texas (The)</t>
  </si>
  <si>
    <t>Charles A. Dana Center</t>
  </si>
  <si>
    <t>Alisha Thompson</t>
  </si>
  <si>
    <t>512-475-9703</t>
  </si>
  <si>
    <t>512-471-2759</t>
  </si>
  <si>
    <t>dana-txshop@utlists.utexas.edu</t>
  </si>
  <si>
    <t>US Games</t>
  </si>
  <si>
    <t>800-327-0484</t>
  </si>
  <si>
    <t>dcrumbley@bsnsports.com</t>
  </si>
  <si>
    <t>Uweport LLC</t>
  </si>
  <si>
    <t>Marc Ryan</t>
  </si>
  <si>
    <t>310-831-2202</t>
  </si>
  <si>
    <t>marc@uweport.com</t>
  </si>
  <si>
    <t>310-709-3323</t>
  </si>
  <si>
    <t>Valley Speech Language &amp; Learning Center</t>
  </si>
  <si>
    <t>Emily Avis</t>
  </si>
  <si>
    <t>956-504-2200</t>
  </si>
  <si>
    <t>956-504-2231</t>
  </si>
  <si>
    <t>valleyspeechllc@att.net</t>
  </si>
  <si>
    <t>Valorie Kruger</t>
  </si>
  <si>
    <t xml:space="preserve">Valorie Kruger </t>
  </si>
  <si>
    <t xml:space="preserve">813-786-0976 </t>
  </si>
  <si>
    <t xml:space="preserve">valorie@vkrugerpd.com </t>
  </si>
  <si>
    <t xml:space="preserve">Valorie Kruger Consulting LLC </t>
  </si>
  <si>
    <t>Van Allan Communications</t>
  </si>
  <si>
    <t>James Van Allan</t>
  </si>
  <si>
    <t>727-642-7615</t>
  </si>
  <si>
    <t>jim@jimvanallan.com</t>
  </si>
  <si>
    <t>Varsity Spirit Fashion</t>
  </si>
  <si>
    <t>Tiffany Campbell</t>
  </si>
  <si>
    <t>214-709-3809</t>
  </si>
  <si>
    <t>oebids@varsity.com</t>
  </si>
  <si>
    <t>Varsity Spirit Fashions/CDT</t>
  </si>
  <si>
    <t>EPCNT Allen ISD 2018-FEB-10</t>
  </si>
  <si>
    <t>Janet Simpson</t>
  </si>
  <si>
    <t>800-533-8022</t>
  </si>
  <si>
    <t>arcentral@varsity.com</t>
  </si>
  <si>
    <t>Vegas Concepts, Inc.</t>
  </si>
  <si>
    <t>972-438-1800</t>
  </si>
  <si>
    <t>Debbie@vegasconcepts.com</t>
  </si>
  <si>
    <t>Vend Natural</t>
  </si>
  <si>
    <t>Hans W. Lutkefedder</t>
  </si>
  <si>
    <t>(410) 703-0802</t>
  </si>
  <si>
    <t>hansl@vendnatural.com</t>
  </si>
  <si>
    <t>Vermeer Equipment of Texas</t>
  </si>
  <si>
    <t>Sourcewell 062117-VRM</t>
  </si>
  <si>
    <t>Mark Unzicker</t>
  </si>
  <si>
    <t>972-255-3500</t>
  </si>
  <si>
    <t>982-255-9525</t>
  </si>
  <si>
    <t>sales@vermeertexas.com</t>
  </si>
  <si>
    <t>Vernier Software &amp; Technology LLC</t>
  </si>
  <si>
    <t>Ginny Van Ness</t>
  </si>
  <si>
    <t>503-277-2299</t>
  </si>
  <si>
    <t>503-277-2440</t>
  </si>
  <si>
    <t>orders@vernier.com</t>
  </si>
  <si>
    <t>Vertical Solutions Elevator Company</t>
  </si>
  <si>
    <t>Bonnie Ferraro</t>
  </si>
  <si>
    <t>972-442-1144</t>
  </si>
  <si>
    <t>972-644-7766</t>
  </si>
  <si>
    <t>bonnie@vertical-solutions.net</t>
  </si>
  <si>
    <t>Vestals Catering</t>
  </si>
  <si>
    <t>Vestals Foods LLC</t>
  </si>
  <si>
    <t>Karen Martin</t>
  </si>
  <si>
    <t>972-803-3806</t>
  </si>
  <si>
    <t>karen@vestalscatering.com</t>
  </si>
  <si>
    <t>Vex Robotics, Inc. (Science Supply Bid)</t>
  </si>
  <si>
    <t>Chance Lowe</t>
  </si>
  <si>
    <t>903-453-0802</t>
  </si>
  <si>
    <t>214-722-1284</t>
  </si>
  <si>
    <t>sales@vexrobotics.com or sales@vex.com</t>
  </si>
  <si>
    <t>Virco Inc.</t>
  </si>
  <si>
    <t>US Communities #R-TC-18004</t>
  </si>
  <si>
    <t>Beth Hudacky</t>
  </si>
  <si>
    <t>972-342-4812</t>
  </si>
  <si>
    <t>501-450-1139</t>
  </si>
  <si>
    <t>bethhudacky@virco.com</t>
  </si>
  <si>
    <t>Virtucom, Inc.</t>
  </si>
  <si>
    <t>Desmond Aguirre</t>
  </si>
  <si>
    <t>800-890-2611 ext 3924</t>
  </si>
  <si>
    <t>daguirre@virtucom.com</t>
  </si>
  <si>
    <t>VIS Enterprises</t>
  </si>
  <si>
    <t>Milton S. Sandell III</t>
  </si>
  <si>
    <t>972-867-4160</t>
  </si>
  <si>
    <t>cisand@earthlink.net</t>
  </si>
  <si>
    <t>Vista Higher Learning</t>
  </si>
  <si>
    <t>David Mackin</t>
  </si>
  <si>
    <t>(800) 618-7375</t>
  </si>
  <si>
    <t>617) 426-5215</t>
  </si>
  <si>
    <t>sales@vistahigherlearning.com</t>
  </si>
  <si>
    <t>Visualz - (Formerly Learning ZoneXpress, Inc.</t>
  </si>
  <si>
    <t>Shelly Spatenka</t>
  </si>
  <si>
    <t>507-455-3380</t>
  </si>
  <si>
    <t>shelly.spatenka@getvisualz.com</t>
  </si>
  <si>
    <t>VLK Architects, Inc.</t>
  </si>
  <si>
    <t>Ross Rivers</t>
  </si>
  <si>
    <t>817-633-1600</t>
  </si>
  <si>
    <t>817-633-9600</t>
  </si>
  <si>
    <t>rrivers@vlkarchitects.com</t>
  </si>
  <si>
    <t>Voss Lighting</t>
  </si>
  <si>
    <t>Voss Electric Co.</t>
  </si>
  <si>
    <t>James McClure</t>
  </si>
  <si>
    <t>972-432-8367</t>
  </si>
  <si>
    <t>972-432-0206</t>
  </si>
  <si>
    <t>dallas@vosslighting.com</t>
  </si>
  <si>
    <t>Voyager Sopris Learning, Inc.</t>
  </si>
  <si>
    <t>Stepahnie McMacken</t>
  </si>
  <si>
    <t>214-932-9500 ext 7224</t>
  </si>
  <si>
    <t>888-819-7767</t>
  </si>
  <si>
    <t>customerservice@voyagersopris.com</t>
  </si>
  <si>
    <t>Vulcan, Inc.</t>
  </si>
  <si>
    <t>Vulcan Signs</t>
  </si>
  <si>
    <t>CCGPF City of Plano 2016-0427</t>
  </si>
  <si>
    <t>Kim or Bernadette</t>
  </si>
  <si>
    <t>800-633-6845</t>
  </si>
  <si>
    <t>251-943-1544</t>
  </si>
  <si>
    <t>vulcan3@vulcaninc.com</t>
  </si>
  <si>
    <t>VWR Funding</t>
  </si>
  <si>
    <t>DBA VWR International LLC - Ward's Science</t>
  </si>
  <si>
    <t>Holly Ahern</t>
  </si>
  <si>
    <t>800-962-2660</t>
  </si>
  <si>
    <t>800-635-8439</t>
  </si>
  <si>
    <t>holly.ahern@vwr.com</t>
  </si>
  <si>
    <t>DBA VWR International LLC DBA Sargent-Welch</t>
  </si>
  <si>
    <t>VWR International, LLC dba Sargent Welch</t>
  </si>
  <si>
    <t>Sargent Welch</t>
  </si>
  <si>
    <t>800-727-4368</t>
  </si>
  <si>
    <t>800-676-2540</t>
  </si>
  <si>
    <t>sargentwelchcs@vwr.com</t>
  </si>
  <si>
    <t>sargentwelchcs.@vwr.com</t>
  </si>
  <si>
    <t>VWR International, LLC-Ward's Science</t>
  </si>
  <si>
    <t>Ward's Science</t>
  </si>
  <si>
    <t>wardscs@vwr.com</t>
  </si>
  <si>
    <t>W. B. Kibler Construction Company, Ltd.</t>
  </si>
  <si>
    <t>Mitch Myers</t>
  </si>
  <si>
    <t>214-451-2007</t>
  </si>
  <si>
    <t>214-956-7473</t>
  </si>
  <si>
    <t>mitchmeyers@wbkltd.com</t>
  </si>
  <si>
    <t>W. Douglass Distributing</t>
  </si>
  <si>
    <t>TCCPP 2018-057</t>
  </si>
  <si>
    <t>Sandi McKenzie/Rodney Reed</t>
  </si>
  <si>
    <t>903-813-5176</t>
  </si>
  <si>
    <t>903-813-5376</t>
  </si>
  <si>
    <t>coryl@jondon.com</t>
  </si>
  <si>
    <t>W. W. Grainger, Inc.</t>
  </si>
  <si>
    <t>Omnia R192002</t>
  </si>
  <si>
    <t>Local Sales</t>
  </si>
  <si>
    <t>214-637-2380</t>
  </si>
  <si>
    <t>214-631-4597</t>
  </si>
  <si>
    <t>W.T. Cox Information Services</t>
  </si>
  <si>
    <t>Cox Subscriptions, Inc.</t>
  </si>
  <si>
    <t>Karen Cashman</t>
  </si>
  <si>
    <t>800-571-9554 x248</t>
  </si>
  <si>
    <t>877-755-6274</t>
  </si>
  <si>
    <t>kcashman@wtcox.com</t>
  </si>
  <si>
    <t>W.W. Grainger</t>
  </si>
  <si>
    <t>Grainger Inc</t>
  </si>
  <si>
    <t>Tana Albrecht</t>
  </si>
  <si>
    <t xml:space="preserve">                817-840-9501                 c469-594-7039 </t>
  </si>
  <si>
    <t>tana.albrecht@grainger.com|</t>
  </si>
  <si>
    <t>W.W. Norton &amp; Company, Inc.</t>
  </si>
  <si>
    <t>Christina Illig</t>
  </si>
  <si>
    <t>347-978-2989</t>
  </si>
  <si>
    <t>800-458-6515</t>
  </si>
  <si>
    <t>Wallace Packaging LLC</t>
  </si>
  <si>
    <t>Paul Tomeh</t>
  </si>
  <si>
    <t>520-322-0213</t>
  </si>
  <si>
    <t>orders@wallacepack.com</t>
  </si>
  <si>
    <t>Walter Gray Key Jr.</t>
  </si>
  <si>
    <t>Walter Key</t>
  </si>
  <si>
    <t>214-769-5058</t>
  </si>
  <si>
    <t>77keykeyw@gmail.com</t>
  </si>
  <si>
    <t>Warren Instructional Network</t>
  </si>
  <si>
    <t xml:space="preserve">kyle@warrenin.com </t>
  </si>
  <si>
    <t>Warren Instructional Network LLC</t>
  </si>
  <si>
    <t>Frisco ISD 629-2018-11-22</t>
  </si>
  <si>
    <t>kyle@warrenin.com</t>
  </si>
  <si>
    <t>Washington Music Center</t>
  </si>
  <si>
    <t>Washington Music Sales Center, Inc.</t>
  </si>
  <si>
    <t>Debi Haley</t>
  </si>
  <si>
    <t>301-946-8808</t>
  </si>
  <si>
    <t>debih@chucklevins.com</t>
  </si>
  <si>
    <t>John Przygocki</t>
  </si>
  <si>
    <t>bids@chucklevins.com</t>
  </si>
  <si>
    <t>Waterford Research Institute</t>
  </si>
  <si>
    <t>Fine Arts:Musical Instruments and Repairs</t>
  </si>
  <si>
    <t>Wayne Burak &amp; Co.</t>
  </si>
  <si>
    <t>EPCNT HED ISD 17-03</t>
  </si>
  <si>
    <t>Wayne Burak</t>
  </si>
  <si>
    <t>817-801-6700</t>
  </si>
  <si>
    <t>burakstrings@gmail.com</t>
  </si>
  <si>
    <t>Wayside Publishing</t>
  </si>
  <si>
    <t>888-302-2519</t>
  </si>
  <si>
    <t>WeBuildFun, Inc./Miracle Recreation</t>
  </si>
  <si>
    <t>Vince Allen/Tom Sawyers</t>
  </si>
  <si>
    <t>972-727-0653</t>
  </si>
  <si>
    <t>972-396-4994</t>
  </si>
  <si>
    <t>tsawyers@webuildfun.com</t>
  </si>
  <si>
    <t>Wedge Supply LLC</t>
  </si>
  <si>
    <t>Kevin Wedge</t>
  </si>
  <si>
    <t>972-272-2293</t>
  </si>
  <si>
    <t>kevin@wedgesupply.com\</t>
  </si>
  <si>
    <t>Kevin@wedgesupply.com</t>
  </si>
  <si>
    <t>Wedge Supply, LLC</t>
  </si>
  <si>
    <t>kevin@wedgesupply.com</t>
  </si>
  <si>
    <t>972-494-1684</t>
  </si>
  <si>
    <t>Weigl Publishing</t>
  </si>
  <si>
    <t>AV2 Books</t>
  </si>
  <si>
    <t>Lee Helton</t>
  </si>
  <si>
    <t>866-645-3445</t>
  </si>
  <si>
    <t>orders@weigl.com</t>
  </si>
  <si>
    <t>Wenger Corporation</t>
  </si>
  <si>
    <t>Mary Steidler</t>
  </si>
  <si>
    <t>800-493-6437</t>
  </si>
  <si>
    <t>mary.steidler@wengercorp.com</t>
  </si>
  <si>
    <t>Vanessa Jensen</t>
  </si>
  <si>
    <t>800-733-0393 x 298</t>
  </si>
  <si>
    <t>507-455-4258</t>
  </si>
  <si>
    <t>vanessa.jensen@wengercorp.com</t>
  </si>
  <si>
    <t>West Coast Publishing</t>
  </si>
  <si>
    <t>Jim Hanson</t>
  </si>
  <si>
    <t>360-536-1983</t>
  </si>
  <si>
    <t>jim@wcdebate.com</t>
  </si>
  <si>
    <t>West Music</t>
  </si>
  <si>
    <t>Beth Villhauer</t>
  </si>
  <si>
    <t>800-397-9378</t>
  </si>
  <si>
    <t>bids@westmusic.com</t>
  </si>
  <si>
    <t>Stephanie Adams</t>
  </si>
  <si>
    <t>West Music Company</t>
  </si>
  <si>
    <t>888-470-3942</t>
  </si>
  <si>
    <t>Western – BRW Paper Co Inc</t>
  </si>
  <si>
    <t>Doug Warren</t>
  </si>
  <si>
    <t>972-647-1551</t>
  </si>
  <si>
    <t>972-660-3441</t>
  </si>
  <si>
    <t>dwarren@western-brw.com</t>
  </si>
  <si>
    <t>Kevin Jerger</t>
  </si>
  <si>
    <t>972 647 1551</t>
  </si>
  <si>
    <t>972 660 3441</t>
  </si>
  <si>
    <t>kjerger@western-brw.com</t>
  </si>
  <si>
    <t>Western BRW Paper Company</t>
  </si>
  <si>
    <t>dwarren@westernbrw.com</t>
  </si>
  <si>
    <t>Western Psychological Services</t>
  </si>
  <si>
    <t>800.648.8857</t>
  </si>
  <si>
    <t xml:space="preserve">Westone Laboratories </t>
  </si>
  <si>
    <t>EPCNT Ft Worth ISD 15-129-B</t>
  </si>
  <si>
    <t xml:space="preserve">Westsone Customer Care </t>
  </si>
  <si>
    <t>800-525-5071</t>
  </si>
  <si>
    <t>customerservice@westone.com</t>
  </si>
  <si>
    <t>75.113</t>
  </si>
  <si>
    <t>Software</t>
  </si>
  <si>
    <t>WeVideo</t>
  </si>
  <si>
    <t>Greg Gardner</t>
  </si>
  <si>
    <t>650-600-8333</t>
  </si>
  <si>
    <t>408-819-9441</t>
  </si>
  <si>
    <t>greg@wevideo.com</t>
  </si>
  <si>
    <t>Which Wich 137</t>
  </si>
  <si>
    <t>Danute LLC</t>
  </si>
  <si>
    <t>Milda Arlauskas</t>
  </si>
  <si>
    <t>972-495-0033</t>
  </si>
  <si>
    <t>972-495-0088</t>
  </si>
  <si>
    <t>garland@whichwich.net</t>
  </si>
  <si>
    <t>White Rock Security Group, LLC</t>
  </si>
  <si>
    <t>White Rock Cybersecurity</t>
  </si>
  <si>
    <t>Odessa Criales-Smith</t>
  </si>
  <si>
    <t>214-613-1568</t>
  </si>
  <si>
    <t>odessa@wrsecure.com</t>
  </si>
  <si>
    <t>Whitley Penn LLC</t>
  </si>
  <si>
    <t>Celina Miller</t>
  </si>
  <si>
    <t>214-393-9457</t>
  </si>
  <si>
    <t>celina.miller@whitleypenn.com</t>
  </si>
  <si>
    <t>Electrical Parts &amp; Supplies</t>
  </si>
  <si>
    <t>Wholesale Electric Supply Co., Inc.</t>
  </si>
  <si>
    <t>Steve Morse</t>
  </si>
  <si>
    <t>972-647-2650</t>
  </si>
  <si>
    <t>972-647-1671</t>
  </si>
  <si>
    <t>steve.morse@netwes.com</t>
  </si>
  <si>
    <t>WhyTry LLC</t>
  </si>
  <si>
    <t>Jamie Lee Boyack</t>
  </si>
  <si>
    <t>866-949-8791</t>
  </si>
  <si>
    <t>jamie@whytry.org</t>
  </si>
  <si>
    <t>Wieser Educational, Inc.</t>
  </si>
  <si>
    <t>Christina Stoffel</t>
  </si>
  <si>
    <t>800-880-4433 x-104</t>
  </si>
  <si>
    <t>christina@wiesereducational.com</t>
  </si>
  <si>
    <t>Wildlife on the Move, Inc.</t>
  </si>
  <si>
    <t>Eric Brittingham</t>
  </si>
  <si>
    <t>817-846-3567</t>
  </si>
  <si>
    <t>hiss@wildlifeonthemove.com</t>
  </si>
  <si>
    <t>Willaim V. MacGill &amp; Co.</t>
  </si>
  <si>
    <t>Melissa Birch</t>
  </si>
  <si>
    <t>800-323-2841</t>
  </si>
  <si>
    <t>macgill@macgill.com</t>
  </si>
  <si>
    <t>William H. Sadlier Inc.</t>
  </si>
  <si>
    <t>Matt Rymer</t>
  </si>
  <si>
    <t>214-415-2604</t>
  </si>
  <si>
    <t>212-312-6080</t>
  </si>
  <si>
    <t>customerservice@sadlier.com</t>
  </si>
  <si>
    <t>Williamson Music 1st</t>
  </si>
  <si>
    <t>Kayla Webb</t>
  </si>
  <si>
    <t>972-516-1331</t>
  </si>
  <si>
    <t>kayla.webb@wm1st.com</t>
  </si>
  <si>
    <t>Wing Aero Products</t>
  </si>
  <si>
    <t>Jodi Newsome</t>
  </si>
  <si>
    <t>972-463-6080</t>
  </si>
  <si>
    <t>jodinewsome@wingaero.com</t>
  </si>
  <si>
    <t>Winston Water Cooler, Ltd.</t>
  </si>
  <si>
    <t>Buddy Morgan</t>
  </si>
  <si>
    <t>972-920-3001</t>
  </si>
  <si>
    <t>214-748-1486</t>
  </si>
  <si>
    <t>bmorgan@winstonwatercooler.com</t>
  </si>
  <si>
    <t>Fine Arts: Supplies, Service &amp; Equipment</t>
  </si>
  <si>
    <t>Winterguard Tarps/Digital Performance Gear</t>
  </si>
  <si>
    <t>Airbrush Images Inc.</t>
  </si>
  <si>
    <t>EPCNT Keller ISD 2003-06</t>
  </si>
  <si>
    <t>Crystal Beane</t>
  </si>
  <si>
    <t>888-461-1899</t>
  </si>
  <si>
    <t>crystal@digitalperformancegear.com</t>
  </si>
  <si>
    <t>80-101</t>
  </si>
  <si>
    <t>Truck and Bus Parts</t>
  </si>
  <si>
    <t>Winzer Franchise Company</t>
  </si>
  <si>
    <t>EPCNT - Grapevine-Colleyville 008-15-16</t>
  </si>
  <si>
    <t>Terry Beasley</t>
  </si>
  <si>
    <t>214-341-2122</t>
  </si>
  <si>
    <t>214-348-7714</t>
  </si>
  <si>
    <t>tgbeasley54@sbcglobal.net</t>
  </si>
  <si>
    <t>Wolfpack Graphic Printing, LLC</t>
  </si>
  <si>
    <t>Robert Thomson</t>
  </si>
  <si>
    <t>Rob Thomson</t>
  </si>
  <si>
    <t>972-665-6998</t>
  </si>
  <si>
    <t>rob@wolfpackprinting.com</t>
  </si>
  <si>
    <t>Won-Door Corporation</t>
  </si>
  <si>
    <t>Jason Vick/David Larsen</t>
  </si>
  <si>
    <t>972-285-1950</t>
  </si>
  <si>
    <t>972-289-7905</t>
  </si>
  <si>
    <t>davidl@wondoor.com</t>
  </si>
  <si>
    <t>Wood Etc. Co.</t>
  </si>
  <si>
    <t>Wolfgang Walther</t>
  </si>
  <si>
    <t>972-255-1935</t>
  </si>
  <si>
    <t>972-255-8128</t>
  </si>
  <si>
    <t>mail@woodetcco.com</t>
  </si>
  <si>
    <t>Woodwind &amp; Brasswind, Inc.</t>
  </si>
  <si>
    <t>Gregpry Spretniak</t>
  </si>
  <si>
    <t>800-346-4448</t>
  </si>
  <si>
    <t>800-266-5962</t>
  </si>
  <si>
    <t>gregs@wwbw.com</t>
  </si>
  <si>
    <t>Woody B's BBQ</t>
  </si>
  <si>
    <t>Woodrow W Berry</t>
  </si>
  <si>
    <t>Woody Berry</t>
  </si>
  <si>
    <t>214-295-2892</t>
  </si>
  <si>
    <t>woodybsbbq@gmail.com</t>
  </si>
  <si>
    <t>WoodYard Publications Company</t>
  </si>
  <si>
    <t>Ethel J. Wood</t>
  </si>
  <si>
    <t>Ethel Jean Wood</t>
  </si>
  <si>
    <t>610-207-1366</t>
  </si>
  <si>
    <t>610-372-8401</t>
  </si>
  <si>
    <t>etheljwood@yahoo.com</t>
  </si>
  <si>
    <t>World Book Inc.</t>
  </si>
  <si>
    <t>972-896-5452</t>
  </si>
  <si>
    <t>972-596-6064</t>
  </si>
  <si>
    <t>Margaret.Sylvester@WorldBook.com</t>
  </si>
  <si>
    <t>World of Promotions</t>
  </si>
  <si>
    <t>Ruth Miller</t>
  </si>
  <si>
    <t>847-439-4302</t>
  </si>
  <si>
    <t>worldp73@yahoo.com</t>
  </si>
  <si>
    <t>Worldgate, LLC</t>
  </si>
  <si>
    <t>Diana Richie</t>
  </si>
  <si>
    <t>281-961-1637</t>
  </si>
  <si>
    <t xml:space="preserve">RFP@worldgatellc.com </t>
  </si>
  <si>
    <t>World's Finest Chocolate</t>
  </si>
  <si>
    <t>Roger Allen</t>
  </si>
  <si>
    <t>1-888-821-8452</t>
  </si>
  <si>
    <t>allenroger1972@yahoo.com</t>
  </si>
  <si>
    <t>EPCNT Garland ISD 169-18</t>
  </si>
  <si>
    <t>214-400-9513</t>
  </si>
  <si>
    <t>903-881-5282</t>
  </si>
  <si>
    <t>Worth Avenue Group LLC</t>
  </si>
  <si>
    <t>Arlene Miles</t>
  </si>
  <si>
    <t>614-454-6703</t>
  </si>
  <si>
    <t>arlene@worthavegroup.com</t>
  </si>
  <si>
    <t>Worthington Contract Furniture</t>
  </si>
  <si>
    <t>Ann Worthington</t>
  </si>
  <si>
    <t>512-331-1628</t>
  </si>
  <si>
    <t>512-331-0062</t>
  </si>
  <si>
    <t>ann@worthingtoncf.com</t>
  </si>
  <si>
    <t>Worthington Direct</t>
  </si>
  <si>
    <t>Neely Rose</t>
  </si>
  <si>
    <t>800-599-6636 ext 241</t>
  </si>
  <si>
    <t>neely@worthingtondirect.com</t>
  </si>
  <si>
    <t>WRA Architects, Inc.</t>
  </si>
  <si>
    <t>Keith Anderson</t>
  </si>
  <si>
    <t>214-750-0077</t>
  </si>
  <si>
    <t>214-750-5931</t>
  </si>
  <si>
    <t>kanderson@wraarchitects.com</t>
  </si>
  <si>
    <t>WRS Group, LTDHealth Edco, Childbirth Graphics, Health Impressions</t>
  </si>
  <si>
    <t>SJS Partnership</t>
  </si>
  <si>
    <t>Tina Norwodd</t>
  </si>
  <si>
    <t>254-981-5040</t>
  </si>
  <si>
    <t>888-977-7653</t>
  </si>
  <si>
    <t>orders@healthedco.com</t>
  </si>
  <si>
    <t>Wynne Transportation</t>
  </si>
  <si>
    <t>EPCNT Grand Prairie ISD 15-05</t>
  </si>
  <si>
    <t>Bedford Wynne</t>
  </si>
  <si>
    <t>972-915-7350</t>
  </si>
  <si>
    <t>214-357-0666</t>
  </si>
  <si>
    <t>reservations@wynnemotorcoaches.com</t>
  </si>
  <si>
    <t>Xcel Cooling Products</t>
  </si>
  <si>
    <t>Resnik Enterprise, LLC</t>
  </si>
  <si>
    <t>Larry Kinser</t>
  </si>
  <si>
    <t>214-237-3838</t>
  </si>
  <si>
    <t>214-237-3835</t>
  </si>
  <si>
    <t>kinserlarry@gmail.com</t>
  </si>
  <si>
    <t>Xerox Business Solutions Southwest</t>
  </si>
  <si>
    <t>Dahill Office Technology Corporation</t>
  </si>
  <si>
    <t>Shelby Mowery</t>
  </si>
  <si>
    <t>972-831-2020</t>
  </si>
  <si>
    <t>shelby.mowery@xerox.com</t>
  </si>
  <si>
    <t>Xtreme Swim</t>
  </si>
  <si>
    <t>Deborah Treece</t>
  </si>
  <si>
    <t>972-596-2188</t>
  </si>
  <si>
    <t>deb@xtremeswim.com</t>
  </si>
  <si>
    <t>Yabla Inc.</t>
  </si>
  <si>
    <t>Daniel Lupo</t>
  </si>
  <si>
    <t>212-625-3226</t>
  </si>
  <si>
    <t>212-937-3884</t>
  </si>
  <si>
    <t>support@yabla.com</t>
  </si>
  <si>
    <t>Yaygood LLC</t>
  </si>
  <si>
    <t>Aaron Rollins</t>
  </si>
  <si>
    <t>972-302-1586</t>
  </si>
  <si>
    <t>aaron@yaygood.com</t>
  </si>
  <si>
    <t>Yaygood, LLC</t>
  </si>
  <si>
    <t>EPCNT Frisco ISD 653-2019-06-24</t>
  </si>
  <si>
    <t>Jonathan Wilson</t>
  </si>
  <si>
    <t>972-440-5454</t>
  </si>
  <si>
    <t>Yellow Rose Landscape Services, Inc.</t>
  </si>
  <si>
    <t>Bert Blair</t>
  </si>
  <si>
    <t>972-248-2373</t>
  </si>
  <si>
    <t>972-248-3545</t>
  </si>
  <si>
    <t>bert@yellowroselandscape.com</t>
  </si>
  <si>
    <t>Yogees Yoga 4 Kids, LLC</t>
  </si>
  <si>
    <t>Heather Hopper</t>
  </si>
  <si>
    <t>214-533-3856</t>
  </si>
  <si>
    <t>yogeesyoga4kids@gmail.com</t>
  </si>
  <si>
    <t>Your Tween &amp; You</t>
  </si>
  <si>
    <t>JoAnn Schauf</t>
  </si>
  <si>
    <t>214-450-6276</t>
  </si>
  <si>
    <t>JoAnn@YourTweenAndYou.com</t>
  </si>
  <si>
    <t>Youthlight Inc.</t>
  </si>
  <si>
    <t>Sandra C. McCarthy</t>
  </si>
  <si>
    <t>800-209-9774</t>
  </si>
  <si>
    <t>803-345-0888</t>
  </si>
  <si>
    <t>yl@youthlightbooks.com</t>
  </si>
  <si>
    <t>YouthLight, Inc.</t>
  </si>
  <si>
    <t>Amy Rule</t>
  </si>
  <si>
    <t>800-930-1033</t>
  </si>
  <si>
    <t>arule@youthlightbooks.com</t>
  </si>
  <si>
    <t>Yvonne N. Flowers</t>
  </si>
  <si>
    <t>214-354-0222</t>
  </si>
  <si>
    <t>yflowers.realestate@gmail.com</t>
  </si>
  <si>
    <t>Z Floor Company, Ltd.</t>
  </si>
  <si>
    <t>Kevin Zablosky</t>
  </si>
  <si>
    <t>940-497-4994</t>
  </si>
  <si>
    <t>940-497-5044</t>
  </si>
  <si>
    <t>sales@zfloor.com</t>
  </si>
  <si>
    <t>Zaner-Bloser Inc.</t>
  </si>
  <si>
    <t>Connie Foster</t>
  </si>
  <si>
    <t>614-486-0221</t>
  </si>
  <si>
    <t>614-487-2699</t>
  </si>
  <si>
    <t>Connie.Foster@zaner-bloser.com</t>
  </si>
  <si>
    <t>Zen Tree Service, LLC</t>
  </si>
  <si>
    <t>Adam Zinn</t>
  </si>
  <si>
    <t>214-878-4677</t>
  </si>
  <si>
    <t>adamzinn@msn.com</t>
  </si>
  <si>
    <t>Zep Sales and Service</t>
  </si>
  <si>
    <t>NCPA 02-28</t>
  </si>
  <si>
    <t>Ken Konstanzer</t>
  </si>
  <si>
    <t>972-228-3388</t>
  </si>
  <si>
    <t>972-224-0296</t>
  </si>
  <si>
    <t>maureena.fabien-watson@zep.com</t>
  </si>
  <si>
    <t>zSpace</t>
  </si>
  <si>
    <t>TIPS 200105</t>
  </si>
  <si>
    <t>214-972-4546</t>
  </si>
  <si>
    <t>kdougherty@zspace.com</t>
  </si>
  <si>
    <r>
      <t>* * * * * Category 32.101, Fundraiser that show</t>
    </r>
    <r>
      <rPr>
        <sz val="12"/>
        <color rgb="FFC00000"/>
        <rFont val="Verdana"/>
        <family val="2"/>
      </rPr>
      <t xml:space="preserve"> </t>
    </r>
    <r>
      <rPr>
        <sz val="12"/>
        <rFont val="Verdana"/>
        <family val="2"/>
      </rPr>
      <t>"</t>
    </r>
    <r>
      <rPr>
        <b/>
        <sz val="12"/>
        <rFont val="Verdana"/>
        <family val="2"/>
      </rPr>
      <t xml:space="preserve">865 Funds ONLY" </t>
    </r>
    <r>
      <rPr>
        <b/>
        <sz val="12"/>
        <color rgb="FFC00000"/>
        <rFont val="Verdana"/>
        <family val="2"/>
      </rPr>
      <t>are vendors to be used ONLY by bona fide student clubs * * * * *</t>
    </r>
  </si>
  <si>
    <t>dba Vendor Name</t>
  </si>
  <si>
    <t>ERP Vendor Name If Different than Vendor Name</t>
  </si>
  <si>
    <t>Information Item</t>
  </si>
  <si>
    <t>Awards-Incentives</t>
  </si>
  <si>
    <t xml:space="preserve">AAI Trophies and Awards </t>
  </si>
  <si>
    <t>972.422.9420</t>
  </si>
  <si>
    <t>972.422.9477</t>
  </si>
  <si>
    <t>A-Appliance, Inc.</t>
  </si>
  <si>
    <t>Amal</t>
  </si>
  <si>
    <t>972-881-9595</t>
  </si>
  <si>
    <t>800-414-7710</t>
  </si>
  <si>
    <t>Aaron's Touch Up and Restoration</t>
  </si>
  <si>
    <t>Chet Gilliland</t>
  </si>
  <si>
    <t>214-315-7083</t>
  </si>
  <si>
    <t>214-242-3631</t>
  </si>
  <si>
    <t>ID Badges and Supplies</t>
  </si>
  <si>
    <t>Accurate Label Design</t>
  </si>
  <si>
    <t>Jason Mitchell</t>
  </si>
  <si>
    <t>800-222-4712</t>
  </si>
  <si>
    <t>sales@accuratelabeldesigns.com</t>
  </si>
  <si>
    <t>Action Lock Doc</t>
  </si>
  <si>
    <t>Stephanie Cavanaugh</t>
  </si>
  <si>
    <t>972-690-4431</t>
  </si>
  <si>
    <t>972-690-3784</t>
  </si>
  <si>
    <t>Misc</t>
  </si>
  <si>
    <t>Advance Labeling</t>
  </si>
  <si>
    <t>1.866.212.5223</t>
  </si>
  <si>
    <t>Fundraisers (865 Funds ONLY)</t>
  </si>
  <si>
    <t>AdVision</t>
  </si>
  <si>
    <t>Alaina Nelson</t>
  </si>
  <si>
    <t>972-889-9366</t>
  </si>
  <si>
    <t>ADW Corp.</t>
  </si>
  <si>
    <t>Air Device Warehouse, Inc.</t>
  </si>
  <si>
    <t>Jay Edwards</t>
  </si>
  <si>
    <t>469-568-6300</t>
  </si>
  <si>
    <t>469-568-6310</t>
  </si>
  <si>
    <t>Air Cycle Corporation</t>
  </si>
  <si>
    <t>Sean Rocke</t>
  </si>
  <si>
    <t>800-909-9709</t>
  </si>
  <si>
    <t>317-889-1585</t>
  </si>
  <si>
    <t xml:space="preserve">Party Supplies </t>
  </si>
  <si>
    <t>Aire Designs.Com</t>
  </si>
  <si>
    <t>Billie Glanzer</t>
  </si>
  <si>
    <t>972-939-6003</t>
  </si>
  <si>
    <t>billie@airedesigns.com</t>
  </si>
  <si>
    <t>Alexander Enterprises</t>
  </si>
  <si>
    <t>Lowell S. Damuth</t>
  </si>
  <si>
    <t>Lowell Damuth</t>
  </si>
  <si>
    <t>713-946-6399</t>
  </si>
  <si>
    <t>713-946-1158</t>
  </si>
  <si>
    <t>alexent@usa.com</t>
  </si>
  <si>
    <t>40.104</t>
  </si>
  <si>
    <t>All American Balloons</t>
  </si>
  <si>
    <t>Dana Sears</t>
  </si>
  <si>
    <t>800-334-5188</t>
  </si>
  <si>
    <t>817-274-9715</t>
  </si>
  <si>
    <t>American Citizenship Award (ACA)</t>
  </si>
  <si>
    <t>National Association of Elementary School Principals (NAESP)</t>
  </si>
  <si>
    <t>Theatre Supplies</t>
  </si>
  <si>
    <t>American Fencers Supply Co. Inc.</t>
  </si>
  <si>
    <t>Mathew Porter</t>
  </si>
  <si>
    <t>415.863.7911</t>
  </si>
  <si>
    <t>415.431.4931</t>
  </si>
  <si>
    <t>Army Airforce Exchange Service</t>
  </si>
  <si>
    <t xml:space="preserve">Teri Sotelo </t>
  </si>
  <si>
    <t>817-728-7912</t>
  </si>
  <si>
    <t>HAND CARRY CHECK TO VENDOR</t>
  </si>
  <si>
    <t>sotelot@aafes.com</t>
  </si>
  <si>
    <t>Artistic Awards</t>
  </si>
  <si>
    <t>(DPR's/Orders to be picked up at the store location)</t>
  </si>
  <si>
    <t>214-341-9611</t>
  </si>
  <si>
    <t>214-348-3934</t>
  </si>
  <si>
    <t>Associated Mail Direct</t>
  </si>
  <si>
    <t>214 638 1234</t>
  </si>
  <si>
    <t xml:space="preserve">Teaching Aids </t>
  </si>
  <si>
    <t>Association for Supervision &amp; Curriculum Development</t>
  </si>
  <si>
    <t>member@ASCD.org</t>
  </si>
  <si>
    <t>At Your Service Catering</t>
  </si>
  <si>
    <t>John Johnston</t>
  </si>
  <si>
    <t>972-272-7770</t>
  </si>
  <si>
    <t>972-272-7773</t>
  </si>
  <si>
    <t>R.J. Braniff Corporation</t>
  </si>
  <si>
    <t>214-483-5252</t>
  </si>
  <si>
    <t>214-483-5454</t>
  </si>
  <si>
    <t>Balfour</t>
  </si>
  <si>
    <t>Brian Cheek</t>
  </si>
  <si>
    <t>Paul Cheek</t>
  </si>
  <si>
    <t>972 495 2440</t>
  </si>
  <si>
    <t>972 530 2502</t>
  </si>
  <si>
    <t>Balfour/All Star Letter Jackets</t>
  </si>
  <si>
    <t>Toni Benne</t>
  </si>
  <si>
    <t>tbenne@dallasbalfour.com</t>
  </si>
  <si>
    <t>Ballons Everywhere</t>
  </si>
  <si>
    <t>800-239-2000</t>
  </si>
  <si>
    <t>800-735-3528</t>
  </si>
  <si>
    <t>Balloonies - Gift Baskets &amp; Balloons</t>
  </si>
  <si>
    <t>Pat Strauss</t>
  </si>
  <si>
    <t>972.203.9320</t>
  </si>
  <si>
    <t>972.203.6082</t>
  </si>
  <si>
    <t>Balloons Everyday</t>
  </si>
  <si>
    <t>David Mahoney</t>
  </si>
  <si>
    <t>972-446-2464</t>
  </si>
  <si>
    <t>972.446.2462</t>
  </si>
  <si>
    <t>Believe Productions LLC</t>
  </si>
  <si>
    <t>877-329-2354</t>
  </si>
  <si>
    <t>45.116</t>
  </si>
  <si>
    <t xml:space="preserve">Deaf Education </t>
  </si>
  <si>
    <t xml:space="preserve">Beyond Social Skills LLC </t>
  </si>
  <si>
    <t>210-570-6634</t>
  </si>
  <si>
    <t>beyondsocialskills@hotmail.com</t>
  </si>
  <si>
    <t>Big Game Fundraising</t>
  </si>
  <si>
    <t>Keigh "Key" George</t>
  </si>
  <si>
    <t>469-500-2626</t>
  </si>
  <si>
    <t>Bling It Baby</t>
  </si>
  <si>
    <t>Monika Davis</t>
  </si>
  <si>
    <t>214-998-5497</t>
  </si>
  <si>
    <t>Bobby Boyd's Awards &amp; Trophies</t>
  </si>
  <si>
    <t>DJana B. Awards and Trophies Inc</t>
  </si>
  <si>
    <t>Don Brewington</t>
  </si>
  <si>
    <t>214.538.7688</t>
  </si>
  <si>
    <t>972.303.2439</t>
  </si>
  <si>
    <t>Bobby J. Travis</t>
  </si>
  <si>
    <t>940.367.0246</t>
  </si>
  <si>
    <t xml:space="preserve">Browning Trophies </t>
  </si>
  <si>
    <t>Tommy Browning</t>
  </si>
  <si>
    <t>972.276.5479</t>
  </si>
  <si>
    <t>972.276.5788</t>
  </si>
  <si>
    <t>BWC (Dallas)</t>
  </si>
  <si>
    <t>214-528-4200</t>
  </si>
  <si>
    <t>214-526-8103</t>
  </si>
  <si>
    <t>BWC (Richardson)</t>
  </si>
  <si>
    <t>972-231-0002</t>
  </si>
  <si>
    <t>972-699-3805</t>
  </si>
  <si>
    <t>Canyon Creek Art &amp; Frame, Inc</t>
  </si>
  <si>
    <t>Jerry/Barbara Cornelius</t>
  </si>
  <si>
    <t>972-690-6216</t>
  </si>
  <si>
    <t>855-543-9461</t>
  </si>
  <si>
    <t>202-362-3740</t>
  </si>
  <si>
    <t>Truck Parts, Supplies, Repairs</t>
  </si>
  <si>
    <t>Centerville Radiator</t>
  </si>
  <si>
    <t>Dennis Harris</t>
  </si>
  <si>
    <t>214-328-5101</t>
  </si>
  <si>
    <t>Central Courier</t>
  </si>
  <si>
    <t>Joseph West</t>
  </si>
  <si>
    <t>214-553-5555</t>
  </si>
  <si>
    <t>214-553-7783</t>
  </si>
  <si>
    <t xml:space="preserve">Central Institute for the Deaf </t>
  </si>
  <si>
    <t>314-977-0133</t>
  </si>
  <si>
    <t>professionaldevelopment@cid.edu</t>
  </si>
  <si>
    <t xml:space="preserve">Chambers Brothers Construction Co. </t>
  </si>
  <si>
    <t>Ruby</t>
  </si>
  <si>
    <t>972-495-4515</t>
  </si>
  <si>
    <t>972-495-4747</t>
  </si>
  <si>
    <t>Special Education equipment and supplies</t>
  </si>
  <si>
    <t xml:space="preserve">Childtherapytoys.com, LLC </t>
  </si>
  <si>
    <t xml:space="preserve">Lindsay Welch </t>
  </si>
  <si>
    <t>866-324 -PLAY (7529)</t>
  </si>
  <si>
    <t>(512) 306-1360</t>
  </si>
  <si>
    <r>
      <t>CiCi's Pizza # 106</t>
    </r>
    <r>
      <rPr>
        <sz val="10"/>
        <color indexed="10"/>
        <rFont val="Verdana"/>
        <family val="2"/>
      </rPr>
      <t xml:space="preserve"> </t>
    </r>
  </si>
  <si>
    <t>Jose Salazar</t>
  </si>
  <si>
    <t>214-343-8077</t>
  </si>
  <si>
    <t>214-343-8076</t>
  </si>
  <si>
    <r>
      <t xml:space="preserve">City of Richardson - </t>
    </r>
    <r>
      <rPr>
        <b/>
        <sz val="10"/>
        <rFont val="Verdana"/>
        <family val="2"/>
      </rPr>
      <t>COR Flags ONLY</t>
    </r>
  </si>
  <si>
    <t>Joy Cash</t>
  </si>
  <si>
    <t>972.744.4292</t>
  </si>
  <si>
    <t>City Pet Suppies</t>
  </si>
  <si>
    <t>Eric Young</t>
  </si>
  <si>
    <t>214.361.0444</t>
  </si>
  <si>
    <t>214.361.7474</t>
  </si>
  <si>
    <t>Claude L. Holsapple &amp; Son Engraving</t>
  </si>
  <si>
    <t>Ray Boyer</t>
  </si>
  <si>
    <t>engrave@holsapples.com</t>
  </si>
  <si>
    <t>Dan Hardgrave</t>
  </si>
  <si>
    <t>Cobb Carpet Supply</t>
  </si>
  <si>
    <t>Larry Cobb</t>
  </si>
  <si>
    <t>214-634-2622</t>
  </si>
  <si>
    <t>214-634-2648</t>
  </si>
  <si>
    <t>Color Blaze Supply, LLC</t>
  </si>
  <si>
    <t>Rachel</t>
  </si>
  <si>
    <t>rvanover@colorblaze5k.com</t>
  </si>
  <si>
    <t>Consumer Satellite and Electronics</t>
  </si>
  <si>
    <t>Larry Whitlock</t>
  </si>
  <si>
    <t>214-357-8744</t>
  </si>
  <si>
    <t>972-290-4046</t>
  </si>
  <si>
    <t>Cookie Machine</t>
  </si>
  <si>
    <t>Tanya Terrell Weideman</t>
  </si>
  <si>
    <t>817-795-3905</t>
  </si>
  <si>
    <t>817-795-6347</t>
  </si>
  <si>
    <t>Cookies By Design Inc.</t>
  </si>
  <si>
    <t>Pamela Evans</t>
  </si>
  <si>
    <t>469-326-2513 x 313</t>
  </si>
  <si>
    <t>972-398-9542</t>
  </si>
  <si>
    <t>CopyMax - Campbell Rd.</t>
  </si>
  <si>
    <t>Florists</t>
  </si>
  <si>
    <t>Corner Florist</t>
  </si>
  <si>
    <t>Lanne Kinsler</t>
  </si>
  <si>
    <t>972.437.0861</t>
  </si>
  <si>
    <t>800.477.0030</t>
  </si>
  <si>
    <t>Corporate Specialty Products</t>
  </si>
  <si>
    <t>Stuart Roth</t>
  </si>
  <si>
    <t>972-242-2556</t>
  </si>
  <si>
    <t>972-939-1451</t>
  </si>
  <si>
    <t>Country Club OnSite Drapery Cleaning &amp; More</t>
  </si>
  <si>
    <t>Ruth/Darrell Thompson</t>
  </si>
  <si>
    <t>972-247-3837</t>
  </si>
  <si>
    <t>Create The Memories Photobooth</t>
  </si>
  <si>
    <t>Rebeca Masdon</t>
  </si>
  <si>
    <t>469-644-0972</t>
  </si>
  <si>
    <t>469-828-3508</t>
  </si>
  <si>
    <t>Creative Focus By Two Gutsy Broads, LLC</t>
  </si>
  <si>
    <t>Sarah Scott/Carol Stum</t>
  </si>
  <si>
    <t>972-234-1486</t>
  </si>
  <si>
    <t>Creative Memories Consultant</t>
  </si>
  <si>
    <t>Bonnie Abadie</t>
  </si>
  <si>
    <t>972-415-9963</t>
  </si>
  <si>
    <r>
      <t xml:space="preserve">Crown Trophy </t>
    </r>
    <r>
      <rPr>
        <b/>
        <sz val="10"/>
        <rFont val="Verdana"/>
        <family val="2"/>
      </rPr>
      <t>(Garland location only)</t>
    </r>
  </si>
  <si>
    <t>Crown Garland</t>
  </si>
  <si>
    <t>Amanda Huckaby</t>
  </si>
  <si>
    <t>972-203-1348</t>
  </si>
  <si>
    <t xml:space="preserve">972-203-1640 </t>
  </si>
  <si>
    <r>
      <t xml:space="preserve">Crown Trophy </t>
    </r>
    <r>
      <rPr>
        <b/>
        <sz val="10"/>
        <rFont val="Verdana"/>
        <family val="2"/>
      </rPr>
      <t>(Plano location only)</t>
    </r>
  </si>
  <si>
    <t>LKL Awards &amp; Engraving</t>
  </si>
  <si>
    <t>Karen S. Raymond</t>
  </si>
  <si>
    <t>972-633-9040</t>
  </si>
  <si>
    <t>972-881-7379</t>
  </si>
  <si>
    <t xml:space="preserve">orders@crowntrophyplano.com </t>
  </si>
  <si>
    <r>
      <t>Custom Card System (</t>
    </r>
    <r>
      <rPr>
        <b/>
        <sz val="10"/>
        <rFont val="Verdana"/>
        <family val="2"/>
      </rPr>
      <t>See Plastic Card Mart</t>
    </r>
    <r>
      <rPr>
        <sz val="10"/>
        <rFont val="Verdana"/>
        <family val="2"/>
      </rPr>
      <t>)</t>
    </r>
  </si>
  <si>
    <t>Joe Jett</t>
  </si>
  <si>
    <t>972.735.0714</t>
  </si>
  <si>
    <t>972.250.6914</t>
  </si>
  <si>
    <t>Promotional:Miscellaneous</t>
  </si>
  <si>
    <r>
      <t xml:space="preserve">CustomInk </t>
    </r>
    <r>
      <rPr>
        <b/>
        <sz val="10"/>
        <rFont val="Verdana"/>
        <family val="2"/>
      </rPr>
      <t>(865 FUNDS ONLY)</t>
    </r>
  </si>
  <si>
    <t>Kim S.</t>
  </si>
  <si>
    <t>800-293-4232</t>
  </si>
  <si>
    <t>service@customink.com</t>
  </si>
  <si>
    <t>Dallas Turf and Golf Carts</t>
  </si>
  <si>
    <t>Melissa</t>
  </si>
  <si>
    <t>972.997.9902</t>
  </si>
  <si>
    <t>972.235.5597</t>
  </si>
  <si>
    <t>Dallas Zoo</t>
  </si>
  <si>
    <t>214.670.5656</t>
  </si>
  <si>
    <t>214.670.7456</t>
  </si>
  <si>
    <t>David Copeland Sand &amp; Gravel, Inc.</t>
  </si>
  <si>
    <t>David Copeland</t>
  </si>
  <si>
    <t>972-734-2158</t>
  </si>
  <si>
    <t>972-734-2178</t>
  </si>
  <si>
    <t>David Tyson</t>
  </si>
  <si>
    <t xml:space="preserve">972-644-0454 </t>
  </si>
  <si>
    <t>972-646-2734</t>
  </si>
  <si>
    <t>972-442-1554</t>
  </si>
  <si>
    <t>Dee Trim Shop</t>
  </si>
  <si>
    <t>Allen Dee/Brenda Ward</t>
  </si>
  <si>
    <t>972-422-7623</t>
  </si>
  <si>
    <t>deestrim@yahoo.com</t>
  </si>
  <si>
    <t>Desktop School Supplies</t>
  </si>
  <si>
    <t>Larry Jost</t>
  </si>
  <si>
    <t>972-331-9401</t>
  </si>
  <si>
    <t>972-331-9413</t>
  </si>
  <si>
    <t>DFW Presort</t>
  </si>
  <si>
    <t>Jerry Lammons</t>
  </si>
  <si>
    <t>214-483-6245</t>
  </si>
  <si>
    <t>214-483-3343</t>
  </si>
  <si>
    <t>Direct Mailing Partners</t>
  </si>
  <si>
    <t>972 479 9080</t>
  </si>
  <si>
    <t>Discount Electronic Repair</t>
  </si>
  <si>
    <t>Craig Reggia</t>
  </si>
  <si>
    <t>972.907.1227</t>
  </si>
  <si>
    <t>Discount Helium of Dallas</t>
  </si>
  <si>
    <t>Tammy</t>
  </si>
  <si>
    <t>972-279-0086</t>
  </si>
  <si>
    <t xml:space="preserve">accounts@discounthelium.com </t>
  </si>
  <si>
    <t>Discount Helium of Dallas, Inc.</t>
  </si>
  <si>
    <t>Lana Chambless or Tammy</t>
  </si>
  <si>
    <t>972-279-0361</t>
  </si>
  <si>
    <t>lchambless@discounthelium.com</t>
  </si>
  <si>
    <t>Dollar Tree (Store #1137) 1750 East Beltline Rd. Suite 200</t>
  </si>
  <si>
    <t>972-231-0137</t>
  </si>
  <si>
    <t>DSPN Photos</t>
  </si>
  <si>
    <t>David Duchin</t>
  </si>
  <si>
    <t>972-490-4651</t>
  </si>
  <si>
    <t>Dutch Mill Flowers</t>
  </si>
  <si>
    <t>Charlotte J. Bryant</t>
  </si>
  <si>
    <t>972-235-7123</t>
  </si>
  <si>
    <t>Dynamex</t>
  </si>
  <si>
    <t>Lee Carter</t>
  </si>
  <si>
    <t>972-444-2903</t>
  </si>
  <si>
    <t>972-444-2949</t>
  </si>
  <si>
    <t>Emkay Industries, Inc.</t>
  </si>
  <si>
    <t>James Naab/Mike Kaihani</t>
  </si>
  <si>
    <t>972-661-3068</t>
  </si>
  <si>
    <t>972-661-2870</t>
  </si>
  <si>
    <t>mike@emkayind.com</t>
  </si>
  <si>
    <t>Heather Englebretson/Nancy Long</t>
  </si>
  <si>
    <t>214.206.1584</t>
  </si>
  <si>
    <t>214.432.0987</t>
  </si>
  <si>
    <t>214 206.1584</t>
  </si>
  <si>
    <t>Enviroclean Systems</t>
  </si>
  <si>
    <t>Alicia Smith</t>
  </si>
  <si>
    <t>Ivan Dawkins</t>
  </si>
  <si>
    <t>972-644-9500</t>
  </si>
  <si>
    <t>ivanenviro@sbcglobal.net</t>
  </si>
  <si>
    <t>Environmental Industries</t>
  </si>
  <si>
    <t>Chris Cowman</t>
  </si>
  <si>
    <t>972 390 9899</t>
  </si>
  <si>
    <t>972-480-8992</t>
  </si>
  <si>
    <t>Everyday Speech, LLC</t>
  </si>
  <si>
    <t>Kristella Dy</t>
  </si>
  <si>
    <t>617-841-7037</t>
  </si>
  <si>
    <t>info@everydayspeech.com</t>
  </si>
  <si>
    <t>Fancy Window</t>
  </si>
  <si>
    <t>Einollah Khodabakhsh</t>
  </si>
  <si>
    <t>972-690-8666</t>
  </si>
  <si>
    <t>fancywindows@sbcglobal.net</t>
  </si>
  <si>
    <t>Fast Track Fundraising</t>
  </si>
  <si>
    <t>Roger Lum</t>
  </si>
  <si>
    <t>866-432-7838 X 124</t>
  </si>
  <si>
    <t>888-778-2581</t>
  </si>
  <si>
    <t>FB Army Navy Warehouse</t>
  </si>
  <si>
    <t>Natasha Ladd</t>
  </si>
  <si>
    <t>972-919-1937</t>
  </si>
  <si>
    <t>natashaladd@icloud.com</t>
  </si>
  <si>
    <t>Feiner Supply    (min. $50.00 order)</t>
  </si>
  <si>
    <t>Field Dots, LLC</t>
  </si>
  <si>
    <t>Jeffrey Gegogeine</t>
  </si>
  <si>
    <t>832-573-2665</t>
  </si>
  <si>
    <t>gegogeine@gmail.com</t>
  </si>
  <si>
    <t>Filgo Oil Company</t>
  </si>
  <si>
    <t>Chris Bovard/Teresa Todd</t>
  </si>
  <si>
    <t>214-638-2787</t>
  </si>
  <si>
    <t>972-638-6877</t>
  </si>
  <si>
    <t>Fine Tailor &amp; Alterations</t>
  </si>
  <si>
    <t>214-414-0445</t>
  </si>
  <si>
    <t xml:space="preserve">Finishline Prints     </t>
  </si>
  <si>
    <t>Flag Store, The</t>
  </si>
  <si>
    <t>214-821-2321</t>
  </si>
  <si>
    <t>214-821-2053</t>
  </si>
  <si>
    <t>Flowering Funds, Inc</t>
  </si>
  <si>
    <t>Gena Evans</t>
  </si>
  <si>
    <t>972-754-4888</t>
  </si>
  <si>
    <t>972-530-0080</t>
  </si>
  <si>
    <t>Forestry Supply Inc.</t>
  </si>
  <si>
    <t>1.800.647.5368</t>
  </si>
  <si>
    <t>800.543.4203</t>
  </si>
  <si>
    <t>Fox Promotional Products, Inc</t>
  </si>
  <si>
    <t>Charlotte Fox</t>
  </si>
  <si>
    <t>972-960-1015</t>
  </si>
  <si>
    <t>972-387-7832</t>
  </si>
  <si>
    <t>Fxdirect, Inc.</t>
  </si>
  <si>
    <t>Mark McAnally</t>
  </si>
  <si>
    <t>214 678 0777</t>
  </si>
  <si>
    <t>214 678 0688</t>
  </si>
  <si>
    <t>G&amp;B Pro-Mark, Inc. dba Platemakers/Hornet Signs</t>
  </si>
  <si>
    <t>Brad Kolb                             Shandy Eberle</t>
  </si>
  <si>
    <t xml:space="preserve">254-400-2097                             254-875-0001  </t>
  </si>
  <si>
    <t>888-263-2490</t>
  </si>
  <si>
    <t>order@platemakers.com</t>
  </si>
  <si>
    <r>
      <t>Gandy Ink</t>
    </r>
    <r>
      <rPr>
        <sz val="10"/>
        <color indexed="10"/>
        <rFont val="Verdana"/>
        <family val="2"/>
      </rPr>
      <t xml:space="preserve"> </t>
    </r>
  </si>
  <si>
    <t>Better Meister</t>
  </si>
  <si>
    <t>800-999-8137x304</t>
  </si>
  <si>
    <t>866-949-6999</t>
  </si>
  <si>
    <t>GBC / General Binding Corp. (Laminator Repair)</t>
  </si>
  <si>
    <t>ACCO Brands USA LLC</t>
  </si>
  <si>
    <t>Mike Faso</t>
  </si>
  <si>
    <r>
      <t>847-796-4968</t>
    </r>
    <r>
      <rPr>
        <b/>
        <sz val="10"/>
        <color rgb="FF000000"/>
        <rFont val="Verdana"/>
        <family val="2"/>
      </rPr>
      <t xml:space="preserve"> </t>
    </r>
  </si>
  <si>
    <t>mike.faso@acco.com</t>
  </si>
  <si>
    <t>Athletics:Miscellaneous</t>
  </si>
  <si>
    <t>Global Tickets</t>
  </si>
  <si>
    <t>Golf Cars of Dallas</t>
  </si>
  <si>
    <t>Local Golf Car, LLC</t>
  </si>
  <si>
    <t>Mike</t>
  </si>
  <si>
    <t>972-997-9902</t>
  </si>
  <si>
    <t>mike@golfcarsofdallas.com</t>
  </si>
  <si>
    <t>Graphix Store, The</t>
  </si>
  <si>
    <t>Linda Conniff</t>
  </si>
  <si>
    <t>800-815-3047</t>
  </si>
  <si>
    <t>817-429-6626</t>
  </si>
  <si>
    <t xml:space="preserve">Great American Opportunities </t>
  </si>
  <si>
    <t>Mark Hamilton</t>
  </si>
  <si>
    <t>214-507-4336</t>
  </si>
  <si>
    <t>972-889-9864</t>
  </si>
  <si>
    <t>Green Planet Inc.</t>
  </si>
  <si>
    <t>Virginia Belmore</t>
  </si>
  <si>
    <t xml:space="preserve">972-636-1515 </t>
  </si>
  <si>
    <t>972-636-3948</t>
  </si>
  <si>
    <t>Grubco Incorporated</t>
  </si>
  <si>
    <t xml:space="preserve">The Bug Company of Mn Inc. </t>
  </si>
  <si>
    <t xml:space="preserve">Sherita Turner </t>
  </si>
  <si>
    <t>sherita@grubco.com</t>
  </si>
  <si>
    <t>Hancock's - Garland</t>
  </si>
  <si>
    <t>214-703-3536</t>
  </si>
  <si>
    <t>Hancock's - Plano</t>
  </si>
  <si>
    <t>Laurel</t>
  </si>
  <si>
    <t>972-867-2600</t>
  </si>
  <si>
    <t>Harcourt Outlines, Inc</t>
  </si>
  <si>
    <t>Joe Harcourt</t>
  </si>
  <si>
    <t>800-428-6584</t>
  </si>
  <si>
    <t>Harvard Associates, Inc. dba Terrapin Software</t>
  </si>
  <si>
    <t>Steve Hirschboeck</t>
  </si>
  <si>
    <t>800-774-5646  EXT 701  </t>
  </si>
  <si>
    <t>617-608-9079</t>
  </si>
  <si>
    <t>steve@terrapinlogo.com</t>
  </si>
  <si>
    <t>Hatch, Inc.</t>
  </si>
  <si>
    <t>Matt Melo</t>
  </si>
  <si>
    <t>800-624-7868 x1143</t>
  </si>
  <si>
    <t>800-410-7282</t>
  </si>
  <si>
    <t>MMelo@HhatchEarlyChildhood.com</t>
  </si>
  <si>
    <t>Hayes School Publishing Co.</t>
  </si>
  <si>
    <t>Heated Ink Designs, LLC</t>
  </si>
  <si>
    <t>Lisa Hooper</t>
  </si>
  <si>
    <t>972-527-6263</t>
  </si>
  <si>
    <t>Highpoint Industries, LLC</t>
  </si>
  <si>
    <t>David Carson/Jennifer Rock</t>
  </si>
  <si>
    <t>214-923-1392</t>
  </si>
  <si>
    <t>469-916-6277</t>
  </si>
  <si>
    <t>dcarson@highpoint-industries.com</t>
  </si>
  <si>
    <t>Hobby Lobby - Garland</t>
  </si>
  <si>
    <t>Jerrell Sandling</t>
  </si>
  <si>
    <t>972-414-7790</t>
  </si>
  <si>
    <t>Hobby Lobby - Plano</t>
  </si>
  <si>
    <t>Nick Webster</t>
  </si>
  <si>
    <t>469-467-6018</t>
  </si>
  <si>
    <t>Holt-Lunsford Commercial</t>
  </si>
  <si>
    <t>Byron McCoy</t>
  </si>
  <si>
    <t>972-280-8307</t>
  </si>
  <si>
    <t>972-241-7955</t>
  </si>
  <si>
    <t>25-134</t>
  </si>
  <si>
    <t>Gaylord whse. cartons</t>
  </si>
  <si>
    <t>IBC Tote Recycling</t>
  </si>
  <si>
    <t>Robert Demaree</t>
  </si>
  <si>
    <t>708-574-6584</t>
  </si>
  <si>
    <t>robert@supersackexchange.com</t>
  </si>
  <si>
    <t>Identisys (formerly Southwest Datacom)</t>
  </si>
  <si>
    <t>888.437.9783</t>
  </si>
  <si>
    <t>952.975.0660</t>
  </si>
  <si>
    <t>Innovative Creations</t>
  </si>
  <si>
    <t>Chris Wycoff</t>
  </si>
  <si>
    <t>972-377-9000</t>
  </si>
  <si>
    <t>972-377-6486</t>
  </si>
  <si>
    <t>Inter-State Studio &amp; Publishing Co.</t>
  </si>
  <si>
    <t>Campus Agendas</t>
  </si>
  <si>
    <t>Lea Kraft</t>
  </si>
  <si>
    <t>800-805-5558</t>
  </si>
  <si>
    <t>660-826-3736</t>
  </si>
  <si>
    <t>INV/CO</t>
  </si>
  <si>
    <t>Invent Now, Inc.</t>
  </si>
  <si>
    <t>Invent Now "Kids"</t>
  </si>
  <si>
    <t>Ashley Kellicker</t>
  </si>
  <si>
    <t>800-968-4332 x6936</t>
  </si>
  <si>
    <t>330-849-6732</t>
  </si>
  <si>
    <t>campinvention@invent.org</t>
  </si>
  <si>
    <t>It's Your Spice Fundraising</t>
  </si>
  <si>
    <t>Michael Sattler</t>
  </si>
  <si>
    <t>409-718-5458</t>
  </si>
  <si>
    <t>Building Materials</t>
  </si>
  <si>
    <t>Ivey Lumber Company</t>
  </si>
  <si>
    <t>Carl or Carla</t>
  </si>
  <si>
    <t>214-341-6570</t>
  </si>
  <si>
    <t>info@iveylumberdallas.com</t>
  </si>
  <si>
    <t>J. P. Everhart &amp; Co.</t>
  </si>
  <si>
    <t>Olivia Villagas</t>
  </si>
  <si>
    <t>972-808-9001</t>
  </si>
  <si>
    <t>972-808-9012</t>
  </si>
  <si>
    <t>Jerry Foster &amp; Company</t>
  </si>
  <si>
    <t>Jerry Foster</t>
  </si>
  <si>
    <t>214-221-4793</t>
  </si>
  <si>
    <t>None</t>
  </si>
  <si>
    <t>Jersey Mike's Subs- Coit Rd</t>
  </si>
  <si>
    <t>Jersey Ventures I</t>
  </si>
  <si>
    <t>Ramsey Koschak</t>
  </si>
  <si>
    <t>214-908-0032</t>
  </si>
  <si>
    <t xml:space="preserve">JL Systems </t>
  </si>
  <si>
    <t>Jim Sandifer</t>
  </si>
  <si>
    <t>972.816.3139</t>
  </si>
  <si>
    <t>JM &amp; R Body Works, LLC</t>
  </si>
  <si>
    <t>John Chisolm</t>
  </si>
  <si>
    <t>John Keith</t>
  </si>
  <si>
    <t>972-993-1530</t>
  </si>
  <si>
    <t>972-993-1550</t>
  </si>
  <si>
    <t>johnk@jmrbodyworks.com</t>
  </si>
  <si>
    <r>
      <t xml:space="preserve">JoAnn Fabrics </t>
    </r>
    <r>
      <rPr>
        <b/>
        <sz val="10"/>
        <rFont val="Verdana"/>
        <family val="2"/>
      </rPr>
      <t>(does not accept POs)</t>
    </r>
  </si>
  <si>
    <t>John Ehler</t>
  </si>
  <si>
    <t>John Elher</t>
  </si>
  <si>
    <t>214.289.8890c / 972.495.8960</t>
  </si>
  <si>
    <t xml:space="preserve">JROTC Dog Tags </t>
  </si>
  <si>
    <t>ernie@jrotcdogtags.com</t>
  </si>
  <si>
    <t>Jump Town</t>
  </si>
  <si>
    <t>972.867.5867</t>
  </si>
  <si>
    <t xml:space="preserve">Jumping J-Jays </t>
  </si>
  <si>
    <t>Chris Krell</t>
  </si>
  <si>
    <t>877-822-7853</t>
  </si>
  <si>
    <t>972-294-3971</t>
  </si>
  <si>
    <t>Just Kid Stuff, Inc</t>
  </si>
  <si>
    <t>Kid Stuff Coupon Books</t>
  </si>
  <si>
    <t>Susan Musselman</t>
  </si>
  <si>
    <t>610-336-9200</t>
  </si>
  <si>
    <t>610-366-5158</t>
  </si>
  <si>
    <t>K9 Peace Keepers</t>
  </si>
  <si>
    <t>Kurt John</t>
  </si>
  <si>
    <t>214.763.4409</t>
  </si>
  <si>
    <t>Keyboard Teacher, (The)</t>
  </si>
  <si>
    <t>770-435-9848</t>
  </si>
  <si>
    <t>770-435-1248</t>
  </si>
  <si>
    <t>sales@keyboardteacher.net</t>
  </si>
  <si>
    <t>Kona-Wood Houston, LLC</t>
  </si>
  <si>
    <t>Kromer Co., LLC</t>
  </si>
  <si>
    <t>Ed Jaques</t>
  </si>
  <si>
    <t>763-746-4040</t>
  </si>
  <si>
    <t>763-746-4041</t>
  </si>
  <si>
    <t>Lazy River Mining Co.</t>
  </si>
  <si>
    <t>Charles Nethaway</t>
  </si>
  <si>
    <t>214-717-7979</t>
  </si>
  <si>
    <t>469-338-0354</t>
  </si>
  <si>
    <t>Lealta Media</t>
  </si>
  <si>
    <t>Aaron Silverman</t>
  </si>
  <si>
    <t>408-745-1965 x511</t>
  </si>
  <si>
    <t>408-745-1995</t>
  </si>
  <si>
    <t>Library Binding Service</t>
  </si>
  <si>
    <t>Jim Jasek</t>
  </si>
  <si>
    <t>800 792 3352</t>
  </si>
  <si>
    <t>254 754 4972</t>
  </si>
  <si>
    <t>972-669-9222</t>
  </si>
  <si>
    <t>Lighthouse Candles</t>
  </si>
  <si>
    <t>Blake Whitefield</t>
  </si>
  <si>
    <t>972-333-0848</t>
  </si>
  <si>
    <t>972-713-7123</t>
  </si>
  <si>
    <t>Little Giant Beekeepers</t>
  </si>
  <si>
    <t>Harold Wright LLC</t>
  </si>
  <si>
    <t>Esther Davis</t>
  </si>
  <si>
    <t>972-980-0923</t>
  </si>
  <si>
    <t>972-788-8947</t>
  </si>
  <si>
    <t>Lumar Graphics</t>
  </si>
  <si>
    <t>972.840.0626</t>
  </si>
  <si>
    <t>972.840.9277</t>
  </si>
  <si>
    <t>Mailing by Senors</t>
  </si>
  <si>
    <t>972 690 4333</t>
  </si>
  <si>
    <t>972 690 4371</t>
  </si>
  <si>
    <t>Maredy Fundraising, Inc.</t>
  </si>
  <si>
    <t>Winona Warren</t>
  </si>
  <si>
    <t>972-563-8919 x104</t>
  </si>
  <si>
    <t>972-551-0642</t>
  </si>
  <si>
    <t>winona@skoolsmartz.com</t>
  </si>
  <si>
    <t>Martinizing Dry Cleaners</t>
  </si>
  <si>
    <t>M&amp;T Allen Ventures, Inc.</t>
  </si>
  <si>
    <t>Tammy Allen</t>
  </si>
  <si>
    <t>972-239-6700</t>
  </si>
  <si>
    <t>martinizingpreston@gmail.com</t>
  </si>
  <si>
    <t>Master Candles</t>
  </si>
  <si>
    <t>Darrell Diskroon</t>
  </si>
  <si>
    <t>214-435-4428</t>
  </si>
  <si>
    <t>888-786-8302</t>
  </si>
  <si>
    <t>Master Halco Inc.</t>
  </si>
  <si>
    <t>Mike Kouri</t>
  </si>
  <si>
    <t>972-542-5944</t>
  </si>
  <si>
    <t>972-542-5925</t>
  </si>
  <si>
    <t>Mayer-Johnson LLC</t>
  </si>
  <si>
    <t>DynaVox Systems Holding LLC</t>
  </si>
  <si>
    <t>Becky Hampe</t>
  </si>
  <si>
    <t>800-588-4548</t>
  </si>
  <si>
    <t>866-585-6260</t>
  </si>
  <si>
    <t>mjq@tobiidynavox.com</t>
  </si>
  <si>
    <t>Construction</t>
  </si>
  <si>
    <t>MBCI (division of NCI Group, Inc.)</t>
  </si>
  <si>
    <t>Bill Shivers</t>
  </si>
  <si>
    <t>972-875-6586</t>
  </si>
  <si>
    <t>972-875-1111</t>
  </si>
  <si>
    <t>Special Education Equipment and supplies</t>
  </si>
  <si>
    <t>MED-EL</t>
  </si>
  <si>
    <t>Tara Childers</t>
  </si>
  <si>
    <t>888-633-3524</t>
  </si>
  <si>
    <t>customerservice.us@medel.com</t>
  </si>
  <si>
    <t>Metro Courier One</t>
  </si>
  <si>
    <t>Lance Agee</t>
  </si>
  <si>
    <t>972-221-1983</t>
  </si>
  <si>
    <t>214-242-5076</t>
  </si>
  <si>
    <t>Metroplex Connections (formerly Plano Express)</t>
  </si>
  <si>
    <t>Susan B. Nelles</t>
  </si>
  <si>
    <t>214-478-0995</t>
  </si>
  <si>
    <t>972-417-1231</t>
  </si>
  <si>
    <t xml:space="preserve">Mil-Bar Plastics Inc. </t>
  </si>
  <si>
    <t>951-272-4822</t>
  </si>
  <si>
    <t>info@mil-bar.com</t>
  </si>
  <si>
    <t>Minsky Cleaners</t>
  </si>
  <si>
    <t>Renee Long</t>
  </si>
  <si>
    <t>972-783-0307</t>
  </si>
  <si>
    <t>Mondo Publishing, Inc.</t>
  </si>
  <si>
    <t>Randi Machado</t>
  </si>
  <si>
    <t>212-268-3560</t>
  </si>
  <si>
    <t>212-268-3561</t>
  </si>
  <si>
    <t>MTSI, Inc. (Microwave Transmission Systems)</t>
  </si>
  <si>
    <t>Leon Taylor</t>
  </si>
  <si>
    <t>972-669-0591</t>
  </si>
  <si>
    <t>972-669-1095</t>
  </si>
  <si>
    <t>leon.taylor@mtsi.com</t>
  </si>
  <si>
    <t>National Association Of Secondary School Principals</t>
  </si>
  <si>
    <t xml:space="preserve">**This vendor no longer accepts PO's. </t>
  </si>
  <si>
    <t>866-647-7253</t>
  </si>
  <si>
    <t>703-620-6534</t>
  </si>
  <si>
    <t>sales@nassp.org</t>
  </si>
  <si>
    <t>National Association of Student Councils (NASC)</t>
  </si>
  <si>
    <t>National Assoc. of Secondary School Principals</t>
  </si>
  <si>
    <t>National Ementary Honor Society (NEHS)</t>
  </si>
  <si>
    <t>National Federation of State High Schools</t>
  </si>
  <si>
    <t>National Federation of High Schools</t>
  </si>
  <si>
    <t>nfhsorder@sportg.com</t>
  </si>
  <si>
    <t>National Honor Society (NHS)</t>
  </si>
  <si>
    <t>National Junior Honor Society (NJHS)</t>
  </si>
  <si>
    <t>Native American Seed</t>
  </si>
  <si>
    <t>Melinda Gleinser</t>
  </si>
  <si>
    <t>325-446-3600/800-728-4043</t>
  </si>
  <si>
    <t>325-446-4537</t>
  </si>
  <si>
    <t>Newbart Products</t>
  </si>
  <si>
    <t>Butch Spaeth</t>
  </si>
  <si>
    <t>469-360-9925</t>
  </si>
  <si>
    <t>Scott Spiegel</t>
  </si>
  <si>
    <t>800-777-2003</t>
  </si>
  <si>
    <t>281-561-0518</t>
  </si>
  <si>
    <t xml:space="preserve">Scott@Newbart.com </t>
  </si>
  <si>
    <t>Noah's Ark Animal Workshop</t>
  </si>
  <si>
    <t>Laurie Stein</t>
  </si>
  <si>
    <t>469-438-8899</t>
  </si>
  <si>
    <t>Numberall Stamp &amp; Tool Co., Inc.</t>
  </si>
  <si>
    <t>Rory Schmand/Joyce Perry</t>
  </si>
  <si>
    <t>800-717-9650</t>
  </si>
  <si>
    <t>207-876-3566</t>
  </si>
  <si>
    <t>Odee Company, The</t>
  </si>
  <si>
    <t>Steve Holland</t>
  </si>
  <si>
    <t>214-340-0415</t>
  </si>
  <si>
    <t>214-340-8526</t>
  </si>
  <si>
    <t>One Color Photo/ Roy's Studio</t>
  </si>
  <si>
    <t>L. Mosley</t>
  </si>
  <si>
    <t>469-231-3987</t>
  </si>
  <si>
    <t>214-467-0178</t>
  </si>
  <si>
    <t>Orion Telescopes &amp; Binoculars</t>
  </si>
  <si>
    <t>Optronic Technologies</t>
  </si>
  <si>
    <t>Oxbow Enterprises (AKA) Oxbow Animal Health</t>
  </si>
  <si>
    <t>Kelly</t>
  </si>
  <si>
    <t>800- 249-0366 </t>
  </si>
  <si>
    <t>531-721-2035</t>
  </si>
  <si>
    <t>salessupport@oxbowanimalhealth.com</t>
  </si>
  <si>
    <t>P31 Piano Service, LLC</t>
  </si>
  <si>
    <t>Leah Marie Robinson</t>
  </si>
  <si>
    <t>Leah Robinson</t>
  </si>
  <si>
    <t>972-975-8141</t>
  </si>
  <si>
    <t>p31pianoservice@gmail.com</t>
  </si>
  <si>
    <t>Pacific Dynasty Int'l</t>
  </si>
  <si>
    <t>Henry Yiu</t>
  </si>
  <si>
    <t>214-417-9826</t>
  </si>
  <si>
    <t>214-858-4789</t>
  </si>
  <si>
    <t xml:space="preserve">Pam's Backstage Florist Corp </t>
  </si>
  <si>
    <t>Pam Bever</t>
  </si>
  <si>
    <t>972-644-6666</t>
  </si>
  <si>
    <t>972-644-4937</t>
  </si>
  <si>
    <t>Paper Direct</t>
  </si>
  <si>
    <t>800-272-7377</t>
  </si>
  <si>
    <t>800-443-2973</t>
  </si>
  <si>
    <t>SJana B.lair@paperdirect.com</t>
  </si>
  <si>
    <t>Par Inc.</t>
  </si>
  <si>
    <t>800-331-8378</t>
  </si>
  <si>
    <t>cs@parinc.com</t>
  </si>
  <si>
    <t>Parco Scientific</t>
  </si>
  <si>
    <t>800.247.2726</t>
  </si>
  <si>
    <t>330.394.2403</t>
  </si>
  <si>
    <t>Parks Brothers Farms Inc</t>
  </si>
  <si>
    <t>Dwight Garretson</t>
  </si>
  <si>
    <t>800-334-5770</t>
  </si>
  <si>
    <t>479-471-7051</t>
  </si>
  <si>
    <t>customerservice@paperdirect.com</t>
  </si>
  <si>
    <r>
      <t xml:space="preserve">Party City </t>
    </r>
    <r>
      <rPr>
        <b/>
        <sz val="10"/>
        <rFont val="Verdana"/>
        <family val="2"/>
      </rPr>
      <t>(Vendor does not accept Pos)</t>
    </r>
  </si>
  <si>
    <t>Inactivated in OEBS</t>
  </si>
  <si>
    <t>John  Davies or Regina</t>
  </si>
  <si>
    <t>972.680.0200</t>
  </si>
  <si>
    <t>972.680.1391</t>
  </si>
  <si>
    <t>Paul Geller Enterprises, Inc.</t>
  </si>
  <si>
    <t>Paul Geller</t>
  </si>
  <si>
    <t>214-634-9058</t>
  </si>
  <si>
    <t>214-634-9069</t>
  </si>
  <si>
    <t>Perfect Cycle CFC Group</t>
  </si>
  <si>
    <t>Perfect Score Technologies</t>
  </si>
  <si>
    <t>David Andrew</t>
  </si>
  <si>
    <t>214-331-0010</t>
  </si>
  <si>
    <t>214-331-0013</t>
  </si>
  <si>
    <t>Petals &amp; Stems</t>
  </si>
  <si>
    <t xml:space="preserve">Elliot Investment Corp </t>
  </si>
  <si>
    <t>Madelyn Gilley</t>
  </si>
  <si>
    <t>972-233-9037</t>
  </si>
  <si>
    <t>972-233-3313</t>
  </si>
  <si>
    <t>Brad Weinstein</t>
  </si>
  <si>
    <t>Petsmart - Coit &amp; Campbell</t>
  </si>
  <si>
    <t>Picasso's Pizza &amp; Grill</t>
  </si>
  <si>
    <t>Kacey Iacomini</t>
  </si>
  <si>
    <t>214-553-8100</t>
  </si>
  <si>
    <t>972-248-0012</t>
  </si>
  <si>
    <t>Pinque Promotions</t>
  </si>
  <si>
    <t>Lisa Tatum, Kim Miller</t>
  </si>
  <si>
    <t>214-533-7465</t>
  </si>
  <si>
    <t>972-387-3548</t>
  </si>
  <si>
    <t>Pioneer Rubber Stamps</t>
  </si>
  <si>
    <t>Paul Siskin</t>
  </si>
  <si>
    <t xml:space="preserve">Paul Siskin </t>
  </si>
  <si>
    <t>214-349-7726</t>
  </si>
  <si>
    <t>25.199</t>
  </si>
  <si>
    <t>Pioneer Truck &amp; Equipment Sales, Inc.</t>
  </si>
  <si>
    <t>Mart Piper</t>
  </si>
  <si>
    <t>972-554-7434</t>
  </si>
  <si>
    <t>972-554-7530</t>
  </si>
  <si>
    <t>mart@pioneerdfw.com</t>
  </si>
  <si>
    <t>Planner Pads Co.</t>
  </si>
  <si>
    <t>Mary Bnuler</t>
  </si>
  <si>
    <t>800-315-7526</t>
  </si>
  <si>
    <t>800-410-6654</t>
  </si>
  <si>
    <t>Plano Express</t>
  </si>
  <si>
    <t>Susan Davis</t>
  </si>
  <si>
    <t>972 424 1780</t>
  </si>
  <si>
    <t>972 596 3563</t>
  </si>
  <si>
    <t>Plastic Card Mart (No Longer In Business) See Plastic Data Card below</t>
  </si>
  <si>
    <t xml:space="preserve">James D Bridges </t>
  </si>
  <si>
    <t>Sharon Burgoon</t>
  </si>
  <si>
    <t xml:space="preserve">214-402-0185 </t>
  </si>
  <si>
    <t>sburgoon@charter.net</t>
  </si>
  <si>
    <t>Plastic Data Card</t>
  </si>
  <si>
    <t>Sharon Victoria Burgoon</t>
  </si>
  <si>
    <t>940-279-1184</t>
  </si>
  <si>
    <t>Popcorn Shack LLC</t>
  </si>
  <si>
    <t>Britney J Pitts</t>
  </si>
  <si>
    <t>(972) 248-4099</t>
  </si>
  <si>
    <t>President's Education Awards Program (PEAP)</t>
  </si>
  <si>
    <t>Prestige Galleries</t>
  </si>
  <si>
    <t>972-985-8585</t>
  </si>
  <si>
    <t>Pro-Bel Enterprises Ltd.</t>
  </si>
  <si>
    <t>Beverly Bean</t>
  </si>
  <si>
    <t>705-472-8348</t>
  </si>
  <si>
    <t>705-472-9286</t>
  </si>
  <si>
    <t>Service and Repair - Coffee Station</t>
  </si>
  <si>
    <t>ProStar Coffee Supplies</t>
  </si>
  <si>
    <t>Gordon Yarbrough</t>
  </si>
  <si>
    <t>972-245-6005</t>
  </si>
  <si>
    <t>972-245-4691</t>
  </si>
  <si>
    <t>PS Promotions</t>
  </si>
  <si>
    <t>Dawn Westergard</t>
  </si>
  <si>
    <t>512-930-5646</t>
  </si>
  <si>
    <t>888-531-2929</t>
  </si>
  <si>
    <t>PUMP IT UP</t>
  </si>
  <si>
    <t>972.792.9660/9663</t>
  </si>
  <si>
    <t>Quality Tires</t>
  </si>
  <si>
    <t>New Wave Investments Inc</t>
  </si>
  <si>
    <t>Alex</t>
  </si>
  <si>
    <t>214-228-6060</t>
  </si>
  <si>
    <t>Rapid Response PPE</t>
  </si>
  <si>
    <t xml:space="preserve">PPE Hero LLC </t>
  </si>
  <si>
    <t>907-523-1000</t>
  </si>
  <si>
    <t>rapidresponseppe@gmail.com</t>
  </si>
  <si>
    <t>ReadGive</t>
  </si>
  <si>
    <t>Shelly Harris</t>
  </si>
  <si>
    <t>469-231-7646</t>
  </si>
  <si>
    <t>469-844-4396</t>
  </si>
  <si>
    <t>Reading for Education</t>
  </si>
  <si>
    <t>Tracie DeLucia</t>
  </si>
  <si>
    <t>tdelucia@rfe.net</t>
  </si>
  <si>
    <t>Recognition Express</t>
  </si>
  <si>
    <t>Rick Perkins</t>
  </si>
  <si>
    <t>972-644-1490</t>
  </si>
  <si>
    <t>972-644-1156</t>
  </si>
  <si>
    <t>Remcor, Inc.</t>
  </si>
  <si>
    <t>Mitzi Grant</t>
  </si>
  <si>
    <t>903-532-6214</t>
  </si>
  <si>
    <t>903-532-5216</t>
  </si>
  <si>
    <t>remcor@remcorsprayers.com</t>
  </si>
  <si>
    <t>Restoration Plus LLC</t>
  </si>
  <si>
    <t>Cheryl Giddens</t>
  </si>
  <si>
    <t>972-446-6130</t>
  </si>
  <si>
    <t>972 446 6180</t>
  </si>
  <si>
    <t>cheryl@restoration-plus.com</t>
  </si>
  <si>
    <r>
      <t xml:space="preserve">RISD Print Shop (Daniel will contact vendor.  </t>
    </r>
    <r>
      <rPr>
        <sz val="10"/>
        <color rgb="FFFF0000"/>
        <rFont val="Verdana"/>
        <family val="2"/>
      </rPr>
      <t>Leave blade on board</t>
    </r>
    <r>
      <rPr>
        <sz val="10"/>
        <rFont val="Verdana"/>
        <family val="2"/>
      </rPr>
      <t>)</t>
    </r>
  </si>
  <si>
    <t>Daniel Najera</t>
  </si>
  <si>
    <t>469-593-0581</t>
  </si>
  <si>
    <r>
      <t xml:space="preserve">RKMB, Inc. </t>
    </r>
    <r>
      <rPr>
        <b/>
        <sz val="10"/>
        <rFont val="Verdana"/>
        <family val="2"/>
      </rPr>
      <t>(formerly known as Bill Reeds Decorations)</t>
    </r>
  </si>
  <si>
    <t>Wow Factor Events and Décor</t>
  </si>
  <si>
    <t xml:space="preserve">Bill Reed </t>
  </si>
  <si>
    <t>214-823-3154</t>
  </si>
  <si>
    <t>214-823-3191</t>
  </si>
  <si>
    <t>Roach Feed &amp; Seed, Inc.</t>
  </si>
  <si>
    <t>Shana Carter</t>
  </si>
  <si>
    <t>972-276-5962</t>
  </si>
  <si>
    <t>972-485-0433</t>
  </si>
  <si>
    <t>batrsq@yahoo.com</t>
  </si>
  <si>
    <t>Rockler Woodworking &amp; Hardware</t>
  </si>
  <si>
    <t>972.613.8848</t>
  </si>
  <si>
    <t>Rodney George</t>
  </si>
  <si>
    <t>972.251.4318</t>
  </si>
  <si>
    <t>Dri-Stick Decal Corp.</t>
  </si>
  <si>
    <t>Laura Etchason</t>
  </si>
  <si>
    <t>800-448-1991 ext. 456</t>
  </si>
  <si>
    <t xml:space="preserve">630-483-9281 </t>
  </si>
  <si>
    <t xml:space="preserve">Rydin Decal </t>
  </si>
  <si>
    <t>Sandy's Florist</t>
  </si>
  <si>
    <t>Earth Angel Enterprise</t>
  </si>
  <si>
    <t>Chris Maloney</t>
  </si>
  <si>
    <t>972-494-2824</t>
  </si>
  <si>
    <t>Say It Right, LLC</t>
  </si>
  <si>
    <t>Classroom Special Education</t>
  </si>
  <si>
    <t>Christine Ristuccia</t>
  </si>
  <si>
    <t>800-490-5913</t>
  </si>
  <si>
    <t>760-798-4761</t>
  </si>
  <si>
    <t>sales@sayitright.org</t>
  </si>
  <si>
    <t>School Specialty</t>
  </si>
  <si>
    <t>Customer Services</t>
  </si>
  <si>
    <t>888.388.3224</t>
  </si>
  <si>
    <t>888.388.6344</t>
  </si>
  <si>
    <t>School Spirit Vending</t>
  </si>
  <si>
    <t>Boyd Alcorn</t>
  </si>
  <si>
    <t>254-434-3396</t>
  </si>
  <si>
    <t>254-965-9008</t>
  </si>
  <si>
    <t>School-Tech, Inc. DBA Schoolmasters Safety</t>
  </si>
  <si>
    <t>800-521-2832</t>
  </si>
  <si>
    <t>800-654-4321</t>
  </si>
  <si>
    <t>service@school-tech.com</t>
  </si>
  <si>
    <t>Electrical Supplies and Service</t>
  </si>
  <si>
    <t>curtwilliams19@gmail.com</t>
  </si>
  <si>
    <t>See Movers/Moving Companies on ABVR</t>
  </si>
  <si>
    <t>Shelf Tag Supply Corp.</t>
  </si>
  <si>
    <t>Lisa Pierce</t>
  </si>
  <si>
    <t>800-851-8980</t>
  </si>
  <si>
    <t>317-580-4024</t>
  </si>
  <si>
    <t>lpierce@covertind.com</t>
  </si>
  <si>
    <t>Signature Fundraising Inc.</t>
  </si>
  <si>
    <t>Sarah Rice</t>
  </si>
  <si>
    <t xml:space="preserve">800-645-3863 ext. 122 </t>
  </si>
  <si>
    <t xml:space="preserve">800-898-7702 </t>
  </si>
  <si>
    <t>sarah@giftav.com</t>
  </si>
  <si>
    <t>Silicone Specialties, Inc. (S.S.I.)</t>
  </si>
  <si>
    <t>972-243-0676</t>
  </si>
  <si>
    <t>972-243-0693</t>
  </si>
  <si>
    <t>Simmons Corp.</t>
  </si>
  <si>
    <t>Myra Canterbury</t>
  </si>
  <si>
    <t>972-497-9002</t>
  </si>
  <si>
    <t>972-497-9250</t>
  </si>
  <si>
    <t>Simply Fundraising</t>
  </si>
  <si>
    <t>Dena Carruth</t>
  </si>
  <si>
    <t>214-770-4365</t>
  </si>
  <si>
    <t>1-972-552-1403</t>
  </si>
  <si>
    <t>Smith Flagpole</t>
  </si>
  <si>
    <t>Rick Smith</t>
  </si>
  <si>
    <t>Rick Smith or Eric Smith</t>
  </si>
  <si>
    <t>972-613-8117</t>
  </si>
  <si>
    <t>972-613-3536</t>
  </si>
  <si>
    <t>SMPL Products Inc.</t>
  </si>
  <si>
    <t>Larry Pruitt</t>
  </si>
  <si>
    <t>972-429-5393</t>
  </si>
  <si>
    <t>Spirit Cups</t>
  </si>
  <si>
    <t>Keith Price</t>
  </si>
  <si>
    <t>214-606-4614</t>
  </si>
  <si>
    <t>Square Panda, Inc.</t>
  </si>
  <si>
    <t>Melissa Johnson</t>
  </si>
  <si>
    <t>817-281-3608</t>
  </si>
  <si>
    <t>melissa@squarepanda.com</t>
  </si>
  <si>
    <t>Star Studded Events, LLC</t>
  </si>
  <si>
    <t>Devin Ann Hanks</t>
  </si>
  <si>
    <t>888-563-2008 x25</t>
  </si>
  <si>
    <t>Superb Speakers</t>
  </si>
  <si>
    <t>Joyce Scott</t>
  </si>
  <si>
    <t>800.795.0493</t>
  </si>
  <si>
    <t>800-795-0493</t>
  </si>
  <si>
    <t>Tawakoni Plant Farm</t>
  </si>
  <si>
    <t>David Pinkus</t>
  </si>
  <si>
    <t>903-560-1631</t>
  </si>
  <si>
    <t>903-560-0104</t>
  </si>
  <si>
    <t>Tea Gatherings</t>
  </si>
  <si>
    <t>Donna Parnther</t>
  </si>
  <si>
    <t>469-835-4391</t>
  </si>
  <si>
    <t>214-383-2027</t>
  </si>
  <si>
    <t xml:space="preserve">Technology - Help Desk- </t>
  </si>
  <si>
    <t>Tensator, Inc.</t>
  </si>
  <si>
    <t>Richard Striano</t>
  </si>
  <si>
    <t>631-415-5216</t>
  </si>
  <si>
    <t>631-666-0336</t>
  </si>
  <si>
    <t>richard.striano@tensator.com</t>
  </si>
  <si>
    <t>972-234-6371</t>
  </si>
  <si>
    <t>972-739-0777</t>
  </si>
  <si>
    <t>Texas Association of Student Councils</t>
  </si>
  <si>
    <t>Texas Association of Secondary School Principals</t>
  </si>
  <si>
    <t>Lori De Leon</t>
  </si>
  <si>
    <t xml:space="preserve">512-443-2100 </t>
  </si>
  <si>
    <t>512-442-3343</t>
  </si>
  <si>
    <t>Texas Education Agency</t>
  </si>
  <si>
    <t>Ruthann Palm</t>
  </si>
  <si>
    <t>512-463-9734</t>
  </si>
  <si>
    <t>512- 475-3447</t>
  </si>
  <si>
    <t>publications@tea.texas.gov</t>
  </si>
  <si>
    <t>Texas Rubber Supply</t>
  </si>
  <si>
    <t>David Barbaria</t>
  </si>
  <si>
    <t>214-631-3143</t>
  </si>
  <si>
    <t>214-631-3651</t>
  </si>
  <si>
    <t>david-barbaria@texasrubbersupply.com</t>
  </si>
  <si>
    <t xml:space="preserve">Texas Scottish Rite Hospital </t>
  </si>
  <si>
    <t xml:space="preserve">Priscilla Snipes </t>
  </si>
  <si>
    <t>214-559-7800</t>
  </si>
  <si>
    <t>dyslexia.curriculum@TSRH.org</t>
  </si>
  <si>
    <t>Texas Worm Ranch</t>
  </si>
  <si>
    <t>Heather Rinaldi</t>
  </si>
  <si>
    <t>1-214-763-2615</t>
  </si>
  <si>
    <t>txwormranch@gmail.com</t>
  </si>
  <si>
    <t>The American Legion National Headquarters Emblem Sales Division</t>
  </si>
  <si>
    <t>The American Legion National Headquarters</t>
  </si>
  <si>
    <t>Lorrie Walliser</t>
  </si>
  <si>
    <t xml:space="preserve">317-630-1247 </t>
  </si>
  <si>
    <t>317-630-1381</t>
  </si>
  <si>
    <t>lwalliser@legion.org</t>
  </si>
  <si>
    <t>Tic Toc</t>
  </si>
  <si>
    <t>Eva Taylor</t>
  </si>
  <si>
    <t>214-259-3100</t>
  </si>
  <si>
    <t>214-259-3060</t>
  </si>
  <si>
    <t>Tphani's Designs</t>
  </si>
  <si>
    <t>Tiffany C Jones</t>
  </si>
  <si>
    <t>Tiffany Jones</t>
  </si>
  <si>
    <t>469-644-8623</t>
  </si>
  <si>
    <t>tjones@tphanisdesigns.com</t>
  </si>
  <si>
    <t>Trans-Environmental Services</t>
  </si>
  <si>
    <t>Hazmat Environmental Services, Inc.</t>
  </si>
  <si>
    <t>Judy Martinez</t>
  </si>
  <si>
    <t>972-243-1210</t>
  </si>
  <si>
    <t>972-243-1435</t>
  </si>
  <si>
    <t>jmartinez@trans-environmental.com</t>
  </si>
  <si>
    <t>Trico Tower Service, Inc.</t>
  </si>
  <si>
    <t>John Hill</t>
  </si>
  <si>
    <t>713-681-8299</t>
  </si>
  <si>
    <t>713-957-1106</t>
  </si>
  <si>
    <t>Trades</t>
  </si>
  <si>
    <t>Trident Company</t>
  </si>
  <si>
    <t>DFW Sales Dept.</t>
  </si>
  <si>
    <t>972-231-5176</t>
  </si>
  <si>
    <t>972-889-1885</t>
  </si>
  <si>
    <t>Tupperware</t>
  </si>
  <si>
    <t>Cathy Whetsell</t>
  </si>
  <si>
    <t>214-288-6541</t>
  </si>
  <si>
    <t>Unishippers</t>
  </si>
  <si>
    <t>Darlene Morley</t>
  </si>
  <si>
    <t>972.445.0808</t>
  </si>
  <si>
    <t>972.438.5291</t>
  </si>
  <si>
    <t>United Mechanicals</t>
  </si>
  <si>
    <t>Jerry Delozier</t>
  </si>
  <si>
    <t>United Site Services of Texas, Inc.</t>
  </si>
  <si>
    <t>Shannon Rice</t>
  </si>
  <si>
    <t>817-539-1075</t>
  </si>
  <si>
    <t>214-351-9154</t>
  </si>
  <si>
    <t>US Postal Service</t>
  </si>
  <si>
    <t>USI Education &amp; Government Sales</t>
  </si>
  <si>
    <t>800.243.4565</t>
  </si>
  <si>
    <t xml:space="preserve">203-245-7337        </t>
  </si>
  <si>
    <t>Utah State University</t>
  </si>
  <si>
    <t>Kate Peterson Astle</t>
  </si>
  <si>
    <t>435-797-9608</t>
  </si>
  <si>
    <t>kate.astle@usu.edu</t>
  </si>
  <si>
    <t>Vistar Corporation</t>
  </si>
  <si>
    <t>Performance Food Group Inc.</t>
  </si>
  <si>
    <t>Order Dept.  Jackie</t>
  </si>
  <si>
    <t>1-817-852-6400x76413</t>
  </si>
  <si>
    <t>888-867-9891 or 817-852-6427</t>
  </si>
  <si>
    <r>
      <t>Weldon Williams &amp; Lick</t>
    </r>
    <r>
      <rPr>
        <b/>
        <sz val="10"/>
        <rFont val="Verdana"/>
        <family val="2"/>
      </rPr>
      <t xml:space="preserve"> (865 FUNDS ONLY)</t>
    </r>
  </si>
  <si>
    <t>800.242.4995</t>
  </si>
  <si>
    <t>479.783.7050</t>
  </si>
  <si>
    <t>Windy Winstead</t>
  </si>
  <si>
    <t>RISD Email</t>
  </si>
  <si>
    <t>WR Coffee</t>
  </si>
  <si>
    <t>YayGood, LLC</t>
  </si>
  <si>
    <t>Yonley's Piano Tuning</t>
  </si>
  <si>
    <t>Mr. Yonley</t>
  </si>
  <si>
    <t>972.288.0849</t>
  </si>
  <si>
    <t>Y-Ties</t>
  </si>
  <si>
    <t>Eric Shapiro</t>
  </si>
  <si>
    <t>303-443-0510</t>
  </si>
  <si>
    <t>303-447-0051</t>
  </si>
  <si>
    <t>Yumi Ice Cream Co. Inc.</t>
  </si>
  <si>
    <t>Missy Hill</t>
  </si>
  <si>
    <t>214-630-2300</t>
  </si>
  <si>
    <t>214-630-6932</t>
  </si>
  <si>
    <t>Zax, Inc.</t>
  </si>
  <si>
    <t>Zaxby's</t>
  </si>
  <si>
    <t>Eduardo Caceres</t>
  </si>
  <si>
    <t>682-229-5036</t>
  </si>
  <si>
    <t>706-559-6984</t>
  </si>
  <si>
    <t>Z's Florist</t>
  </si>
  <si>
    <t>Madalyn Zimmermann</t>
  </si>
  <si>
    <t>Andrew Zimmermann</t>
  </si>
  <si>
    <t>972-361-0223</t>
  </si>
  <si>
    <t>972.392.3020 cell</t>
  </si>
  <si>
    <t>Bob Zimmerman</t>
  </si>
  <si>
    <t>972-669-3716</t>
  </si>
  <si>
    <t>972-392-3359</t>
  </si>
  <si>
    <t>ZUF Acquisitions I LLC  (BuyBoard 518-16 exp. 11/30/19)</t>
  </si>
  <si>
    <t>AAdvantage Laundry Systems</t>
  </si>
  <si>
    <t>Shawn Allen</t>
  </si>
  <si>
    <t>972-922-6532</t>
  </si>
  <si>
    <t>972-272-0225</t>
  </si>
  <si>
    <t>sallen@aadvantagelaundry.com</t>
  </si>
  <si>
    <t>Munis Vendor Name If Different than dba Vendor Name</t>
  </si>
  <si>
    <t>Meldoy G. (T)</t>
  </si>
  <si>
    <t>Karen C. (T)</t>
  </si>
  <si>
    <t>(T) = Temporary</t>
  </si>
  <si>
    <t>Melody G. (T)</t>
  </si>
  <si>
    <t>Information Items (These Categories do not require a formal bid process) - Revision Date 08-JAN-2021</t>
  </si>
  <si>
    <t>Medcoorders@medcosupply.com</t>
  </si>
  <si>
    <t>Performance Health Supply, Inc.</t>
  </si>
  <si>
    <t>Meldoy G (T)</t>
  </si>
  <si>
    <t>Apple Spice - Plano</t>
  </si>
  <si>
    <t>SLR Investment Group</t>
  </si>
  <si>
    <t>Plano/Friso ISD</t>
  </si>
  <si>
    <t>Stuart Robertson</t>
  </si>
  <si>
    <t>469-209-0229</t>
  </si>
  <si>
    <t>stuart@applespice.com</t>
  </si>
  <si>
    <t>Patsy Farley</t>
  </si>
  <si>
    <t>Online Software Delivery and Subscriptions</t>
  </si>
  <si>
    <t>ABDO-Spotlight-Magic Wagon</t>
  </si>
  <si>
    <t>20-105</t>
  </si>
  <si>
    <t>800.800.1312</t>
  </si>
  <si>
    <t>ACT &amp; RSVP INC</t>
  </si>
  <si>
    <t>Kyle Rodrigues, Sales Rep</t>
  </si>
  <si>
    <t>940-220-0306</t>
  </si>
  <si>
    <t>kyle.rodrigues@4act.com</t>
  </si>
  <si>
    <t>Pat Ortiz</t>
  </si>
  <si>
    <t>954-295-8946</t>
  </si>
  <si>
    <t>pat.ortiz@apexlearning.com</t>
  </si>
  <si>
    <t>Heather Young</t>
  </si>
  <si>
    <t>(832) 943-9073</t>
  </si>
  <si>
    <t>heather.young@aeseducation.com</t>
  </si>
  <si>
    <t>BusinessU</t>
  </si>
  <si>
    <t>Kathy Tran, Education Sales Consultant</t>
  </si>
  <si>
    <t>817.505.5537</t>
  </si>
  <si>
    <t>Customer Service Reprresentative</t>
  </si>
  <si>
    <t>schoolcustomerservice@cengage.om</t>
  </si>
  <si>
    <t>Certiport</t>
  </si>
  <si>
    <t>April Spencer</t>
  </si>
  <si>
    <t>801-847-3100</t>
  </si>
  <si>
    <t>april.spencer@pearson.com</t>
  </si>
  <si>
    <t>Coherent Cyber</t>
  </si>
  <si>
    <t>Nicolas Hollis</t>
  </si>
  <si>
    <t>Coughlan Companies, Ilc. dba Capstone</t>
  </si>
  <si>
    <t>DYNED INTERNATIONAL INC.</t>
  </si>
  <si>
    <t>Maria Romero</t>
  </si>
  <si>
    <t>650-375-7011 ext. 600</t>
  </si>
  <si>
    <t>support@dyned.com</t>
  </si>
  <si>
    <t>EBSCO Industries Inc</t>
  </si>
  <si>
    <t>EBSCO Industries, Inc. DBA EBSCO Information Services</t>
  </si>
  <si>
    <t>Pam Grayson</t>
  </si>
  <si>
    <t>support@ecampususa.net</t>
  </si>
  <si>
    <t>Edgenuity</t>
  </si>
  <si>
    <t>512.627.1465</t>
  </si>
  <si>
    <t>Sam Brouse</t>
  </si>
  <si>
    <t>202-930-8855</t>
  </si>
  <si>
    <t>Education Galaxy LLC</t>
  </si>
  <si>
    <t>Mylinda Apahyarath</t>
  </si>
  <si>
    <t>mylinda@educationgalaxy.com</t>
  </si>
  <si>
    <t>eDynamic Learning</t>
  </si>
  <si>
    <t>(817) 239-0548</t>
  </si>
  <si>
    <t>Ellevation Inc.</t>
  </si>
  <si>
    <t>Aaron Cross</t>
  </si>
  <si>
    <t>972-528-8090</t>
  </si>
  <si>
    <t>aaron.cross@ellevationeducation.com</t>
  </si>
  <si>
    <t xml:space="preserve">YES with Restrictions
</t>
  </si>
  <si>
    <t>Exploros, Inc.</t>
  </si>
  <si>
    <t>Bradley Heilman</t>
  </si>
  <si>
    <t>617 686 9672</t>
  </si>
  <si>
    <t>.heilman@exploros.com</t>
  </si>
  <si>
    <t>FEV Tutor</t>
  </si>
  <si>
    <t>Focus Care, Inc. DBA FEV Tutor Inc.</t>
  </si>
  <si>
    <t>Jeanine Mason</t>
  </si>
  <si>
    <t>336-575-7399</t>
  </si>
  <si>
    <t>jeanine.m@fevtutor.com</t>
  </si>
  <si>
    <t>Fireplace Inc</t>
  </si>
  <si>
    <t>No Response provided.</t>
  </si>
  <si>
    <t>Tracy McElman</t>
  </si>
  <si>
    <t>888-511-5114 ext. 46275</t>
  </si>
  <si>
    <t>tmcelman@follett.com</t>
  </si>
  <si>
    <t>Gooroo</t>
  </si>
  <si>
    <t>Phil Poppinga</t>
  </si>
  <si>
    <t>646-791-3081</t>
  </si>
  <si>
    <t>support@gooroo.com</t>
  </si>
  <si>
    <t>Ifrit Technologies LLC</t>
  </si>
  <si>
    <t>Ethan Reeves</t>
  </si>
  <si>
    <t>extempgenie@gmail.com</t>
  </si>
  <si>
    <t>James Raven, area partnership manager</t>
  </si>
  <si>
    <t>972-602-6687</t>
  </si>
  <si>
    <t>james.raven@imaginelearning.com</t>
  </si>
  <si>
    <t>Infobase Holdings, Inc.</t>
  </si>
  <si>
    <t>Facts On File, lnfobase Learning, Learn360, Films Media Group, Vault.com</t>
  </si>
  <si>
    <t>Steve Kindel</t>
  </si>
  <si>
    <t>(949) 241-9287</t>
  </si>
  <si>
    <t>skindel@infobase.com</t>
  </si>
  <si>
    <t>InfoSource Inc</t>
  </si>
  <si>
    <t>Mala Chakravorty</t>
  </si>
  <si>
    <t>mala@sk12team.com</t>
  </si>
  <si>
    <t>Erin Longo</t>
  </si>
  <si>
    <t>(984) 255-7961</t>
  </si>
  <si>
    <t>erinl@ixl.com</t>
  </si>
  <si>
    <t>772-418-5767</t>
  </si>
  <si>
    <t>kmiller@cdxlearning.com</t>
  </si>
  <si>
    <t>Labster Inc.</t>
  </si>
  <si>
    <t>Kim Gavrilles</t>
  </si>
  <si>
    <t>(617) 718-1223</t>
  </si>
  <si>
    <t>kim@labster.com</t>
  </si>
  <si>
    <t>866.889.3729</t>
  </si>
  <si>
    <t>Lexia Learning Systems LLC</t>
  </si>
  <si>
    <t>John Paul Lavery</t>
  </si>
  <si>
    <t>978-405-6234</t>
  </si>
  <si>
    <t>orders@lexialearning.com</t>
  </si>
  <si>
    <t>512-433-2119</t>
  </si>
  <si>
    <t>susan@libertysource.com</t>
  </si>
  <si>
    <t>mackin@mackin.com</t>
  </si>
  <si>
    <t>Customer Services or Local Sales Representative, Melissa Arnett</t>
  </si>
  <si>
    <t>Customer Services: 800-338-3987, Melissa Arnett 972-310-1854</t>
  </si>
  <si>
    <t>Ordering: orders_mhe@mheducation.com                                                              General: SEG_CustomerService@mheducation.com                                             Melissa Arnett: Melissa.Arnett@mheducation.com</t>
  </si>
  <si>
    <t>Customer Engagement Team</t>
  </si>
  <si>
    <t>MindRise Learning, LLC</t>
  </si>
  <si>
    <t>Donna Drake</t>
  </si>
  <si>
    <t>512-663-6210</t>
  </si>
  <si>
    <t>StudentSuccess@MindRiseLearning.com</t>
  </si>
  <si>
    <t>Cindy Beerkircher</t>
  </si>
  <si>
    <t>MONARCH TEACHING TECHNOLOGIES, INC.</t>
  </si>
  <si>
    <t>JANE LORD</t>
  </si>
  <si>
    <t>800-593-1934 xt 307</t>
  </si>
  <si>
    <t>jlord@govizzle.com</t>
  </si>
  <si>
    <t xml:space="preserve">Response: YES with Restrictions
</t>
  </si>
  <si>
    <t>MYVRSPOT LLC</t>
  </si>
  <si>
    <t>MYVRSPOT</t>
  </si>
  <si>
    <t>Lisa Harmison</t>
  </si>
  <si>
    <t>888-237-6740 x 1006</t>
  </si>
  <si>
    <t>lisa@myvrspot.com</t>
  </si>
  <si>
    <t>Deb Badgett</t>
  </si>
  <si>
    <t>800-344-4381</t>
  </si>
  <si>
    <t>academics@ahlei.org</t>
  </si>
  <si>
    <t>(216) 573-6886 ext 1216</t>
  </si>
  <si>
    <t>800-822-1080 ext. 208</t>
  </si>
  <si>
    <t>Matt Kyle</t>
  </si>
  <si>
    <t>847-866-0500 Ext 7372</t>
  </si>
  <si>
    <t>mkyle@pivot-point.com</t>
  </si>
  <si>
    <t>Reading Plus</t>
  </si>
  <si>
    <t>ERIC BAUER</t>
  </si>
  <si>
    <t>800-732-3758</t>
  </si>
  <si>
    <t>SUPPORT@READINGPLUS.COM</t>
  </si>
  <si>
    <t>(903) 239-1000</t>
  </si>
  <si>
    <t>Tommy Tinajero</t>
  </si>
  <si>
    <t>(915) 532-9964</t>
  </si>
  <si>
    <t>tommy.tinajero@responsivelearning.com</t>
  </si>
  <si>
    <t>Rosetta Stone Ltd.</t>
  </si>
  <si>
    <t>Andrea Foltynsmith</t>
  </si>
  <si>
    <t>512-429-1504</t>
  </si>
  <si>
    <t>afoltynsmith@rosettastone.com</t>
  </si>
  <si>
    <t>Savvas Learning Company LLC</t>
  </si>
  <si>
    <t>(817) 357-7328</t>
  </si>
  <si>
    <t>Representative</t>
  </si>
  <si>
    <t>800-724-2222</t>
  </si>
  <si>
    <t>Tanya Summers  (Sales Rep)  or Customer Service Team  
Tanya.Summers@schoolspecialty.com       
Orders: orders@schoolspecialty.com        
Bid Dept:  bidnotices@schoolspecialty.com</t>
  </si>
  <si>
    <t>Tanya Summers:  (618) 292-2909     Customer Service: (888) 388-3224</t>
  </si>
  <si>
    <t>Seesaw Learning, Inc</t>
  </si>
  <si>
    <t>support@seesaw.me</t>
  </si>
  <si>
    <t>Social Studies School Service / Nystrom Education</t>
  </si>
  <si>
    <t>800-421-4246</t>
  </si>
  <si>
    <t>access@socialstudies.com</t>
  </si>
  <si>
    <t>Sports Career Consulting</t>
  </si>
  <si>
    <t>888-908-4924 x 8</t>
  </si>
  <si>
    <t>Various representatives</t>
  </si>
  <si>
    <t>1(855)788-5368</t>
  </si>
  <si>
    <t>support@stukent.com</t>
  </si>
  <si>
    <t>Teaching Strategies LLC</t>
  </si>
  <si>
    <t>UTJ Holdo Inc. d/b/a Teaching Strategies, LLC.</t>
  </si>
  <si>
    <t>David Irons, Business Development Manager</t>
  </si>
  <si>
    <t>214.458.8876</t>
  </si>
  <si>
    <t>Trinket</t>
  </si>
  <si>
    <t>Brian Marks</t>
  </si>
  <si>
    <t>(919) 561-6075</t>
  </si>
  <si>
    <t>brian@trinket.io</t>
  </si>
  <si>
    <t>800.547.6747 x295</t>
  </si>
  <si>
    <t>Windy Rosemeyer</t>
  </si>
  <si>
    <t>832.381.6864</t>
  </si>
  <si>
    <t>windy.rosemeyer@waterford.org</t>
  </si>
  <si>
    <t>TIPS 200904</t>
  </si>
  <si>
    <t>800-833-6231 x2394</t>
  </si>
  <si>
    <t>Vent Hood Services</t>
  </si>
  <si>
    <t>20-108</t>
  </si>
  <si>
    <t>EPCNT Plano ISD 2019-049</t>
  </si>
  <si>
    <t>Antonia Lapierre</t>
  </si>
  <si>
    <t>info@waysidepublishing.com
lapierreantonia@gmail.com</t>
  </si>
  <si>
    <t>margaret.clements@staples.com</t>
  </si>
  <si>
    <t>The Flying Classroom LLC</t>
  </si>
  <si>
    <t>Cedar Hill ISD 20-21-01</t>
  </si>
  <si>
    <t>Dianella Irving</t>
  </si>
  <si>
    <t>305-547-9508</t>
  </si>
  <si>
    <t>305-675-8507</t>
  </si>
  <si>
    <t>dee@flyingclassroom.com</t>
  </si>
  <si>
    <t>Education Service Center 12-008-16</t>
  </si>
  <si>
    <t>ABVR (Approved Bid Vendor Report) 19-JAN-2021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</si>
</sst>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mm/dd/yy;@"/>
    <numFmt numFmtId="166" formatCode="mm/dd/yy"/>
    <numFmt numFmtId="167" formatCode="0.0000"/>
    <numFmt numFmtId="168" formatCode="_(&quot;$&quot;* #,##0.0_);_(&quot;$&quot;* \(#,##0.0\);_(&quot;$&quot;* &quot;-&quot;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2"/>
      <color rgb="FFC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40404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C00000"/>
      <name val="Verdana"/>
      <family val="2"/>
    </font>
    <font>
      <u/>
      <sz val="10"/>
      <name val="Arial"/>
      <family val="2"/>
    </font>
    <font>
      <sz val="10"/>
      <color rgb="FF2B2E2F"/>
      <name val="Arial"/>
      <family val="2"/>
    </font>
    <font>
      <sz val="10"/>
      <color indexed="8"/>
      <name val="MS Sans Serif"/>
      <family val="2"/>
    </font>
    <font>
      <sz val="10"/>
      <color rgb="FF404040"/>
      <name val="Verdana"/>
      <family val="2"/>
    </font>
    <font>
      <sz val="10"/>
      <color rgb="FF000000"/>
      <name val="Verdana"/>
      <family val="2"/>
    </font>
    <font>
      <sz val="10"/>
      <color rgb="FF222222"/>
      <name val="Arial"/>
      <family val="2"/>
    </font>
    <font>
      <sz val="10"/>
      <color rgb="FF201F1E"/>
      <name val="Arial"/>
      <family val="2"/>
    </font>
    <font>
      <sz val="10"/>
      <color rgb="FF232323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14"/>
      <name val="Verdana"/>
      <family val="2"/>
    </font>
    <font>
      <sz val="14"/>
      <color theme="1"/>
      <name val="Calibri"/>
      <family val="2"/>
      <scheme val="minor"/>
    </font>
    <font>
      <sz val="14"/>
      <name val="Verdana"/>
      <family val="2"/>
    </font>
    <font>
      <sz val="14"/>
      <color theme="1"/>
      <name val="Verdana"/>
      <family val="2"/>
    </font>
    <font>
      <b/>
      <sz val="12"/>
      <color rgb="FFC00000"/>
      <name val="Verdana"/>
      <family val="2"/>
    </font>
    <font>
      <sz val="12"/>
      <color rgb="FFC0000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0"/>
      <name val="Verdana"/>
      <family val="2"/>
    </font>
    <font>
      <u/>
      <sz val="10"/>
      <color rgb="FF0000FF"/>
      <name val="Verdana"/>
      <family val="2"/>
    </font>
    <font>
      <sz val="10"/>
      <color indexed="10"/>
      <name val="Verdana"/>
      <family val="2"/>
    </font>
    <font>
      <u/>
      <sz val="10"/>
      <color indexed="12"/>
      <name val="Verdana"/>
      <family val="2"/>
    </font>
    <font>
      <b/>
      <sz val="10"/>
      <color theme="1"/>
      <name val="Verdana"/>
      <family val="2"/>
    </font>
    <font>
      <sz val="10"/>
      <color rgb="FF07365B"/>
      <name val="Verdana"/>
      <family val="2"/>
    </font>
    <font>
      <sz val="10"/>
      <color rgb="FF333333"/>
      <name val="Verdana"/>
      <family val="2"/>
    </font>
    <font>
      <b/>
      <sz val="10"/>
      <color rgb="FF000000"/>
      <name val="Verdana"/>
      <family val="2"/>
    </font>
    <font>
      <sz val="10"/>
      <color rgb="FF222222"/>
      <name val="Verdana"/>
      <family val="2"/>
    </font>
    <font>
      <sz val="10"/>
      <color rgb="FFFF0000"/>
      <name val="Verdana"/>
      <family val="2"/>
    </font>
    <font>
      <sz val="10"/>
      <color rgb="FF262626"/>
      <name val="Verdana"/>
      <family val="2"/>
    </font>
    <font>
      <sz val="10"/>
      <color indexed="8"/>
      <name val="Verdan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1C25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9" fillId="0" borderId="0"/>
    <xf numFmtId="0" fontId="1" fillId="0" borderId="0"/>
    <xf numFmtId="0" fontId="22" fillId="0" borderId="0"/>
    <xf numFmtId="9" fontId="3" fillId="0" borderId="0" applyFont="0" applyFill="0" applyBorder="0" applyAlignment="0" applyProtection="0"/>
    <xf numFmtId="0" fontId="3" fillId="0" borderId="0"/>
    <xf numFmtId="0" fontId="27" fillId="0" borderId="0"/>
    <xf numFmtId="44" fontId="3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2">
    <xf numFmtId="0" fontId="0" fillId="0" borderId="0" xfId="0"/>
    <xf numFmtId="0" fontId="4" fillId="0" borderId="0" xfId="3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3" applyFont="1"/>
    <xf numFmtId="0" fontId="5" fillId="0" borderId="0" xfId="0" applyFont="1"/>
    <xf numFmtId="49" fontId="7" fillId="2" borderId="0" xfId="3" applyNumberFormat="1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49" fontId="7" fillId="0" borderId="0" xfId="3" applyNumberFormat="1" applyFont="1" applyAlignment="1">
      <alignment horizontal="left"/>
    </xf>
    <xf numFmtId="0" fontId="9" fillId="0" borderId="0" xfId="0" applyFont="1"/>
    <xf numFmtId="0" fontId="11" fillId="0" borderId="0" xfId="3" applyFont="1" applyAlignment="1">
      <alignment horizontal="left"/>
    </xf>
    <xf numFmtId="14" fontId="12" fillId="0" borderId="0" xfId="3" applyNumberFormat="1" applyFont="1" applyAlignment="1">
      <alignment horizontal="left"/>
    </xf>
    <xf numFmtId="164" fontId="12" fillId="0" borderId="0" xfId="3" applyNumberFormat="1" applyFont="1" applyAlignment="1">
      <alignment horizontal="center"/>
    </xf>
    <xf numFmtId="49" fontId="13" fillId="0" borderId="0" xfId="3" applyNumberFormat="1" applyFont="1" applyAlignment="1">
      <alignment horizontal="left"/>
    </xf>
    <xf numFmtId="1" fontId="13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14" fontId="12" fillId="0" borderId="0" xfId="3" applyNumberFormat="1" applyFont="1" applyAlignment="1">
      <alignment horizontal="center"/>
    </xf>
    <xf numFmtId="165" fontId="13" fillId="0" borderId="0" xfId="3" applyNumberFormat="1" applyFont="1" applyAlignment="1">
      <alignment horizontal="center"/>
    </xf>
    <xf numFmtId="0" fontId="11" fillId="0" borderId="0" xfId="3" applyFont="1" applyAlignment="1">
      <alignment horizontal="center"/>
    </xf>
    <xf numFmtId="0" fontId="11" fillId="0" borderId="0" xfId="3" applyFont="1"/>
    <xf numFmtId="0" fontId="15" fillId="3" borderId="1" xfId="3" applyFont="1" applyFill="1" applyBorder="1" applyAlignment="1">
      <alignment horizontal="center" vertical="center" wrapText="1"/>
    </xf>
    <xf numFmtId="164" fontId="15" fillId="3" borderId="1" xfId="3" applyNumberFormat="1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/>
    </xf>
    <xf numFmtId="0" fontId="15" fillId="4" borderId="1" xfId="3" applyFont="1" applyFill="1" applyBorder="1" applyAlignment="1">
      <alignment horizontal="center" vertical="center" wrapText="1"/>
    </xf>
    <xf numFmtId="1" fontId="15" fillId="3" borderId="1" xfId="3" applyNumberFormat="1" applyFont="1" applyFill="1" applyBorder="1" applyAlignment="1">
      <alignment horizontal="center" vertical="center"/>
    </xf>
    <xf numFmtId="165" fontId="15" fillId="3" borderId="1" xfId="3" applyNumberFormat="1" applyFont="1" applyFill="1" applyBorder="1" applyAlignment="1">
      <alignment horizontal="center" vertical="center"/>
    </xf>
    <xf numFmtId="0" fontId="3" fillId="0" borderId="0" xfId="3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" xfId="2" applyFont="1" applyFill="1" applyBorder="1" applyAlignment="1" applyProtection="1">
      <alignment horizontal="left"/>
    </xf>
    <xf numFmtId="164" fontId="3" fillId="0" borderId="1" xfId="2" applyNumberFormat="1" applyFont="1" applyFill="1" applyBorder="1" applyAlignment="1" applyProtection="1">
      <alignment horizont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1" fontId="3" fillId="0" borderId="1" xfId="3" applyNumberForma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3" fillId="0" borderId="1" xfId="3" applyBorder="1" applyAlignment="1">
      <alignment horizontal="center"/>
    </xf>
    <xf numFmtId="165" fontId="3" fillId="0" borderId="1" xfId="3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0" borderId="0" xfId="0" applyFont="1"/>
    <xf numFmtId="0" fontId="3" fillId="0" borderId="1" xfId="3" applyBorder="1" applyAlignment="1">
      <alignment horizontal="left"/>
    </xf>
    <xf numFmtId="0" fontId="14" fillId="0" borderId="1" xfId="2" applyFont="1" applyFill="1" applyBorder="1" applyAlignment="1" applyProtection="1">
      <alignment horizontal="left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5" fontId="1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165" fontId="17" fillId="0" borderId="1" xfId="0" applyNumberFormat="1" applyFont="1" applyBorder="1" applyAlignment="1">
      <alignment horizontal="center"/>
    </xf>
    <xf numFmtId="0" fontId="3" fillId="2" borderId="1" xfId="2" applyFont="1" applyFill="1" applyBorder="1" applyAlignment="1" applyProtection="1">
      <alignment horizontal="left"/>
    </xf>
    <xf numFmtId="164" fontId="3" fillId="2" borderId="1" xfId="2" applyNumberFormat="1" applyFont="1" applyFill="1" applyBorder="1" applyAlignment="1" applyProtection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1" fontId="17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7" fillId="0" borderId="1" xfId="4" applyFont="1" applyBorder="1" applyAlignment="1">
      <alignment horizontal="left"/>
    </xf>
    <xf numFmtId="0" fontId="3" fillId="0" borderId="1" xfId="4" applyFont="1" applyBorder="1" applyAlignment="1">
      <alignment horizontal="left" wrapText="1"/>
    </xf>
    <xf numFmtId="0" fontId="3" fillId="0" borderId="1" xfId="4" applyFont="1" applyBorder="1" applyAlignment="1">
      <alignment horizontal="center" wrapText="1"/>
    </xf>
    <xf numFmtId="0" fontId="20" fillId="0" borderId="1" xfId="0" applyFont="1" applyBorder="1" applyAlignment="1">
      <alignment horizontal="left"/>
    </xf>
    <xf numFmtId="0" fontId="21" fillId="0" borderId="0" xfId="0" applyFont="1"/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5" applyFont="1" applyBorder="1" applyAlignment="1">
      <alignment horizontal="left" wrapText="1"/>
    </xf>
    <xf numFmtId="0" fontId="3" fillId="0" borderId="1" xfId="5" applyFont="1" applyBorder="1" applyAlignment="1">
      <alignment horizontal="left"/>
    </xf>
    <xf numFmtId="0" fontId="3" fillId="0" borderId="1" xfId="5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3" fillId="0" borderId="1" xfId="3" applyBorder="1" applyAlignment="1">
      <alignment horizontal="left" wrapText="1"/>
    </xf>
    <xf numFmtId="0" fontId="3" fillId="0" borderId="1" xfId="6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3" fillId="0" borderId="1" xfId="4" applyFont="1" applyBorder="1" applyAlignment="1">
      <alignment horizontal="left"/>
    </xf>
    <xf numFmtId="0" fontId="18" fillId="0" borderId="1" xfId="4" applyFont="1" applyBorder="1" applyAlignment="1">
      <alignment horizontal="center"/>
    </xf>
    <xf numFmtId="0" fontId="2" fillId="0" borderId="1" xfId="2" applyFill="1" applyBorder="1" applyAlignment="1" applyProtection="1">
      <alignment horizontal="left"/>
    </xf>
    <xf numFmtId="0" fontId="17" fillId="5" borderId="1" xfId="0" applyFont="1" applyFill="1" applyBorder="1"/>
    <xf numFmtId="164" fontId="17" fillId="5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65" fontId="17" fillId="5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9" fontId="3" fillId="0" borderId="1" xfId="7" applyFont="1" applyFill="1" applyBorder="1" applyAlignment="1">
      <alignment horizontal="center" wrapText="1"/>
    </xf>
    <xf numFmtId="0" fontId="3" fillId="0" borderId="1" xfId="3" applyBorder="1"/>
    <xf numFmtId="0" fontId="3" fillId="0" borderId="1" xfId="8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3" fillId="0" borderId="0" xfId="0" applyFont="1"/>
    <xf numFmtId="0" fontId="3" fillId="2" borderId="1" xfId="3" applyFill="1" applyBorder="1" applyAlignment="1">
      <alignment horizontal="center"/>
    </xf>
    <xf numFmtId="165" fontId="3" fillId="2" borderId="1" xfId="3" applyNumberForma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2" applyFont="1" applyFill="1" applyBorder="1" applyAlignment="1" applyProtection="1">
      <alignment horizontal="center"/>
    </xf>
    <xf numFmtId="0" fontId="3" fillId="5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6" fillId="0" borderId="1" xfId="4" applyFont="1" applyBorder="1" applyAlignment="1">
      <alignment horizontal="left"/>
    </xf>
    <xf numFmtId="0" fontId="16" fillId="0" borderId="1" xfId="4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1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0" borderId="1" xfId="0" applyFont="1" applyBorder="1"/>
    <xf numFmtId="0" fontId="3" fillId="0" borderId="1" xfId="2" applyNumberFormat="1" applyFont="1" applyFill="1" applyBorder="1" applyAlignment="1" applyProtection="1">
      <alignment horizontal="center"/>
    </xf>
    <xf numFmtId="164" fontId="16" fillId="0" borderId="1" xfId="0" applyNumberFormat="1" applyFont="1" applyBorder="1" applyAlignment="1">
      <alignment horizontal="center" wrapText="1"/>
    </xf>
    <xf numFmtId="0" fontId="2" fillId="0" borderId="1" xfId="2" applyFill="1" applyBorder="1" applyAlignment="1" applyProtection="1">
      <alignment horizontal="left" wrapText="1"/>
    </xf>
    <xf numFmtId="165" fontId="16" fillId="0" borderId="1" xfId="0" applyNumberFormat="1" applyFont="1" applyBorder="1" applyAlignment="1">
      <alignment horizontal="center" wrapText="1"/>
    </xf>
    <xf numFmtId="0" fontId="3" fillId="0" borderId="1" xfId="3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  <xf numFmtId="165" fontId="3" fillId="0" borderId="1" xfId="3" applyNumberFormat="1" applyBorder="1" applyAlignment="1">
      <alignment horizontal="center" wrapText="1"/>
    </xf>
    <xf numFmtId="0" fontId="23" fillId="0" borderId="1" xfId="0" applyFont="1" applyBorder="1" applyAlignment="1">
      <alignment horizontal="left"/>
    </xf>
    <xf numFmtId="164" fontId="23" fillId="0" borderId="1" xfId="0" applyNumberFormat="1" applyFont="1" applyBorder="1" applyAlignment="1">
      <alignment horizontal="center"/>
    </xf>
    <xf numFmtId="0" fontId="22" fillId="0" borderId="1" xfId="4" applyFont="1" applyBorder="1" applyAlignment="1">
      <alignment horizontal="left"/>
    </xf>
    <xf numFmtId="0" fontId="22" fillId="0" borderId="1" xfId="4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16" fillId="0" borderId="1" xfId="8" applyFont="1" applyBorder="1" applyAlignment="1">
      <alignment horizontal="left"/>
    </xf>
    <xf numFmtId="164" fontId="17" fillId="0" borderId="1" xfId="0" applyNumberFormat="1" applyFont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3" fillId="2" borderId="1" xfId="3" applyFill="1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49" fontId="2" fillId="0" borderId="1" xfId="2" applyNumberFormat="1" applyFill="1" applyBorder="1" applyAlignment="1" applyProtection="1">
      <alignment horizontal="left"/>
    </xf>
    <xf numFmtId="49" fontId="3" fillId="0" borderId="1" xfId="3" applyNumberForma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9" fontId="3" fillId="2" borderId="1" xfId="7" applyFont="1" applyFill="1" applyBorder="1" applyAlignment="1">
      <alignment horizontal="center" wrapText="1"/>
    </xf>
    <xf numFmtId="0" fontId="25" fillId="0" borderId="1" xfId="3" applyFont="1" applyBorder="1" applyAlignment="1">
      <alignment horizontal="left" wrapText="1"/>
    </xf>
    <xf numFmtId="0" fontId="16" fillId="2" borderId="1" xfId="0" applyFont="1" applyFill="1" applyBorder="1"/>
    <xf numFmtId="0" fontId="21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/>
    </xf>
    <xf numFmtId="1" fontId="21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9" fontId="3" fillId="0" borderId="1" xfId="1" applyFont="1" applyFill="1" applyBorder="1" applyAlignment="1">
      <alignment horizontal="left"/>
    </xf>
    <xf numFmtId="0" fontId="21" fillId="2" borderId="1" xfId="3" applyFont="1" applyFill="1" applyBorder="1" applyAlignment="1">
      <alignment horizontal="left"/>
    </xf>
    <xf numFmtId="1" fontId="21" fillId="2" borderId="1" xfId="3" applyNumberFormat="1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left"/>
    </xf>
    <xf numFmtId="1" fontId="3" fillId="0" borderId="1" xfId="3" applyNumberFormat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49" fontId="3" fillId="2" borderId="1" xfId="2" applyNumberFormat="1" applyFont="1" applyFill="1" applyBorder="1" applyAlignment="1" applyProtection="1">
      <alignment horizontal="left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3" fillId="0" borderId="1" xfId="6" applyFont="1" applyBorder="1" applyAlignment="1">
      <alignment horizontal="left" wrapText="1"/>
    </xf>
    <xf numFmtId="0" fontId="17" fillId="0" borderId="1" xfId="3" applyFont="1" applyBorder="1" applyAlignment="1">
      <alignment horizontal="center"/>
    </xf>
    <xf numFmtId="1" fontId="16" fillId="0" borderId="1" xfId="0" applyNumberFormat="1" applyFont="1" applyBorder="1" applyAlignment="1">
      <alignment horizontal="left"/>
    </xf>
    <xf numFmtId="0" fontId="14" fillId="0" borderId="1" xfId="2" applyFont="1" applyFill="1" applyBorder="1" applyAlignment="1" applyProtection="1">
      <alignment horizontal="center"/>
    </xf>
    <xf numFmtId="49" fontId="3" fillId="0" borderId="1" xfId="2" applyNumberFormat="1" applyFont="1" applyFill="1" applyBorder="1" applyAlignment="1" applyProtection="1">
      <alignment horizontal="left"/>
    </xf>
    <xf numFmtId="165" fontId="3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21" fillId="2" borderId="1" xfId="3" applyFont="1" applyFill="1" applyBorder="1" applyAlignment="1">
      <alignment horizontal="left" wrapText="1"/>
    </xf>
    <xf numFmtId="1" fontId="3" fillId="0" borderId="1" xfId="5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1" fillId="2" borderId="1" xfId="5" applyNumberFormat="1" applyFont="1" applyFill="1" applyBorder="1" applyAlignment="1">
      <alignment horizontal="center"/>
    </xf>
    <xf numFmtId="9" fontId="16" fillId="0" borderId="1" xfId="1" applyFont="1" applyFill="1" applyBorder="1" applyAlignment="1">
      <alignment horizontal="left"/>
    </xf>
    <xf numFmtId="0" fontId="3" fillId="0" borderId="1" xfId="9" applyFont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left"/>
    </xf>
    <xf numFmtId="0" fontId="23" fillId="0" borderId="1" xfId="2" applyFont="1" applyFill="1" applyBorder="1" applyAlignment="1" applyProtection="1">
      <alignment horizontal="left"/>
    </xf>
    <xf numFmtId="164" fontId="23" fillId="0" borderId="1" xfId="2" applyNumberFormat="1" applyFont="1" applyFill="1" applyBorder="1" applyAlignment="1" applyProtection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165" fontId="23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5" fontId="3" fillId="0" borderId="1" xfId="4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3" fillId="0" borderId="1" xfId="2" applyFont="1" applyFill="1" applyBorder="1" applyAlignment="1" applyProtection="1">
      <alignment horizontal="center" wrapText="1"/>
    </xf>
    <xf numFmtId="0" fontId="3" fillId="5" borderId="1" xfId="0" applyFont="1" applyFill="1" applyBorder="1" applyAlignment="1">
      <alignment horizontal="left" wrapText="1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3" applyFill="1" applyBorder="1" applyAlignment="1">
      <alignment horizontal="left" wrapText="1"/>
    </xf>
    <xf numFmtId="49" fontId="23" fillId="0" borderId="1" xfId="2" applyNumberFormat="1" applyFont="1" applyFill="1" applyBorder="1" applyAlignment="1" applyProtection="1">
      <alignment horizontal="center"/>
    </xf>
    <xf numFmtId="0" fontId="29" fillId="0" borderId="1" xfId="0" applyFont="1" applyBorder="1" applyAlignment="1">
      <alignment horizontal="left"/>
    </xf>
    <xf numFmtId="1" fontId="23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wrapText="1"/>
    </xf>
    <xf numFmtId="0" fontId="3" fillId="0" borderId="1" xfId="2" applyFont="1" applyBorder="1" applyAlignment="1" applyProtection="1">
      <alignment horizontal="center"/>
    </xf>
    <xf numFmtId="1" fontId="17" fillId="0" borderId="1" xfId="5" applyNumberFormat="1" applyFont="1" applyBorder="1" applyAlignment="1">
      <alignment horizontal="center"/>
    </xf>
    <xf numFmtId="0" fontId="16" fillId="0" borderId="1" xfId="8" applyFont="1" applyBorder="1" applyAlignment="1">
      <alignment horizontal="left" wrapText="1"/>
    </xf>
    <xf numFmtId="0" fontId="16" fillId="0" borderId="1" xfId="6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0" fontId="3" fillId="0" borderId="1" xfId="8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167" fontId="2" fillId="0" borderId="1" xfId="2" applyNumberFormat="1" applyFill="1" applyBorder="1" applyAlignment="1" applyProtection="1">
      <alignment horizontal="left"/>
    </xf>
    <xf numFmtId="0" fontId="21" fillId="0" borderId="1" xfId="3" applyFont="1" applyBorder="1" applyAlignment="1">
      <alignment horizontal="left"/>
    </xf>
    <xf numFmtId="164" fontId="16" fillId="2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2" fillId="2" borderId="1" xfId="2" applyFill="1" applyBorder="1" applyAlignment="1" applyProtection="1">
      <alignment horizontal="left" wrapText="1"/>
    </xf>
    <xf numFmtId="165" fontId="21" fillId="2" borderId="1" xfId="0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49" fontId="3" fillId="0" borderId="1" xfId="3" applyNumberFormat="1" applyBorder="1" applyAlignment="1">
      <alignment horizontal="left"/>
    </xf>
    <xf numFmtId="49" fontId="3" fillId="0" borderId="1" xfId="6" applyNumberFormat="1" applyFont="1" applyBorder="1" applyAlignment="1">
      <alignment horizontal="center"/>
    </xf>
    <xf numFmtId="0" fontId="15" fillId="0" borderId="1" xfId="3" applyFont="1" applyBorder="1" applyAlignment="1">
      <alignment horizontal="left"/>
    </xf>
    <xf numFmtId="0" fontId="18" fillId="5" borderId="1" xfId="0" applyFont="1" applyFill="1" applyBorder="1" applyAlignment="1">
      <alignment horizontal="left" wrapText="1"/>
    </xf>
    <xf numFmtId="0" fontId="21" fillId="2" borderId="1" xfId="0" applyFont="1" applyFill="1" applyBorder="1"/>
    <xf numFmtId="49" fontId="21" fillId="2" borderId="1" xfId="0" applyNumberFormat="1" applyFont="1" applyFill="1" applyBorder="1" applyAlignment="1">
      <alignment horizontal="left" wrapText="1"/>
    </xf>
    <xf numFmtId="0" fontId="3" fillId="2" borderId="1" xfId="2" applyFont="1" applyFill="1" applyBorder="1" applyAlignment="1" applyProtection="1">
      <alignment horizontal="center"/>
    </xf>
    <xf numFmtId="0" fontId="20" fillId="0" borderId="0" xfId="0" applyFont="1"/>
    <xf numFmtId="0" fontId="16" fillId="0" borderId="0" xfId="0" applyFont="1" applyAlignment="1">
      <alignment wrapText="1"/>
    </xf>
    <xf numFmtId="0" fontId="32" fillId="0" borderId="1" xfId="0" applyFont="1" applyBorder="1" applyAlignment="1">
      <alignment horizontal="center"/>
    </xf>
    <xf numFmtId="0" fontId="21" fillId="2" borderId="1" xfId="5" applyFont="1" applyFill="1" applyBorder="1" applyAlignment="1">
      <alignment horizontal="left"/>
    </xf>
    <xf numFmtId="0" fontId="3" fillId="2" borderId="1" xfId="5" applyFont="1" applyFill="1" applyBorder="1" applyAlignment="1">
      <alignment horizontal="center"/>
    </xf>
    <xf numFmtId="165" fontId="21" fillId="2" borderId="1" xfId="5" applyNumberFormat="1" applyFont="1" applyFill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16" fillId="0" borderId="0" xfId="0" applyFont="1" applyAlignment="1">
      <alignment horizontal="left"/>
    </xf>
    <xf numFmtId="164" fontId="16" fillId="0" borderId="0" xfId="0" applyNumberFormat="1" applyFont="1"/>
    <xf numFmtId="14" fontId="36" fillId="7" borderId="0" xfId="3" applyNumberFormat="1" applyFont="1" applyFill="1" applyAlignment="1">
      <alignment horizontal="left" vertical="top"/>
    </xf>
    <xf numFmtId="0" fontId="37" fillId="0" borderId="0" xfId="0" applyFont="1" applyAlignment="1">
      <alignment horizontal="left" vertical="top"/>
    </xf>
    <xf numFmtId="0" fontId="38" fillId="0" borderId="0" xfId="3" applyFont="1" applyAlignment="1">
      <alignment vertical="top"/>
    </xf>
    <xf numFmtId="0" fontId="39" fillId="0" borderId="0" xfId="0" applyFont="1"/>
    <xf numFmtId="0" fontId="22" fillId="0" borderId="0" xfId="0" applyFont="1" applyAlignment="1">
      <alignment vertical="top"/>
    </xf>
    <xf numFmtId="0" fontId="23" fillId="0" borderId="0" xfId="3" applyFont="1" applyAlignment="1">
      <alignment vertical="top"/>
    </xf>
    <xf numFmtId="0" fontId="40" fillId="0" borderId="2" xfId="3" applyFont="1" applyBorder="1" applyAlignment="1">
      <alignment horizontal="left"/>
    </xf>
    <xf numFmtId="0" fontId="44" fillId="0" borderId="0" xfId="0" applyFont="1" applyAlignment="1">
      <alignment horizontal="left"/>
    </xf>
    <xf numFmtId="0" fontId="42" fillId="0" borderId="0" xfId="3" applyFont="1"/>
    <xf numFmtId="0" fontId="45" fillId="0" borderId="0" xfId="0" applyFont="1"/>
    <xf numFmtId="0" fontId="43" fillId="8" borderId="0" xfId="3" applyFont="1" applyFill="1" applyAlignment="1">
      <alignment horizontal="center" vertical="center" wrapText="1"/>
    </xf>
    <xf numFmtId="49" fontId="43" fillId="8" borderId="0" xfId="3" applyNumberFormat="1" applyFont="1" applyFill="1" applyAlignment="1">
      <alignment horizontal="center" vertical="center" wrapText="1"/>
    </xf>
    <xf numFmtId="0" fontId="43" fillId="8" borderId="0" xfId="3" applyFont="1" applyFill="1" applyAlignment="1">
      <alignment horizontal="center" vertical="center"/>
    </xf>
    <xf numFmtId="0" fontId="43" fillId="4" borderId="0" xfId="3" applyFont="1" applyFill="1" applyAlignment="1">
      <alignment horizontal="center" vertical="center" wrapText="1"/>
    </xf>
    <xf numFmtId="49" fontId="43" fillId="8" borderId="0" xfId="3" applyNumberFormat="1" applyFont="1" applyFill="1" applyAlignment="1">
      <alignment horizontal="center" vertical="center"/>
    </xf>
    <xf numFmtId="0" fontId="23" fillId="0" borderId="1" xfId="3" applyFont="1" applyBorder="1" applyAlignment="1">
      <alignment horizontal="center"/>
    </xf>
    <xf numFmtId="0" fontId="23" fillId="0" borderId="1" xfId="3" applyFont="1" applyBorder="1" applyAlignment="1">
      <alignment horizontal="left"/>
    </xf>
    <xf numFmtId="0" fontId="23" fillId="0" borderId="1" xfId="3" applyFont="1" applyBorder="1"/>
    <xf numFmtId="49" fontId="23" fillId="0" borderId="1" xfId="3" applyNumberFormat="1" applyFont="1" applyBorder="1" applyAlignment="1">
      <alignment horizontal="center"/>
    </xf>
    <xf numFmtId="0" fontId="46" fillId="0" borderId="0" xfId="3" applyFont="1" applyAlignment="1">
      <alignment vertical="center"/>
    </xf>
    <xf numFmtId="0" fontId="23" fillId="0" borderId="1" xfId="0" applyFont="1" applyBorder="1"/>
    <xf numFmtId="0" fontId="23" fillId="0" borderId="1" xfId="0" applyFont="1" applyBorder="1" applyAlignment="1">
      <alignment horizontal="left" vertical="center"/>
    </xf>
    <xf numFmtId="0" fontId="23" fillId="0" borderId="0" xfId="3" applyFont="1"/>
    <xf numFmtId="0" fontId="23" fillId="0" borderId="1" xfId="2" applyFont="1" applyBorder="1" applyAlignment="1" applyProtection="1">
      <alignment horizontal="center"/>
    </xf>
    <xf numFmtId="0" fontId="23" fillId="0" borderId="0" xfId="0" applyFont="1"/>
    <xf numFmtId="49" fontId="23" fillId="0" borderId="1" xfId="0" applyNumberFormat="1" applyFont="1" applyBorder="1" applyAlignment="1">
      <alignment horizontal="center"/>
    </xf>
    <xf numFmtId="0" fontId="47" fillId="0" borderId="1" xfId="2" applyFont="1" applyBorder="1" applyAlignment="1" applyProtection="1">
      <alignment horizontal="left"/>
    </xf>
    <xf numFmtId="0" fontId="48" fillId="0" borderId="1" xfId="3" applyFont="1" applyBorder="1" applyAlignment="1">
      <alignment horizontal="left"/>
    </xf>
    <xf numFmtId="49" fontId="23" fillId="0" borderId="1" xfId="3" applyNumberFormat="1" applyFont="1" applyBorder="1" applyAlignment="1">
      <alignment horizontal="left"/>
    </xf>
    <xf numFmtId="0" fontId="49" fillId="0" borderId="1" xfId="2" applyFont="1" applyBorder="1" applyAlignment="1" applyProtection="1"/>
    <xf numFmtId="0" fontId="49" fillId="0" borderId="1" xfId="2" applyFont="1" applyFill="1" applyBorder="1" applyAlignment="1" applyProtection="1">
      <alignment horizontal="left"/>
    </xf>
    <xf numFmtId="164" fontId="22" fillId="0" borderId="1" xfId="0" applyNumberFormat="1" applyFont="1" applyBorder="1" applyAlignment="1">
      <alignment horizontal="center"/>
    </xf>
    <xf numFmtId="0" fontId="23" fillId="0" borderId="1" xfId="3" applyFont="1" applyBorder="1" applyAlignment="1">
      <alignment wrapText="1"/>
    </xf>
    <xf numFmtId="0" fontId="49" fillId="0" borderId="1" xfId="2" applyFont="1" applyBorder="1" applyAlignment="1" applyProtection="1">
      <alignment horizontal="left"/>
    </xf>
    <xf numFmtId="0" fontId="22" fillId="0" borderId="0" xfId="0" applyFont="1" applyAlignment="1">
      <alignment horizontal="center"/>
    </xf>
    <xf numFmtId="0" fontId="23" fillId="0" borderId="1" xfId="2" applyFont="1" applyFill="1" applyBorder="1" applyAlignment="1" applyProtection="1">
      <alignment horizontal="center"/>
      <protection locked="0"/>
    </xf>
    <xf numFmtId="0" fontId="23" fillId="0" borderId="1" xfId="2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 wrapText="1"/>
    </xf>
    <xf numFmtId="0" fontId="47" fillId="0" borderId="1" xfId="0" applyFont="1" applyBorder="1" applyAlignment="1">
      <alignment horizontal="left" wrapText="1"/>
    </xf>
    <xf numFmtId="0" fontId="22" fillId="0" borderId="1" xfId="0" applyFont="1" applyBorder="1"/>
    <xf numFmtId="0" fontId="50" fillId="0" borderId="1" xfId="0" applyFont="1" applyBorder="1"/>
    <xf numFmtId="0" fontId="49" fillId="0" borderId="1" xfId="2" applyFont="1" applyFill="1" applyBorder="1" applyAlignment="1" applyProtection="1"/>
    <xf numFmtId="0" fontId="46" fillId="0" borderId="0" xfId="3" applyFont="1"/>
    <xf numFmtId="0" fontId="23" fillId="0" borderId="1" xfId="2" applyFont="1" applyFill="1" applyBorder="1" applyAlignment="1" applyProtection="1">
      <alignment horizontal="left"/>
      <protection locked="0"/>
    </xf>
    <xf numFmtId="0" fontId="51" fillId="0" borderId="1" xfId="3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7" fillId="0" borderId="1" xfId="0" applyFont="1" applyBorder="1" applyAlignment="1">
      <alignment horizontal="left" vertical="top"/>
    </xf>
    <xf numFmtId="0" fontId="23" fillId="0" borderId="0" xfId="3" applyFont="1" applyAlignment="1">
      <alignment horizontal="center"/>
    </xf>
    <xf numFmtId="0" fontId="49" fillId="0" borderId="1" xfId="2" applyFont="1" applyBorder="1" applyAlignment="1" applyProtection="1">
      <alignment vertical="center"/>
    </xf>
    <xf numFmtId="0" fontId="48" fillId="0" borderId="0" xfId="3" applyFont="1"/>
    <xf numFmtId="0" fontId="23" fillId="0" borderId="1" xfId="3" applyFont="1" applyBorder="1" applyAlignment="1">
      <alignment horizontal="center" wrapText="1"/>
    </xf>
    <xf numFmtId="0" fontId="49" fillId="0" borderId="1" xfId="2" applyFont="1" applyFill="1" applyBorder="1" applyAlignment="1" applyProtection="1">
      <alignment horizontal="left" wrapText="1"/>
    </xf>
    <xf numFmtId="49" fontId="49" fillId="0" borderId="1" xfId="2" applyNumberFormat="1" applyFont="1" applyFill="1" applyBorder="1" applyAlignment="1" applyProtection="1">
      <alignment horizontal="left"/>
    </xf>
    <xf numFmtId="49" fontId="23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left"/>
    </xf>
    <xf numFmtId="0" fontId="49" fillId="0" borderId="1" xfId="2" applyFont="1" applyFill="1" applyBorder="1" applyAlignment="1" applyProtection="1">
      <alignment horizontal="left" vertical="center"/>
    </xf>
    <xf numFmtId="0" fontId="52" fillId="0" borderId="1" xfId="0" applyFont="1" applyBorder="1" applyAlignment="1">
      <alignment horizontal="center"/>
    </xf>
    <xf numFmtId="0" fontId="29" fillId="0" borderId="1" xfId="3" applyFont="1" applyBorder="1" applyAlignment="1">
      <alignment horizontal="center"/>
    </xf>
    <xf numFmtId="0" fontId="49" fillId="0" borderId="1" xfId="2" applyFont="1" applyFill="1" applyBorder="1" applyAlignment="1" applyProtection="1">
      <alignment horizontal="center"/>
    </xf>
    <xf numFmtId="0" fontId="22" fillId="0" borderId="1" xfId="2" applyFont="1" applyFill="1" applyBorder="1" applyAlignment="1" applyProtection="1">
      <alignment horizontal="left" wrapText="1"/>
    </xf>
    <xf numFmtId="0" fontId="47" fillId="0" borderId="1" xfId="2" applyFont="1" applyBorder="1" applyAlignment="1" applyProtection="1">
      <alignment horizontal="left" vertical="center"/>
    </xf>
    <xf numFmtId="165" fontId="22" fillId="0" borderId="0" xfId="0" applyNumberFormat="1" applyFont="1"/>
    <xf numFmtId="0" fontId="23" fillId="0" borderId="1" xfId="2" applyNumberFormat="1" applyFont="1" applyBorder="1" applyAlignment="1" applyProtection="1">
      <alignment horizontal="center"/>
    </xf>
    <xf numFmtId="44" fontId="23" fillId="0" borderId="0" xfId="10" applyFont="1" applyFill="1" applyAlignment="1"/>
    <xf numFmtId="44" fontId="23" fillId="0" borderId="0" xfId="10" applyFont="1" applyFill="1" applyAlignment="1">
      <alignment horizontal="center"/>
    </xf>
    <xf numFmtId="0" fontId="22" fillId="0" borderId="0" xfId="0" applyFont="1" applyAlignment="1">
      <alignment vertical="center"/>
    </xf>
    <xf numFmtId="0" fontId="47" fillId="0" borderId="1" xfId="0" applyFont="1" applyBorder="1" applyAlignment="1">
      <alignment horizontal="left" vertical="center"/>
    </xf>
    <xf numFmtId="1" fontId="23" fillId="0" borderId="1" xfId="3" applyNumberFormat="1" applyFont="1" applyBorder="1" applyAlignment="1">
      <alignment horizontal="center"/>
    </xf>
    <xf numFmtId="0" fontId="47" fillId="0" borderId="1" xfId="2" applyFont="1" applyFill="1" applyBorder="1" applyAlignment="1" applyProtection="1"/>
    <xf numFmtId="0" fontId="54" fillId="0" borderId="1" xfId="0" applyFont="1" applyBorder="1" applyAlignment="1">
      <alignment horizontal="center"/>
    </xf>
    <xf numFmtId="0" fontId="49" fillId="0" borderId="1" xfId="2" applyFont="1" applyBorder="1" applyAlignment="1" applyProtection="1">
      <alignment horizontal="left" vertical="center"/>
    </xf>
    <xf numFmtId="0" fontId="46" fillId="0" borderId="1" xfId="3" applyFont="1" applyBorder="1" applyAlignment="1">
      <alignment horizontal="left"/>
    </xf>
    <xf numFmtId="1" fontId="29" fillId="0" borderId="1" xfId="0" applyNumberFormat="1" applyFont="1" applyBorder="1" applyAlignment="1">
      <alignment horizontal="left"/>
    </xf>
    <xf numFmtId="0" fontId="46" fillId="0" borderId="1" xfId="3" applyFont="1" applyBorder="1"/>
    <xf numFmtId="0" fontId="56" fillId="0" borderId="1" xfId="0" applyFont="1" applyBorder="1" applyAlignment="1">
      <alignment horizontal="center"/>
    </xf>
    <xf numFmtId="0" fontId="23" fillId="0" borderId="0" xfId="3" applyFont="1" applyAlignment="1">
      <alignment horizontal="left"/>
    </xf>
    <xf numFmtId="0" fontId="52" fillId="0" borderId="1" xfId="3" applyFont="1" applyBorder="1" applyAlignment="1">
      <alignment horizontal="center"/>
    </xf>
    <xf numFmtId="0" fontId="29" fillId="0" borderId="1" xfId="0" applyFont="1" applyBorder="1"/>
    <xf numFmtId="0" fontId="23" fillId="0" borderId="1" xfId="3" applyFont="1" applyBorder="1" applyAlignment="1">
      <alignment horizontal="left" wrapText="1"/>
    </xf>
    <xf numFmtId="0" fontId="23" fillId="0" borderId="1" xfId="3" applyFont="1" applyBorder="1" applyAlignment="1">
      <alignment horizontal="left" vertical="center"/>
    </xf>
    <xf numFmtId="0" fontId="23" fillId="0" borderId="1" xfId="3" applyFont="1" applyBorder="1" applyAlignment="1">
      <alignment horizontal="center" vertical="center"/>
    </xf>
    <xf numFmtId="0" fontId="23" fillId="0" borderId="1" xfId="3" applyFont="1" applyBorder="1" applyAlignment="1">
      <alignment vertical="center"/>
    </xf>
    <xf numFmtId="0" fontId="23" fillId="0" borderId="1" xfId="3" applyFont="1" applyBorder="1" applyAlignment="1">
      <alignment vertical="center" wrapText="1"/>
    </xf>
    <xf numFmtId="49" fontId="23" fillId="0" borderId="1" xfId="3" applyNumberFormat="1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 wrapText="1"/>
    </xf>
    <xf numFmtId="165" fontId="50" fillId="0" borderId="0" xfId="0" applyNumberFormat="1" applyFont="1"/>
    <xf numFmtId="0" fontId="50" fillId="0" borderId="0" xfId="0" applyFont="1"/>
    <xf numFmtId="49" fontId="23" fillId="0" borderId="0" xfId="3" applyNumberFormat="1" applyFont="1" applyAlignment="1">
      <alignment horizontal="center"/>
    </xf>
    <xf numFmtId="49" fontId="23" fillId="0" borderId="0" xfId="3" applyNumberFormat="1" applyFont="1" applyAlignment="1">
      <alignment horizontal="left"/>
    </xf>
    <xf numFmtId="0" fontId="23" fillId="0" borderId="0" xfId="3" applyFont="1" applyAlignment="1">
      <alignment horizontal="left" wrapText="1"/>
    </xf>
    <xf numFmtId="0" fontId="57" fillId="0" borderId="0" xfId="9" applyFont="1" applyAlignment="1">
      <alignment horizontal="left" wrapText="1"/>
    </xf>
    <xf numFmtId="0" fontId="23" fillId="0" borderId="0" xfId="3" applyFont="1" applyAlignment="1">
      <alignment horizontal="center" vertical="top"/>
    </xf>
    <xf numFmtId="0" fontId="23" fillId="0" borderId="0" xfId="3" applyFont="1" applyAlignment="1">
      <alignment horizontal="left" vertical="top"/>
    </xf>
    <xf numFmtId="49" fontId="23" fillId="0" borderId="0" xfId="3" applyNumberFormat="1" applyFont="1" applyAlignment="1">
      <alignment horizontal="center" vertical="top"/>
    </xf>
    <xf numFmtId="0" fontId="23" fillId="0" borderId="0" xfId="3" applyFont="1" applyAlignment="1">
      <alignment vertical="top" wrapText="1"/>
    </xf>
    <xf numFmtId="0" fontId="23" fillId="0" borderId="0" xfId="3" applyFont="1" applyAlignment="1">
      <alignment horizontal="center" vertical="top" wrapText="1"/>
    </xf>
    <xf numFmtId="0" fontId="23" fillId="0" borderId="0" xfId="3" applyFont="1" applyAlignment="1">
      <alignment horizontal="left" vertical="top" wrapText="1"/>
    </xf>
    <xf numFmtId="168" fontId="23" fillId="0" borderId="0" xfId="3" applyNumberFormat="1" applyFont="1"/>
    <xf numFmtId="168" fontId="23" fillId="0" borderId="0" xfId="3" applyNumberFormat="1" applyFont="1" applyAlignment="1">
      <alignment horizontal="center"/>
    </xf>
    <xf numFmtId="168" fontId="23" fillId="0" borderId="0" xfId="3" applyNumberFormat="1" applyFont="1" applyAlignment="1">
      <alignment horizontal="left"/>
    </xf>
    <xf numFmtId="0" fontId="46" fillId="0" borderId="0" xfId="3" applyFont="1" applyAlignment="1">
      <alignment vertical="top" wrapText="1"/>
    </xf>
    <xf numFmtId="44" fontId="23" fillId="0" borderId="0" xfId="10" applyFont="1" applyAlignment="1">
      <alignment horizontal="center"/>
    </xf>
    <xf numFmtId="44" fontId="23" fillId="0" borderId="0" xfId="10" applyFont="1" applyAlignment="1">
      <alignment horizontal="left"/>
    </xf>
    <xf numFmtId="0" fontId="23" fillId="0" borderId="0" xfId="3" applyFont="1" applyAlignment="1">
      <alignment wrapText="1"/>
    </xf>
    <xf numFmtId="49" fontId="23" fillId="0" borderId="0" xfId="3" applyNumberFormat="1" applyFont="1"/>
    <xf numFmtId="0" fontId="23" fillId="0" borderId="0" xfId="3" applyFont="1" applyAlignment="1">
      <alignment horizontal="center" wrapText="1"/>
    </xf>
    <xf numFmtId="0" fontId="46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23" fillId="0" borderId="0" xfId="3" applyFont="1" applyAlignment="1">
      <alignment vertical="center" wrapText="1"/>
    </xf>
    <xf numFmtId="0" fontId="23" fillId="0" borderId="0" xfId="3" applyFont="1" applyAlignment="1">
      <alignment horizontal="center" vertical="center" wrapText="1"/>
    </xf>
    <xf numFmtId="0" fontId="23" fillId="0" borderId="0" xfId="3" applyFont="1" applyAlignment="1">
      <alignment horizontal="left" vertical="center" wrapText="1"/>
    </xf>
    <xf numFmtId="49" fontId="23" fillId="0" borderId="0" xfId="3" applyNumberFormat="1" applyFont="1" applyAlignment="1">
      <alignment horizontal="center" vertical="center" wrapText="1"/>
    </xf>
    <xf numFmtId="0" fontId="23" fillId="0" borderId="0" xfId="3" applyFont="1" applyAlignment="1">
      <alignment horizontal="center" wrapText="1" shrinkToFit="1"/>
    </xf>
    <xf numFmtId="49" fontId="46" fillId="0" borderId="0" xfId="3" applyNumberFormat="1" applyFont="1" applyAlignment="1">
      <alignment horizontal="center"/>
    </xf>
    <xf numFmtId="0" fontId="23" fillId="0" borderId="0" xfId="7" applyNumberFormat="1" applyFont="1" applyBorder="1" applyAlignment="1">
      <alignment horizontal="center"/>
    </xf>
    <xf numFmtId="0" fontId="23" fillId="0" borderId="0" xfId="7" applyNumberFormat="1" applyFont="1" applyBorder="1" applyAlignment="1">
      <alignment horizontal="left"/>
    </xf>
    <xf numFmtId="44" fontId="23" fillId="0" borderId="0" xfId="10" applyFont="1" applyAlignment="1"/>
    <xf numFmtId="17" fontId="23" fillId="0" borderId="0" xfId="3" applyNumberFormat="1" applyFont="1" applyAlignment="1">
      <alignment horizontal="left"/>
    </xf>
    <xf numFmtId="0" fontId="57" fillId="0" borderId="0" xfId="3" applyFont="1" applyAlignment="1">
      <alignment horizontal="center"/>
    </xf>
    <xf numFmtId="0" fontId="57" fillId="0" borderId="0" xfId="3" applyFont="1" applyAlignment="1">
      <alignment horizontal="left"/>
    </xf>
    <xf numFmtId="49" fontId="23" fillId="0" borderId="0" xfId="3" applyNumberFormat="1" applyFont="1" applyAlignment="1">
      <alignment horizontal="center" wrapText="1"/>
    </xf>
    <xf numFmtId="0" fontId="22" fillId="0" borderId="0" xfId="0" applyFont="1" applyAlignment="1">
      <alignment horizontal="left"/>
    </xf>
    <xf numFmtId="14" fontId="11" fillId="0" borderId="0" xfId="3" applyNumberFormat="1" applyFont="1" applyAlignment="1">
      <alignment horizontal="left"/>
    </xf>
    <xf numFmtId="0" fontId="23" fillId="0" borderId="0" xfId="3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3" fillId="0" borderId="0" xfId="2" applyFont="1" applyFill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6" fillId="2" borderId="1" xfId="4" applyFont="1" applyFill="1" applyBorder="1" applyAlignment="1">
      <alignment horizontal="left"/>
    </xf>
    <xf numFmtId="0" fontId="16" fillId="2" borderId="1" xfId="4" applyFont="1" applyFill="1" applyBorder="1" applyAlignment="1">
      <alignment horizontal="center"/>
    </xf>
    <xf numFmtId="0" fontId="2" fillId="2" borderId="1" xfId="2" applyFill="1" applyBorder="1" applyAlignment="1" applyProtection="1">
      <alignment horizontal="left"/>
    </xf>
    <xf numFmtId="14" fontId="16" fillId="2" borderId="1" xfId="0" applyNumberFormat="1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horizontal="left"/>
    </xf>
    <xf numFmtId="1" fontId="3" fillId="0" borderId="1" xfId="3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165" fontId="3" fillId="0" borderId="1" xfId="3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" xfId="11" applyFont="1" applyFill="1" applyBorder="1" applyAlignment="1" applyProtection="1">
      <alignment horizontal="left"/>
    </xf>
    <xf numFmtId="164" fontId="3" fillId="0" borderId="1" xfId="11" applyNumberFormat="1" applyFont="1" applyFill="1" applyBorder="1" applyAlignment="1" applyProtection="1">
      <alignment horizontal="center"/>
    </xf>
    <xf numFmtId="0" fontId="18" fillId="0" borderId="1" xfId="0" applyFont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2" applyFill="1" applyBorder="1" applyAlignment="1" applyProtection="1">
      <alignment horizontal="left"/>
    </xf>
    <xf numFmtId="0" fontId="2" fillId="5" borderId="1" xfId="2" applyFill="1" applyBorder="1" applyAlignment="1" applyProtection="1">
      <alignment horizontal="left"/>
    </xf>
    <xf numFmtId="1" fontId="2" fillId="0" borderId="1" xfId="2" applyNumberFormat="1" applyFill="1" applyBorder="1" applyAlignment="1" applyProtection="1">
      <alignment horizontal="left"/>
    </xf>
    <xf numFmtId="0" fontId="2" fillId="6" borderId="1" xfId="2" applyFill="1" applyBorder="1" applyAlignment="1" applyProtection="1">
      <alignment horizontal="left" wrapText="1"/>
    </xf>
    <xf numFmtId="165" fontId="2" fillId="0" borderId="1" xfId="2" applyNumberFormat="1" applyFill="1" applyBorder="1" applyAlignment="1" applyProtection="1">
      <alignment horizontal="left"/>
    </xf>
    <xf numFmtId="0" fontId="2" fillId="0" borderId="1" xfId="2" applyBorder="1" applyAlignment="1" applyProtection="1">
      <alignment horizontal="left"/>
    </xf>
    <xf numFmtId="49" fontId="2" fillId="0" borderId="1" xfId="2" applyNumberFormat="1" applyFill="1" applyBorder="1" applyAlignment="1" applyProtection="1">
      <alignment horizontal="left" wrapText="1"/>
    </xf>
    <xf numFmtId="0" fontId="2" fillId="0" borderId="1" xfId="2" applyBorder="1" applyAlignment="1" applyProtection="1">
      <alignment horizontal="left" wrapText="1"/>
    </xf>
    <xf numFmtId="49" fontId="2" fillId="0" borderId="0" xfId="2" applyNumberFormat="1" applyFill="1" applyBorder="1" applyAlignment="1" applyProtection="1">
      <alignment horizontal="left"/>
    </xf>
    <xf numFmtId="0" fontId="2" fillId="0" borderId="1" xfId="2" applyBorder="1" applyAlignment="1">
      <alignment horizontal="left" vertical="center"/>
    </xf>
    <xf numFmtId="49" fontId="2" fillId="2" borderId="1" xfId="2" applyNumberFormat="1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3" fillId="0" borderId="1" xfId="0" applyFont="1" applyBorder="1" applyAlignment="1">
      <alignment horizontal="center" vertical="top" wrapText="1"/>
    </xf>
    <xf numFmtId="0" fontId="2" fillId="0" borderId="1" xfId="2" applyFill="1" applyBorder="1" applyAlignment="1" applyProtection="1"/>
    <xf numFmtId="0" fontId="2" fillId="0" borderId="1" xfId="11" applyFill="1" applyBorder="1" applyAlignment="1" applyProtection="1">
      <alignment horizontal="left"/>
    </xf>
  </cellXfs>
  <cellStyles count="12">
    <cellStyle name="Currency 3" xfId="10" xr:uid="{A95C71D4-9894-4CBA-903F-D1AA84D796F7}"/>
    <cellStyle name="Hyperlink" xfId="2" builtinId="8"/>
    <cellStyle name="Hyperlink 2" xfId="11" xr:uid="{F2D6A600-779C-459F-853B-B0F6522A5D6E}"/>
    <cellStyle name="Normal" xfId="0" builtinId="0"/>
    <cellStyle name="Normal 2" xfId="4" xr:uid="{9BB194C7-6FB1-4E50-9CF5-D688C333D642}"/>
    <cellStyle name="Normal 2 2" xfId="8" xr:uid="{1E8DCA5E-2212-41BC-BE46-66E834DAEE53}"/>
    <cellStyle name="Normal 3" xfId="6" xr:uid="{2BEF8ABA-8B4E-42AE-AC72-55B5631B8B42}"/>
    <cellStyle name="Normal 8" xfId="5" xr:uid="{2222B3BC-027A-4804-A141-77F3841C8079}"/>
    <cellStyle name="Normal 9" xfId="3" xr:uid="{F06CB4DC-2EB6-49A4-8880-E63CD579F406}"/>
    <cellStyle name="Normal_Sheet1" xfId="9" xr:uid="{AE98F918-9648-408F-BB81-7BA1C7501D7F}"/>
    <cellStyle name="Percent" xfId="1" builtinId="5"/>
    <cellStyle name="Percent 3" xfId="7" xr:uid="{2C917103-EC37-442E-89E0-2B105FD6B32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orders@ixl.com" TargetMode="External"/><Relationship Id="rId21" Type="http://schemas.openxmlformats.org/officeDocument/2006/relationships/hyperlink" Target="mailto:jparker@netsyncnetwork.com" TargetMode="External"/><Relationship Id="rId170" Type="http://schemas.openxmlformats.org/officeDocument/2006/relationships/hyperlink" Target="mailto:wilder@knowledgematters.com" TargetMode="External"/><Relationship Id="rId268" Type="http://schemas.openxmlformats.org/officeDocument/2006/relationships/hyperlink" Target="mailto:terri@moonlightthreads.com" TargetMode="External"/><Relationship Id="rId475" Type="http://schemas.openxmlformats.org/officeDocument/2006/relationships/hyperlink" Target="mailto:athomas@macomp.com" TargetMode="External"/><Relationship Id="rId682" Type="http://schemas.openxmlformats.org/officeDocument/2006/relationships/hyperlink" Target="mailto:JoAnn@YourTweenAndYou.com" TargetMode="External"/><Relationship Id="rId128" Type="http://schemas.openxmlformats.org/officeDocument/2006/relationships/hyperlink" Target="mailto:info@benchdaddy.com" TargetMode="External"/><Relationship Id="rId335" Type="http://schemas.openxmlformats.org/officeDocument/2006/relationships/hyperlink" Target="mailto:sjackson@cardsports.net" TargetMode="External"/><Relationship Id="rId542" Type="http://schemas.openxmlformats.org/officeDocument/2006/relationships/hyperlink" Target="mailto:psarver@siteone.com" TargetMode="External"/><Relationship Id="rId987" Type="http://schemas.openxmlformats.org/officeDocument/2006/relationships/hyperlink" Target="mailto:orders@teacherdirect.com" TargetMode="External"/><Relationship Id="rId1172" Type="http://schemas.openxmlformats.org/officeDocument/2006/relationships/hyperlink" Target="mailto:btpress@boystown.org" TargetMode="External"/><Relationship Id="rId402" Type="http://schemas.openxmlformats.org/officeDocument/2006/relationships/hyperlink" Target="mailto:rgout@esei.nt" TargetMode="External"/><Relationship Id="rId847" Type="http://schemas.openxmlformats.org/officeDocument/2006/relationships/hyperlink" Target="mailto:richardson@nothingbundtcakes.com" TargetMode="External"/><Relationship Id="rId1032" Type="http://schemas.openxmlformats.org/officeDocument/2006/relationships/hyperlink" Target="mailto:hviskovic@lectorum.com" TargetMode="External"/><Relationship Id="rId1477" Type="http://schemas.openxmlformats.org/officeDocument/2006/relationships/hyperlink" Target="mailto:aaron@nstarbuilders.com" TargetMode="External"/><Relationship Id="rId1684" Type="http://schemas.openxmlformats.org/officeDocument/2006/relationships/hyperlink" Target="mailto:aaron.cross@ellevationeducation.com" TargetMode="External"/><Relationship Id="rId707" Type="http://schemas.openxmlformats.org/officeDocument/2006/relationships/hyperlink" Target="mailto:wendyv.dbc@gmail.com" TargetMode="External"/><Relationship Id="rId914" Type="http://schemas.openxmlformats.org/officeDocument/2006/relationships/hyperlink" Target="mailto:shend.shala1@gmail.com" TargetMode="External"/><Relationship Id="rId1337" Type="http://schemas.openxmlformats.org/officeDocument/2006/relationships/hyperlink" Target="mailto:norah.meier@ki.com" TargetMode="External"/><Relationship Id="rId1544" Type="http://schemas.openxmlformats.org/officeDocument/2006/relationships/hyperlink" Target="mailto:mary.steidler@wengercorp.com" TargetMode="External"/><Relationship Id="rId1751" Type="http://schemas.openxmlformats.org/officeDocument/2006/relationships/hyperlink" Target="mailto:mary.hailu@savvas.com" TargetMode="External"/><Relationship Id="rId43" Type="http://schemas.openxmlformats.org/officeDocument/2006/relationships/hyperlink" Target="mailto:custserv@enasco.com" TargetMode="External"/><Relationship Id="rId1404" Type="http://schemas.openxmlformats.org/officeDocument/2006/relationships/hyperlink" Target="mailto:ben.delisle@techsmart.codes" TargetMode="External"/><Relationship Id="rId1611" Type="http://schemas.openxmlformats.org/officeDocument/2006/relationships/hyperlink" Target="mailto:david.nation@trane.com" TargetMode="External"/><Relationship Id="rId192" Type="http://schemas.openxmlformats.org/officeDocument/2006/relationships/hyperlink" Target="mailto:andrew@schoolspire.com" TargetMode="External"/><Relationship Id="rId1709" Type="http://schemas.openxmlformats.org/officeDocument/2006/relationships/hyperlink" Target="mailto:wilder@knowledgematters.com" TargetMode="External"/><Relationship Id="rId497" Type="http://schemas.openxmlformats.org/officeDocument/2006/relationships/hyperlink" Target="mailto:tom@hpenvirovision.com" TargetMode="External"/><Relationship Id="rId357" Type="http://schemas.openxmlformats.org/officeDocument/2006/relationships/hyperlink" Target="mailto:arcentral@varsity.com" TargetMode="External"/><Relationship Id="rId1194" Type="http://schemas.openxmlformats.org/officeDocument/2006/relationships/hyperlink" Target="mailto:pristen.brown@schoolspecialty.com" TargetMode="External"/><Relationship Id="rId217" Type="http://schemas.openxmlformats.org/officeDocument/2006/relationships/hyperlink" Target="mailto:beryl@teachingsystems.com" TargetMode="External"/><Relationship Id="rId564" Type="http://schemas.openxmlformats.org/officeDocument/2006/relationships/hyperlink" Target="mailto:steven.morse@rexelusa.com" TargetMode="External"/><Relationship Id="rId771" Type="http://schemas.openxmlformats.org/officeDocument/2006/relationships/hyperlink" Target="mailto:lori_mcfarling@discovery.com" TargetMode="External"/><Relationship Id="rId869" Type="http://schemas.openxmlformats.org/officeDocument/2006/relationships/hyperlink" Target="mailto:bdavison@pixlproduction.com" TargetMode="External"/><Relationship Id="rId1499" Type="http://schemas.openxmlformats.org/officeDocument/2006/relationships/hyperlink" Target="mailto:delena-watson@anixter.com" TargetMode="External"/><Relationship Id="rId424" Type="http://schemas.openxmlformats.org/officeDocument/2006/relationships/hyperlink" Target="mailto:ben@americanterrazzo.com" TargetMode="External"/><Relationship Id="rId631" Type="http://schemas.openxmlformats.org/officeDocument/2006/relationships/hyperlink" Target="mailto:Megan.nelsonpaulk@gmail.com" TargetMode="External"/><Relationship Id="rId729" Type="http://schemas.openxmlformats.org/officeDocument/2006/relationships/hyperlink" Target="mailto:pbond@utdallas.edu" TargetMode="External"/><Relationship Id="rId1054" Type="http://schemas.openxmlformats.org/officeDocument/2006/relationships/hyperlink" Target="mailto:info@piecesoflearning.com" TargetMode="External"/><Relationship Id="rId1261" Type="http://schemas.openxmlformats.org/officeDocument/2006/relationships/hyperlink" Target="mailto:john@enchiladasrestaurants.com" TargetMode="External"/><Relationship Id="rId1359" Type="http://schemas.openxmlformats.org/officeDocument/2006/relationships/hyperlink" Target="mailto:helpdesk@arborsci.com" TargetMode="External"/><Relationship Id="rId936" Type="http://schemas.openxmlformats.org/officeDocument/2006/relationships/hyperlink" Target="mailto:nscott@txsource.com" TargetMode="External"/><Relationship Id="rId1121" Type="http://schemas.openxmlformats.org/officeDocument/2006/relationships/hyperlink" Target="mailto:custserv@rosenpub.com" TargetMode="External"/><Relationship Id="rId1219" Type="http://schemas.openxmlformats.org/officeDocument/2006/relationships/hyperlink" Target="mailto:info@attainmentcompany.com" TargetMode="External"/><Relationship Id="rId1566" Type="http://schemas.openxmlformats.org/officeDocument/2006/relationships/hyperlink" Target="mailto:jgiesel@schoolnursesupply.com" TargetMode="External"/><Relationship Id="rId1773" Type="http://schemas.openxmlformats.org/officeDocument/2006/relationships/hyperlink" Target="mailto:customerservice@voyagersopris.com" TargetMode="External"/><Relationship Id="rId65" Type="http://schemas.openxmlformats.org/officeDocument/2006/relationships/hyperlink" Target="mailto:lafaith@bepublishing.com" TargetMode="External"/><Relationship Id="rId1426" Type="http://schemas.openxmlformats.org/officeDocument/2006/relationships/hyperlink" Target="mailto:steven@lakehillenvironmental.com" TargetMode="External"/><Relationship Id="rId1633" Type="http://schemas.openxmlformats.org/officeDocument/2006/relationships/hyperlink" Target="mailto:kanderson@wraarchitects.com" TargetMode="External"/><Relationship Id="rId1700" Type="http://schemas.openxmlformats.org/officeDocument/2006/relationships/hyperlink" Target="mailto:skindel@infobase.com" TargetMode="External"/><Relationship Id="rId281" Type="http://schemas.openxmlformats.org/officeDocument/2006/relationships/hyperlink" Target="mailto:worldp73@yahoo.com" TargetMode="External"/><Relationship Id="rId141" Type="http://schemas.openxmlformats.org/officeDocument/2006/relationships/hyperlink" Target="mailto:pnave@delegardtool.com" TargetMode="External"/><Relationship Id="rId379" Type="http://schemas.openxmlformats.org/officeDocument/2006/relationships/hyperlink" Target="mailto:sbenedict@shepherdfood.com" TargetMode="External"/><Relationship Id="rId586" Type="http://schemas.openxmlformats.org/officeDocument/2006/relationships/hyperlink" Target="mailto:john.schmidt@eqdepot.com" TargetMode="External"/><Relationship Id="rId793" Type="http://schemas.openxmlformats.org/officeDocument/2006/relationships/hyperlink" Target="mailto:judy.wright@plantemoran.com" TargetMode="External"/><Relationship Id="rId7" Type="http://schemas.openxmlformats.org/officeDocument/2006/relationships/hyperlink" Target="mailto:linda.willenborg@tx.rr.com" TargetMode="External"/><Relationship Id="rId239" Type="http://schemas.openxmlformats.org/officeDocument/2006/relationships/hyperlink" Target="mailto:jodinewsome@wingaero.com" TargetMode="External"/><Relationship Id="rId446" Type="http://schemas.openxmlformats.org/officeDocument/2006/relationships/hyperlink" Target="mailto:ronphillips@landmarkinteriorbuilders.com" TargetMode="External"/><Relationship Id="rId653" Type="http://schemas.openxmlformats.org/officeDocument/2006/relationships/hyperlink" Target="mailto:kim@lead4ward.com" TargetMode="External"/><Relationship Id="rId1076" Type="http://schemas.openxmlformats.org/officeDocument/2006/relationships/hyperlink" Target="mailto:DougSatre@gophersport.com" TargetMode="External"/><Relationship Id="rId1283" Type="http://schemas.openxmlformats.org/officeDocument/2006/relationships/hyperlink" Target="mailto:msery@oaktreeproducts.com" TargetMode="External"/><Relationship Id="rId1490" Type="http://schemas.openxmlformats.org/officeDocument/2006/relationships/hyperlink" Target="mailto:tinakollar@gmail.com" TargetMode="External"/><Relationship Id="rId306" Type="http://schemas.openxmlformats.org/officeDocument/2006/relationships/hyperlink" Target="mailto:orders@musicmotion.com" TargetMode="External"/><Relationship Id="rId860" Type="http://schemas.openxmlformats.org/officeDocument/2006/relationships/hyperlink" Target="mailto:ameet@DesperadosRestaurant.com" TargetMode="External"/><Relationship Id="rId958" Type="http://schemas.openxmlformats.org/officeDocument/2006/relationships/hyperlink" Target="mailto:orders@lightspeed-tek.com" TargetMode="External"/><Relationship Id="rId1143" Type="http://schemas.openxmlformats.org/officeDocument/2006/relationships/hyperlink" Target="mailto:echsguidebook@gmail.com" TargetMode="External"/><Relationship Id="rId1588" Type="http://schemas.openxmlformats.org/officeDocument/2006/relationships/hyperlink" Target="http://www.risd.org/doing-business/purchasing/pd-maint/awarded-bid-docs/Catering-tab-1554.xlsx" TargetMode="External"/><Relationship Id="rId87" Type="http://schemas.openxmlformats.org/officeDocument/2006/relationships/hyperlink" Target="mailto:dgoble@juniorlibraryguild.com" TargetMode="External"/><Relationship Id="rId513" Type="http://schemas.openxmlformats.org/officeDocument/2006/relationships/hyperlink" Target="mailto:dbt@3icontracting.com" TargetMode="External"/><Relationship Id="rId720" Type="http://schemas.openxmlformats.org/officeDocument/2006/relationships/hyperlink" Target="mailto:info@allinlearning.com" TargetMode="External"/><Relationship Id="rId818" Type="http://schemas.openxmlformats.org/officeDocument/2006/relationships/hyperlink" Target="mailto:fjventures@sbcglobal.net" TargetMode="External"/><Relationship Id="rId1350" Type="http://schemas.openxmlformats.org/officeDocument/2006/relationships/hyperlink" Target="mailto:Wilson.Penny@ntx.sysco.com" TargetMode="External"/><Relationship Id="rId1448" Type="http://schemas.openxmlformats.org/officeDocument/2006/relationships/hyperlink" Target="mailto:ksherayllc@gmail.com" TargetMode="External"/><Relationship Id="rId1655" Type="http://schemas.openxmlformats.org/officeDocument/2006/relationships/hyperlink" Target="mailto:sroth@carnegielearning.com" TargetMode="External"/><Relationship Id="rId1003" Type="http://schemas.openxmlformats.org/officeDocument/2006/relationships/hyperlink" Target="mailto:sales@stepstoliteracy.com" TargetMode="External"/><Relationship Id="rId1210" Type="http://schemas.openxmlformats.org/officeDocument/2006/relationships/hyperlink" Target="mailto:sales@noredink.com" TargetMode="External"/><Relationship Id="rId1308" Type="http://schemas.openxmlformats.org/officeDocument/2006/relationships/hyperlink" Target="mailto:info@therapyshoppe.com" TargetMode="External"/><Relationship Id="rId1515" Type="http://schemas.openxmlformats.org/officeDocument/2006/relationships/hyperlink" Target="mailto:FLASH@bstem.us" TargetMode="External"/><Relationship Id="rId1722" Type="http://schemas.openxmlformats.org/officeDocument/2006/relationships/hyperlink" Target="mailto:info@mentoringminds.com" TargetMode="External"/><Relationship Id="rId14" Type="http://schemas.openxmlformats.org/officeDocument/2006/relationships/hyperlink" Target="mailto:arlene@worthavegroup.com" TargetMode="External"/><Relationship Id="rId163" Type="http://schemas.openxmlformats.org/officeDocument/2006/relationships/hyperlink" Target="mailto:pnave@delegardtool.com" TargetMode="External"/><Relationship Id="rId370" Type="http://schemas.openxmlformats.org/officeDocument/2006/relationships/hyperlink" Target="mailto:mconnelly@beagreencompany.org" TargetMode="External"/><Relationship Id="rId230" Type="http://schemas.openxmlformats.org/officeDocument/2006/relationships/hyperlink" Target="mailto:daguirre@virtucom.com" TargetMode="External"/><Relationship Id="rId468" Type="http://schemas.openxmlformats.org/officeDocument/2006/relationships/hyperlink" Target="mailto:jon.hardesty@entechsales.com" TargetMode="External"/><Relationship Id="rId675" Type="http://schemas.openxmlformats.org/officeDocument/2006/relationships/hyperlink" Target="mailto:info@LatinoLiteracy.com" TargetMode="External"/><Relationship Id="rId882" Type="http://schemas.openxmlformats.org/officeDocument/2006/relationships/hyperlink" Target="mailto:vcheatham@nzonesports.com" TargetMode="External"/><Relationship Id="rId1098" Type="http://schemas.openxmlformats.org/officeDocument/2006/relationships/hyperlink" Target="mailto:orders@flocabulary.com" TargetMode="External"/><Relationship Id="rId328" Type="http://schemas.openxmlformats.org/officeDocument/2006/relationships/hyperlink" Target="mailto:danm@aaesports.com" TargetMode="External"/><Relationship Id="rId535" Type="http://schemas.openxmlformats.org/officeDocument/2006/relationships/hyperlink" Target="mailto:adamzinn@msn.com" TargetMode="External"/><Relationship Id="rId742" Type="http://schemas.openxmlformats.org/officeDocument/2006/relationships/hyperlink" Target="mailto:sandler@speechrehabservices.com" TargetMode="External"/><Relationship Id="rId1165" Type="http://schemas.openxmlformats.org/officeDocument/2006/relationships/hyperlink" Target="mailto:bethhudacky@virco.com" TargetMode="External"/><Relationship Id="rId1372" Type="http://schemas.openxmlformats.org/officeDocument/2006/relationships/hyperlink" Target="mailto:antonio@thebrasseffect.com" TargetMode="External"/><Relationship Id="rId602" Type="http://schemas.openxmlformats.org/officeDocument/2006/relationships/hyperlink" Target="mailto:pat.allen@sheermetal.com" TargetMode="External"/><Relationship Id="rId1025" Type="http://schemas.openxmlformats.org/officeDocument/2006/relationships/hyperlink" Target="mailto:karagiangiulio@brookmays.com" TargetMode="External"/><Relationship Id="rId1232" Type="http://schemas.openxmlformats.org/officeDocument/2006/relationships/hyperlink" Target="mailto:orders@rainbowbookcompany.com" TargetMode="External"/><Relationship Id="rId1677" Type="http://schemas.openxmlformats.org/officeDocument/2006/relationships/hyperlink" Target="mailto:support@edpuzzle.com" TargetMode="External"/><Relationship Id="rId907" Type="http://schemas.openxmlformats.org/officeDocument/2006/relationships/hyperlink" Target="mailto:kyle@warrenin.com" TargetMode="External"/><Relationship Id="rId1537" Type="http://schemas.openxmlformats.org/officeDocument/2006/relationships/hyperlink" Target="mailto:djamison@absservices.com" TargetMode="External"/><Relationship Id="rId1744" Type="http://schemas.openxmlformats.org/officeDocument/2006/relationships/hyperlink" Target="mailto:Pam.Fite@renaissance.com" TargetMode="External"/><Relationship Id="rId36" Type="http://schemas.openxmlformats.org/officeDocument/2006/relationships/hyperlink" Target="mailto:dance@dancesoph.com" TargetMode="External"/><Relationship Id="rId1604" Type="http://schemas.openxmlformats.org/officeDocument/2006/relationships/hyperlink" Target="mailto:bid@johnstonesupply.com" TargetMode="External"/><Relationship Id="rId185" Type="http://schemas.openxmlformats.org/officeDocument/2006/relationships/hyperlink" Target="mailto:Melissa.Arnett@mheducation.com" TargetMode="External"/><Relationship Id="rId392" Type="http://schemas.openxmlformats.org/officeDocument/2006/relationships/hyperlink" Target="mailto:jwilt@alphatesting.com" TargetMode="External"/><Relationship Id="rId697" Type="http://schemas.openxmlformats.org/officeDocument/2006/relationships/hyperlink" Target="mailto:gnewlin123@gmail.com" TargetMode="External"/><Relationship Id="rId252" Type="http://schemas.openxmlformats.org/officeDocument/2006/relationships/hyperlink" Target="mailto:Leubank@bsnsports.com" TargetMode="External"/><Relationship Id="rId1187" Type="http://schemas.openxmlformats.org/officeDocument/2006/relationships/hyperlink" Target="mailto:nickpark@peardeck.com" TargetMode="External"/><Relationship Id="rId112" Type="http://schemas.openxmlformats.org/officeDocument/2006/relationships/hyperlink" Target="mailto:james.george@cengage.com" TargetMode="External"/><Relationship Id="rId557" Type="http://schemas.openxmlformats.org/officeDocument/2006/relationships/hyperlink" Target="mailto:sales@competitivecameras.com" TargetMode="External"/><Relationship Id="rId764" Type="http://schemas.openxmlformats.org/officeDocument/2006/relationships/hyperlink" Target="mailto:jbastian@prioritypower.net" TargetMode="External"/><Relationship Id="rId971" Type="http://schemas.openxmlformats.org/officeDocument/2006/relationships/hyperlink" Target="mailto:admin@dancingdots.com" TargetMode="External"/><Relationship Id="rId1394" Type="http://schemas.openxmlformats.org/officeDocument/2006/relationships/hyperlink" Target="mailto:laura.hayes@albertsons.com" TargetMode="External"/><Relationship Id="rId1699" Type="http://schemas.openxmlformats.org/officeDocument/2006/relationships/hyperlink" Target="mailto:james.raven@imaginelearning.com" TargetMode="External"/><Relationship Id="rId417" Type="http://schemas.openxmlformats.org/officeDocument/2006/relationships/hyperlink" Target="mailto:millie@lwcgc.com" TargetMode="External"/><Relationship Id="rId624" Type="http://schemas.openxmlformats.org/officeDocument/2006/relationships/hyperlink" Target="mailto:trillion@trillionsmall.com" TargetMode="External"/><Relationship Id="rId831" Type="http://schemas.openxmlformats.org/officeDocument/2006/relationships/hyperlink" Target="mailto:zturnerbiz@gmail.com" TargetMode="External"/><Relationship Id="rId1047" Type="http://schemas.openxmlformats.org/officeDocument/2006/relationships/hyperlink" Target="mailto:sales@lonestarlearning.com" TargetMode="External"/><Relationship Id="rId1254" Type="http://schemas.openxmlformats.org/officeDocument/2006/relationships/hyperlink" Target="mailto:candieg@clampitt.com" TargetMode="External"/><Relationship Id="rId1461" Type="http://schemas.openxmlformats.org/officeDocument/2006/relationships/hyperlink" Target="mailto:info@graphicsstore.org" TargetMode="External"/><Relationship Id="rId929" Type="http://schemas.openxmlformats.org/officeDocument/2006/relationships/hyperlink" Target="mailto:schooldivision@ardorhealth.com" TargetMode="External"/><Relationship Id="rId1114" Type="http://schemas.openxmlformats.org/officeDocument/2006/relationships/hyperlink" Target="mailto:orders@mentoringminds.com" TargetMode="External"/><Relationship Id="rId1321" Type="http://schemas.openxmlformats.org/officeDocument/2006/relationships/hyperlink" Target="mailto:dallas@sunbeltpools.com" TargetMode="External"/><Relationship Id="rId1559" Type="http://schemas.openxmlformats.org/officeDocument/2006/relationships/hyperlink" Target="mailto:jaime@mavtel.com" TargetMode="External"/><Relationship Id="rId1766" Type="http://schemas.openxmlformats.org/officeDocument/2006/relationships/hyperlink" Target="mailto:david.i@teachingstrategies.com" TargetMode="External"/><Relationship Id="rId58" Type="http://schemas.openxmlformats.org/officeDocument/2006/relationships/hyperlink" Target="mailto:kim@rainponchosinc.com" TargetMode="External"/><Relationship Id="rId1419" Type="http://schemas.openxmlformats.org/officeDocument/2006/relationships/hyperlink" Target="mailto:shannon@lillardlawn.com" TargetMode="External"/><Relationship Id="rId1626" Type="http://schemas.openxmlformats.org/officeDocument/2006/relationships/hyperlink" Target="mailto:dsrangel@premierstaffingsource.com" TargetMode="External"/><Relationship Id="rId274" Type="http://schemas.openxmlformats.org/officeDocument/2006/relationships/hyperlink" Target="mailto:bids@schoolteefactory.com" TargetMode="External"/><Relationship Id="rId481" Type="http://schemas.openxmlformats.org/officeDocument/2006/relationships/hyperlink" Target="mailto:gary@landmarkeq.com" TargetMode="External"/><Relationship Id="rId134" Type="http://schemas.openxmlformats.org/officeDocument/2006/relationships/hyperlink" Target="mailto:kyle@warrenin.com" TargetMode="External"/><Relationship Id="rId579" Type="http://schemas.openxmlformats.org/officeDocument/2006/relationships/hyperlink" Target="mailto:ryan.mccaw@cesco.com" TargetMode="External"/><Relationship Id="rId786" Type="http://schemas.openxmlformats.org/officeDocument/2006/relationships/hyperlink" Target="mailto:pam.villnueva.tx@gmail.com" TargetMode="External"/><Relationship Id="rId993" Type="http://schemas.openxmlformats.org/officeDocument/2006/relationships/hyperlink" Target="mailto:orders@hand2mind.com" TargetMode="External"/><Relationship Id="rId341" Type="http://schemas.openxmlformats.org/officeDocument/2006/relationships/hyperlink" Target="mailto:Sales@gilmangear.com" TargetMode="External"/><Relationship Id="rId439" Type="http://schemas.openxmlformats.org/officeDocument/2006/relationships/hyperlink" Target="mailto:tsawyers@webuildfun.com" TargetMode="External"/><Relationship Id="rId646" Type="http://schemas.openxmlformats.org/officeDocument/2006/relationships/hyperlink" Target="mailto:consultant@crabtreeinterpreting.com" TargetMode="External"/><Relationship Id="rId1069" Type="http://schemas.openxmlformats.org/officeDocument/2006/relationships/hyperlink" Target="mailto:dana-txshop@utlists.utexas.edu" TargetMode="External"/><Relationship Id="rId1276" Type="http://schemas.openxmlformats.org/officeDocument/2006/relationships/hyperlink" Target="mailto:jmutidjo@monarchtt.com" TargetMode="External"/><Relationship Id="rId1483" Type="http://schemas.openxmlformats.org/officeDocument/2006/relationships/hyperlink" Target="mailto:info@northernspeech.com" TargetMode="External"/><Relationship Id="rId201" Type="http://schemas.openxmlformats.org/officeDocument/2006/relationships/hyperlink" Target="mailto:wade@stemuli.net" TargetMode="External"/><Relationship Id="rId285" Type="http://schemas.openxmlformats.org/officeDocument/2006/relationships/hyperlink" Target="mailto:tarcher@jcweb.com" TargetMode="External"/><Relationship Id="rId506" Type="http://schemas.openxmlformats.org/officeDocument/2006/relationships/hyperlink" Target="mailto:mmoss@brenntag.com" TargetMode="External"/><Relationship Id="rId853" Type="http://schemas.openxmlformats.org/officeDocument/2006/relationships/hyperlink" Target="mailto:catering@springcreekbarbeque.com" TargetMode="External"/><Relationship Id="rId1136" Type="http://schemas.openxmlformats.org/officeDocument/2006/relationships/hyperlink" Target="mailto:productsupport@pltw.org" TargetMode="External"/><Relationship Id="rId1690" Type="http://schemas.openxmlformats.org/officeDocument/2006/relationships/hyperlink" Target="mailto:jeanine.m@fevtutor.com" TargetMode="External"/><Relationship Id="rId492" Type="http://schemas.openxmlformats.org/officeDocument/2006/relationships/hyperlink" Target="mailto:teamhester@hotmail.com" TargetMode="External"/><Relationship Id="rId713" Type="http://schemas.openxmlformats.org/officeDocument/2006/relationships/hyperlink" Target="mailto:DAMACMUZIK@gmail.com" TargetMode="External"/><Relationship Id="rId797" Type="http://schemas.openxmlformats.org/officeDocument/2006/relationships/hyperlink" Target="mailto:jcasaandassociates@gmail.com" TargetMode="External"/><Relationship Id="rId920" Type="http://schemas.openxmlformats.org/officeDocument/2006/relationships/hyperlink" Target="mailto:proposals@marzanoresources.com" TargetMode="External"/><Relationship Id="rId1343" Type="http://schemas.openxmlformats.org/officeDocument/2006/relationships/hyperlink" Target="mailto:shelly.johnson@officedepot.com" TargetMode="External"/><Relationship Id="rId1550" Type="http://schemas.openxmlformats.org/officeDocument/2006/relationships/hyperlink" Target="mailto:orders@alertservices.com" TargetMode="External"/><Relationship Id="rId1648" Type="http://schemas.openxmlformats.org/officeDocument/2006/relationships/hyperlink" Target="mailto:pat.ortiz@apexlearning.com" TargetMode="External"/><Relationship Id="rId145" Type="http://schemas.openxmlformats.org/officeDocument/2006/relationships/hyperlink" Target="mailto:ayushi@kamiapp.com" TargetMode="External"/><Relationship Id="rId352" Type="http://schemas.openxmlformats.org/officeDocument/2006/relationships/hyperlink" Target="mailto:Team@TennisExpress.com" TargetMode="External"/><Relationship Id="rId1203" Type="http://schemas.openxmlformats.org/officeDocument/2006/relationships/hyperlink" Target="mailto:orders@k-log.com" TargetMode="External"/><Relationship Id="rId1287" Type="http://schemas.openxmlformats.org/officeDocument/2006/relationships/hyperlink" Target="mailto:sales@pioneervalleybooks.com" TargetMode="External"/><Relationship Id="rId1410" Type="http://schemas.openxmlformats.org/officeDocument/2006/relationships/hyperlink" Target="mailto:maureena.fabien-watson@zep.com" TargetMode="External"/><Relationship Id="rId1508" Type="http://schemas.openxmlformats.org/officeDocument/2006/relationships/hyperlink" Target="mailto:contracts@demco.com" TargetMode="External"/><Relationship Id="rId212" Type="http://schemas.openxmlformats.org/officeDocument/2006/relationships/hyperlink" Target="mailto:wade@stemuli.net" TargetMode="External"/><Relationship Id="rId657" Type="http://schemas.openxmlformats.org/officeDocument/2006/relationships/hyperlink" Target="mailto:principalkafele@gmail.com" TargetMode="External"/><Relationship Id="rId864" Type="http://schemas.openxmlformats.org/officeDocument/2006/relationships/hyperlink" Target="mailto:faleshacoe@yahoo.com" TargetMode="External"/><Relationship Id="rId1494" Type="http://schemas.openxmlformats.org/officeDocument/2006/relationships/hyperlink" Target="mailto:dbahcall@c-supply.com" TargetMode="External"/><Relationship Id="rId1715" Type="http://schemas.openxmlformats.org/officeDocument/2006/relationships/hyperlink" Target="mailto:orders@lexialearning.com" TargetMode="External"/><Relationship Id="rId296" Type="http://schemas.openxmlformats.org/officeDocument/2006/relationships/hyperlink" Target="mailto:swalker@flaghouse.com" TargetMode="External"/><Relationship Id="rId517" Type="http://schemas.openxmlformats.org/officeDocument/2006/relationships/hyperlink" Target="mailto:ygarcia@uline.com" TargetMode="External"/><Relationship Id="rId724" Type="http://schemas.openxmlformats.org/officeDocument/2006/relationships/hyperlink" Target="mailto:nlane@justsayyes.org" TargetMode="External"/><Relationship Id="rId931" Type="http://schemas.openxmlformats.org/officeDocument/2006/relationships/hyperlink" Target="mailto:carole@authorsandmore.com" TargetMode="External"/><Relationship Id="rId1147" Type="http://schemas.openxmlformats.org/officeDocument/2006/relationships/hyperlink" Target="mailto:planosew1@yahoo.com" TargetMode="External"/><Relationship Id="rId1354" Type="http://schemas.openxmlformats.org/officeDocument/2006/relationships/hyperlink" Target="mailto:bmckinnerney@gmail.com" TargetMode="External"/><Relationship Id="rId1561" Type="http://schemas.openxmlformats.org/officeDocument/2006/relationships/hyperlink" Target="mailto:sales@moreyabiomed.com" TargetMode="External"/><Relationship Id="rId60" Type="http://schemas.openxmlformats.org/officeDocument/2006/relationships/hyperlink" Target="mailto:dac@teamleader.com" TargetMode="External"/><Relationship Id="rId156" Type="http://schemas.openxmlformats.org/officeDocument/2006/relationships/hyperlink" Target="mailto:beryl@teachingsystems.com" TargetMode="External"/><Relationship Id="rId363" Type="http://schemas.openxmlformats.org/officeDocument/2006/relationships/hyperlink" Target="mailto:orders@logotology.com" TargetMode="External"/><Relationship Id="rId570" Type="http://schemas.openxmlformats.org/officeDocument/2006/relationships/hyperlink" Target="mailto:darren@specorp.com" TargetMode="External"/><Relationship Id="rId1007" Type="http://schemas.openxmlformats.org/officeDocument/2006/relationships/hyperlink" Target="mailto:orders@midwesttechnology.com" TargetMode="External"/><Relationship Id="rId1214" Type="http://schemas.openxmlformats.org/officeDocument/2006/relationships/hyperlink" Target="mailto:orders@heggerty.org" TargetMode="External"/><Relationship Id="rId1421" Type="http://schemas.openxmlformats.org/officeDocument/2006/relationships/hyperlink" Target="mailto:chuck@goolsbeetire.com" TargetMode="External"/><Relationship Id="rId1659" Type="http://schemas.openxmlformats.org/officeDocument/2006/relationships/hyperlink" Target="mailto:kathy.tran@cengage.com" TargetMode="External"/><Relationship Id="rId223" Type="http://schemas.openxmlformats.org/officeDocument/2006/relationships/hyperlink" Target="mailto:InsideSales@tfeconnect.com" TargetMode="External"/><Relationship Id="rId430" Type="http://schemas.openxmlformats.org/officeDocument/2006/relationships/hyperlink" Target="mailto:wes@ultimateavt.com" TargetMode="External"/><Relationship Id="rId668" Type="http://schemas.openxmlformats.org/officeDocument/2006/relationships/hyperlink" Target="mailto:nancyswg@sbcglobal.net" TargetMode="External"/><Relationship Id="rId875" Type="http://schemas.openxmlformats.org/officeDocument/2006/relationships/hyperlink" Target="mailto:ceo@dioralamode.com" TargetMode="External"/><Relationship Id="rId1060" Type="http://schemas.openxmlformats.org/officeDocument/2006/relationships/hyperlink" Target="mailto:fssorders@follett.com" TargetMode="External"/><Relationship Id="rId1298" Type="http://schemas.openxmlformats.org/officeDocument/2006/relationships/hyperlink" Target="mailto:timb@snap-raise.com" TargetMode="External"/><Relationship Id="rId1519" Type="http://schemas.openxmlformats.org/officeDocument/2006/relationships/hyperlink" Target="mailto:bids@westmusic.com" TargetMode="External"/><Relationship Id="rId1726" Type="http://schemas.openxmlformats.org/officeDocument/2006/relationships/hyperlink" Target="mailto:StudentSuccess@MindRiseLearning.com" TargetMode="External"/><Relationship Id="rId18" Type="http://schemas.openxmlformats.org/officeDocument/2006/relationships/hyperlink" Target="mailto:jparker@netsyncnetwork.com" TargetMode="External"/><Relationship Id="rId528" Type="http://schemas.openxmlformats.org/officeDocument/2006/relationships/hyperlink" Target="mailto:mpatlan@dssfire.com" TargetMode="External"/><Relationship Id="rId735" Type="http://schemas.openxmlformats.org/officeDocument/2006/relationships/hyperlink" Target="mailto:moreinfo@positiveracialrelationships.com" TargetMode="External"/><Relationship Id="rId942" Type="http://schemas.openxmlformats.org/officeDocument/2006/relationships/hyperlink" Target="mailto:purchaseorders@brainpop.com" TargetMode="External"/><Relationship Id="rId1158" Type="http://schemas.openxmlformats.org/officeDocument/2006/relationships/hyperlink" Target="mailto:orders@educatorsdepot.com" TargetMode="External"/><Relationship Id="rId1365" Type="http://schemas.openxmlformats.org/officeDocument/2006/relationships/hyperlink" Target="mailto:mary.hailu@savvas.com" TargetMode="External"/><Relationship Id="rId1572" Type="http://schemas.openxmlformats.org/officeDocument/2006/relationships/hyperlink" Target="mailto:aembers@lifetouch.com" TargetMode="External"/><Relationship Id="rId167" Type="http://schemas.openxmlformats.org/officeDocument/2006/relationships/hyperlink" Target="mailto:kmichael@kamico.com" TargetMode="External"/><Relationship Id="rId374" Type="http://schemas.openxmlformats.org/officeDocument/2006/relationships/hyperlink" Target="mailto:sales@hubert.com" TargetMode="External"/><Relationship Id="rId581" Type="http://schemas.openxmlformats.org/officeDocument/2006/relationships/hyperlink" Target="mailto:aqua-rec@msn.com" TargetMode="External"/><Relationship Id="rId1018" Type="http://schemas.openxmlformats.org/officeDocument/2006/relationships/hyperlink" Target="mailto:chris@sportscareerconsulting.com" TargetMode="External"/><Relationship Id="rId1225" Type="http://schemas.openxmlformats.org/officeDocument/2006/relationships/hyperlink" Target="mailto:jennifer@irgroupdfw.com" TargetMode="External"/><Relationship Id="rId1432" Type="http://schemas.openxmlformats.org/officeDocument/2006/relationships/hyperlink" Target="mailto:cs@pocketnurse.com" TargetMode="External"/><Relationship Id="rId71" Type="http://schemas.openxmlformats.org/officeDocument/2006/relationships/hyperlink" Target="mailto:sargentwelchcs@vwr.com" TargetMode="External"/><Relationship Id="rId234" Type="http://schemas.openxmlformats.org/officeDocument/2006/relationships/hyperlink" Target="mailto:customercare@getvisualz.com" TargetMode="External"/><Relationship Id="rId679" Type="http://schemas.openxmlformats.org/officeDocument/2006/relationships/hyperlink" Target="mailto:abattafa@gmail.com" TargetMode="External"/><Relationship Id="rId802" Type="http://schemas.openxmlformats.org/officeDocument/2006/relationships/hyperlink" Target="mailto:knix0127@gmail.com" TargetMode="External"/><Relationship Id="rId886" Type="http://schemas.openxmlformats.org/officeDocument/2006/relationships/hyperlink" Target="mailto:vcheatham@nzonesports.com" TargetMode="External"/><Relationship Id="rId1737" Type="http://schemas.openxmlformats.org/officeDocument/2006/relationships/hyperlink" Target="mailto:jdickinson@overdrive.com" TargetMode="External"/><Relationship Id="rId2" Type="http://schemas.openxmlformats.org/officeDocument/2006/relationships/hyperlink" Target="mailto:sales@encoredataproducts.com" TargetMode="External"/><Relationship Id="rId29" Type="http://schemas.openxmlformats.org/officeDocument/2006/relationships/hyperlink" Target="mailto:schools@sharmusic.com" TargetMode="External"/><Relationship Id="rId441" Type="http://schemas.openxmlformats.org/officeDocument/2006/relationships/hyperlink" Target="mailto:aquabore1@yahoo.com" TargetMode="External"/><Relationship Id="rId539" Type="http://schemas.openxmlformats.org/officeDocument/2006/relationships/hyperlink" Target="mailto:msheehan@ewingirrigation.com" TargetMode="External"/><Relationship Id="rId746" Type="http://schemas.openxmlformats.org/officeDocument/2006/relationships/hyperlink" Target="mailto:fred@atxlearning.com" TargetMode="External"/><Relationship Id="rId1071" Type="http://schemas.openxmlformats.org/officeDocument/2006/relationships/hyperlink" Target="mailto:valleyspeechllc@att.net" TargetMode="External"/><Relationship Id="rId1169" Type="http://schemas.openxmlformats.org/officeDocument/2006/relationships/hyperlink" Target="mailto:info@hes-inc.com" TargetMode="External"/><Relationship Id="rId1376" Type="http://schemas.openxmlformats.org/officeDocument/2006/relationships/hyperlink" Target="mailto:wswail@educationalpolicy.org" TargetMode="External"/><Relationship Id="rId1583" Type="http://schemas.openxmlformats.org/officeDocument/2006/relationships/hyperlink" Target="mailto:cara.pugh@graybar.com" TargetMode="External"/><Relationship Id="rId178" Type="http://schemas.openxmlformats.org/officeDocument/2006/relationships/hyperlink" Target="mailto:Melissa.Arnett@mheducation.com" TargetMode="External"/><Relationship Id="rId301" Type="http://schemas.openxmlformats.org/officeDocument/2006/relationships/hyperlink" Target="mailto:info@haciendamusica.com" TargetMode="External"/><Relationship Id="rId953" Type="http://schemas.openxmlformats.org/officeDocument/2006/relationships/hyperlink" Target="mailto:david@pecs.com" TargetMode="External"/><Relationship Id="rId1029" Type="http://schemas.openxmlformats.org/officeDocument/2006/relationships/hyperlink" Target="mailto:info@kaplanco.com" TargetMode="External"/><Relationship Id="rId1236" Type="http://schemas.openxmlformats.org/officeDocument/2006/relationships/hyperlink" Target="mailto:rlwoodall1@gmail.com" TargetMode="External"/><Relationship Id="rId82" Type="http://schemas.openxmlformats.org/officeDocument/2006/relationships/hyperlink" Target="mailto:custserv@enasco.com" TargetMode="External"/><Relationship Id="rId385" Type="http://schemas.openxmlformats.org/officeDocument/2006/relationships/hyperlink" Target="mailto:sales@ThinkGTE.com" TargetMode="External"/><Relationship Id="rId592" Type="http://schemas.openxmlformats.org/officeDocument/2006/relationships/hyperlink" Target="mailto:fonda@mhztech.com" TargetMode="External"/><Relationship Id="rId606" Type="http://schemas.openxmlformats.org/officeDocument/2006/relationships/hyperlink" Target="mailto:gibsong@rushenterprises.com" TargetMode="External"/><Relationship Id="rId813" Type="http://schemas.openxmlformats.org/officeDocument/2006/relationships/hyperlink" Target="mailto:03740@chick-fil-a.com" TargetMode="External"/><Relationship Id="rId1443" Type="http://schemas.openxmlformats.org/officeDocument/2006/relationships/hyperlink" Target="mailto:contracts@touchmath.com" TargetMode="External"/><Relationship Id="rId1650" Type="http://schemas.openxmlformats.org/officeDocument/2006/relationships/hyperlink" Target="mailto:heather.young@aeseducation.com" TargetMode="External"/><Relationship Id="rId1748" Type="http://schemas.openxmlformats.org/officeDocument/2006/relationships/hyperlink" Target="mailto:afoltynsmith@rosettastone.com" TargetMode="External"/><Relationship Id="rId245" Type="http://schemas.openxmlformats.org/officeDocument/2006/relationships/hyperlink" Target="mailto:rebecca@bigstarbranding.com" TargetMode="External"/><Relationship Id="rId452" Type="http://schemas.openxmlformats.org/officeDocument/2006/relationships/hyperlink" Target="mailto:stephen@spaethmachine.com" TargetMode="External"/><Relationship Id="rId897" Type="http://schemas.openxmlformats.org/officeDocument/2006/relationships/hyperlink" Target="mailto:celina.miller@whitleypenn.com" TargetMode="External"/><Relationship Id="rId1082" Type="http://schemas.openxmlformats.org/officeDocument/2006/relationships/hyperlink" Target="mailto:info@breakoutedu.com" TargetMode="External"/><Relationship Id="rId1303" Type="http://schemas.openxmlformats.org/officeDocument/2006/relationships/hyperlink" Target="mailto:Sales@StutteringTherapyResources.com" TargetMode="External"/><Relationship Id="rId1510" Type="http://schemas.openxmlformats.org/officeDocument/2006/relationships/hyperlink" Target="mailto:contracts@demco.com" TargetMode="External"/><Relationship Id="rId105" Type="http://schemas.openxmlformats.org/officeDocument/2006/relationships/hyperlink" Target="mailto:gail.adams@cengage.com" TargetMode="External"/><Relationship Id="rId312" Type="http://schemas.openxmlformats.org/officeDocument/2006/relationships/hyperlink" Target="mailto:debih@chucklevins.com" TargetMode="External"/><Relationship Id="rId757" Type="http://schemas.openxmlformats.org/officeDocument/2006/relationships/hyperlink" Target="mailto:mominnaileen@gmail.com" TargetMode="External"/><Relationship Id="rId964" Type="http://schemas.openxmlformats.org/officeDocument/2006/relationships/hyperlink" Target="mailto:sales@skylit.com" TargetMode="External"/><Relationship Id="rId1387" Type="http://schemas.openxmlformats.org/officeDocument/2006/relationships/hyperlink" Target="mailto:baileyb@iptruck.com" TargetMode="External"/><Relationship Id="rId1594" Type="http://schemas.openxmlformats.org/officeDocument/2006/relationships/hyperlink" Target="mailto:seasonalelectricmotorsales@gmail.com" TargetMode="External"/><Relationship Id="rId1608" Type="http://schemas.openxmlformats.org/officeDocument/2006/relationships/hyperlink" Target="mailto:dallaseastsales@temperaturecontrolsystems.com" TargetMode="External"/><Relationship Id="rId93" Type="http://schemas.openxmlformats.org/officeDocument/2006/relationships/hyperlink" Target="mailto:pam@ecampususa.net" TargetMode="External"/><Relationship Id="rId189" Type="http://schemas.openxmlformats.org/officeDocument/2006/relationships/hyperlink" Target="mailto:servicecenter@restaurant.org" TargetMode="External"/><Relationship Id="rId396" Type="http://schemas.openxmlformats.org/officeDocument/2006/relationships/hyperlink" Target="mailto:bonnie@vertical-solutions.net" TargetMode="External"/><Relationship Id="rId617" Type="http://schemas.openxmlformats.org/officeDocument/2006/relationships/hyperlink" Target="mailto:sandra@partnersforlearning.com" TargetMode="External"/><Relationship Id="rId824" Type="http://schemas.openxmlformats.org/officeDocument/2006/relationships/hyperlink" Target="mailto:ameet@DesperadosRestaurant.com" TargetMode="External"/><Relationship Id="rId1247" Type="http://schemas.openxmlformats.org/officeDocument/2006/relationships/hyperlink" Target="mailto:info@attainmentcompany.com" TargetMode="External"/><Relationship Id="rId1454" Type="http://schemas.openxmlformats.org/officeDocument/2006/relationships/hyperlink" Target="mailto:ljackson@educationisfreedom.org" TargetMode="External"/><Relationship Id="rId1661" Type="http://schemas.openxmlformats.org/officeDocument/2006/relationships/hyperlink" Target="mailto:april.spencer@pearson.com" TargetMode="External"/><Relationship Id="rId256" Type="http://schemas.openxmlformats.org/officeDocument/2006/relationships/hyperlink" Target="mailto:bids@customsportswear.net" TargetMode="External"/><Relationship Id="rId463" Type="http://schemas.openxmlformats.org/officeDocument/2006/relationships/hyperlink" Target="mailto:awasher@benchmarksigns.biz" TargetMode="External"/><Relationship Id="rId670" Type="http://schemas.openxmlformats.org/officeDocument/2006/relationships/hyperlink" Target="mailto:educationorders@scholastic.com" TargetMode="External"/><Relationship Id="rId1093" Type="http://schemas.openxmlformats.org/officeDocument/2006/relationships/hyperlink" Target="mailto:office@thinkingmaps.com" TargetMode="External"/><Relationship Id="rId1107" Type="http://schemas.openxmlformats.org/officeDocument/2006/relationships/hyperlink" Target="mailto:orders@raptorware.com" TargetMode="External"/><Relationship Id="rId1314" Type="http://schemas.openxmlformats.org/officeDocument/2006/relationships/hyperlink" Target="mailto:arule@youthlightbooks.com" TargetMode="External"/><Relationship Id="rId1521" Type="http://schemas.openxmlformats.org/officeDocument/2006/relationships/hyperlink" Target="mailto:holtconnect@holtcat.com" TargetMode="External"/><Relationship Id="rId1759" Type="http://schemas.openxmlformats.org/officeDocument/2006/relationships/hyperlink" Target="mailto:access@socialstudies.com" TargetMode="External"/><Relationship Id="rId116" Type="http://schemas.openxmlformats.org/officeDocument/2006/relationships/hyperlink" Target="mailto:rich@tnjsprinting.com" TargetMode="External"/><Relationship Id="rId323" Type="http://schemas.openxmlformats.org/officeDocument/2006/relationships/hyperlink" Target="mailto:sherry@chaudhryconsulting.com" TargetMode="External"/><Relationship Id="rId530" Type="http://schemas.openxmlformats.org/officeDocument/2006/relationships/hyperlink" Target="mailto:jwalker@esstexas.com" TargetMode="External"/><Relationship Id="rId768" Type="http://schemas.openxmlformats.org/officeDocument/2006/relationships/hyperlink" Target="mailto:christiana.clark@risd.org" TargetMode="External"/><Relationship Id="rId975" Type="http://schemas.openxmlformats.org/officeDocument/2006/relationships/hyperlink" Target="mailto:customerservice@frogstreet.com" TargetMode="External"/><Relationship Id="rId1160" Type="http://schemas.openxmlformats.org/officeDocument/2006/relationships/hyperlink" Target="mailto:kevin.goldston@indecosales.com" TargetMode="External"/><Relationship Id="rId1398" Type="http://schemas.openxmlformats.org/officeDocument/2006/relationships/hyperlink" Target="mailto:w655mkm@costco.com" TargetMode="External"/><Relationship Id="rId1619" Type="http://schemas.openxmlformats.org/officeDocument/2006/relationships/hyperlink" Target="mailto:info@adamsenterpriseusa.com" TargetMode="External"/><Relationship Id="rId20" Type="http://schemas.openxmlformats.org/officeDocument/2006/relationships/hyperlink" Target="mailto:jparker@netsyncnetwork.com" TargetMode="External"/><Relationship Id="rId628" Type="http://schemas.openxmlformats.org/officeDocument/2006/relationships/hyperlink" Target="mailto:JessalynDyson@gmail.com" TargetMode="External"/><Relationship Id="rId835" Type="http://schemas.openxmlformats.org/officeDocument/2006/relationships/hyperlink" Target="mailto:dal@jasonsdeli.com" TargetMode="External"/><Relationship Id="rId1258" Type="http://schemas.openxmlformats.org/officeDocument/2006/relationships/hyperlink" Target="mailto:TeamDelph@delcomgroup.com" TargetMode="External"/><Relationship Id="rId1465" Type="http://schemas.openxmlformats.org/officeDocument/2006/relationships/hyperlink" Target="mailto:wardscs@vwr.com" TargetMode="External"/><Relationship Id="rId1672" Type="http://schemas.openxmlformats.org/officeDocument/2006/relationships/hyperlink" Target="mailto:support@dyned.com" TargetMode="External"/><Relationship Id="rId267" Type="http://schemas.openxmlformats.org/officeDocument/2006/relationships/hyperlink" Target="mailto:Kathryn@legacymonograms.com" TargetMode="External"/><Relationship Id="rId474" Type="http://schemas.openxmlformats.org/officeDocument/2006/relationships/hyperlink" Target="mailto:sales@mavich.com" TargetMode="External"/><Relationship Id="rId1020" Type="http://schemas.openxmlformats.org/officeDocument/2006/relationships/hyperlink" Target="mailto:barb@tfhusa.com" TargetMode="External"/><Relationship Id="rId1118" Type="http://schemas.openxmlformats.org/officeDocument/2006/relationships/hyperlink" Target="mailto:fssorders@follett.com" TargetMode="External"/><Relationship Id="rId1325" Type="http://schemas.openxmlformats.org/officeDocument/2006/relationships/hyperlink" Target="mailto:pbrindley@positivepromotions.com" TargetMode="External"/><Relationship Id="rId1532" Type="http://schemas.openxmlformats.org/officeDocument/2006/relationships/hyperlink" Target="mailto:jessica@lab-resources.net" TargetMode="External"/><Relationship Id="rId127" Type="http://schemas.openxmlformats.org/officeDocument/2006/relationships/hyperlink" Target="mailto:colleen@gresources.com" TargetMode="External"/><Relationship Id="rId681" Type="http://schemas.openxmlformats.org/officeDocument/2006/relationships/hyperlink" Target="mailto:blparents@aol.com" TargetMode="External"/><Relationship Id="rId779" Type="http://schemas.openxmlformats.org/officeDocument/2006/relationships/hyperlink" Target="mailto:allaboutanimalslive@yahoo.com" TargetMode="External"/><Relationship Id="rId902" Type="http://schemas.openxmlformats.org/officeDocument/2006/relationships/hyperlink" Target="mailto:orders@avid.org" TargetMode="External"/><Relationship Id="rId986" Type="http://schemas.openxmlformats.org/officeDocument/2006/relationships/hyperlink" Target="mailto:robin@crossboweducation.com" TargetMode="External"/><Relationship Id="rId31" Type="http://schemas.openxmlformats.org/officeDocument/2006/relationships/hyperlink" Target="mailto:gregs@wwbw.com" TargetMode="External"/><Relationship Id="rId334" Type="http://schemas.openxmlformats.org/officeDocument/2006/relationships/hyperlink" Target="mailto:BSNBid@BSNSports.com" TargetMode="External"/><Relationship Id="rId541" Type="http://schemas.openxmlformats.org/officeDocument/2006/relationships/hyperlink" Target="mailto:jerod@rainmasters.net" TargetMode="External"/><Relationship Id="rId639" Type="http://schemas.openxmlformats.org/officeDocument/2006/relationships/hyperlink" Target="mailto:eggraphics@sbcglobal.net" TargetMode="External"/><Relationship Id="rId1171" Type="http://schemas.openxmlformats.org/officeDocument/2006/relationships/hyperlink" Target="mailto:courtney.moss@tobiidynavox.com" TargetMode="External"/><Relationship Id="rId1269" Type="http://schemas.openxmlformats.org/officeDocument/2006/relationships/hyperlink" Target="mailto:wood@kona-ice.com" TargetMode="External"/><Relationship Id="rId1476" Type="http://schemas.openxmlformats.org/officeDocument/2006/relationships/hyperlink" Target="mailto:cparis@jedunn.com" TargetMode="External"/><Relationship Id="rId180" Type="http://schemas.openxmlformats.org/officeDocument/2006/relationships/hyperlink" Target="mailto:Melissa.Arnett@mheducation.com" TargetMode="External"/><Relationship Id="rId278" Type="http://schemas.openxmlformats.org/officeDocument/2006/relationships/hyperlink" Target="mailto:toni@texasmotionsports.com" TargetMode="External"/><Relationship Id="rId401" Type="http://schemas.openxmlformats.org/officeDocument/2006/relationships/hyperlink" Target="mailto:nayak@stantec.com" TargetMode="External"/><Relationship Id="rId846" Type="http://schemas.openxmlformats.org/officeDocument/2006/relationships/hyperlink" Target="mailto:liz@archfellow.com" TargetMode="External"/><Relationship Id="rId1031" Type="http://schemas.openxmlformats.org/officeDocument/2006/relationships/hyperlink" Target="mailto:sales@lamasewingkits.com" TargetMode="External"/><Relationship Id="rId1129" Type="http://schemas.openxmlformats.org/officeDocument/2006/relationships/hyperlink" Target="mailto:orders@kendallhunt.com" TargetMode="External"/><Relationship Id="rId1683" Type="http://schemas.openxmlformats.org/officeDocument/2006/relationships/hyperlink" Target="mailto:aaron.cross@ellevationeducation.com" TargetMode="External"/><Relationship Id="rId485" Type="http://schemas.openxmlformats.org/officeDocument/2006/relationships/hyperlink" Target="mailto:sreeves@ascoeq.com" TargetMode="External"/><Relationship Id="rId692" Type="http://schemas.openxmlformats.org/officeDocument/2006/relationships/hyperlink" Target="mailto:vsarria@cardeaservices.org" TargetMode="External"/><Relationship Id="rId706" Type="http://schemas.openxmlformats.org/officeDocument/2006/relationships/hyperlink" Target="mailto:Laallbright@gmail.com" TargetMode="External"/><Relationship Id="rId913" Type="http://schemas.openxmlformats.org/officeDocument/2006/relationships/hyperlink" Target="mailto:RFP@worldgatellc.com" TargetMode="External"/><Relationship Id="rId1336" Type="http://schemas.openxmlformats.org/officeDocument/2006/relationships/hyperlink" Target="mailto:norah.meier@ki.com" TargetMode="External"/><Relationship Id="rId1543" Type="http://schemas.openxmlformats.org/officeDocument/2006/relationships/hyperlink" Target="mailto:roneal@spiralbinding.com" TargetMode="External"/><Relationship Id="rId1750" Type="http://schemas.openxmlformats.org/officeDocument/2006/relationships/hyperlink" Target="mailto:mary.hailu@savvas.com" TargetMode="External"/><Relationship Id="rId42" Type="http://schemas.openxmlformats.org/officeDocument/2006/relationships/hyperlink" Target="mailto:framos@discountschoolsupply.com" TargetMode="External"/><Relationship Id="rId138" Type="http://schemas.openxmlformats.org/officeDocument/2006/relationships/hyperlink" Target="mailto:ewatson@journeyed.com" TargetMode="External"/><Relationship Id="rId345" Type="http://schemas.openxmlformats.org/officeDocument/2006/relationships/hyperlink" Target="mailto:jostensawards@mtmrecognition.com" TargetMode="External"/><Relationship Id="rId552" Type="http://schemas.openxmlformats.org/officeDocument/2006/relationships/hyperlink" Target="mailto:lee@markspp.com" TargetMode="External"/><Relationship Id="rId997" Type="http://schemas.openxmlformats.org/officeDocument/2006/relationships/hyperlink" Target="mailto:icy@eastwestdiscovery.com" TargetMode="External"/><Relationship Id="rId1182" Type="http://schemas.openxmlformats.org/officeDocument/2006/relationships/hyperlink" Target="mailto:nnorth@mindworksresources.com" TargetMode="External"/><Relationship Id="rId1403" Type="http://schemas.openxmlformats.org/officeDocument/2006/relationships/hyperlink" Target="mailto:sales@eagle-hawk.com" TargetMode="External"/><Relationship Id="rId1610" Type="http://schemas.openxmlformats.org/officeDocument/2006/relationships/hyperlink" Target="mailto:theresa@tolbertelectric.com" TargetMode="External"/><Relationship Id="rId191" Type="http://schemas.openxmlformats.org/officeDocument/2006/relationships/hyperlink" Target="mailto:andrew@schoolspire.com" TargetMode="External"/><Relationship Id="rId205" Type="http://schemas.openxmlformats.org/officeDocument/2006/relationships/hyperlink" Target="mailto:wade@stemuli.net" TargetMode="External"/><Relationship Id="rId412" Type="http://schemas.openxmlformats.org/officeDocument/2006/relationships/hyperlink" Target="mailto:rferrier@ncs-tx.com" TargetMode="External"/><Relationship Id="rId857" Type="http://schemas.openxmlformats.org/officeDocument/2006/relationships/hyperlink" Target="mailto:woodybsbbq@gmail.com" TargetMode="External"/><Relationship Id="rId1042" Type="http://schemas.openxmlformats.org/officeDocument/2006/relationships/hyperlink" Target="mailto:ashley@legacymonograms.com" TargetMode="External"/><Relationship Id="rId1487" Type="http://schemas.openxmlformats.org/officeDocument/2006/relationships/hyperlink" Target="mailto:jayne@timocco.com" TargetMode="External"/><Relationship Id="rId1694" Type="http://schemas.openxmlformats.org/officeDocument/2006/relationships/hyperlink" Target="mailto:support@gooroo.com" TargetMode="External"/><Relationship Id="rId1708" Type="http://schemas.openxmlformats.org/officeDocument/2006/relationships/hyperlink" Target="mailto:wilder@knowledgematters.com" TargetMode="External"/><Relationship Id="rId289" Type="http://schemas.openxmlformats.org/officeDocument/2006/relationships/hyperlink" Target="mailto:aaron@yaygood.com" TargetMode="External"/><Relationship Id="rId496" Type="http://schemas.openxmlformats.org/officeDocument/2006/relationships/hyperlink" Target="mailto:aracelil@horsleyspecialties.com" TargetMode="External"/><Relationship Id="rId717" Type="http://schemas.openxmlformats.org/officeDocument/2006/relationships/hyperlink" Target="mailto:Kay.reynolds@risd.org" TargetMode="External"/><Relationship Id="rId924" Type="http://schemas.openxmlformats.org/officeDocument/2006/relationships/hyperlink" Target="mailto:author.stacymcaunlty@gmail.com" TargetMode="External"/><Relationship Id="rId1347" Type="http://schemas.openxmlformats.org/officeDocument/2006/relationships/hyperlink" Target="mailto:cole@schooldatebooks.com" TargetMode="External"/><Relationship Id="rId1554" Type="http://schemas.openxmlformats.org/officeDocument/2006/relationships/hyperlink" Target="mailto:inquiry@healthyschoolsupply.com" TargetMode="External"/><Relationship Id="rId1761" Type="http://schemas.openxmlformats.org/officeDocument/2006/relationships/hyperlink" Target="mailto:chris@sportscareerconsulting.com" TargetMode="External"/><Relationship Id="rId53" Type="http://schemas.openxmlformats.org/officeDocument/2006/relationships/hyperlink" Target="mailto:ronny@athletics.upplytx.com" TargetMode="External"/><Relationship Id="rId149" Type="http://schemas.openxmlformats.org/officeDocument/2006/relationships/hyperlink" Target="mailto:servicecenter@restaurant.org" TargetMode="External"/><Relationship Id="rId356" Type="http://schemas.openxmlformats.org/officeDocument/2006/relationships/hyperlink" Target="mailto:orders@schoolspecialty.com" TargetMode="External"/><Relationship Id="rId563" Type="http://schemas.openxmlformats.org/officeDocument/2006/relationships/hyperlink" Target="mailto:mikefreeman@elliottelectric.com" TargetMode="External"/><Relationship Id="rId770" Type="http://schemas.openxmlformats.org/officeDocument/2006/relationships/hyperlink" Target="mailto:blewis@threeboxstragetic.com" TargetMode="External"/><Relationship Id="rId1193" Type="http://schemas.openxmlformats.org/officeDocument/2006/relationships/hyperlink" Target="mailto:aei@advexp.com" TargetMode="External"/><Relationship Id="rId1207" Type="http://schemas.openxmlformats.org/officeDocument/2006/relationships/hyperlink" Target="mailto:orderdept@lakeshorelearning.com" TargetMode="External"/><Relationship Id="rId1414" Type="http://schemas.openxmlformats.org/officeDocument/2006/relationships/hyperlink" Target="mailto:steve.pittsinger@inter-spec.com" TargetMode="External"/><Relationship Id="rId1621" Type="http://schemas.openxmlformats.org/officeDocument/2006/relationships/hyperlink" Target="mailto:gov@buzzclan.com" TargetMode="External"/><Relationship Id="rId216" Type="http://schemas.openxmlformats.org/officeDocument/2006/relationships/hyperlink" Target="mailto:beryl@teachingsystems.com" TargetMode="External"/><Relationship Id="rId423" Type="http://schemas.openxmlformats.org/officeDocument/2006/relationships/hyperlink" Target="mailto:alan.wesenberg@dhpace.com" TargetMode="External"/><Relationship Id="rId868" Type="http://schemas.openxmlformats.org/officeDocument/2006/relationships/hyperlink" Target="mailto:patrickmulick@gmail.com" TargetMode="External"/><Relationship Id="rId1053" Type="http://schemas.openxmlformats.org/officeDocument/2006/relationships/hyperlink" Target="mailto:customer@parent-institute..com" TargetMode="External"/><Relationship Id="rId1260" Type="http://schemas.openxmlformats.org/officeDocument/2006/relationships/hyperlink" Target="mailto:msavin@educationalproducts.com" TargetMode="External"/><Relationship Id="rId1498" Type="http://schemas.openxmlformats.org/officeDocument/2006/relationships/hyperlink" Target="mailto:pro@classkick.com" TargetMode="External"/><Relationship Id="rId1719" Type="http://schemas.openxmlformats.org/officeDocument/2006/relationships/hyperlink" Target="mailto:info@maciepublishing.com" TargetMode="External"/><Relationship Id="rId630" Type="http://schemas.openxmlformats.org/officeDocument/2006/relationships/hyperlink" Target="mailto:jewelsglover@sbcglobal.net" TargetMode="External"/><Relationship Id="rId728" Type="http://schemas.openxmlformats.org/officeDocument/2006/relationships/hyperlink" Target="mailto:april.bowman@boldbelieversunited.com" TargetMode="External"/><Relationship Id="rId935" Type="http://schemas.openxmlformats.org/officeDocument/2006/relationships/hyperlink" Target="mailto:harlen.houghton@presencelearning.com" TargetMode="External"/><Relationship Id="rId1358" Type="http://schemas.openxmlformats.org/officeDocument/2006/relationships/hyperlink" Target="mailto:jmosley@coppellisd.com" TargetMode="External"/><Relationship Id="rId1565" Type="http://schemas.openxmlformats.org/officeDocument/2006/relationships/hyperlink" Target="mailto:rhodges@schoolhealth.com" TargetMode="External"/><Relationship Id="rId1772" Type="http://schemas.openxmlformats.org/officeDocument/2006/relationships/hyperlink" Target="mailto:customerservice@voyagersopris.com" TargetMode="External"/><Relationship Id="rId64" Type="http://schemas.openxmlformats.org/officeDocument/2006/relationships/hyperlink" Target="mailto:lafaith@bepublishing.com" TargetMode="External"/><Relationship Id="rId367" Type="http://schemas.openxmlformats.org/officeDocument/2006/relationships/hyperlink" Target="mailto:Rachel.David@pollock.com" TargetMode="External"/><Relationship Id="rId574" Type="http://schemas.openxmlformats.org/officeDocument/2006/relationships/hyperlink" Target="mailto:weston.harwell@univar.com" TargetMode="External"/><Relationship Id="rId1120" Type="http://schemas.openxmlformats.org/officeDocument/2006/relationships/hyperlink" Target="mailto:books@perma-bound.com" TargetMode="External"/><Relationship Id="rId1218" Type="http://schemas.openxmlformats.org/officeDocument/2006/relationships/hyperlink" Target="mailto:pediatrics@oticonusa.com" TargetMode="External"/><Relationship Id="rId1425" Type="http://schemas.openxmlformats.org/officeDocument/2006/relationships/hyperlink" Target="mailto:sales@eduphoia.net" TargetMode="External"/><Relationship Id="rId227" Type="http://schemas.openxmlformats.org/officeDocument/2006/relationships/hyperlink" Target="mailto:UniformWorld@att.net" TargetMode="External"/><Relationship Id="rId781" Type="http://schemas.openxmlformats.org/officeDocument/2006/relationships/hyperlink" Target="mailto:jason@dornback.com" TargetMode="External"/><Relationship Id="rId879" Type="http://schemas.openxmlformats.org/officeDocument/2006/relationships/hyperlink" Target="mailto:bdavison@pixlproduction.com" TargetMode="External"/><Relationship Id="rId1632" Type="http://schemas.openxmlformats.org/officeDocument/2006/relationships/hyperlink" Target="mailto:chris@kickndesigns.com" TargetMode="External"/><Relationship Id="rId434" Type="http://schemas.openxmlformats.org/officeDocument/2006/relationships/hyperlink" Target="mailto:keith@daviscraneservice.com" TargetMode="External"/><Relationship Id="rId641" Type="http://schemas.openxmlformats.org/officeDocument/2006/relationships/hyperlink" Target="mailto:mrscrysevans@gmail.com" TargetMode="External"/><Relationship Id="rId739" Type="http://schemas.openxmlformats.org/officeDocument/2006/relationships/hyperlink" Target="mailto:biddept@lakeshorelearning.com" TargetMode="External"/><Relationship Id="rId1064" Type="http://schemas.openxmlformats.org/officeDocument/2006/relationships/hyperlink" Target="mailto:wecare@gumdropbooks.com" TargetMode="External"/><Relationship Id="rId1271" Type="http://schemas.openxmlformats.org/officeDocument/2006/relationships/hyperlink" Target="mailto:kathryn@legacymonograms.com" TargetMode="External"/><Relationship Id="rId1369" Type="http://schemas.openxmlformats.org/officeDocument/2006/relationships/hyperlink" Target="mailto:mary.hailu@savvas.com" TargetMode="External"/><Relationship Id="rId1576" Type="http://schemas.openxmlformats.org/officeDocument/2006/relationships/hyperlink" Target="mailto:sandy@childcarecareers.net" TargetMode="External"/><Relationship Id="rId280" Type="http://schemas.openxmlformats.org/officeDocument/2006/relationships/hyperlink" Target="mailto:rob@wolfpackprinting.com" TargetMode="External"/><Relationship Id="rId501" Type="http://schemas.openxmlformats.org/officeDocument/2006/relationships/hyperlink" Target="mailto:flohman@tandbboiler.com" TargetMode="External"/><Relationship Id="rId946" Type="http://schemas.openxmlformats.org/officeDocument/2006/relationships/hyperlink" Target="mailto:neworders@benchmarkeducation.com" TargetMode="External"/><Relationship Id="rId1131" Type="http://schemas.openxmlformats.org/officeDocument/2006/relationships/hyperlink" Target="mailto:orders@brainchild.com" TargetMode="External"/><Relationship Id="rId1229" Type="http://schemas.openxmlformats.org/officeDocument/2006/relationships/hyperlink" Target="mailto:orders@americanreading.com" TargetMode="External"/><Relationship Id="rId75" Type="http://schemas.openxmlformats.org/officeDocument/2006/relationships/hyperlink" Target="mailto:Anne@TechEdventures.com" TargetMode="External"/><Relationship Id="rId140" Type="http://schemas.openxmlformats.org/officeDocument/2006/relationships/hyperlink" Target="mailto:fyoung.bta@gmail.com" TargetMode="External"/><Relationship Id="rId378" Type="http://schemas.openxmlformats.org/officeDocument/2006/relationships/hyperlink" Target="mailto:orders@pascoinc.net" TargetMode="External"/><Relationship Id="rId585" Type="http://schemas.openxmlformats.org/officeDocument/2006/relationships/hyperlink" Target="mailto:agarner@dcc-pools.com" TargetMode="External"/><Relationship Id="rId792" Type="http://schemas.openxmlformats.org/officeDocument/2006/relationships/hyperlink" Target="mailto:kevin@wedgesupply.com" TargetMode="External"/><Relationship Id="rId806" Type="http://schemas.openxmlformats.org/officeDocument/2006/relationships/hyperlink" Target="mailto:catering@abocas.com" TargetMode="External"/><Relationship Id="rId1436" Type="http://schemas.openxmlformats.org/officeDocument/2006/relationships/hyperlink" Target="mailto:customerservice@schoolspecialty.com" TargetMode="External"/><Relationship Id="rId1643" Type="http://schemas.openxmlformats.org/officeDocument/2006/relationships/hyperlink" Target="mailto:customerservice@abdobooks.com" TargetMode="External"/><Relationship Id="rId6" Type="http://schemas.openxmlformats.org/officeDocument/2006/relationships/hyperlink" Target="mailto:jodie.ellzey@msn.com" TargetMode="External"/><Relationship Id="rId238" Type="http://schemas.openxmlformats.org/officeDocument/2006/relationships/hyperlink" Target="mailto:jodinewsome@wingaero.com" TargetMode="External"/><Relationship Id="rId445" Type="http://schemas.openxmlformats.org/officeDocument/2006/relationships/hyperlink" Target="mailto:gulfenergymech@att.net" TargetMode="External"/><Relationship Id="rId652" Type="http://schemas.openxmlformats.org/officeDocument/2006/relationships/hyperlink" Target="mailto:jbrasier4248@gmail.com" TargetMode="External"/><Relationship Id="rId1075" Type="http://schemas.openxmlformats.org/officeDocument/2006/relationships/hyperlink" Target="mailto:info@educationalclassroomsystems.com" TargetMode="External"/><Relationship Id="rId1282" Type="http://schemas.openxmlformats.org/officeDocument/2006/relationships/hyperlink" Target="mailto:clinicalcustomersupport@pearson.com" TargetMode="External"/><Relationship Id="rId1503" Type="http://schemas.openxmlformats.org/officeDocument/2006/relationships/hyperlink" Target="mailto:marthas@soundzabound.com" TargetMode="External"/><Relationship Id="rId1710" Type="http://schemas.openxmlformats.org/officeDocument/2006/relationships/hyperlink" Target="mailto:kim@labster.com" TargetMode="External"/><Relationship Id="rId291" Type="http://schemas.openxmlformats.org/officeDocument/2006/relationships/hyperlink" Target="mailto:PO@fatbraintoys.com" TargetMode="External"/><Relationship Id="rId305" Type="http://schemas.openxmlformats.org/officeDocument/2006/relationships/hyperlink" Target="mailto:jresendez@musicarts.com" TargetMode="External"/><Relationship Id="rId512" Type="http://schemas.openxmlformats.org/officeDocument/2006/relationships/hyperlink" Target="mailto:mlane@hollywoodtowing.com" TargetMode="External"/><Relationship Id="rId957" Type="http://schemas.openxmlformats.org/officeDocument/2006/relationships/hyperlink" Target="mailto:customerservice.delta@schoolspecialty.com" TargetMode="External"/><Relationship Id="rId1142" Type="http://schemas.openxmlformats.org/officeDocument/2006/relationships/hyperlink" Target="mailto:order@cerebellum.com" TargetMode="External"/><Relationship Id="rId1587" Type="http://schemas.openxmlformats.org/officeDocument/2006/relationships/hyperlink" Target="mailto:burakstrings@gmail.com" TargetMode="External"/><Relationship Id="rId86" Type="http://schemas.openxmlformats.org/officeDocument/2006/relationships/hyperlink" Target="mailto:dgoble@juniorlibraryguild.com" TargetMode="External"/><Relationship Id="rId151" Type="http://schemas.openxmlformats.org/officeDocument/2006/relationships/hyperlink" Target="mailto:andrew@schoolspire.com" TargetMode="External"/><Relationship Id="rId389" Type="http://schemas.openxmlformats.org/officeDocument/2006/relationships/hyperlink" Target="mailto:candy@pyramidsp.com" TargetMode="External"/><Relationship Id="rId596" Type="http://schemas.openxmlformats.org/officeDocument/2006/relationships/hyperlink" Target="mailto:bids@texasscenic.com" TargetMode="External"/><Relationship Id="rId817" Type="http://schemas.openxmlformats.org/officeDocument/2006/relationships/hyperlink" Target="mailto:fjventures@sbcglobal.net" TargetMode="External"/><Relationship Id="rId1002" Type="http://schemas.openxmlformats.org/officeDocument/2006/relationships/hyperlink" Target="mailto:kathy@johnseidlitz.com" TargetMode="External"/><Relationship Id="rId1447" Type="http://schemas.openxmlformats.org/officeDocument/2006/relationships/hyperlink" Target="mailto:wswail@educationalpolicy.org" TargetMode="External"/><Relationship Id="rId1654" Type="http://schemas.openxmlformats.org/officeDocument/2006/relationships/hyperlink" Target="mailto:michael@businessu.org" TargetMode="External"/><Relationship Id="rId249" Type="http://schemas.openxmlformats.org/officeDocument/2006/relationships/hyperlink" Target="mailto:jeff@aaitrophies.com" TargetMode="External"/><Relationship Id="rId456" Type="http://schemas.openxmlformats.org/officeDocument/2006/relationships/hyperlink" Target="mailto:customerservice@theliftgateparts.com" TargetMode="External"/><Relationship Id="rId663" Type="http://schemas.openxmlformats.org/officeDocument/2006/relationships/hyperlink" Target="mailto:kay@ctat.org" TargetMode="External"/><Relationship Id="rId870" Type="http://schemas.openxmlformats.org/officeDocument/2006/relationships/hyperlink" Target="mailto:sharon@sjsgraphics.com" TargetMode="External"/><Relationship Id="rId1086" Type="http://schemas.openxmlformats.org/officeDocument/2006/relationships/hyperlink" Target="mailto:member@ascd.org" TargetMode="External"/><Relationship Id="rId1293" Type="http://schemas.openxmlformats.org/officeDocument/2006/relationships/hyperlink" Target="mailto:dhagan@scholasticbookfairs.com" TargetMode="External"/><Relationship Id="rId1307" Type="http://schemas.openxmlformats.org/officeDocument/2006/relationships/hyperlink" Target="mailto:cheryl@therapro.com" TargetMode="External"/><Relationship Id="rId1514" Type="http://schemas.openxmlformats.org/officeDocument/2006/relationships/hyperlink" Target="mailto:sales@avesav.com" TargetMode="External"/><Relationship Id="rId1721" Type="http://schemas.openxmlformats.org/officeDocument/2006/relationships/hyperlink" Target="mailto:mackin@mackin.com" TargetMode="External"/><Relationship Id="rId13" Type="http://schemas.openxmlformats.org/officeDocument/2006/relationships/hyperlink" Target="mailto:ron.wise@ricoh-usa.com" TargetMode="External"/><Relationship Id="rId109" Type="http://schemas.openxmlformats.org/officeDocument/2006/relationships/hyperlink" Target="mailto:james.george@cengage.com" TargetMode="External"/><Relationship Id="rId316" Type="http://schemas.openxmlformats.org/officeDocument/2006/relationships/hyperlink" Target="mailto:info@gandyink.com" TargetMode="External"/><Relationship Id="rId523" Type="http://schemas.openxmlformats.org/officeDocument/2006/relationships/hyperlink" Target="mailto:laud@proturf.com" TargetMode="External"/><Relationship Id="rId968" Type="http://schemas.openxmlformats.org/officeDocument/2006/relationships/hyperlink" Target="mailto:publisher@c3pg.com" TargetMode="External"/><Relationship Id="rId1153" Type="http://schemas.openxmlformats.org/officeDocument/2006/relationships/hyperlink" Target="mailto:orders@proedinc.com" TargetMode="External"/><Relationship Id="rId1598" Type="http://schemas.openxmlformats.org/officeDocument/2006/relationships/hyperlink" Target="mailto:john.turnipseed@purvisindustries.com" TargetMode="External"/><Relationship Id="rId97" Type="http://schemas.openxmlformats.org/officeDocument/2006/relationships/hyperlink" Target="mailto:creid@davisart.com" TargetMode="External"/><Relationship Id="rId730" Type="http://schemas.openxmlformats.org/officeDocument/2006/relationships/hyperlink" Target="mailto:scott_secules@positivecoach.org" TargetMode="External"/><Relationship Id="rId828" Type="http://schemas.openxmlformats.org/officeDocument/2006/relationships/hyperlink" Target="mailto:rachelpowell77@gmail.com" TargetMode="External"/><Relationship Id="rId1013" Type="http://schemas.openxmlformats.org/officeDocument/2006/relationships/hyperlink" Target="mailto:michelle@seatsack.com" TargetMode="External"/><Relationship Id="rId1360" Type="http://schemas.openxmlformats.org/officeDocument/2006/relationships/hyperlink" Target="mailto:bmckown@fullimpact.org" TargetMode="External"/><Relationship Id="rId1458" Type="http://schemas.openxmlformats.org/officeDocument/2006/relationships/hyperlink" Target="mailto:sales@texasmedicalcentersupply.com" TargetMode="External"/><Relationship Id="rId1665" Type="http://schemas.openxmlformats.org/officeDocument/2006/relationships/hyperlink" Target="mailto:nhollis@coherentcyber.com" TargetMode="External"/><Relationship Id="rId162" Type="http://schemas.openxmlformats.org/officeDocument/2006/relationships/hyperlink" Target="mailto:jodinewsome@wingaero.com" TargetMode="External"/><Relationship Id="rId467" Type="http://schemas.openxmlformats.org/officeDocument/2006/relationships/hyperlink" Target="mailto:rios@exservinc.com" TargetMode="External"/><Relationship Id="rId1097" Type="http://schemas.openxmlformats.org/officeDocument/2006/relationships/hyperlink" Target="mailto:orders@biologyproducts.com" TargetMode="External"/><Relationship Id="rId1220" Type="http://schemas.openxmlformats.org/officeDocument/2006/relationships/hyperlink" Target="mailto:sales@avesav.com" TargetMode="External"/><Relationship Id="rId1318" Type="http://schemas.openxmlformats.org/officeDocument/2006/relationships/hyperlink" Target="mailto:gasoto@fastenal.com" TargetMode="External"/><Relationship Id="rId1525" Type="http://schemas.openxmlformats.org/officeDocument/2006/relationships/hyperlink" Target="mailto:jonathan@goformative.com" TargetMode="External"/><Relationship Id="rId674" Type="http://schemas.openxmlformats.org/officeDocument/2006/relationships/hyperlink" Target="mailto:christianjhernandez@gmail.com" TargetMode="External"/><Relationship Id="rId881" Type="http://schemas.openxmlformats.org/officeDocument/2006/relationships/hyperlink" Target="mailto:orders@solutiontree.com" TargetMode="External"/><Relationship Id="rId979" Type="http://schemas.openxmlformats.org/officeDocument/2006/relationships/hyperlink" Target="mailto:karin@independentliving.com" TargetMode="External"/><Relationship Id="rId1732" Type="http://schemas.openxmlformats.org/officeDocument/2006/relationships/hyperlink" Target="mailto:lisa@myvrspot.com" TargetMode="External"/><Relationship Id="rId24" Type="http://schemas.openxmlformats.org/officeDocument/2006/relationships/hyperlink" Target="mailto:0366jmar@gmail.com" TargetMode="External"/><Relationship Id="rId327" Type="http://schemas.openxmlformats.org/officeDocument/2006/relationships/hyperlink" Target="mailto:orders@alertservices.com" TargetMode="External"/><Relationship Id="rId534" Type="http://schemas.openxmlformats.org/officeDocument/2006/relationships/hyperlink" Target="mailto:info@gtconstruction-inc.com" TargetMode="External"/><Relationship Id="rId741" Type="http://schemas.openxmlformats.org/officeDocument/2006/relationships/hyperlink" Target="mailto:Natalie@puzzlepiecekids.com" TargetMode="External"/><Relationship Id="rId839" Type="http://schemas.openxmlformats.org/officeDocument/2006/relationships/hyperlink" Target="mailto:cjennings81@gmail.com" TargetMode="External"/><Relationship Id="rId1164" Type="http://schemas.openxmlformats.org/officeDocument/2006/relationships/hyperlink" Target="mailto:customer-service@reynoldstx.com" TargetMode="External"/><Relationship Id="rId1371" Type="http://schemas.openxmlformats.org/officeDocument/2006/relationships/hyperlink" Target="mailto:avlcomm@tx.rr.com" TargetMode="External"/><Relationship Id="rId1469" Type="http://schemas.openxmlformats.org/officeDocument/2006/relationships/hyperlink" Target="mailto:gjoeris@joeris.com" TargetMode="External"/><Relationship Id="rId173" Type="http://schemas.openxmlformats.org/officeDocument/2006/relationships/hyperlink" Target="mailto:wilder@knowledgematters.com" TargetMode="External"/><Relationship Id="rId380" Type="http://schemas.openxmlformats.org/officeDocument/2006/relationships/hyperlink" Target="mailto:bids@acemart.com" TargetMode="External"/><Relationship Id="rId601" Type="http://schemas.openxmlformats.org/officeDocument/2006/relationships/hyperlink" Target="mailto:prodesk_0556@homedepot.com" TargetMode="External"/><Relationship Id="rId1024" Type="http://schemas.openxmlformats.org/officeDocument/2006/relationships/hyperlink" Target="mailto:yl@youthlightbooks.com" TargetMode="External"/><Relationship Id="rId1231" Type="http://schemas.openxmlformats.org/officeDocument/2006/relationships/hyperlink" Target="mailto:samar.khan@anatomage.com" TargetMode="External"/><Relationship Id="rId1676" Type="http://schemas.openxmlformats.org/officeDocument/2006/relationships/hyperlink" Target="mailto:zach.henningsen@edgenuity.com" TargetMode="External"/><Relationship Id="rId240" Type="http://schemas.openxmlformats.org/officeDocument/2006/relationships/hyperlink" Target="mailto:orders@heartzones.com" TargetMode="External"/><Relationship Id="rId478" Type="http://schemas.openxmlformats.org/officeDocument/2006/relationships/hyperlink" Target="mailto:james@richardsonsaw.com" TargetMode="External"/><Relationship Id="rId685" Type="http://schemas.openxmlformats.org/officeDocument/2006/relationships/hyperlink" Target="mailto:katiedps@gmail.com" TargetMode="External"/><Relationship Id="rId892" Type="http://schemas.openxmlformats.org/officeDocument/2006/relationships/hyperlink" Target="mailto:kjweaver32@yahoo.com" TargetMode="External"/><Relationship Id="rId906" Type="http://schemas.openxmlformats.org/officeDocument/2006/relationships/hyperlink" Target="mailto:tmc@tammymcnary.com" TargetMode="External"/><Relationship Id="rId1329" Type="http://schemas.openxmlformats.org/officeDocument/2006/relationships/hyperlink" Target="mailto:orders@davisart.com" TargetMode="External"/><Relationship Id="rId1536" Type="http://schemas.openxmlformats.org/officeDocument/2006/relationships/hyperlink" Target="mailto:meg.skelton@fastsigns.com" TargetMode="External"/><Relationship Id="rId1743" Type="http://schemas.openxmlformats.org/officeDocument/2006/relationships/hyperlink" Target="mailto:SUPPORT@READINGPLUS.COM" TargetMode="External"/><Relationship Id="rId35" Type="http://schemas.openxmlformats.org/officeDocument/2006/relationships/hyperlink" Target="mailto:dford@pioneerathletics.com" TargetMode="External"/><Relationship Id="rId100" Type="http://schemas.openxmlformats.org/officeDocument/2006/relationships/hyperlink" Target="mailto:gail.adams@cengage.com" TargetMode="External"/><Relationship Id="rId338" Type="http://schemas.openxmlformats.org/officeDocument/2006/relationships/hyperlink" Target="mailto:s.mcpherson@powerliftusa.com" TargetMode="External"/><Relationship Id="rId545" Type="http://schemas.openxmlformats.org/officeDocument/2006/relationships/hyperlink" Target="mailto:heath@aaasand.com" TargetMode="External"/><Relationship Id="rId752" Type="http://schemas.openxmlformats.org/officeDocument/2006/relationships/hyperlink" Target="mailto:brianmayes@mayesmediagroup.com" TargetMode="External"/><Relationship Id="rId1175" Type="http://schemas.openxmlformats.org/officeDocument/2006/relationships/hyperlink" Target="mailto:billing@snosites.com" TargetMode="External"/><Relationship Id="rId1382" Type="http://schemas.openxmlformats.org/officeDocument/2006/relationships/hyperlink" Target="mailto:rrosen@frogstreet.com" TargetMode="External"/><Relationship Id="rId1603" Type="http://schemas.openxmlformats.org/officeDocument/2006/relationships/hyperlink" Target="mailto:sharon@hosefast.com" TargetMode="External"/><Relationship Id="rId184" Type="http://schemas.openxmlformats.org/officeDocument/2006/relationships/hyperlink" Target="mailto:Melissa.Arnett@mheducation.com" TargetMode="External"/><Relationship Id="rId391" Type="http://schemas.openxmlformats.org/officeDocument/2006/relationships/hyperlink" Target="mailto:carl.tuneberg@ibsa.com" TargetMode="External"/><Relationship Id="rId405" Type="http://schemas.openxmlformats.org/officeDocument/2006/relationships/hyperlink" Target="mailto:thomassewing@sbcglobal.net" TargetMode="External"/><Relationship Id="rId612" Type="http://schemas.openxmlformats.org/officeDocument/2006/relationships/hyperlink" Target="mailto:juliemccullam@ahcstaff.com" TargetMode="External"/><Relationship Id="rId1035" Type="http://schemas.openxmlformats.org/officeDocument/2006/relationships/hyperlink" Target="mailto:jwright@salempress.com" TargetMode="External"/><Relationship Id="rId1242" Type="http://schemas.openxmlformats.org/officeDocument/2006/relationships/hyperlink" Target="mailto:ahhartha@amazon.com" TargetMode="External"/><Relationship Id="rId1687" Type="http://schemas.openxmlformats.org/officeDocument/2006/relationships/hyperlink" Target="mailto:.heilman@exploros.com" TargetMode="External"/><Relationship Id="rId251" Type="http://schemas.openxmlformats.org/officeDocument/2006/relationships/hyperlink" Target="mailto:govrequests@4imprint.com" TargetMode="External"/><Relationship Id="rId489" Type="http://schemas.openxmlformats.org/officeDocument/2006/relationships/hyperlink" Target="mailto:mceritelli@enviromaticsystems.com" TargetMode="External"/><Relationship Id="rId696" Type="http://schemas.openxmlformats.org/officeDocument/2006/relationships/hyperlink" Target="mailto:bids@masterteacher.com" TargetMode="External"/><Relationship Id="rId917" Type="http://schemas.openxmlformats.org/officeDocument/2006/relationships/hyperlink" Target="mailto:cateringdealdesk@panerabread.com" TargetMode="External"/><Relationship Id="rId1102" Type="http://schemas.openxmlformats.org/officeDocument/2006/relationships/hyperlink" Target="mailto:ashley@essentialed.com" TargetMode="External"/><Relationship Id="rId1547" Type="http://schemas.openxmlformats.org/officeDocument/2006/relationships/hyperlink" Target="mailto:michele@glendale.com" TargetMode="External"/><Relationship Id="rId1754" Type="http://schemas.openxmlformats.org/officeDocument/2006/relationships/hyperlink" Target="mailto:Tanya.Summers@schoolspecialty.com" TargetMode="External"/><Relationship Id="rId46" Type="http://schemas.openxmlformats.org/officeDocument/2006/relationships/hyperlink" Target="mailto:groupsales@alsformalwear.com" TargetMode="External"/><Relationship Id="rId349" Type="http://schemas.openxmlformats.org/officeDocument/2006/relationships/hyperlink" Target="mailto:customercare@schoolhealth.com" TargetMode="External"/><Relationship Id="rId556" Type="http://schemas.openxmlformats.org/officeDocument/2006/relationships/hyperlink" Target="mailto:levin@cleanayr.com" TargetMode="External"/><Relationship Id="rId763" Type="http://schemas.openxmlformats.org/officeDocument/2006/relationships/hyperlink" Target="mailto:jim@jimvanallan.com" TargetMode="External"/><Relationship Id="rId1186" Type="http://schemas.openxmlformats.org/officeDocument/2006/relationships/hyperlink" Target="mailto:customerservice@westone.com" TargetMode="External"/><Relationship Id="rId1393" Type="http://schemas.openxmlformats.org/officeDocument/2006/relationships/hyperlink" Target="mailto:Michelle.kurr@kroger.com" TargetMode="External"/><Relationship Id="rId1407" Type="http://schemas.openxmlformats.org/officeDocument/2006/relationships/hyperlink" Target="mailto:kmiller@cdslearning.com" TargetMode="External"/><Relationship Id="rId1614" Type="http://schemas.openxmlformats.org/officeDocument/2006/relationships/hyperlink" Target="mailto:cynthia.esposito@acco.com" TargetMode="External"/><Relationship Id="rId111" Type="http://schemas.openxmlformats.org/officeDocument/2006/relationships/hyperlink" Target="mailto:james.george@cengage.com" TargetMode="External"/><Relationship Id="rId195" Type="http://schemas.openxmlformats.org/officeDocument/2006/relationships/hyperlink" Target="mailto:elizabeth@strivven.com" TargetMode="External"/><Relationship Id="rId209" Type="http://schemas.openxmlformats.org/officeDocument/2006/relationships/hyperlink" Target="mailto:wade@stemuli.net" TargetMode="External"/><Relationship Id="rId416" Type="http://schemas.openxmlformats.org/officeDocument/2006/relationships/hyperlink" Target="mailto:rwagnon@roofsvc.com" TargetMode="External"/><Relationship Id="rId970" Type="http://schemas.openxmlformats.org/officeDocument/2006/relationships/hyperlink" Target="mailto:paul@cosenzaassociates.com" TargetMode="External"/><Relationship Id="rId1046" Type="http://schemas.openxmlformats.org/officeDocument/2006/relationships/hyperlink" Target="mailto:learningzoneinfo@yahoo.com" TargetMode="External"/><Relationship Id="rId1253" Type="http://schemas.openxmlformats.org/officeDocument/2006/relationships/hyperlink" Target="mailto:jackie@cashcowfundraising.com" TargetMode="External"/><Relationship Id="rId1698" Type="http://schemas.openxmlformats.org/officeDocument/2006/relationships/hyperlink" Target="mailto:james.raven@imaginelearning.com" TargetMode="External"/><Relationship Id="rId623" Type="http://schemas.openxmlformats.org/officeDocument/2006/relationships/hyperlink" Target="mailto:john.anderson@ebsschools.com" TargetMode="External"/><Relationship Id="rId830" Type="http://schemas.openxmlformats.org/officeDocument/2006/relationships/hyperlink" Target="mailto:zturnerbiz@gmail.com" TargetMode="External"/><Relationship Id="rId928" Type="http://schemas.openxmlformats.org/officeDocument/2006/relationships/hyperlink" Target="mailto:stephanie.robinson@newlifehme.com" TargetMode="External"/><Relationship Id="rId1460" Type="http://schemas.openxmlformats.org/officeDocument/2006/relationships/hyperlink" Target="mailto:lisa.young@henryschein.com" TargetMode="External"/><Relationship Id="rId1558" Type="http://schemas.openxmlformats.org/officeDocument/2006/relationships/hyperlink" Target="mailto:kentron@kentronmedical.com" TargetMode="External"/><Relationship Id="rId1765" Type="http://schemas.openxmlformats.org/officeDocument/2006/relationships/hyperlink" Target="mailto:support@stukent.com" TargetMode="External"/><Relationship Id="rId57" Type="http://schemas.openxmlformats.org/officeDocument/2006/relationships/hyperlink" Target="mailto:kathryn@legacymonograms.com" TargetMode="External"/><Relationship Id="rId262" Type="http://schemas.openxmlformats.org/officeDocument/2006/relationships/hyperlink" Target="mailto:info@graphicsstore.org" TargetMode="External"/><Relationship Id="rId567" Type="http://schemas.openxmlformats.org/officeDocument/2006/relationships/hyperlink" Target="mailto:chris.reese@sunbeltrentals.com" TargetMode="External"/><Relationship Id="rId1113" Type="http://schemas.openxmlformats.org/officeDocument/2006/relationships/hyperlink" Target="mailto:custserv@teachercreated.com" TargetMode="External"/><Relationship Id="rId1197" Type="http://schemas.openxmlformats.org/officeDocument/2006/relationships/hyperlink" Target="mailto:ebsconorthamerica@ebsco.com" TargetMode="External"/><Relationship Id="rId1320" Type="http://schemas.openxmlformats.org/officeDocument/2006/relationships/hyperlink" Target="mailto:tyler@edynamiclearning.com" TargetMode="External"/><Relationship Id="rId1418" Type="http://schemas.openxmlformats.org/officeDocument/2006/relationships/hyperlink" Target="mailto:rward@lesl.com" TargetMode="External"/><Relationship Id="rId122" Type="http://schemas.openxmlformats.org/officeDocument/2006/relationships/hyperlink" Target="mailto:sarah@myofficelh.com" TargetMode="External"/><Relationship Id="rId774" Type="http://schemas.openxmlformats.org/officeDocument/2006/relationships/hyperlink" Target="mailto:ramirez@peers-group.com" TargetMode="External"/><Relationship Id="rId981" Type="http://schemas.openxmlformats.org/officeDocument/2006/relationships/hyperlink" Target="mailto:customercare.frey@schoolspecialty.com" TargetMode="External"/><Relationship Id="rId1057" Type="http://schemas.openxmlformats.org/officeDocument/2006/relationships/hyperlink" Target="mailto:joy@scienterrificgames.com" TargetMode="External"/><Relationship Id="rId1625" Type="http://schemas.openxmlformats.org/officeDocument/2006/relationships/hyperlink" Target="mailto:romona@1elitestaff.com" TargetMode="External"/><Relationship Id="rId427" Type="http://schemas.openxmlformats.org/officeDocument/2006/relationships/hyperlink" Target="mailto:bdavis@ntdmechanical.com" TargetMode="External"/><Relationship Id="rId634" Type="http://schemas.openxmlformats.org/officeDocument/2006/relationships/hyperlink" Target="mailto:bids@consciousdiscipline.com" TargetMode="External"/><Relationship Id="rId841" Type="http://schemas.openxmlformats.org/officeDocument/2006/relationships/hyperlink" Target="mailto:store103@kolfac.com" TargetMode="External"/><Relationship Id="rId1264" Type="http://schemas.openxmlformats.org/officeDocument/2006/relationships/hyperlink" Target="mailto:eetsmiths@gmail.com" TargetMode="External"/><Relationship Id="rId1471" Type="http://schemas.openxmlformats.org/officeDocument/2006/relationships/hyperlink" Target="mailto:info@estrellita.com" TargetMode="External"/><Relationship Id="rId1569" Type="http://schemas.openxmlformats.org/officeDocument/2006/relationships/hyperlink" Target="mailto:amanda@rescue-essentials.com" TargetMode="External"/><Relationship Id="rId273" Type="http://schemas.openxmlformats.org/officeDocument/2006/relationships/hyperlink" Target="mailto:rosco@roscoimprints.com" TargetMode="External"/><Relationship Id="rId480" Type="http://schemas.openxmlformats.org/officeDocument/2006/relationships/hyperlink" Target="mailto:dthomas@longhorninc.com" TargetMode="External"/><Relationship Id="rId701" Type="http://schemas.openxmlformats.org/officeDocument/2006/relationships/hyperlink" Target="mailto:rrabon@ncyi.org" TargetMode="External"/><Relationship Id="rId939" Type="http://schemas.openxmlformats.org/officeDocument/2006/relationships/hyperlink" Target="mailto:jond@argaudio.com" TargetMode="External"/><Relationship Id="rId1124" Type="http://schemas.openxmlformats.org/officeDocument/2006/relationships/hyperlink" Target="mailto:usa@BurlingtonEnglish.com" TargetMode="External"/><Relationship Id="rId1331" Type="http://schemas.openxmlformats.org/officeDocument/2006/relationships/hyperlink" Target="mailto:tana.albrecht@grainger.com%7C" TargetMode="External"/><Relationship Id="rId1776" Type="http://schemas.openxmlformats.org/officeDocument/2006/relationships/hyperlink" Target="mailto:dee@flyingclassroom.com" TargetMode="External"/><Relationship Id="rId68" Type="http://schemas.openxmlformats.org/officeDocument/2006/relationships/hyperlink" Target="mailto:dgriffin@anchoragemedicalsupplies.com" TargetMode="External"/><Relationship Id="rId133" Type="http://schemas.openxmlformats.org/officeDocument/2006/relationships/hyperlink" Target="mailto:eric@proinstrumentrepair.com" TargetMode="External"/><Relationship Id="rId340" Type="http://schemas.openxmlformats.org/officeDocument/2006/relationships/hyperlink" Target="mailto:Bids@customsportswear.net" TargetMode="External"/><Relationship Id="rId578" Type="http://schemas.openxmlformats.org/officeDocument/2006/relationships/hyperlink" Target="mailto:onesixtylt@hotmail.com" TargetMode="External"/><Relationship Id="rId785" Type="http://schemas.openxmlformats.org/officeDocument/2006/relationships/hyperlink" Target="mailto:adawson@collegeboard.org" TargetMode="External"/><Relationship Id="rId992" Type="http://schemas.openxmlformats.org/officeDocument/2006/relationships/hyperlink" Target="mailto:customercare@ecslearningsystems.com" TargetMode="External"/><Relationship Id="rId1429" Type="http://schemas.openxmlformats.org/officeDocument/2006/relationships/hyperlink" Target="mailto:Abiel_Torres@gosafe.com" TargetMode="External"/><Relationship Id="rId1636" Type="http://schemas.openxmlformats.org/officeDocument/2006/relationships/hyperlink" Target="mailto:Medcoorders@medcosupply.com" TargetMode="External"/><Relationship Id="rId200" Type="http://schemas.openxmlformats.org/officeDocument/2006/relationships/hyperlink" Target="mailto:wade@stemuli.net" TargetMode="External"/><Relationship Id="rId438" Type="http://schemas.openxmlformats.org/officeDocument/2006/relationships/hyperlink" Target="mailto:mmcfatter@secdfw.com" TargetMode="External"/><Relationship Id="rId645" Type="http://schemas.openxmlformats.org/officeDocument/2006/relationships/hyperlink" Target="mailto:john.anderson@ebsschools.com" TargetMode="External"/><Relationship Id="rId852" Type="http://schemas.openxmlformats.org/officeDocument/2006/relationships/hyperlink" Target="mailto:darmijo@sonnybryans.com" TargetMode="External"/><Relationship Id="rId1068" Type="http://schemas.openxmlformats.org/officeDocument/2006/relationships/hyperlink" Target="mailto:purchaseorders@schoolmate.com" TargetMode="External"/><Relationship Id="rId1275" Type="http://schemas.openxmlformats.org/officeDocument/2006/relationships/hyperlink" Target="mailto:ellisconsulting8@gmail.com" TargetMode="External"/><Relationship Id="rId1482" Type="http://schemas.openxmlformats.org/officeDocument/2006/relationships/hyperlink" Target="mailto:book@kapco.com" TargetMode="External"/><Relationship Id="rId1703" Type="http://schemas.openxmlformats.org/officeDocument/2006/relationships/hyperlink" Target="mailto:mala@sk12team.com" TargetMode="External"/><Relationship Id="rId284" Type="http://schemas.openxmlformats.org/officeDocument/2006/relationships/hyperlink" Target="mailto:orders@masterteacher.com" TargetMode="External"/><Relationship Id="rId491" Type="http://schemas.openxmlformats.org/officeDocument/2006/relationships/hyperlink" Target="mailto:cwells@amxcompanies.com" TargetMode="External"/><Relationship Id="rId505" Type="http://schemas.openxmlformats.org/officeDocument/2006/relationships/hyperlink" Target="mailto:dallasbusman@aol.com" TargetMode="External"/><Relationship Id="rId712" Type="http://schemas.openxmlformats.org/officeDocument/2006/relationships/hyperlink" Target="mailto:pat.fox@responsivelearning.com" TargetMode="External"/><Relationship Id="rId1135" Type="http://schemas.openxmlformats.org/officeDocument/2006/relationships/hyperlink" Target="mailto:info@appliedpractice.com" TargetMode="External"/><Relationship Id="rId1342" Type="http://schemas.openxmlformats.org/officeDocument/2006/relationships/hyperlink" Target="mailto:reedr@mckinneyofficesupply.com" TargetMode="External"/><Relationship Id="rId79" Type="http://schemas.openxmlformats.org/officeDocument/2006/relationships/hyperlink" Target="mailto:sgoodson@pitsco.com" TargetMode="External"/><Relationship Id="rId144" Type="http://schemas.openxmlformats.org/officeDocument/2006/relationships/hyperlink" Target="mailto:Melissa.Arnett@mheducation.com" TargetMode="External"/><Relationship Id="rId589" Type="http://schemas.openxmlformats.org/officeDocument/2006/relationships/hyperlink" Target="mailto:asmith@llanoriverfence.com" TargetMode="External"/><Relationship Id="rId796" Type="http://schemas.openxmlformats.org/officeDocument/2006/relationships/hyperlink" Target="mailto:accounts@educationopensdoors.org" TargetMode="External"/><Relationship Id="rId1202" Type="http://schemas.openxmlformats.org/officeDocument/2006/relationships/hyperlink" Target="mailto:info@mssa-fl.com" TargetMode="External"/><Relationship Id="rId1647" Type="http://schemas.openxmlformats.org/officeDocument/2006/relationships/hyperlink" Target="mailto:pat.ortiz@apexlearning.com" TargetMode="External"/><Relationship Id="rId351" Type="http://schemas.openxmlformats.org/officeDocument/2006/relationships/hyperlink" Target="mailto:mark@thesoccercorner.com" TargetMode="External"/><Relationship Id="rId449" Type="http://schemas.openxmlformats.org/officeDocument/2006/relationships/hyperlink" Target="mailto:brazores@flash.net" TargetMode="External"/><Relationship Id="rId656" Type="http://schemas.openxmlformats.org/officeDocument/2006/relationships/hyperlink" Target="mailto:chris@teenlife.ngo" TargetMode="External"/><Relationship Id="rId863" Type="http://schemas.openxmlformats.org/officeDocument/2006/relationships/hyperlink" Target="mailto:warren.dillon@catapultlearning.com" TargetMode="External"/><Relationship Id="rId1079" Type="http://schemas.openxmlformats.org/officeDocument/2006/relationships/hyperlink" Target="mailto:customerservice@capstonepub.com" TargetMode="External"/><Relationship Id="rId1286" Type="http://schemas.openxmlformats.org/officeDocument/2006/relationships/hyperlink" Target="mailto:kathycates@hotmail.com" TargetMode="External"/><Relationship Id="rId1493" Type="http://schemas.openxmlformats.org/officeDocument/2006/relationships/hyperlink" Target="mailto:christine.cohenphd@gmail.com" TargetMode="External"/><Relationship Id="rId1507" Type="http://schemas.openxmlformats.org/officeDocument/2006/relationships/hyperlink" Target="mailto:contracts@demco.com" TargetMode="External"/><Relationship Id="rId1714" Type="http://schemas.openxmlformats.org/officeDocument/2006/relationships/hyperlink" Target="mailto:orders@lexialearning.com" TargetMode="External"/><Relationship Id="rId211" Type="http://schemas.openxmlformats.org/officeDocument/2006/relationships/hyperlink" Target="mailto:wade@stemuli.net" TargetMode="External"/><Relationship Id="rId295" Type="http://schemas.openxmlformats.org/officeDocument/2006/relationships/hyperlink" Target="mailto:jeff@thebandwagonmusicstore.com" TargetMode="External"/><Relationship Id="rId309" Type="http://schemas.openxmlformats.org/officeDocument/2006/relationships/hyperlink" Target="mailto:sales@schoolsin.com" TargetMode="External"/><Relationship Id="rId516" Type="http://schemas.openxmlformats.org/officeDocument/2006/relationships/hyperlink" Target="mailto:brandon@osbscorp.com" TargetMode="External"/><Relationship Id="rId1146" Type="http://schemas.openxmlformats.org/officeDocument/2006/relationships/hyperlink" Target="mailto:shawn.donnellon@schooloutfitters.com" TargetMode="External"/><Relationship Id="rId723" Type="http://schemas.openxmlformats.org/officeDocument/2006/relationships/hyperlink" Target="mailto:karen.barclay@hobsons.com" TargetMode="External"/><Relationship Id="rId930" Type="http://schemas.openxmlformats.org/officeDocument/2006/relationships/hyperlink" Target="mailto:andreafuentes2@my.unt.edu" TargetMode="External"/><Relationship Id="rId1006" Type="http://schemas.openxmlformats.org/officeDocument/2006/relationships/hyperlink" Target="mailto:orders@mackin.com" TargetMode="External"/><Relationship Id="rId1353" Type="http://schemas.openxmlformats.org/officeDocument/2006/relationships/hyperlink" Target="mailto:tanyakurz@kurzco.com" TargetMode="External"/><Relationship Id="rId1560" Type="http://schemas.openxmlformats.org/officeDocument/2006/relationships/hyperlink" Target="mailto:csteam@medicaleshop.com" TargetMode="External"/><Relationship Id="rId1658" Type="http://schemas.openxmlformats.org/officeDocument/2006/relationships/hyperlink" Target="mailto:schoolcustomerservice@cengage.om" TargetMode="External"/><Relationship Id="rId155" Type="http://schemas.openxmlformats.org/officeDocument/2006/relationships/hyperlink" Target="mailto:cglass@systemsgo.org" TargetMode="External"/><Relationship Id="rId362" Type="http://schemas.openxmlformats.org/officeDocument/2006/relationships/hyperlink" Target="mailto:cwood@okpaper.com" TargetMode="External"/><Relationship Id="rId1213" Type="http://schemas.openxmlformats.org/officeDocument/2006/relationships/hyperlink" Target="mailto:ed@satx.rr.com" TargetMode="External"/><Relationship Id="rId1297" Type="http://schemas.openxmlformats.org/officeDocument/2006/relationships/hyperlink" Target="mailto:hello@slpnow.com" TargetMode="External"/><Relationship Id="rId1420" Type="http://schemas.openxmlformats.org/officeDocument/2006/relationships/hyperlink" Target="mailto:timsisson@luber.com" TargetMode="External"/><Relationship Id="rId1518" Type="http://schemas.openxmlformats.org/officeDocument/2006/relationships/hyperlink" Target="mailto:claire.hammond@moe-bleichner.com" TargetMode="External"/><Relationship Id="rId222" Type="http://schemas.openxmlformats.org/officeDocument/2006/relationships/hyperlink" Target="mailto:InsideSales@tfeconnect.com" TargetMode="External"/><Relationship Id="rId667" Type="http://schemas.openxmlformats.org/officeDocument/2006/relationships/hyperlink" Target="mailto:Kim.aman@risd.org" TargetMode="External"/><Relationship Id="rId874" Type="http://schemas.openxmlformats.org/officeDocument/2006/relationships/hyperlink" Target="mailto:schoolsolutions@shccares.com" TargetMode="External"/><Relationship Id="rId1725" Type="http://schemas.openxmlformats.org/officeDocument/2006/relationships/hyperlink" Target="mailto:ellisconsulting8@gmail.com" TargetMode="External"/><Relationship Id="rId17" Type="http://schemas.openxmlformats.org/officeDocument/2006/relationships/hyperlink" Target="mailto:lesley.weaver@huckabee-inc.com" TargetMode="External"/><Relationship Id="rId527" Type="http://schemas.openxmlformats.org/officeDocument/2006/relationships/hyperlink" Target="mailto:info@coconcepts.com" TargetMode="External"/><Relationship Id="rId734" Type="http://schemas.openxmlformats.org/officeDocument/2006/relationships/hyperlink" Target="mailto:belinda@thecreatureteacher.com" TargetMode="External"/><Relationship Id="rId941" Type="http://schemas.openxmlformats.org/officeDocument/2006/relationships/hyperlink" Target="mailto:mroberts@beeconlearning.com" TargetMode="External"/><Relationship Id="rId1157" Type="http://schemas.openxmlformats.org/officeDocument/2006/relationships/hyperlink" Target="mailto:orders@educatorsdepot.com" TargetMode="External"/><Relationship Id="rId1364" Type="http://schemas.openxmlformats.org/officeDocument/2006/relationships/hyperlink" Target="tel:817-357-7328" TargetMode="External"/><Relationship Id="rId1571" Type="http://schemas.openxmlformats.org/officeDocument/2006/relationships/hyperlink" Target="mailto:macgill@macgill.com" TargetMode="External"/><Relationship Id="rId70" Type="http://schemas.openxmlformats.org/officeDocument/2006/relationships/hyperlink" Target="mailto:gordon.connally@midnightprint.com" TargetMode="External"/><Relationship Id="rId166" Type="http://schemas.openxmlformats.org/officeDocument/2006/relationships/hyperlink" Target="mailto:ayushi@kamiapp.com" TargetMode="External"/><Relationship Id="rId373" Type="http://schemas.openxmlformats.org/officeDocument/2006/relationships/hyperlink" Target="mailto:sales@heartlandschoolsolutions.com" TargetMode="External"/><Relationship Id="rId580" Type="http://schemas.openxmlformats.org/officeDocument/2006/relationships/hyperlink" Target="mailto:a1grass@airmail.net" TargetMode="External"/><Relationship Id="rId801" Type="http://schemas.openxmlformats.org/officeDocument/2006/relationships/hyperlink" Target="mailto:lfdconsult@msn.com" TargetMode="External"/><Relationship Id="rId1017" Type="http://schemas.openxmlformats.org/officeDocument/2006/relationships/hyperlink" Target="mailto:sales@prentrom.com" TargetMode="External"/><Relationship Id="rId1224" Type="http://schemas.openxmlformats.org/officeDocument/2006/relationships/hyperlink" Target="mailto:sales@marcoproducts.com" TargetMode="External"/><Relationship Id="rId1431" Type="http://schemas.openxmlformats.org/officeDocument/2006/relationships/hyperlink" Target="mailto:cs@bluemooseapparel.com" TargetMode="External"/><Relationship Id="rId1669" Type="http://schemas.openxmlformats.org/officeDocument/2006/relationships/hyperlink" Target="mailto:jason.fennell@dreambox.com" TargetMode="External"/><Relationship Id="rId1" Type="http://schemas.openxmlformats.org/officeDocument/2006/relationships/hyperlink" Target="mailto:jparker@netsyncnetwork.com" TargetMode="External"/><Relationship Id="rId233" Type="http://schemas.openxmlformats.org/officeDocument/2006/relationships/hyperlink" Target="mailto:customercare@getvisualz.com" TargetMode="External"/><Relationship Id="rId440" Type="http://schemas.openxmlformats.org/officeDocument/2006/relationships/hyperlink" Target="mailto:jmallen@alternatorservice.com" TargetMode="External"/><Relationship Id="rId678" Type="http://schemas.openxmlformats.org/officeDocument/2006/relationships/hyperlink" Target="mailto:james@jamesmunton.com" TargetMode="External"/><Relationship Id="rId885" Type="http://schemas.openxmlformats.org/officeDocument/2006/relationships/hyperlink" Target="mailto:ceo@dioralamode.com" TargetMode="External"/><Relationship Id="rId1070" Type="http://schemas.openxmlformats.org/officeDocument/2006/relationships/hyperlink" Target="mailto:accounts.receivable@mardel.com" TargetMode="External"/><Relationship Id="rId1529" Type="http://schemas.openxmlformats.org/officeDocument/2006/relationships/hyperlink" Target="mailto:bids@markandy.com" TargetMode="External"/><Relationship Id="rId1736" Type="http://schemas.openxmlformats.org/officeDocument/2006/relationships/hyperlink" Target="mailto:jdickinson@overdrive.com" TargetMode="External"/><Relationship Id="rId28" Type="http://schemas.openxmlformats.org/officeDocument/2006/relationships/hyperlink" Target="mailto:julie@romeomusic.net" TargetMode="External"/><Relationship Id="rId300" Type="http://schemas.openxmlformats.org/officeDocument/2006/relationships/hyperlink" Target="mailto:jennifer@bocalmajority.com" TargetMode="External"/><Relationship Id="rId538" Type="http://schemas.openxmlformats.org/officeDocument/2006/relationships/hyperlink" Target="mailto:mikesandler@bwicompanies.com" TargetMode="External"/><Relationship Id="rId745" Type="http://schemas.openxmlformats.org/officeDocument/2006/relationships/hyperlink" Target="mailto:debbie@totalaccesstv.com" TargetMode="External"/><Relationship Id="rId952" Type="http://schemas.openxmlformats.org/officeDocument/2006/relationships/hyperlink" Target="mailto:sales@mathwarm-ups.com" TargetMode="External"/><Relationship Id="rId1168" Type="http://schemas.openxmlformats.org/officeDocument/2006/relationships/hyperlink" Target="mailto:martha.boles@betsyrossflaggirl.com" TargetMode="External"/><Relationship Id="rId1375" Type="http://schemas.openxmlformats.org/officeDocument/2006/relationships/hyperlink" Target="mailto:patrick_irvine@definedlearning.com" TargetMode="External"/><Relationship Id="rId1582" Type="http://schemas.openxmlformats.org/officeDocument/2006/relationships/hyperlink" Target="mailto:dcrumbley@usgames.com" TargetMode="External"/><Relationship Id="rId81" Type="http://schemas.openxmlformats.org/officeDocument/2006/relationships/hyperlink" Target="mailto:Sales@paxpat.com" TargetMode="External"/><Relationship Id="rId177" Type="http://schemas.openxmlformats.org/officeDocument/2006/relationships/hyperlink" Target="mailto:Melissa.Arnett@mheducation.com" TargetMode="External"/><Relationship Id="rId384" Type="http://schemas.openxmlformats.org/officeDocument/2006/relationships/hyperlink" Target="mailto:customer.service@sempirepaper.com" TargetMode="External"/><Relationship Id="rId591" Type="http://schemas.openxmlformats.org/officeDocument/2006/relationships/hyperlink" Target="mailto:wesley.hatchel@mhc.com" TargetMode="External"/><Relationship Id="rId605" Type="http://schemas.openxmlformats.org/officeDocument/2006/relationships/hyperlink" Target="mailto:sales@swmhc.com" TargetMode="External"/><Relationship Id="rId812" Type="http://schemas.openxmlformats.org/officeDocument/2006/relationships/hyperlink" Target="mailto:02097@chick-fil-a.com" TargetMode="External"/><Relationship Id="rId1028" Type="http://schemas.openxmlformats.org/officeDocument/2006/relationships/hyperlink" Target="mailto:orders@kamico.com" TargetMode="External"/><Relationship Id="rId1235" Type="http://schemas.openxmlformats.org/officeDocument/2006/relationships/hyperlink" Target="mailto:enigo@istation.com" TargetMode="External"/><Relationship Id="rId1442" Type="http://schemas.openxmlformats.org/officeDocument/2006/relationships/hyperlink" Target="mailto:order@northwestpropane.com" TargetMode="External"/><Relationship Id="rId244" Type="http://schemas.openxmlformats.org/officeDocument/2006/relationships/hyperlink" Target="mailto:info@bighitcreative.com" TargetMode="External"/><Relationship Id="rId689" Type="http://schemas.openxmlformats.org/officeDocument/2006/relationships/hyperlink" Target="mailto:dangemeinhart@gmail.com" TargetMode="External"/><Relationship Id="rId896" Type="http://schemas.openxmlformats.org/officeDocument/2006/relationships/hyperlink" Target="mailto:jclements16@hotmail.com" TargetMode="External"/><Relationship Id="rId1081" Type="http://schemas.openxmlformats.org/officeDocument/2006/relationships/hyperlink" Target="mailto:info@eaieducation.com" TargetMode="External"/><Relationship Id="rId1302" Type="http://schemas.openxmlformats.org/officeDocument/2006/relationships/hyperlink" Target="mailto:STEPHANIE.ROBINSON@NEWLIFEHME.COM" TargetMode="External"/><Relationship Id="rId1747" Type="http://schemas.openxmlformats.org/officeDocument/2006/relationships/hyperlink" Target="mailto:tommy.tinajero@responsivelearning.com" TargetMode="External"/><Relationship Id="rId39" Type="http://schemas.openxmlformats.org/officeDocument/2006/relationships/hyperlink" Target="mailto:sales@americanceramics..com" TargetMode="External"/><Relationship Id="rId451" Type="http://schemas.openxmlformats.org/officeDocument/2006/relationships/hyperlink" Target="mailto:steveboughnou@gensound.com" TargetMode="External"/><Relationship Id="rId549" Type="http://schemas.openxmlformats.org/officeDocument/2006/relationships/hyperlink" Target="mailto:dharrell@eabcoinc.com" TargetMode="External"/><Relationship Id="rId756" Type="http://schemas.openxmlformats.org/officeDocument/2006/relationships/hyperlink" Target="mailto:albert@aleksomega.com" TargetMode="External"/><Relationship Id="rId1179" Type="http://schemas.openxmlformats.org/officeDocument/2006/relationships/hyperlink" Target="mailto:jessica.dever@daveramsey.com" TargetMode="External"/><Relationship Id="rId1386" Type="http://schemas.openxmlformats.org/officeDocument/2006/relationships/hyperlink" Target="mailto:mary.hailu@savvas.com" TargetMode="External"/><Relationship Id="rId1593" Type="http://schemas.openxmlformats.org/officeDocument/2006/relationships/hyperlink" Target="mailto:lharris@therudis.com" TargetMode="External"/><Relationship Id="rId1607" Type="http://schemas.openxmlformats.org/officeDocument/2006/relationships/hyperlink" Target="mailto:micoindustrialcorp@gmail.com" TargetMode="External"/><Relationship Id="rId104" Type="http://schemas.openxmlformats.org/officeDocument/2006/relationships/hyperlink" Target="mailto:gail.adams@cengage.com" TargetMode="External"/><Relationship Id="rId188" Type="http://schemas.openxmlformats.org/officeDocument/2006/relationships/hyperlink" Target="mailto:Melissa.Arnett@mheducation.com" TargetMode="External"/><Relationship Id="rId311" Type="http://schemas.openxmlformats.org/officeDocument/2006/relationships/hyperlink" Target="mailto:mary@taylormusic.com" TargetMode="External"/><Relationship Id="rId395" Type="http://schemas.openxmlformats.org/officeDocument/2006/relationships/hyperlink" Target="mailto:eric.schwarzenbach@oracleelevator.com" TargetMode="External"/><Relationship Id="rId409" Type="http://schemas.openxmlformats.org/officeDocument/2006/relationships/hyperlink" Target="mailto:plano@barsco.com" TargetMode="External"/><Relationship Id="rId963" Type="http://schemas.openxmlformats.org/officeDocument/2006/relationships/hyperlink" Target="mailto:info@prestwickhouse.com" TargetMode="External"/><Relationship Id="rId1039" Type="http://schemas.openxmlformats.org/officeDocument/2006/relationships/hyperlink" Target="mailto:beryl@teachingsystems.com" TargetMode="External"/><Relationship Id="rId1246" Type="http://schemas.openxmlformats.org/officeDocument/2006/relationships/hyperlink" Target="mailto:CustomerService@AdamsEnterpriseUSA.com" TargetMode="External"/><Relationship Id="rId92" Type="http://schemas.openxmlformats.org/officeDocument/2006/relationships/hyperlink" Target="mailto:pam@ecampususa.net" TargetMode="External"/><Relationship Id="rId616" Type="http://schemas.openxmlformats.org/officeDocument/2006/relationships/hyperlink" Target="mailto:monika@simplyunderstood.com" TargetMode="External"/><Relationship Id="rId823" Type="http://schemas.openxmlformats.org/officeDocument/2006/relationships/hyperlink" Target="mailto:hhernandez@cowboychicken.com" TargetMode="External"/><Relationship Id="rId1453" Type="http://schemas.openxmlformats.org/officeDocument/2006/relationships/hyperlink" Target="mailto:rrosen@frogstreet.com" TargetMode="External"/><Relationship Id="rId1660" Type="http://schemas.openxmlformats.org/officeDocument/2006/relationships/hyperlink" Target="mailto:schoolcustomerservice@cengage.om" TargetMode="External"/><Relationship Id="rId1758" Type="http://schemas.openxmlformats.org/officeDocument/2006/relationships/hyperlink" Target="mailto:access@socialstudies.com" TargetMode="External"/><Relationship Id="rId255" Type="http://schemas.openxmlformats.org/officeDocument/2006/relationships/hyperlink" Target="mailto:keith.mccall@cleveritems.com" TargetMode="External"/><Relationship Id="rId462" Type="http://schemas.openxmlformats.org/officeDocument/2006/relationships/hyperlink" Target="mailto:davide@mjec.com" TargetMode="External"/><Relationship Id="rId1092" Type="http://schemas.openxmlformats.org/officeDocument/2006/relationships/hyperlink" Target="mailto:sales@vistahigherlearning.com" TargetMode="External"/><Relationship Id="rId1106" Type="http://schemas.openxmlformats.org/officeDocument/2006/relationships/hyperlink" Target="mailto:rfecustomer@wolterskluwer.com" TargetMode="External"/><Relationship Id="rId1313" Type="http://schemas.openxmlformats.org/officeDocument/2006/relationships/hyperlink" Target="mailto:aaron@yaygood.com" TargetMode="External"/><Relationship Id="rId1397" Type="http://schemas.openxmlformats.org/officeDocument/2006/relationships/hyperlink" Target="mailto:Michelle.kurr@kroger.com" TargetMode="External"/><Relationship Id="rId1520" Type="http://schemas.openxmlformats.org/officeDocument/2006/relationships/hyperlink" Target="mailto:garrett.cesander@interface.com" TargetMode="External"/><Relationship Id="rId115" Type="http://schemas.openxmlformats.org/officeDocument/2006/relationships/hyperlink" Target="mailto:james.george@cengage.com" TargetMode="External"/><Relationship Id="rId322" Type="http://schemas.openxmlformats.org/officeDocument/2006/relationships/hyperlink" Target="mailto:kjerger@western-brw.com" TargetMode="External"/><Relationship Id="rId767" Type="http://schemas.openxmlformats.org/officeDocument/2006/relationships/hyperlink" Target="mailto:thomas.legalley@mheducation.com" TargetMode="External"/><Relationship Id="rId974" Type="http://schemas.openxmlformats.org/officeDocument/2006/relationships/hyperlink" Target="mailto:f2officemanager@gmail.com" TargetMode="External"/><Relationship Id="rId1618" Type="http://schemas.openxmlformats.org/officeDocument/2006/relationships/hyperlink" Target="mailto:sbeets@adastaff.com" TargetMode="External"/><Relationship Id="rId199" Type="http://schemas.openxmlformats.org/officeDocument/2006/relationships/hyperlink" Target="mailto:wade@stemuli.net" TargetMode="External"/><Relationship Id="rId627" Type="http://schemas.openxmlformats.org/officeDocument/2006/relationships/hyperlink" Target="mailto:ellen.stack@specializedtx.com" TargetMode="External"/><Relationship Id="rId834" Type="http://schemas.openxmlformats.org/officeDocument/2006/relationships/hyperlink" Target="mailto:ccm@jasonsdeli.com" TargetMode="External"/><Relationship Id="rId1257" Type="http://schemas.openxmlformats.org/officeDocument/2006/relationships/hyperlink" Target="mailto:TeamDelph@delcomgroup.com" TargetMode="External"/><Relationship Id="rId1464" Type="http://schemas.openxmlformats.org/officeDocument/2006/relationships/hyperlink" Target="mailto:sargentwelchcs.@vwr.com" TargetMode="External"/><Relationship Id="rId1671" Type="http://schemas.openxmlformats.org/officeDocument/2006/relationships/hyperlink" Target="mailto:support@dyned.com" TargetMode="External"/><Relationship Id="rId266" Type="http://schemas.openxmlformats.org/officeDocument/2006/relationships/hyperlink" Target="mailto:admin@knockoutsportswear.com" TargetMode="External"/><Relationship Id="rId473" Type="http://schemas.openxmlformats.org/officeDocument/2006/relationships/hyperlink" Target="mailto:nam.nguyen@hanes.com" TargetMode="External"/><Relationship Id="rId680" Type="http://schemas.openxmlformats.org/officeDocument/2006/relationships/hyperlink" Target="mailto:Mark@betweenyourears.com" TargetMode="External"/><Relationship Id="rId901" Type="http://schemas.openxmlformats.org/officeDocument/2006/relationships/hyperlink" Target="mailto:02097@chick-fil-a.com" TargetMode="External"/><Relationship Id="rId1117" Type="http://schemas.openxmlformats.org/officeDocument/2006/relationships/hyperlink" Target="mailto:cs_csq@csqpub.com" TargetMode="External"/><Relationship Id="rId1324" Type="http://schemas.openxmlformats.org/officeDocument/2006/relationships/hyperlink" Target="mailto:orders@musicmotion.com" TargetMode="External"/><Relationship Id="rId1531" Type="http://schemas.openxmlformats.org/officeDocument/2006/relationships/hyperlink" Target="mailto:grenfrow@okpaper.com" TargetMode="External"/><Relationship Id="rId1769" Type="http://schemas.openxmlformats.org/officeDocument/2006/relationships/hyperlink" Target="mailto:custserv@rosenpub.com" TargetMode="External"/><Relationship Id="rId30" Type="http://schemas.openxmlformats.org/officeDocument/2006/relationships/hyperlink" Target="mailto:vanessa.jensen@wengercorp.com" TargetMode="External"/><Relationship Id="rId126" Type="http://schemas.openxmlformats.org/officeDocument/2006/relationships/hyperlink" Target="mailto:cfaldet@jpsgraphics..com" TargetMode="External"/><Relationship Id="rId333" Type="http://schemas.openxmlformats.org/officeDocument/2006/relationships/hyperlink" Target="mailto:matt@americateamsports.com" TargetMode="External"/><Relationship Id="rId540" Type="http://schemas.openxmlformats.org/officeDocument/2006/relationships/hyperlink" Target="mailto:dan@gailsflags.com" TargetMode="External"/><Relationship Id="rId778" Type="http://schemas.openxmlformats.org/officeDocument/2006/relationships/hyperlink" Target="mailto:benhatke@gmail.com" TargetMode="External"/><Relationship Id="rId985" Type="http://schemas.openxmlformats.org/officeDocument/2006/relationships/hyperlink" Target="mailto:creativemathematics@creativemathematics.com" TargetMode="External"/><Relationship Id="rId1170" Type="http://schemas.openxmlformats.org/officeDocument/2006/relationships/hyperlink" Target="mailto:marketing@ncyi.org" TargetMode="External"/><Relationship Id="rId1629" Type="http://schemas.openxmlformats.org/officeDocument/2006/relationships/hyperlink" Target="mailto:searvin@suitematestaffingsolutions.com" TargetMode="External"/><Relationship Id="rId638" Type="http://schemas.openxmlformats.org/officeDocument/2006/relationships/hyperlink" Target="mailto:Kourtneydespres@gmail.com" TargetMode="External"/><Relationship Id="rId845" Type="http://schemas.openxmlformats.org/officeDocument/2006/relationships/hyperlink" Target="mailto:renaygrubaugh@thesaxtongroup.com" TargetMode="External"/><Relationship Id="rId1030" Type="http://schemas.openxmlformats.org/officeDocument/2006/relationships/hyperlink" Target="mailto:jessica@lab-resources.net" TargetMode="External"/><Relationship Id="rId1268" Type="http://schemas.openxmlformats.org/officeDocument/2006/relationships/hyperlink" Target="mailto:brettf@friesens.com" TargetMode="External"/><Relationship Id="rId1475" Type="http://schemas.openxmlformats.org/officeDocument/2006/relationships/hyperlink" Target="mailto:brose@leelewis.com" TargetMode="External"/><Relationship Id="rId1682" Type="http://schemas.openxmlformats.org/officeDocument/2006/relationships/hyperlink" Target="mailto:rob.mcneely@edynamiclearning.com" TargetMode="External"/><Relationship Id="rId277" Type="http://schemas.openxmlformats.org/officeDocument/2006/relationships/hyperlink" Target="mailto:bids@spiritworx.com" TargetMode="External"/><Relationship Id="rId400" Type="http://schemas.openxmlformats.org/officeDocument/2006/relationships/hyperlink" Target="mailto:wreynaud@hksinc.com" TargetMode="External"/><Relationship Id="rId484" Type="http://schemas.openxmlformats.org/officeDocument/2006/relationships/hyperlink" Target="mailto:jon.manning@austinturf.com" TargetMode="External"/><Relationship Id="rId705" Type="http://schemas.openxmlformats.org/officeDocument/2006/relationships/hyperlink" Target="mailto:rosie.pova@yahoo.com" TargetMode="External"/><Relationship Id="rId1128" Type="http://schemas.openxmlformats.org/officeDocument/2006/relationships/hyperlink" Target="mailto:rebecca.towe@numotion.com" TargetMode="External"/><Relationship Id="rId1335" Type="http://schemas.openxmlformats.org/officeDocument/2006/relationships/hyperlink" Target="mailto:alaina@advision.com" TargetMode="External"/><Relationship Id="rId1542" Type="http://schemas.openxmlformats.org/officeDocument/2006/relationships/hyperlink" Target="mailto:lbruck@grimco.com" TargetMode="External"/><Relationship Id="rId137" Type="http://schemas.openxmlformats.org/officeDocument/2006/relationships/hyperlink" Target="mailto:jmgonzalez@edufinitum.com" TargetMode="External"/><Relationship Id="rId344" Type="http://schemas.openxmlformats.org/officeDocument/2006/relationships/hyperlink" Target="mailto:admin@knockoutsportswear.com" TargetMode="External"/><Relationship Id="rId691" Type="http://schemas.openxmlformats.org/officeDocument/2006/relationships/hyperlink" Target="mailto:michael_colter@aimhighcollege.com" TargetMode="External"/><Relationship Id="rId789" Type="http://schemas.openxmlformats.org/officeDocument/2006/relationships/hyperlink" Target="mailto:knix0127@gmail,com" TargetMode="External"/><Relationship Id="rId912" Type="http://schemas.openxmlformats.org/officeDocument/2006/relationships/hyperlink" Target="mailto:amandaa@summitspeechtx.com" TargetMode="External"/><Relationship Id="rId996" Type="http://schemas.openxmlformats.org/officeDocument/2006/relationships/hyperlink" Target="mailto:explorelearning.orders@explorelearning.com" TargetMode="External"/><Relationship Id="rId41" Type="http://schemas.openxmlformats.org/officeDocument/2006/relationships/hyperlink" Target="mailto:regionwquotes@dickblick.com" TargetMode="External"/><Relationship Id="rId551" Type="http://schemas.openxmlformats.org/officeDocument/2006/relationships/hyperlink" Target="mailto:ejohnson@hydrotemp.com" TargetMode="External"/><Relationship Id="rId649" Type="http://schemas.openxmlformats.org/officeDocument/2006/relationships/hyperlink" Target="mailto:services@championtomorrow.com" TargetMode="External"/><Relationship Id="rId856" Type="http://schemas.openxmlformats.org/officeDocument/2006/relationships/hyperlink" Target="mailto:garland@whichwich.net" TargetMode="External"/><Relationship Id="rId1181" Type="http://schemas.openxmlformats.org/officeDocument/2006/relationships/hyperlink" Target="mailto:info@fitnessfinders.net" TargetMode="External"/><Relationship Id="rId1279" Type="http://schemas.openxmlformats.org/officeDocument/2006/relationships/hyperlink" Target="mailto:orders@musicmotion.com" TargetMode="External"/><Relationship Id="rId1402" Type="http://schemas.openxmlformats.org/officeDocument/2006/relationships/hyperlink" Target="mailto:rebecca.daye@reliableparts.com" TargetMode="External"/><Relationship Id="rId1486" Type="http://schemas.openxmlformats.org/officeDocument/2006/relationships/hyperlink" Target="mailto:customerservice@proquest.com" TargetMode="External"/><Relationship Id="rId1707" Type="http://schemas.openxmlformats.org/officeDocument/2006/relationships/hyperlink" Target="mailto:kmiller@cdxlearning.com" TargetMode="External"/><Relationship Id="rId190" Type="http://schemas.openxmlformats.org/officeDocument/2006/relationships/hyperlink" Target="mailto:bidnotices@schoolspecialty.com" TargetMode="External"/><Relationship Id="rId204" Type="http://schemas.openxmlformats.org/officeDocument/2006/relationships/hyperlink" Target="mailto:wade@stemuli.net" TargetMode="External"/><Relationship Id="rId288" Type="http://schemas.openxmlformats.org/officeDocument/2006/relationships/hyperlink" Target="mailto:grenfrow@okpaper.com" TargetMode="External"/><Relationship Id="rId411" Type="http://schemas.openxmlformats.org/officeDocument/2006/relationships/hyperlink" Target="mailto:paul@carrutherslandscaping.com" TargetMode="External"/><Relationship Id="rId509" Type="http://schemas.openxmlformats.org/officeDocument/2006/relationships/hyperlink" Target="mailto:dpf@airflowsolutionsinc.com" TargetMode="External"/><Relationship Id="rId1041" Type="http://schemas.openxmlformats.org/officeDocument/2006/relationships/hyperlink" Target="mailto:customerservice@voyagersopris.com" TargetMode="External"/><Relationship Id="rId1139" Type="http://schemas.openxmlformats.org/officeDocument/2006/relationships/hyperlink" Target="mailto:LucyE@nbf.com" TargetMode="External"/><Relationship Id="rId1346" Type="http://schemas.openxmlformats.org/officeDocument/2006/relationships/hyperlink" Target="mailto:dhagan@scholasticbookfairs.com" TargetMode="External"/><Relationship Id="rId1693" Type="http://schemas.openxmlformats.org/officeDocument/2006/relationships/hyperlink" Target="mailto:support@gooroo.com" TargetMode="External"/><Relationship Id="rId495" Type="http://schemas.openxmlformats.org/officeDocument/2006/relationships/hyperlink" Target="mailto:ctimms@go1priority.com" TargetMode="External"/><Relationship Id="rId716" Type="http://schemas.openxmlformats.org/officeDocument/2006/relationships/hyperlink" Target="mailto:Kathyhoes@gmail.com" TargetMode="External"/><Relationship Id="rId923" Type="http://schemas.openxmlformats.org/officeDocument/2006/relationships/hyperlink" Target="mailto:info@braveupconsulting.com" TargetMode="External"/><Relationship Id="rId1553" Type="http://schemas.openxmlformats.org/officeDocument/2006/relationships/hyperlink" Target="mailto:linsey.fagan@foleymilnemcbridegroup.com" TargetMode="External"/><Relationship Id="rId1760" Type="http://schemas.openxmlformats.org/officeDocument/2006/relationships/hyperlink" Target="mailto:chris@sportscareerconsulting.com" TargetMode="External"/><Relationship Id="rId52" Type="http://schemas.openxmlformats.org/officeDocument/2006/relationships/hyperlink" Target="mailto:admin@passassured.com" TargetMode="External"/><Relationship Id="rId148" Type="http://schemas.openxmlformats.org/officeDocument/2006/relationships/hyperlink" Target="mailto:p.oplt@knuth-usa.com" TargetMode="External"/><Relationship Id="rId355" Type="http://schemas.openxmlformats.org/officeDocument/2006/relationships/hyperlink" Target="mailto:deb@xtremeswim.com" TargetMode="External"/><Relationship Id="rId562" Type="http://schemas.openxmlformats.org/officeDocument/2006/relationships/hyperlink" Target="mailto:gmoren@dealerselectrical.com" TargetMode="External"/><Relationship Id="rId1192" Type="http://schemas.openxmlformats.org/officeDocument/2006/relationships/hyperlink" Target="mailto:info.request@msgdallas.com" TargetMode="External"/><Relationship Id="rId1206" Type="http://schemas.openxmlformats.org/officeDocument/2006/relationships/hyperlink" Target="mailto:orderdept@lakeshorelearning.com" TargetMode="External"/><Relationship Id="rId1413" Type="http://schemas.openxmlformats.org/officeDocument/2006/relationships/hyperlink" Target="mailto:ricom@htseng.com" TargetMode="External"/><Relationship Id="rId1620" Type="http://schemas.openxmlformats.org/officeDocument/2006/relationships/hyperlink" Target="mailto:cohikhuare@bluestaffinggroup.com" TargetMode="External"/><Relationship Id="rId215" Type="http://schemas.openxmlformats.org/officeDocument/2006/relationships/hyperlink" Target="mailto:cglass@systemsgo.org" TargetMode="External"/><Relationship Id="rId422" Type="http://schemas.openxmlformats.org/officeDocument/2006/relationships/hyperlink" Target="mailto:charlie.krauss@kpostcompany.com" TargetMode="External"/><Relationship Id="rId867" Type="http://schemas.openxmlformats.org/officeDocument/2006/relationships/hyperlink" Target="mailto:amuhammad@newfrontier21.com" TargetMode="External"/><Relationship Id="rId1052" Type="http://schemas.openxmlformats.org/officeDocument/2006/relationships/hyperlink" Target="mailto:orders@pacificnwpublish.com" TargetMode="External"/><Relationship Id="rId1497" Type="http://schemas.openxmlformats.org/officeDocument/2006/relationships/hyperlink" Target="mailto:admin@bilinguistics.com" TargetMode="External"/><Relationship Id="rId1718" Type="http://schemas.openxmlformats.org/officeDocument/2006/relationships/hyperlink" Target="mailto:info@maciepublishing.com" TargetMode="External"/><Relationship Id="rId299" Type="http://schemas.openxmlformats.org/officeDocument/2006/relationships/hyperlink" Target="mailto:mickeyh@brookmays.com" TargetMode="External"/><Relationship Id="rId727" Type="http://schemas.openxmlformats.org/officeDocument/2006/relationships/hyperlink" Target="mailto:bmills@teachingtrust.org" TargetMode="External"/><Relationship Id="rId934" Type="http://schemas.openxmlformats.org/officeDocument/2006/relationships/hyperlink" Target="mailto:crussi@oxfordconsulting.com" TargetMode="External"/><Relationship Id="rId1357" Type="http://schemas.openxmlformats.org/officeDocument/2006/relationships/hyperlink" Target="mailto:gcollins@istation.com" TargetMode="External"/><Relationship Id="rId1564" Type="http://schemas.openxmlformats.org/officeDocument/2006/relationships/hyperlink" Target="mailto:polivas@pyramidsp.com" TargetMode="External"/><Relationship Id="rId1771" Type="http://schemas.openxmlformats.org/officeDocument/2006/relationships/hyperlink" Target="mailto:brian@trinket.io" TargetMode="External"/><Relationship Id="rId63" Type="http://schemas.openxmlformats.org/officeDocument/2006/relationships/hyperlink" Target="mailto:support@apexlearning.com" TargetMode="External"/><Relationship Id="rId159" Type="http://schemas.openxmlformats.org/officeDocument/2006/relationships/hyperlink" Target="mailto:daguirre@virtucom.com" TargetMode="External"/><Relationship Id="rId366" Type="http://schemas.openxmlformats.org/officeDocument/2006/relationships/hyperlink" Target="mailto:service@byrnebrothers.com" TargetMode="External"/><Relationship Id="rId573" Type="http://schemas.openxmlformats.org/officeDocument/2006/relationships/hyperlink" Target="mailto:susannedoublin@amtechsis.com" TargetMode="External"/><Relationship Id="rId780" Type="http://schemas.openxmlformats.org/officeDocument/2006/relationships/hyperlink" Target="mailto:school@gowithadvanced.com" TargetMode="External"/><Relationship Id="rId1217" Type="http://schemas.openxmlformats.org/officeDocument/2006/relationships/hyperlink" Target="mailto:sales@leesschoolsupplies.com" TargetMode="External"/><Relationship Id="rId1424" Type="http://schemas.openxmlformats.org/officeDocument/2006/relationships/hyperlink" Target="mailto:orders@wwnorton.com" TargetMode="External"/><Relationship Id="rId1631" Type="http://schemas.openxmlformats.org/officeDocument/2006/relationships/hyperlink" Target="mailto:nhollis@coherentcyber.com" TargetMode="External"/><Relationship Id="rId226" Type="http://schemas.openxmlformats.org/officeDocument/2006/relationships/hyperlink" Target="mailto:UniformWorld@att.net" TargetMode="External"/><Relationship Id="rId433" Type="http://schemas.openxmlformats.org/officeDocument/2006/relationships/hyperlink" Target="mailto:kortni@baileybarkmaterials.com" TargetMode="External"/><Relationship Id="rId878" Type="http://schemas.openxmlformats.org/officeDocument/2006/relationships/hyperlink" Target="mailto:harry@hakelectronics.com" TargetMode="External"/><Relationship Id="rId1063" Type="http://schemas.openxmlformats.org/officeDocument/2006/relationships/hyperlink" Target="mailto:erin@bepublishing.com" TargetMode="External"/><Relationship Id="rId1270" Type="http://schemas.openxmlformats.org/officeDocument/2006/relationships/hyperlink" Target="mailto:lakeshore@lakeshorelearning.com" TargetMode="External"/><Relationship Id="rId1729" Type="http://schemas.openxmlformats.org/officeDocument/2006/relationships/hyperlink" Target="mailto:wecare@mitinet.com" TargetMode="External"/><Relationship Id="rId640" Type="http://schemas.openxmlformats.org/officeDocument/2006/relationships/hyperlink" Target="mailto:carriesimpson9@gmail.com" TargetMode="External"/><Relationship Id="rId738" Type="http://schemas.openxmlformats.org/officeDocument/2006/relationships/hyperlink" Target="mailto:ElegantlyBoldLLC@gmail.com" TargetMode="External"/><Relationship Id="rId945" Type="http://schemas.openxmlformats.org/officeDocument/2006/relationships/hyperlink" Target="mailto:asw@aswenterprises.com" TargetMode="External"/><Relationship Id="rId1368" Type="http://schemas.openxmlformats.org/officeDocument/2006/relationships/hyperlink" Target="mailto:andrew.denson@kimballmidwest.com" TargetMode="External"/><Relationship Id="rId1575" Type="http://schemas.openxmlformats.org/officeDocument/2006/relationships/hyperlink" Target="mailto:travis@shine49mediahouse.com" TargetMode="External"/><Relationship Id="rId74" Type="http://schemas.openxmlformats.org/officeDocument/2006/relationships/hyperlink" Target="mailto:lisa@tech-labs.com" TargetMode="External"/><Relationship Id="rId377" Type="http://schemas.openxmlformats.org/officeDocument/2006/relationships/hyperlink" Target="mailto:jay@kommercialkitchens" TargetMode="External"/><Relationship Id="rId500" Type="http://schemas.openxmlformats.org/officeDocument/2006/relationships/hyperlink" Target="mailto:heather@avpro-inc.com" TargetMode="External"/><Relationship Id="rId584" Type="http://schemas.openxmlformats.org/officeDocument/2006/relationships/hyperlink" Target="mailto:darren@buckswheel.com" TargetMode="External"/><Relationship Id="rId805" Type="http://schemas.openxmlformats.org/officeDocument/2006/relationships/hyperlink" Target="mailto:alc@alacartedallas.com" TargetMode="External"/><Relationship Id="rId1130" Type="http://schemas.openxmlformats.org/officeDocument/2006/relationships/hyperlink" Target="mailto:nottheend.book@gmail.com" TargetMode="External"/><Relationship Id="rId1228" Type="http://schemas.openxmlformats.org/officeDocument/2006/relationships/hyperlink" Target="mailto:orders@tcmpub.com" TargetMode="External"/><Relationship Id="rId1435" Type="http://schemas.openxmlformats.org/officeDocument/2006/relationships/hyperlink" Target="mailto:customercare@schoolhealth.com" TargetMode="External"/><Relationship Id="rId5" Type="http://schemas.openxmlformats.org/officeDocument/2006/relationships/hyperlink" Target="mailto:joanna.jackson@risd.org" TargetMode="External"/><Relationship Id="rId237" Type="http://schemas.openxmlformats.org/officeDocument/2006/relationships/hyperlink" Target="mailto:odessa@wrsecure.com" TargetMode="External"/><Relationship Id="rId791" Type="http://schemas.openxmlformats.org/officeDocument/2006/relationships/hyperlink" Target="mailto:sara@thehelmaba.com" TargetMode="External"/><Relationship Id="rId889" Type="http://schemas.openxmlformats.org/officeDocument/2006/relationships/hyperlink" Target="mailto:dmolotsky@gmail.com" TargetMode="External"/><Relationship Id="rId1074" Type="http://schemas.openxmlformats.org/officeDocument/2006/relationships/hyperlink" Target="mailto:jparker@netsyncnetwork.com" TargetMode="External"/><Relationship Id="rId1642" Type="http://schemas.openxmlformats.org/officeDocument/2006/relationships/hyperlink" Target="mailto:margaret.clements@staples.com" TargetMode="External"/><Relationship Id="rId444" Type="http://schemas.openxmlformats.org/officeDocument/2006/relationships/hyperlink" Target="mailto:rfayette@friendlychevy.com" TargetMode="External"/><Relationship Id="rId651" Type="http://schemas.openxmlformats.org/officeDocument/2006/relationships/hyperlink" Target="mailto:amyspencer@gmail.com" TargetMode="External"/><Relationship Id="rId749" Type="http://schemas.openxmlformats.org/officeDocument/2006/relationships/hyperlink" Target="mailto:emily@instructionalcoaching.com" TargetMode="External"/><Relationship Id="rId1281" Type="http://schemas.openxmlformats.org/officeDocument/2006/relationships/hyperlink" Target="mailto:mjonsson@n2y.com" TargetMode="External"/><Relationship Id="rId1379" Type="http://schemas.openxmlformats.org/officeDocument/2006/relationships/hyperlink" Target="mailto:valorie@vkrugerpd.com" TargetMode="External"/><Relationship Id="rId1502" Type="http://schemas.openxmlformats.org/officeDocument/2006/relationships/hyperlink" Target="mailto:sdeere@compassdallas.com" TargetMode="External"/><Relationship Id="rId1586" Type="http://schemas.openxmlformats.org/officeDocument/2006/relationships/hyperlink" Target="mailto:aaron.comer@broadcastworks.com" TargetMode="External"/><Relationship Id="rId290" Type="http://schemas.openxmlformats.org/officeDocument/2006/relationships/hyperlink" Target="mailto:questions@propanels.com" TargetMode="External"/><Relationship Id="rId304" Type="http://schemas.openxmlformats.org/officeDocument/2006/relationships/hyperlink" Target="mailto:claire.hammond@moe-bleichner.com" TargetMode="External"/><Relationship Id="rId388" Type="http://schemas.openxmlformats.org/officeDocument/2006/relationships/hyperlink" Target="mailto:primesource@mail.com" TargetMode="External"/><Relationship Id="rId511" Type="http://schemas.openxmlformats.org/officeDocument/2006/relationships/hyperlink" Target="mailto:northstar.assist@verizon.net" TargetMode="External"/><Relationship Id="rId609" Type="http://schemas.openxmlformats.org/officeDocument/2006/relationships/hyperlink" Target="mailto:phunt@idsequip.com" TargetMode="External"/><Relationship Id="rId956" Type="http://schemas.openxmlformats.org/officeDocument/2006/relationships/hyperlink" Target="mailto:schoolbid@sallybeauty.com" TargetMode="External"/><Relationship Id="rId1141" Type="http://schemas.openxmlformats.org/officeDocument/2006/relationships/hyperlink" Target="mailto:ryan.p@eduvationonline.com" TargetMode="External"/><Relationship Id="rId1239" Type="http://schemas.openxmlformats.org/officeDocument/2006/relationships/hyperlink" Target="mailto:orders@btsb.com" TargetMode="External"/><Relationship Id="rId85" Type="http://schemas.openxmlformats.org/officeDocument/2006/relationships/hyperlink" Target="mailto:jessica@lab-resources.net" TargetMode="External"/><Relationship Id="rId150" Type="http://schemas.openxmlformats.org/officeDocument/2006/relationships/hyperlink" Target="mailto:cs@pocketnurse.com" TargetMode="External"/><Relationship Id="rId595" Type="http://schemas.openxmlformats.org/officeDocument/2006/relationships/hyperlink" Target="mailto:bwideman@uri.com" TargetMode="External"/><Relationship Id="rId816" Type="http://schemas.openxmlformats.org/officeDocument/2006/relationships/hyperlink" Target="mailto:chocolateangelrichardson@gmail.com" TargetMode="External"/><Relationship Id="rId1001" Type="http://schemas.openxmlformats.org/officeDocument/2006/relationships/hyperlink" Target="mailto:sgross@prufrock.com" TargetMode="External"/><Relationship Id="rId1446" Type="http://schemas.openxmlformats.org/officeDocument/2006/relationships/hyperlink" Target="mailto:patrick_irvine@definedlearning.com" TargetMode="External"/><Relationship Id="rId1653" Type="http://schemas.openxmlformats.org/officeDocument/2006/relationships/hyperlink" Target="mailto:michael@businessu.org" TargetMode="External"/><Relationship Id="rId248" Type="http://schemas.openxmlformats.org/officeDocument/2006/relationships/hyperlink" Target="mailto:customerservice@amsterdamprinting.com" TargetMode="External"/><Relationship Id="rId455" Type="http://schemas.openxmlformats.org/officeDocument/2006/relationships/hyperlink" Target="mailto:jbsalter@infinitycontractors.com" TargetMode="External"/><Relationship Id="rId662" Type="http://schemas.openxmlformats.org/officeDocument/2006/relationships/hyperlink" Target="mailto:77keykeyw@gmail.com" TargetMode="External"/><Relationship Id="rId1085" Type="http://schemas.openxmlformats.org/officeDocument/2006/relationships/hyperlink" Target="mailto:eric.bechtel@realityworks.com" TargetMode="External"/><Relationship Id="rId1292" Type="http://schemas.openxmlformats.org/officeDocument/2006/relationships/hyperlink" Target="mailto:contact@sdlback.com" TargetMode="External"/><Relationship Id="rId1306" Type="http://schemas.openxmlformats.org/officeDocument/2006/relationships/hyperlink" Target="mailto:barb@tfhusa.com" TargetMode="External"/><Relationship Id="rId1513" Type="http://schemas.openxmlformats.org/officeDocument/2006/relationships/hyperlink" Target="mailto:stayci.runnels@atirestoration.com" TargetMode="External"/><Relationship Id="rId1720" Type="http://schemas.openxmlformats.org/officeDocument/2006/relationships/hyperlink" Target="mailto:mackin@mackin.com" TargetMode="External"/><Relationship Id="rId12" Type="http://schemas.openxmlformats.org/officeDocument/2006/relationships/hyperlink" Target="mailto:jparker@netsyncnetwork.com" TargetMode="External"/><Relationship Id="rId108" Type="http://schemas.openxmlformats.org/officeDocument/2006/relationships/hyperlink" Target="mailto:gail.adams@cengage.com" TargetMode="External"/><Relationship Id="rId315" Type="http://schemas.openxmlformats.org/officeDocument/2006/relationships/hyperlink" Target="mailto:darcy.wedel@electude.com" TargetMode="External"/><Relationship Id="rId522" Type="http://schemas.openxmlformats.org/officeDocument/2006/relationships/hyperlink" Target="mailto:gpeak@ableelectricservice.com" TargetMode="External"/><Relationship Id="rId967" Type="http://schemas.openxmlformats.org/officeDocument/2006/relationships/hyperlink" Target="mailto:e-purchaseorders@superduperinc.com" TargetMode="External"/><Relationship Id="rId1152" Type="http://schemas.openxmlformats.org/officeDocument/2006/relationships/hyperlink" Target="mailto:neely@worthingtondirect.com" TargetMode="External"/><Relationship Id="rId1597" Type="http://schemas.openxmlformats.org/officeDocument/2006/relationships/hyperlink" Target="mailto:colleen@bigdboltandtool.com" TargetMode="External"/><Relationship Id="rId96" Type="http://schemas.openxmlformats.org/officeDocument/2006/relationships/hyperlink" Target="mailto:creid@davisart.com" TargetMode="External"/><Relationship Id="rId161" Type="http://schemas.openxmlformats.org/officeDocument/2006/relationships/hyperlink" Target="mailto:odessa@wrsecure.com" TargetMode="External"/><Relationship Id="rId399" Type="http://schemas.openxmlformats.org/officeDocument/2006/relationships/hyperlink" Target="mailto:shelby.boren@dallasdoor.com" TargetMode="External"/><Relationship Id="rId827" Type="http://schemas.openxmlformats.org/officeDocument/2006/relationships/hyperlink" Target="mailto:ashley@team-wow.com" TargetMode="External"/><Relationship Id="rId1012" Type="http://schemas.openxmlformats.org/officeDocument/2006/relationships/hyperlink" Target="mailto:bids@schoolhealth.com" TargetMode="External"/><Relationship Id="rId1457" Type="http://schemas.openxmlformats.org/officeDocument/2006/relationships/hyperlink" Target="mailto:mrsfletesreads@gmail.com" TargetMode="External"/><Relationship Id="rId1664" Type="http://schemas.openxmlformats.org/officeDocument/2006/relationships/hyperlink" Target="mailto:customersupport@cevmultimedia.com" TargetMode="External"/><Relationship Id="rId259" Type="http://schemas.openxmlformats.org/officeDocument/2006/relationships/hyperlink" Target="mailto:brian@dynamtoank.com" TargetMode="External"/><Relationship Id="rId466" Type="http://schemas.openxmlformats.org/officeDocument/2006/relationships/hyperlink" Target="mailto:boyd@signs2k.com" TargetMode="External"/><Relationship Id="rId673" Type="http://schemas.openxmlformats.org/officeDocument/2006/relationships/hyperlink" Target="mailto:Megan.nelsonpaulk@gmail.com" TargetMode="External"/><Relationship Id="rId880" Type="http://schemas.openxmlformats.org/officeDocument/2006/relationships/hyperlink" Target="mailto:bdavison@pixlproduction.com" TargetMode="External"/><Relationship Id="rId1096" Type="http://schemas.openxmlformats.org/officeDocument/2006/relationships/hyperlink" Target="mailto:info@demado-seminars.com" TargetMode="External"/><Relationship Id="rId1317" Type="http://schemas.openxmlformats.org/officeDocument/2006/relationships/hyperlink" Target="mailto:sbacon@cliffordpower.com" TargetMode="External"/><Relationship Id="rId1524" Type="http://schemas.openxmlformats.org/officeDocument/2006/relationships/hyperlink" Target="mailto:eie@mos.org" TargetMode="External"/><Relationship Id="rId1731" Type="http://schemas.openxmlformats.org/officeDocument/2006/relationships/hyperlink" Target="mailto:jlord@govizzle.com" TargetMode="External"/><Relationship Id="rId23" Type="http://schemas.openxmlformats.org/officeDocument/2006/relationships/hyperlink" Target="mailto:sales@rydin.com" TargetMode="External"/><Relationship Id="rId119" Type="http://schemas.openxmlformats.org/officeDocument/2006/relationships/hyperlink" Target="mailto:sjackson@cardsports.net" TargetMode="External"/><Relationship Id="rId326" Type="http://schemas.openxmlformats.org/officeDocument/2006/relationships/hyperlink" Target="mailto:kathy@aaitrophies.com" TargetMode="External"/><Relationship Id="rId533" Type="http://schemas.openxmlformats.org/officeDocument/2006/relationships/hyperlink" Target="mailto:jc.cordero@championfiresecurity.com" TargetMode="External"/><Relationship Id="rId978" Type="http://schemas.openxmlformats.org/officeDocument/2006/relationships/hyperlink" Target="mailto:k12orders@hmhco.com" TargetMode="External"/><Relationship Id="rId1163" Type="http://schemas.openxmlformats.org/officeDocument/2006/relationships/hyperlink" Target="mailto:customer-service@reynoldstx.com" TargetMode="External"/><Relationship Id="rId1370" Type="http://schemas.openxmlformats.org/officeDocument/2006/relationships/hyperlink" Target="mailto:dallaseastsports@gmail.com" TargetMode="External"/><Relationship Id="rId740" Type="http://schemas.openxmlformats.org/officeDocument/2006/relationships/hyperlink" Target="mailto:rosaura@juniorplayers.org" TargetMode="External"/><Relationship Id="rId838" Type="http://schemas.openxmlformats.org/officeDocument/2006/relationships/hyperlink" Target="mailto:jmeastside1@att.net" TargetMode="External"/><Relationship Id="rId1023" Type="http://schemas.openxmlformats.org/officeDocument/2006/relationships/hyperlink" Target="mailto:bids@westmusic.com" TargetMode="External"/><Relationship Id="rId1468" Type="http://schemas.openxmlformats.org/officeDocument/2006/relationships/hyperlink" Target="mailto:bill.brady@swinerton.com" TargetMode="External"/><Relationship Id="rId1675" Type="http://schemas.openxmlformats.org/officeDocument/2006/relationships/hyperlink" Target="mailto:zach.henningsen@edgenuity.com" TargetMode="External"/><Relationship Id="rId172" Type="http://schemas.openxmlformats.org/officeDocument/2006/relationships/hyperlink" Target="mailto:wilder@knowledgematters.com" TargetMode="External"/><Relationship Id="rId477" Type="http://schemas.openxmlformats.org/officeDocument/2006/relationships/hyperlink" Target="mailto:robert@380trailers.com" TargetMode="External"/><Relationship Id="rId600" Type="http://schemas.openxmlformats.org/officeDocument/2006/relationships/hyperlink" Target="mailto:mike.mckane@advancebattery.net" TargetMode="External"/><Relationship Id="rId684" Type="http://schemas.openxmlformats.org/officeDocument/2006/relationships/hyperlink" Target="mailto:nyazhari@optimumcs.com" TargetMode="External"/><Relationship Id="rId1230" Type="http://schemas.openxmlformats.org/officeDocument/2006/relationships/hyperlink" Target="mailto:shelly.spatenka@getvisualz.com" TargetMode="External"/><Relationship Id="rId1328" Type="http://schemas.openxmlformats.org/officeDocument/2006/relationships/hyperlink" Target="mailto:aembers@lifetouch.com" TargetMode="External"/><Relationship Id="rId1535" Type="http://schemas.openxmlformats.org/officeDocument/2006/relationships/hyperlink" Target="mailto:dwarren@westernbrw.com" TargetMode="External"/><Relationship Id="rId337" Type="http://schemas.openxmlformats.org/officeDocument/2006/relationships/hyperlink" Target="mailto:support@coloradotime.com" TargetMode="External"/><Relationship Id="rId891" Type="http://schemas.openxmlformats.org/officeDocument/2006/relationships/hyperlink" Target="mailto:adawson@collegeboard.org" TargetMode="External"/><Relationship Id="rId905" Type="http://schemas.openxmlformats.org/officeDocument/2006/relationships/hyperlink" Target="mailto:procurement@theounce.org" TargetMode="External"/><Relationship Id="rId989" Type="http://schemas.openxmlformats.org/officeDocument/2006/relationships/hyperlink" Target="mailto:orders@dinah.com" TargetMode="External"/><Relationship Id="rId1742" Type="http://schemas.openxmlformats.org/officeDocument/2006/relationships/hyperlink" Target="mailto:SUPPORT@READINGPLUS.COM" TargetMode="External"/><Relationship Id="rId34" Type="http://schemas.openxmlformats.org/officeDocument/2006/relationships/hyperlink" Target="mailto:customercare@learningzonexpress.com" TargetMode="External"/><Relationship Id="rId544" Type="http://schemas.openxmlformats.org/officeDocument/2006/relationships/hyperlink" Target="mailto:bert@yellowroselandscape.com" TargetMode="External"/><Relationship Id="rId751" Type="http://schemas.openxmlformats.org/officeDocument/2006/relationships/hyperlink" Target="mailto:sdallas@thedancegroup.com" TargetMode="External"/><Relationship Id="rId849" Type="http://schemas.openxmlformats.org/officeDocument/2006/relationships/hyperlink" Target="mailto:gcham00@gmail.com" TargetMode="External"/><Relationship Id="rId1174" Type="http://schemas.openxmlformats.org/officeDocument/2006/relationships/hyperlink" Target="mailto:bridget@littlebits.cc" TargetMode="External"/><Relationship Id="rId1381" Type="http://schemas.openxmlformats.org/officeDocument/2006/relationships/hyperlink" Target="mailto:jbales@newteachercenter.org" TargetMode="External"/><Relationship Id="rId1479" Type="http://schemas.openxmlformats.org/officeDocument/2006/relationships/hyperlink" Target="mailto:prothschild@proairllc.com" TargetMode="External"/><Relationship Id="rId1602" Type="http://schemas.openxmlformats.org/officeDocument/2006/relationships/hyperlink" Target="mailto:kmiller@centuryac.com" TargetMode="External"/><Relationship Id="rId1686" Type="http://schemas.openxmlformats.org/officeDocument/2006/relationships/hyperlink" Target="mailto:sales@explorelearning.com" TargetMode="External"/><Relationship Id="rId183" Type="http://schemas.openxmlformats.org/officeDocument/2006/relationships/hyperlink" Target="mailto:Melissa.Arnett@mheducation.com" TargetMode="External"/><Relationship Id="rId390" Type="http://schemas.openxmlformats.org/officeDocument/2006/relationships/hyperlink" Target="mailto:kevin@wedgesupply.com\" TargetMode="External"/><Relationship Id="rId404" Type="http://schemas.openxmlformats.org/officeDocument/2006/relationships/hyperlink" Target="mailto:david.nevarez@deshazogroup.com" TargetMode="External"/><Relationship Id="rId611" Type="http://schemas.openxmlformats.org/officeDocument/2006/relationships/hyperlink" Target="mailto:rhaas@advancedstarter.com" TargetMode="External"/><Relationship Id="rId1034" Type="http://schemas.openxmlformats.org/officeDocument/2006/relationships/hyperlink" Target="mailto:fran@rallyeducation.com" TargetMode="External"/><Relationship Id="rId1241" Type="http://schemas.openxmlformats.org/officeDocument/2006/relationships/hyperlink" Target="mailto:info@positive-proof.com" TargetMode="External"/><Relationship Id="rId1339" Type="http://schemas.openxmlformats.org/officeDocument/2006/relationships/hyperlink" Target="mailto:reedr@mckinneyofficesupply.com" TargetMode="External"/><Relationship Id="rId250" Type="http://schemas.openxmlformats.org/officeDocument/2006/relationships/hyperlink" Target="mailto:garcia@abannerco.com" TargetMode="External"/><Relationship Id="rId488" Type="http://schemas.openxmlformats.org/officeDocument/2006/relationships/hyperlink" Target="mailto:busbids@thomasbusgulfcoast.com" TargetMode="External"/><Relationship Id="rId695" Type="http://schemas.openxmlformats.org/officeDocument/2006/relationships/hyperlink" Target="mailto:daylethornal@msn.com" TargetMode="External"/><Relationship Id="rId709" Type="http://schemas.openxmlformats.org/officeDocument/2006/relationships/hyperlink" Target="mailto:ronnie@teachingsystems.com" TargetMode="External"/><Relationship Id="rId916" Type="http://schemas.openxmlformats.org/officeDocument/2006/relationships/hyperlink" Target="mailto:jlong@cookiesbydesign.com" TargetMode="External"/><Relationship Id="rId1101" Type="http://schemas.openxmlformats.org/officeDocument/2006/relationships/hyperlink" Target="mailto:orders@enasco.com" TargetMode="External"/><Relationship Id="rId1546" Type="http://schemas.openxmlformats.org/officeDocument/2006/relationships/hyperlink" Target="mailto:colin@perryweather.com" TargetMode="External"/><Relationship Id="rId1753" Type="http://schemas.openxmlformats.org/officeDocument/2006/relationships/hyperlink" Target="mailto:educationorders@scholastic.com" TargetMode="External"/><Relationship Id="rId45" Type="http://schemas.openxmlformats.org/officeDocument/2006/relationships/hyperlink" Target="mailto:cole@schooldatebooks.com" TargetMode="External"/><Relationship Id="rId110" Type="http://schemas.openxmlformats.org/officeDocument/2006/relationships/hyperlink" Target="mailto:james.george@cengage.com" TargetMode="External"/><Relationship Id="rId348" Type="http://schemas.openxmlformats.org/officeDocument/2006/relationships/hyperlink" Target="mailto:edavidson@riddellsales.com" TargetMode="External"/><Relationship Id="rId555" Type="http://schemas.openxmlformats.org/officeDocument/2006/relationships/hyperlink" Target="mailto:bmorgan@winstonwatercooler.com" TargetMode="External"/><Relationship Id="rId762" Type="http://schemas.openxmlformats.org/officeDocument/2006/relationships/hyperlink" Target="mailto:yogeesyoga4kids@gmail.com" TargetMode="External"/><Relationship Id="rId1185" Type="http://schemas.openxmlformats.org/officeDocument/2006/relationships/hyperlink" Target="mailto:customerservice@discountschoolsupply.com" TargetMode="External"/><Relationship Id="rId1392" Type="http://schemas.openxmlformats.org/officeDocument/2006/relationships/hyperlink" Target="mailto:acctsrec@hobbylobby.com" TargetMode="External"/><Relationship Id="rId1406" Type="http://schemas.openxmlformats.org/officeDocument/2006/relationships/hyperlink" Target="mailto:lisa.young@henryschein.com" TargetMode="External"/><Relationship Id="rId1613" Type="http://schemas.openxmlformats.org/officeDocument/2006/relationships/hyperlink" Target="mailto:cynthia.esposito@acco.com" TargetMode="External"/><Relationship Id="rId194" Type="http://schemas.openxmlformats.org/officeDocument/2006/relationships/hyperlink" Target="mailto:elizabeth@strivven.com" TargetMode="External"/><Relationship Id="rId208" Type="http://schemas.openxmlformats.org/officeDocument/2006/relationships/hyperlink" Target="mailto:wade@stemuli.net" TargetMode="External"/><Relationship Id="rId415" Type="http://schemas.openxmlformats.org/officeDocument/2006/relationships/hyperlink" Target="mailto:kellylea@texasroof.com" TargetMode="External"/><Relationship Id="rId622" Type="http://schemas.openxmlformats.org/officeDocument/2006/relationships/hyperlink" Target="mailto:trillion@trillionsmall.com" TargetMode="External"/><Relationship Id="rId1045" Type="http://schemas.openxmlformats.org/officeDocument/2006/relationships/hyperlink" Target="mailto:support@yabla.com" TargetMode="External"/><Relationship Id="rId1252" Type="http://schemas.openxmlformats.org/officeDocument/2006/relationships/hyperlink" Target="mailto:jenica@blueprint-mktg.com" TargetMode="External"/><Relationship Id="rId1697" Type="http://schemas.openxmlformats.org/officeDocument/2006/relationships/hyperlink" Target="mailto:extempgenie@gmail.com" TargetMode="External"/><Relationship Id="rId261" Type="http://schemas.openxmlformats.org/officeDocument/2006/relationships/hyperlink" Target="mailto:CustomerCare@follett.com" TargetMode="External"/><Relationship Id="rId499" Type="http://schemas.openxmlformats.org/officeDocument/2006/relationships/hyperlink" Target="mailto:info@pacific-environmental.com" TargetMode="External"/><Relationship Id="rId927" Type="http://schemas.openxmlformats.org/officeDocument/2006/relationships/hyperlink" Target="mailto:cafeamorertx@gmail.com" TargetMode="External"/><Relationship Id="rId1112" Type="http://schemas.openxmlformats.org/officeDocument/2006/relationships/hyperlink" Target="mailto:orders@musiciselementary.com" TargetMode="External"/><Relationship Id="rId1557" Type="http://schemas.openxmlformats.org/officeDocument/2006/relationships/hyperlink" Target="mailto:admin@ionizedconsulting.com" TargetMode="External"/><Relationship Id="rId1764" Type="http://schemas.openxmlformats.org/officeDocument/2006/relationships/hyperlink" Target="mailto:support@stukent.com" TargetMode="External"/><Relationship Id="rId56" Type="http://schemas.openxmlformats.org/officeDocument/2006/relationships/hyperlink" Target="mailto:linda@happyfeetboots.com" TargetMode="External"/><Relationship Id="rId359" Type="http://schemas.openxmlformats.org/officeDocument/2006/relationships/hyperlink" Target="mailto:awspaeth@rsmarchingarts.com" TargetMode="External"/><Relationship Id="rId566" Type="http://schemas.openxmlformats.org/officeDocument/2006/relationships/hyperlink" Target="mailto:annie.fishback@tdindustries.com" TargetMode="External"/><Relationship Id="rId773" Type="http://schemas.openxmlformats.org/officeDocument/2006/relationships/hyperlink" Target="mailto:proenvtraining@proenvtraining.com" TargetMode="External"/><Relationship Id="rId1196" Type="http://schemas.openxmlformats.org/officeDocument/2006/relationships/hyperlink" Target="mailto:sbenedict@halleonard.com" TargetMode="External"/><Relationship Id="rId1417" Type="http://schemas.openxmlformats.org/officeDocument/2006/relationships/hyperlink" Target="mailto:msagstetter@ablenetinc.com" TargetMode="External"/><Relationship Id="rId1624" Type="http://schemas.openxmlformats.org/officeDocument/2006/relationships/hyperlink" Target="mailto:mcoronado@kingfinders.com" TargetMode="External"/><Relationship Id="rId121" Type="http://schemas.openxmlformats.org/officeDocument/2006/relationships/hyperlink" Target="mailto:sarah_smith@marfield.com" TargetMode="External"/><Relationship Id="rId219" Type="http://schemas.openxmlformats.org/officeDocument/2006/relationships/hyperlink" Target="mailto:beryl@teachingsystems.com" TargetMode="External"/><Relationship Id="rId426" Type="http://schemas.openxmlformats.org/officeDocument/2006/relationships/hyperlink" Target="mailto:breagler@southwestwheel.com" TargetMode="External"/><Relationship Id="rId633" Type="http://schemas.openxmlformats.org/officeDocument/2006/relationships/hyperlink" Target="mailto:bilingualevaluations@yahoo.com" TargetMode="External"/><Relationship Id="rId980" Type="http://schemas.openxmlformats.org/officeDocument/2006/relationships/hyperlink" Target="mailto:orders@touchmath.com" TargetMode="External"/><Relationship Id="rId1056" Type="http://schemas.openxmlformats.org/officeDocument/2006/relationships/hyperlink" Target="mailto:info@primaryconcepts.com" TargetMode="External"/><Relationship Id="rId1263" Type="http://schemas.openxmlformats.org/officeDocument/2006/relationships/hyperlink" Target="mailto:support@especialneeds.com" TargetMode="External"/><Relationship Id="rId840" Type="http://schemas.openxmlformats.org/officeDocument/2006/relationships/hyperlink" Target="mailto:david@kayceeclub.com" TargetMode="External"/><Relationship Id="rId938" Type="http://schemas.openxmlformats.org/officeDocument/2006/relationships/hyperlink" Target="mailto:ambrose@parkplacepubs.com" TargetMode="External"/><Relationship Id="rId1470" Type="http://schemas.openxmlformats.org/officeDocument/2006/relationships/hyperlink" Target="mailto:pparis@hill-wilkinson.com" TargetMode="External"/><Relationship Id="rId1568" Type="http://schemas.openxmlformats.org/officeDocument/2006/relationships/hyperlink" Target="mailto:Dfennessy@revealmedicalinc.com" TargetMode="External"/><Relationship Id="rId1775" Type="http://schemas.openxmlformats.org/officeDocument/2006/relationships/hyperlink" Target="mailto:windy.rosemeyer@waterford.org" TargetMode="External"/><Relationship Id="rId67" Type="http://schemas.openxmlformats.org/officeDocument/2006/relationships/hyperlink" Target="mailto:mikej@gamebreaker.com" TargetMode="External"/><Relationship Id="rId272" Type="http://schemas.openxmlformats.org/officeDocument/2006/relationships/hyperlink" Target="mailto:kevin@quickdrawshirts.com" TargetMode="External"/><Relationship Id="rId577" Type="http://schemas.openxmlformats.org/officeDocument/2006/relationships/hyperlink" Target="mailto:sswartz@ccpind.com" TargetMode="External"/><Relationship Id="rId700" Type="http://schemas.openxmlformats.org/officeDocument/2006/relationships/hyperlink" Target="mailto:info@rhythmpath.com" TargetMode="External"/><Relationship Id="rId1123" Type="http://schemas.openxmlformats.org/officeDocument/2006/relationships/hyperlink" Target="mailto:jmascia@bn.com" TargetMode="External"/><Relationship Id="rId1330" Type="http://schemas.openxmlformats.org/officeDocument/2006/relationships/hyperlink" Target="mailto:empireglassandmirror@aol.com" TargetMode="External"/><Relationship Id="rId1428" Type="http://schemas.openxmlformats.org/officeDocument/2006/relationships/hyperlink" Target="mailto:rhuppe@csa.canon.com" TargetMode="External"/><Relationship Id="rId1635" Type="http://schemas.openxmlformats.org/officeDocument/2006/relationships/hyperlink" Target="mailto:patrick.glenn@glenn-partners.com" TargetMode="External"/><Relationship Id="rId132" Type="http://schemas.openxmlformats.org/officeDocument/2006/relationships/hyperlink" Target="mailto:terry@promenadeprinting.com" TargetMode="External"/><Relationship Id="rId784" Type="http://schemas.openxmlformats.org/officeDocument/2006/relationships/hyperlink" Target="mailto:kjweaver32@yahoo.com" TargetMode="External"/><Relationship Id="rId991" Type="http://schemas.openxmlformats.org/officeDocument/2006/relationships/hyperlink" Target="mailto:po@edtechlearn.com" TargetMode="External"/><Relationship Id="rId1067" Type="http://schemas.openxmlformats.org/officeDocument/2006/relationships/hyperlink" Target="mailto:laila@sebcobooks.com" TargetMode="External"/><Relationship Id="rId437" Type="http://schemas.openxmlformats.org/officeDocument/2006/relationships/hyperlink" Target="mailto:info@asoq.com" TargetMode="External"/><Relationship Id="rId644" Type="http://schemas.openxmlformats.org/officeDocument/2006/relationships/hyperlink" Target="mailto:jane.palmeri@epicdevelopmentalservices.com" TargetMode="External"/><Relationship Id="rId851" Type="http://schemas.openxmlformats.org/officeDocument/2006/relationships/hyperlink" Target="mailto:shipleygarland@gmail.com" TargetMode="External"/><Relationship Id="rId1274" Type="http://schemas.openxmlformats.org/officeDocument/2006/relationships/hyperlink" Target="mailto:info@mentoringminds.com" TargetMode="External"/><Relationship Id="rId1481" Type="http://schemas.openxmlformats.org/officeDocument/2006/relationships/hyperlink" Target="mailto:garyfrazier@coreconstruction.com" TargetMode="External"/><Relationship Id="rId1579" Type="http://schemas.openxmlformats.org/officeDocument/2006/relationships/hyperlink" Target="mailto:vpohl@contrax.com" TargetMode="External"/><Relationship Id="rId1702" Type="http://schemas.openxmlformats.org/officeDocument/2006/relationships/hyperlink" Target="mailto:mala@sk12team.com" TargetMode="External"/><Relationship Id="rId283" Type="http://schemas.openxmlformats.org/officeDocument/2006/relationships/hyperlink" Target="mailto:lisa@imprintresources.com" TargetMode="External"/><Relationship Id="rId490" Type="http://schemas.openxmlformats.org/officeDocument/2006/relationships/hyperlink" Target="mailto:info@allenenviro.com" TargetMode="External"/><Relationship Id="rId504" Type="http://schemas.openxmlformats.org/officeDocument/2006/relationships/hyperlink" Target="mailto:eloutherback@pirtekplanosouth.com" TargetMode="External"/><Relationship Id="rId711" Type="http://schemas.openxmlformats.org/officeDocument/2006/relationships/hyperlink" Target="mailto:ronna@edvsg.com" TargetMode="External"/><Relationship Id="rId949" Type="http://schemas.openxmlformats.org/officeDocument/2006/relationships/hyperlink" Target="mailto:orders@childrensplusinc.com" TargetMode="External"/><Relationship Id="rId1134" Type="http://schemas.openxmlformats.org/officeDocument/2006/relationships/hyperlink" Target="mailto:mag.subscript.ptp@att.net" TargetMode="External"/><Relationship Id="rId1341" Type="http://schemas.openxmlformats.org/officeDocument/2006/relationships/hyperlink" Target="mailto:reedr@mckinneyofficesupply.com" TargetMode="External"/><Relationship Id="rId78" Type="http://schemas.openxmlformats.org/officeDocument/2006/relationships/hyperlink" Target="mailto:susan.hamrick@scw.com" TargetMode="External"/><Relationship Id="rId143" Type="http://schemas.openxmlformats.org/officeDocument/2006/relationships/hyperlink" Target="mailto:jojimenez@follett.com" TargetMode="External"/><Relationship Id="rId350" Type="http://schemas.openxmlformats.org/officeDocument/2006/relationships/hyperlink" Target="mailto:Bids@schoolteefactory.com" TargetMode="External"/><Relationship Id="rId588" Type="http://schemas.openxmlformats.org/officeDocument/2006/relationships/hyperlink" Target="mailto:vboyett@idnacme.com" TargetMode="External"/><Relationship Id="rId795" Type="http://schemas.openxmlformats.org/officeDocument/2006/relationships/hyperlink" Target="mailto:ceo@dioralamode.com" TargetMode="External"/><Relationship Id="rId809" Type="http://schemas.openxmlformats.org/officeDocument/2006/relationships/hyperlink" Target="mailto:octavio@applespice.com" TargetMode="External"/><Relationship Id="rId1201" Type="http://schemas.openxmlformats.org/officeDocument/2006/relationships/hyperlink" Target="mailto:mag.subscript.ptp@att.net" TargetMode="External"/><Relationship Id="rId1439" Type="http://schemas.openxmlformats.org/officeDocument/2006/relationships/hyperlink" Target="mailto:GOVT@PSGgear.com" TargetMode="External"/><Relationship Id="rId1646" Type="http://schemas.openxmlformats.org/officeDocument/2006/relationships/hyperlink" Target="mailto:kyle.rodrigues@4act.com" TargetMode="External"/><Relationship Id="rId9" Type="http://schemas.openxmlformats.org/officeDocument/2006/relationships/hyperlink" Target="mailto:janlucio5@gmail.com" TargetMode="External"/><Relationship Id="rId210" Type="http://schemas.openxmlformats.org/officeDocument/2006/relationships/hyperlink" Target="mailto:wade@stemuli.net" TargetMode="External"/><Relationship Id="rId448" Type="http://schemas.openxmlformats.org/officeDocument/2006/relationships/hyperlink" Target="mailto:jeff@deltatltd.com" TargetMode="External"/><Relationship Id="rId655" Type="http://schemas.openxmlformats.org/officeDocument/2006/relationships/hyperlink" Target="mailto:jamie@whytry.org" TargetMode="External"/><Relationship Id="rId862" Type="http://schemas.openxmlformats.org/officeDocument/2006/relationships/hyperlink" Target="mailto:benhatke@gmail.com" TargetMode="External"/><Relationship Id="rId1078" Type="http://schemas.openxmlformats.org/officeDocument/2006/relationships/hyperlink" Target="mailto:cp@constructiveplaythings.com" TargetMode="External"/><Relationship Id="rId1285" Type="http://schemas.openxmlformats.org/officeDocument/2006/relationships/hyperlink" Target="mailto:pediatrics@oticonusa.com" TargetMode="External"/><Relationship Id="rId1492" Type="http://schemas.openxmlformats.org/officeDocument/2006/relationships/hyperlink" Target="mailto:rescueco10CPR@gmail.com" TargetMode="External"/><Relationship Id="rId1506" Type="http://schemas.openxmlformats.org/officeDocument/2006/relationships/hyperlink" Target="mailto:eschwartz@isi-texas.com" TargetMode="External"/><Relationship Id="rId1713" Type="http://schemas.openxmlformats.org/officeDocument/2006/relationships/hyperlink" Target="mailto:support@learninga-z.com" TargetMode="External"/><Relationship Id="rId294" Type="http://schemas.openxmlformats.org/officeDocument/2006/relationships/hyperlink" Target="mailto:lmcdaniel@pivot-point.com" TargetMode="External"/><Relationship Id="rId308" Type="http://schemas.openxmlformats.org/officeDocument/2006/relationships/hyperlink" Target="mailto:julie@romeomusic.net" TargetMode="External"/><Relationship Id="rId515" Type="http://schemas.openxmlformats.org/officeDocument/2006/relationships/hyperlink" Target="mailto:alex@spectrumresource.com" TargetMode="External"/><Relationship Id="rId722" Type="http://schemas.openxmlformats.org/officeDocument/2006/relationships/hyperlink" Target="mailto:Debbie@vegasconcepts.com" TargetMode="External"/><Relationship Id="rId1145" Type="http://schemas.openxmlformats.org/officeDocument/2006/relationships/hyperlink" Target="mailto:shawn.donnellon@schooloutfitters.com" TargetMode="External"/><Relationship Id="rId1352" Type="http://schemas.openxmlformats.org/officeDocument/2006/relationships/hyperlink" Target="mailto:sales.service@paradiseproduce.net" TargetMode="External"/><Relationship Id="rId89" Type="http://schemas.openxmlformats.org/officeDocument/2006/relationships/hyperlink" Target="mailto:custserv@g-w.com" TargetMode="External"/><Relationship Id="rId154" Type="http://schemas.openxmlformats.org/officeDocument/2006/relationships/hyperlink" Target="mailto:JenniferL@Studica.com" TargetMode="External"/><Relationship Id="rId361" Type="http://schemas.openxmlformats.org/officeDocument/2006/relationships/hyperlink" Target="mailto:DK.PERRY@DPSG.COM" TargetMode="External"/><Relationship Id="rId599" Type="http://schemas.openxmlformats.org/officeDocument/2006/relationships/hyperlink" Target="mailto:dadams@reliablechevrolet.com" TargetMode="External"/><Relationship Id="rId1005" Type="http://schemas.openxmlformats.org/officeDocument/2006/relationships/hyperlink" Target="mailto:purchaseorders@mindresearch.net" TargetMode="External"/><Relationship Id="rId1212" Type="http://schemas.openxmlformats.org/officeDocument/2006/relationships/hyperlink" Target="mailto:programs@readtothem.org" TargetMode="External"/><Relationship Id="rId1657" Type="http://schemas.openxmlformats.org/officeDocument/2006/relationships/hyperlink" Target="mailto:kathy.tran@cengage.com" TargetMode="External"/><Relationship Id="rId459" Type="http://schemas.openxmlformats.org/officeDocument/2006/relationships/hyperlink" Target="mailto:rsiservice@rsidfw.com" TargetMode="External"/><Relationship Id="rId666" Type="http://schemas.openxmlformats.org/officeDocument/2006/relationships/hyperlink" Target="mailto:jillsrtime@gmail.com" TargetMode="External"/><Relationship Id="rId873" Type="http://schemas.openxmlformats.org/officeDocument/2006/relationships/hyperlink" Target="mailto:lauren.bradford@soliant.com" TargetMode="External"/><Relationship Id="rId1089" Type="http://schemas.openxmlformats.org/officeDocument/2006/relationships/hyperlink" Target="mailto:Margaret.Sylvester@WorldBook.com" TargetMode="External"/><Relationship Id="rId1296" Type="http://schemas.openxmlformats.org/officeDocument/2006/relationships/hyperlink" Target="mailto:info@sexedmart.com" TargetMode="External"/><Relationship Id="rId1517" Type="http://schemas.openxmlformats.org/officeDocument/2006/relationships/hyperlink" Target="mailto:sales@lucksmusic.com" TargetMode="External"/><Relationship Id="rId1724" Type="http://schemas.openxmlformats.org/officeDocument/2006/relationships/hyperlink" Target="mailto:ellisconsulting8@gmail.com" TargetMode="External"/><Relationship Id="rId16" Type="http://schemas.openxmlformats.org/officeDocument/2006/relationships/hyperlink" Target="mailto:JANA@MYLONESTARPAGES.COM" TargetMode="External"/><Relationship Id="rId221" Type="http://schemas.openxmlformats.org/officeDocument/2006/relationships/hyperlink" Target="mailto:beryl@teachingsystems.com" TargetMode="External"/><Relationship Id="rId319" Type="http://schemas.openxmlformats.org/officeDocument/2006/relationships/hyperlink" Target="mailto:dallasscreenprinters@gmail.com" TargetMode="External"/><Relationship Id="rId526" Type="http://schemas.openxmlformats.org/officeDocument/2006/relationships/hyperlink" Target="mailto:vnguyen@tyco.com" TargetMode="External"/><Relationship Id="rId1156" Type="http://schemas.openxmlformats.org/officeDocument/2006/relationships/hyperlink" Target="mailto:orders@educatorsdepot.com" TargetMode="External"/><Relationship Id="rId1363" Type="http://schemas.openxmlformats.org/officeDocument/2006/relationships/hyperlink" Target="mailto:mary.hailu@savvas.com" TargetMode="External"/><Relationship Id="rId733" Type="http://schemas.openxmlformats.org/officeDocument/2006/relationships/hyperlink" Target="mailto:Larry@lifetrack-services.com" TargetMode="External"/><Relationship Id="rId940" Type="http://schemas.openxmlformats.org/officeDocument/2006/relationships/hyperlink" Target="mailto:sales@avantiusa.com" TargetMode="External"/><Relationship Id="rId1016" Type="http://schemas.openxmlformats.org/officeDocument/2006/relationships/hyperlink" Target="mailto:dgreen@pasco.com" TargetMode="External"/><Relationship Id="rId1570" Type="http://schemas.openxmlformats.org/officeDocument/2006/relationships/hyperlink" Target="mailto:marc@uweport.com" TargetMode="External"/><Relationship Id="rId1668" Type="http://schemas.openxmlformats.org/officeDocument/2006/relationships/hyperlink" Target="mailto:customerservice@capstonepub.com" TargetMode="External"/><Relationship Id="rId165" Type="http://schemas.openxmlformats.org/officeDocument/2006/relationships/hyperlink" Target="mailto:jojimenez@follett.com" TargetMode="External"/><Relationship Id="rId372" Type="http://schemas.openxmlformats.org/officeDocument/2006/relationships/hyperlink" Target="mailto:sartorg@don.com" TargetMode="External"/><Relationship Id="rId677" Type="http://schemas.openxmlformats.org/officeDocument/2006/relationships/hyperlink" Target="mailto:tksauer@aol.com" TargetMode="External"/><Relationship Id="rId800" Type="http://schemas.openxmlformats.org/officeDocument/2006/relationships/hyperlink" Target="mailto:judy.wright@plantemoran.com" TargetMode="External"/><Relationship Id="rId1223" Type="http://schemas.openxmlformats.org/officeDocument/2006/relationships/hyperlink" Target="mailto:STEPHANIE.ROBINSON@NEWLIFEHME.COM" TargetMode="External"/><Relationship Id="rId1430" Type="http://schemas.openxmlformats.org/officeDocument/2006/relationships/hyperlink" Target="mailto:cbarrett@bracaneco.com" TargetMode="External"/><Relationship Id="rId1528" Type="http://schemas.openxmlformats.org/officeDocument/2006/relationships/hyperlink" Target="mailto:richard@niemanprinting.com" TargetMode="External"/><Relationship Id="rId232" Type="http://schemas.openxmlformats.org/officeDocument/2006/relationships/hyperlink" Target="mailto:customercare@getvisualz.com" TargetMode="External"/><Relationship Id="rId884" Type="http://schemas.openxmlformats.org/officeDocument/2006/relationships/hyperlink" Target="mailto:info@bestspeechtherapy.com" TargetMode="External"/><Relationship Id="rId1735" Type="http://schemas.openxmlformats.org/officeDocument/2006/relationships/hyperlink" Target="mailto:academics@ahlei.org" TargetMode="External"/><Relationship Id="rId27" Type="http://schemas.openxmlformats.org/officeDocument/2006/relationships/hyperlink" Target="mailto:kgore@penders.com" TargetMode="External"/><Relationship Id="rId537" Type="http://schemas.openxmlformats.org/officeDocument/2006/relationships/hyperlink" Target="mailto:brad@ponder.com" TargetMode="External"/><Relationship Id="rId744" Type="http://schemas.openxmlformats.org/officeDocument/2006/relationships/hyperlink" Target="mailto:james.kerr@careerstaff.com" TargetMode="External"/><Relationship Id="rId951" Type="http://schemas.openxmlformats.org/officeDocument/2006/relationships/hyperlink" Target="mailto:rhall@penders.com" TargetMode="External"/><Relationship Id="rId1167" Type="http://schemas.openxmlformats.org/officeDocument/2006/relationships/hyperlink" Target="mailto:brad.reynolds@grainger.com" TargetMode="External"/><Relationship Id="rId1374" Type="http://schemas.openxmlformats.org/officeDocument/2006/relationships/hyperlink" Target="mailto:accounting@learningsciences.com" TargetMode="External"/><Relationship Id="rId1581" Type="http://schemas.openxmlformats.org/officeDocument/2006/relationships/hyperlink" Target="mailto:custserve@lrp.com" TargetMode="External"/><Relationship Id="rId1679" Type="http://schemas.openxmlformats.org/officeDocument/2006/relationships/hyperlink" Target="mailto:mylinda@educationgalaxy.com" TargetMode="External"/><Relationship Id="rId80" Type="http://schemas.openxmlformats.org/officeDocument/2006/relationships/hyperlink" Target="mailto:maria.schools@pennstateind.com" TargetMode="External"/><Relationship Id="rId176" Type="http://schemas.openxmlformats.org/officeDocument/2006/relationships/hyperlink" Target="mailto:dept-css@lasershot.com" TargetMode="External"/><Relationship Id="rId383" Type="http://schemas.openxmlformats.org/officeDocument/2006/relationships/hyperlink" Target="mailto:institutionalorders@ecolab.com" TargetMode="External"/><Relationship Id="rId590" Type="http://schemas.openxmlformats.org/officeDocument/2006/relationships/hyperlink" Target="mailto:lonestartrim@aol.com" TargetMode="External"/><Relationship Id="rId604" Type="http://schemas.openxmlformats.org/officeDocument/2006/relationships/hyperlink" Target="mailto:frontdesk@cstrailers.com" TargetMode="External"/><Relationship Id="rId811" Type="http://schemas.openxmlformats.org/officeDocument/2006/relationships/hyperlink" Target="mailto:02097@chick-fil-a.com" TargetMode="External"/><Relationship Id="rId1027" Type="http://schemas.openxmlformats.org/officeDocument/2006/relationships/hyperlink" Target="mailto:orders@kaganonline.com" TargetMode="External"/><Relationship Id="rId1234" Type="http://schemas.openxmlformats.org/officeDocument/2006/relationships/hyperlink" Target="mailto:sales@okpaper.com" TargetMode="External"/><Relationship Id="rId1441" Type="http://schemas.openxmlformats.org/officeDocument/2006/relationships/hyperlink" Target="mailto:JACOB_A_MAXON@homedepot.com" TargetMode="External"/><Relationship Id="rId243" Type="http://schemas.openxmlformats.org/officeDocument/2006/relationships/hyperlink" Target="mailto:monica@logotology.com" TargetMode="External"/><Relationship Id="rId450" Type="http://schemas.openxmlformats.org/officeDocument/2006/relationships/hyperlink" Target="mailto:sales@geminilsv.com" TargetMode="External"/><Relationship Id="rId688" Type="http://schemas.openxmlformats.org/officeDocument/2006/relationships/hyperlink" Target="mailto:Amanda@amandamuhammad.com" TargetMode="External"/><Relationship Id="rId895" Type="http://schemas.openxmlformats.org/officeDocument/2006/relationships/hyperlink" Target="mailto:ltudon@theconcilio.org" TargetMode="External"/><Relationship Id="rId909" Type="http://schemas.openxmlformats.org/officeDocument/2006/relationships/hyperlink" Target="mailto:kyle@warrenin.com" TargetMode="External"/><Relationship Id="rId1080" Type="http://schemas.openxmlformats.org/officeDocument/2006/relationships/hyperlink" Target="mailto:bids@capstoneclassroom.com" TargetMode="External"/><Relationship Id="rId1301" Type="http://schemas.openxmlformats.org/officeDocument/2006/relationships/hyperlink" Target="mailto:Jennifer@SpeechTherapyPlans.com" TargetMode="External"/><Relationship Id="rId1539" Type="http://schemas.openxmlformats.org/officeDocument/2006/relationships/hyperlink" Target="mailto:ankit@impactstamping.com" TargetMode="External"/><Relationship Id="rId1746" Type="http://schemas.openxmlformats.org/officeDocument/2006/relationships/hyperlink" Target="mailto:tommy.tinajero@responsivelearning.com" TargetMode="External"/><Relationship Id="rId38" Type="http://schemas.openxmlformats.org/officeDocument/2006/relationships/hyperlink" Target="mailto:lakeshore@lakeshorelearning.com" TargetMode="External"/><Relationship Id="rId103" Type="http://schemas.openxmlformats.org/officeDocument/2006/relationships/hyperlink" Target="mailto:gail.adams@cengage.com" TargetMode="External"/><Relationship Id="rId310" Type="http://schemas.openxmlformats.org/officeDocument/2006/relationships/hyperlink" Target="mailto:schools@sharmusic.com" TargetMode="External"/><Relationship Id="rId548" Type="http://schemas.openxmlformats.org/officeDocument/2006/relationships/hyperlink" Target="mailto:custserv@g-w.com" TargetMode="External"/><Relationship Id="rId755" Type="http://schemas.openxmlformats.org/officeDocument/2006/relationships/hyperlink" Target="mailto:brooke.a.luna@gmail.com" TargetMode="External"/><Relationship Id="rId962" Type="http://schemas.openxmlformats.org/officeDocument/2006/relationships/hyperlink" Target="mailto:orders@pitsco.com" TargetMode="External"/><Relationship Id="rId1178" Type="http://schemas.openxmlformats.org/officeDocument/2006/relationships/hyperlink" Target="mailto:orders@riversideinsights.com" TargetMode="External"/><Relationship Id="rId1385" Type="http://schemas.openxmlformats.org/officeDocument/2006/relationships/hyperlink" Target="mailto:michael_a_cisneros@ryder.com" TargetMode="External"/><Relationship Id="rId1592" Type="http://schemas.openxmlformats.org/officeDocument/2006/relationships/hyperlink" Target="mailto:groupsubscriptions@gimkit.com" TargetMode="External"/><Relationship Id="rId1606" Type="http://schemas.openxmlformats.org/officeDocument/2006/relationships/hyperlink" Target="mailto:theresa.mccaslin@lennoxintl.com" TargetMode="External"/><Relationship Id="rId91" Type="http://schemas.openxmlformats.org/officeDocument/2006/relationships/hyperlink" Target="mailto:fse.custserv@thermofisher.com" TargetMode="External"/><Relationship Id="rId187" Type="http://schemas.openxmlformats.org/officeDocument/2006/relationships/hyperlink" Target="mailto:Melissa.Arnett@mheducation.com" TargetMode="External"/><Relationship Id="rId394" Type="http://schemas.openxmlformats.org/officeDocument/2006/relationships/hyperlink" Target="mailto:larry@emrelevator.com" TargetMode="External"/><Relationship Id="rId408" Type="http://schemas.openxmlformats.org/officeDocument/2006/relationships/hyperlink" Target="mailto:wayne@hagarrs.com" TargetMode="External"/><Relationship Id="rId615" Type="http://schemas.openxmlformats.org/officeDocument/2006/relationships/hyperlink" Target="mailto:thesarahfray@gmail.com" TargetMode="External"/><Relationship Id="rId822" Type="http://schemas.openxmlformats.org/officeDocument/2006/relationships/hyperlink" Target="mailto:hhernandez@cowboychicken.com" TargetMode="External"/><Relationship Id="rId1038" Type="http://schemas.openxmlformats.org/officeDocument/2006/relationships/hyperlink" Target="mailto:teachingetc@att.net" TargetMode="External"/><Relationship Id="rId1245" Type="http://schemas.openxmlformats.org/officeDocument/2006/relationships/hyperlink" Target="mailto:govrequests@4imprint.com" TargetMode="External"/><Relationship Id="rId1452" Type="http://schemas.openxmlformats.org/officeDocument/2006/relationships/hyperlink" Target="mailto:jbales@newteachercenter.org" TargetMode="External"/><Relationship Id="rId254" Type="http://schemas.openxmlformats.org/officeDocument/2006/relationships/hyperlink" Target="mailto:chillus@chillus.us" TargetMode="External"/><Relationship Id="rId699" Type="http://schemas.openxmlformats.org/officeDocument/2006/relationships/hyperlink" Target="mailto:Dan@TurnAroundSchools.com" TargetMode="External"/><Relationship Id="rId1091" Type="http://schemas.openxmlformats.org/officeDocument/2006/relationships/hyperlink" Target="mailto:educationorders@scholastic.com" TargetMode="External"/><Relationship Id="rId1105" Type="http://schemas.openxmlformats.org/officeDocument/2006/relationships/hyperlink" Target="mailto:orders@schoolspecialty.com" TargetMode="External"/><Relationship Id="rId1312" Type="http://schemas.openxmlformats.org/officeDocument/2006/relationships/hyperlink" Target="mailto:allenroger1972@yahoo.com" TargetMode="External"/><Relationship Id="rId1757" Type="http://schemas.openxmlformats.org/officeDocument/2006/relationships/hyperlink" Target="mailto:support@seesaw.me" TargetMode="External"/><Relationship Id="rId49" Type="http://schemas.openxmlformats.org/officeDocument/2006/relationships/hyperlink" Target="mailto:orders@schoolspecialty.com" TargetMode="External"/><Relationship Id="rId114" Type="http://schemas.openxmlformats.org/officeDocument/2006/relationships/hyperlink" Target="mailto:james.george@cengage.com" TargetMode="External"/><Relationship Id="rId461" Type="http://schemas.openxmlformats.org/officeDocument/2006/relationships/hyperlink" Target="mailto:gsloan@onco-tx.com" TargetMode="External"/><Relationship Id="rId559" Type="http://schemas.openxmlformats.org/officeDocument/2006/relationships/hyperlink" Target="mailto:jsheetz@ceddallas.com" TargetMode="External"/><Relationship Id="rId766" Type="http://schemas.openxmlformats.org/officeDocument/2006/relationships/hyperlink" Target="mailto:natasha@cixxfive.com" TargetMode="External"/><Relationship Id="rId1189" Type="http://schemas.openxmlformats.org/officeDocument/2006/relationships/hyperlink" Target="mailto:orders@lonestarfurnishings.com" TargetMode="External"/><Relationship Id="rId1396" Type="http://schemas.openxmlformats.org/officeDocument/2006/relationships/hyperlink" Target="mailto:w655mkm@costco.com" TargetMode="External"/><Relationship Id="rId1617" Type="http://schemas.openxmlformats.org/officeDocument/2006/relationships/hyperlink" Target="mailto:evelyn@associatesstaffing.com" TargetMode="External"/><Relationship Id="rId198" Type="http://schemas.openxmlformats.org/officeDocument/2006/relationships/hyperlink" Target="mailto:wade@stemuli.net" TargetMode="External"/><Relationship Id="rId321" Type="http://schemas.openxmlformats.org/officeDocument/2006/relationships/hyperlink" Target="mailto:kathys@clampitt.com" TargetMode="External"/><Relationship Id="rId419" Type="http://schemas.openxmlformats.org/officeDocument/2006/relationships/hyperlink" Target="mailto:jims@paragonroofinginc.com" TargetMode="External"/><Relationship Id="rId626" Type="http://schemas.openxmlformats.org/officeDocument/2006/relationships/hyperlink" Target="mailto:rachelhtran@yahoo.com" TargetMode="External"/><Relationship Id="rId973" Type="http://schemas.openxmlformats.org/officeDocument/2006/relationships/hyperlink" Target="mailto:fse.bids@fisheredu.com" TargetMode="External"/><Relationship Id="rId1049" Type="http://schemas.openxmlformats.org/officeDocument/2006/relationships/hyperlink" Target="mailto:bids@maxiaids.com" TargetMode="External"/><Relationship Id="rId1256" Type="http://schemas.openxmlformats.org/officeDocument/2006/relationships/hyperlink" Target="mailto:orders@deanan.com" TargetMode="External"/><Relationship Id="rId833" Type="http://schemas.openxmlformats.org/officeDocument/2006/relationships/hyperlink" Target="mailto:cnpil58@hotmail.com" TargetMode="External"/><Relationship Id="rId1116" Type="http://schemas.openxmlformats.org/officeDocument/2006/relationships/hyperlink" Target="mailto:customerservice@abdobooks.com" TargetMode="External"/><Relationship Id="rId1463" Type="http://schemas.openxmlformats.org/officeDocument/2006/relationships/hyperlink" Target="mailto:sargentwelchcs@vwr.com" TargetMode="External"/><Relationship Id="rId1670" Type="http://schemas.openxmlformats.org/officeDocument/2006/relationships/hyperlink" Target="mailto:jason.fennell@dreambox.com" TargetMode="External"/><Relationship Id="rId1768" Type="http://schemas.openxmlformats.org/officeDocument/2006/relationships/hyperlink" Target="mailto:custserv@rosenpub.com" TargetMode="External"/><Relationship Id="rId265" Type="http://schemas.openxmlformats.org/officeDocument/2006/relationships/hyperlink" Target="mailto:ginnean@inmanpromo.com" TargetMode="External"/><Relationship Id="rId472" Type="http://schemas.openxmlformats.org/officeDocument/2006/relationships/hyperlink" Target="mailto:custserv@enasco.com" TargetMode="External"/><Relationship Id="rId900" Type="http://schemas.openxmlformats.org/officeDocument/2006/relationships/hyperlink" Target="mailto:isgbidadmin@cusa.canon.com" TargetMode="External"/><Relationship Id="rId1323" Type="http://schemas.openxmlformats.org/officeDocument/2006/relationships/hyperlink" Target="mailto:msavin@educationalproducts.com" TargetMode="External"/><Relationship Id="rId1530" Type="http://schemas.openxmlformats.org/officeDocument/2006/relationships/hyperlink" Target="mailto:2287@fastsigns.com" TargetMode="External"/><Relationship Id="rId1628" Type="http://schemas.openxmlformats.org/officeDocument/2006/relationships/hyperlink" Target="mailto:tjones@searchandstaff.com" TargetMode="External"/><Relationship Id="rId125" Type="http://schemas.openxmlformats.org/officeDocument/2006/relationships/hyperlink" Target="mailto:qdprint@msn.com" TargetMode="External"/><Relationship Id="rId332" Type="http://schemas.openxmlformats.org/officeDocument/2006/relationships/hyperlink" Target="mailto:gus@advancedexercise.com" TargetMode="External"/><Relationship Id="rId777" Type="http://schemas.openxmlformats.org/officeDocument/2006/relationships/hyperlink" Target="mailto:aaron@aaron-reynolds.com" TargetMode="External"/><Relationship Id="rId984" Type="http://schemas.openxmlformats.org/officeDocument/2006/relationships/hyperlink" Target="mailto:kendall@completebook.com" TargetMode="External"/><Relationship Id="rId637" Type="http://schemas.openxmlformats.org/officeDocument/2006/relationships/hyperlink" Target="mailto:kristinorange@mac.com" TargetMode="External"/><Relationship Id="rId844" Type="http://schemas.openxmlformats.org/officeDocument/2006/relationships/hyperlink" Target="mailto:jan@mylittlegreek.com" TargetMode="External"/><Relationship Id="rId1267" Type="http://schemas.openxmlformats.org/officeDocument/2006/relationships/hyperlink" Target="mailto:jojimenez@follett.com" TargetMode="External"/><Relationship Id="rId1474" Type="http://schemas.openxmlformats.org/officeDocument/2006/relationships/hyperlink" Target="mailto:tjackson@jacksonconstruction.com" TargetMode="External"/><Relationship Id="rId1681" Type="http://schemas.openxmlformats.org/officeDocument/2006/relationships/hyperlink" Target="mailto:rob.mcneely@edynamiclearning.com" TargetMode="External"/><Relationship Id="rId276" Type="http://schemas.openxmlformats.org/officeDocument/2006/relationships/hyperlink" Target="mailto:sewmuchfunintx@verizon.net" TargetMode="External"/><Relationship Id="rId483" Type="http://schemas.openxmlformats.org/officeDocument/2006/relationships/hyperlink" Target="mailto:juan@fourbros.com" TargetMode="External"/><Relationship Id="rId690" Type="http://schemas.openxmlformats.org/officeDocument/2006/relationships/hyperlink" Target="mailto:emma@virjandesign.com" TargetMode="External"/><Relationship Id="rId704" Type="http://schemas.openxmlformats.org/officeDocument/2006/relationships/hyperlink" Target="mailto:mark@eduphoric.com" TargetMode="External"/><Relationship Id="rId911" Type="http://schemas.openxmlformats.org/officeDocument/2006/relationships/hyperlink" Target="mailto:dejsabre@gmail.com" TargetMode="External"/><Relationship Id="rId1127" Type="http://schemas.openxmlformats.org/officeDocument/2006/relationships/hyperlink" Target="mailto:info@crisisprevention.com" TargetMode="External"/><Relationship Id="rId1334" Type="http://schemas.openxmlformats.org/officeDocument/2006/relationships/hyperlink" Target="mailto:johns@inlandtruck.com" TargetMode="External"/><Relationship Id="rId1541" Type="http://schemas.openxmlformats.org/officeDocument/2006/relationships/hyperlink" Target="mailto:jana.laflair@heidelberg.com" TargetMode="External"/><Relationship Id="rId1779" Type="http://schemas.openxmlformats.org/officeDocument/2006/relationships/vmlDrawing" Target="../drawings/vmlDrawing1.vml"/><Relationship Id="rId40" Type="http://schemas.openxmlformats.org/officeDocument/2006/relationships/hyperlink" Target="mailto:tcicherski@aselart.com" TargetMode="External"/><Relationship Id="rId136" Type="http://schemas.openxmlformats.org/officeDocument/2006/relationships/hyperlink" Target="mailto:cjensen@biggameusa.com" TargetMode="External"/><Relationship Id="rId343" Type="http://schemas.openxmlformats.org/officeDocument/2006/relationships/hyperlink" Target="mailto:mhk-gtmbids@hanes.com" TargetMode="External"/><Relationship Id="rId550" Type="http://schemas.openxmlformats.org/officeDocument/2006/relationships/hyperlink" Target="mailto:blake@easternplumbingsupply.com" TargetMode="External"/><Relationship Id="rId788" Type="http://schemas.openxmlformats.org/officeDocument/2006/relationships/hyperlink" Target="mailto:ryan@premierespeakers.com" TargetMode="External"/><Relationship Id="rId995" Type="http://schemas.openxmlformats.org/officeDocument/2006/relationships/hyperlink" Target="mailto:bids@discountschoolsupply.com" TargetMode="External"/><Relationship Id="rId1180" Type="http://schemas.openxmlformats.org/officeDocument/2006/relationships/hyperlink" Target="mailto:help@theatrefolk.com" TargetMode="External"/><Relationship Id="rId1401" Type="http://schemas.openxmlformats.org/officeDocument/2006/relationships/hyperlink" Target="mailto:orders@schoolspecialty.com" TargetMode="External"/><Relationship Id="rId1639" Type="http://schemas.openxmlformats.org/officeDocument/2006/relationships/hyperlink" Target="mailto:stuart@applespice.com" TargetMode="External"/><Relationship Id="rId203" Type="http://schemas.openxmlformats.org/officeDocument/2006/relationships/hyperlink" Target="mailto:wade@stemuli.net" TargetMode="External"/><Relationship Id="rId648" Type="http://schemas.openxmlformats.org/officeDocument/2006/relationships/hyperlink" Target="mailto:zach@aimllcconsulting.com" TargetMode="External"/><Relationship Id="rId855" Type="http://schemas.openxmlformats.org/officeDocument/2006/relationships/hyperlink" Target="mailto:karen@vestalscatering.com" TargetMode="External"/><Relationship Id="rId1040" Type="http://schemas.openxmlformats.org/officeDocument/2006/relationships/hyperlink" Target="mailto:orders@tuneinnet.com" TargetMode="External"/><Relationship Id="rId1278" Type="http://schemas.openxmlformats.org/officeDocument/2006/relationships/hyperlink" Target="mailto:customerservice@mhs.com" TargetMode="External"/><Relationship Id="rId1485" Type="http://schemas.openxmlformats.org/officeDocument/2006/relationships/hyperlink" Target="mailto:don@clarke-distributing.com" TargetMode="External"/><Relationship Id="rId1692" Type="http://schemas.openxmlformats.org/officeDocument/2006/relationships/hyperlink" Target="mailto:tmcelman@follett.com" TargetMode="External"/><Relationship Id="rId1706" Type="http://schemas.openxmlformats.org/officeDocument/2006/relationships/hyperlink" Target="mailto:kmiller@cdxlearning.com" TargetMode="External"/><Relationship Id="rId287" Type="http://schemas.openxmlformats.org/officeDocument/2006/relationships/hyperlink" Target="mailto:jeffery.a.shaver@snapon.com" TargetMode="External"/><Relationship Id="rId410" Type="http://schemas.openxmlformats.org/officeDocument/2006/relationships/hyperlink" Target="mailto:billwalter@pb.com" TargetMode="External"/><Relationship Id="rId494" Type="http://schemas.openxmlformats.org/officeDocument/2006/relationships/hyperlink" Target="mailto:dzinser@dwwabatement.com" TargetMode="External"/><Relationship Id="rId508" Type="http://schemas.openxmlformats.org/officeDocument/2006/relationships/hyperlink" Target="mailto:ctucker@premiertruck.com" TargetMode="External"/><Relationship Id="rId715" Type="http://schemas.openxmlformats.org/officeDocument/2006/relationships/hyperlink" Target="mailto:allen@techedventures.com" TargetMode="External"/><Relationship Id="rId922" Type="http://schemas.openxmlformats.org/officeDocument/2006/relationships/hyperlink" Target="mailto:russell@recompete.com" TargetMode="External"/><Relationship Id="rId1138" Type="http://schemas.openxmlformats.org/officeDocument/2006/relationships/hyperlink" Target="mailto:tarah.marquez@keydatasys.com" TargetMode="External"/><Relationship Id="rId1345" Type="http://schemas.openxmlformats.org/officeDocument/2006/relationships/hyperlink" Target="mailto:shelly.johnson@officedepot.com" TargetMode="External"/><Relationship Id="rId1552" Type="http://schemas.openxmlformats.org/officeDocument/2006/relationships/hyperlink" Target="mailto:edgar.sosa@ene-electroincs.com" TargetMode="External"/><Relationship Id="rId147" Type="http://schemas.openxmlformats.org/officeDocument/2006/relationships/hyperlink" Target="mailto:wilder@knowledgematters.com" TargetMode="External"/><Relationship Id="rId354" Type="http://schemas.openxmlformats.org/officeDocument/2006/relationships/hyperlink" Target="mailto:oebids@varsity.com" TargetMode="External"/><Relationship Id="rId799" Type="http://schemas.openxmlformats.org/officeDocument/2006/relationships/hyperlink" Target="mailto:kevin@wedgesupply.com" TargetMode="External"/><Relationship Id="rId1191" Type="http://schemas.openxmlformats.org/officeDocument/2006/relationships/hyperlink" Target="mailto:orders@teachersdiscovery.com" TargetMode="External"/><Relationship Id="rId1205" Type="http://schemas.openxmlformats.org/officeDocument/2006/relationships/hyperlink" Target="mailto:orderdept@lakeshorelearning.com" TargetMode="External"/><Relationship Id="rId51" Type="http://schemas.openxmlformats.org/officeDocument/2006/relationships/hyperlink" Target="mailto:dwarren@western-brw.com" TargetMode="External"/><Relationship Id="rId561" Type="http://schemas.openxmlformats.org/officeDocument/2006/relationships/hyperlink" Target="mailto:scott.wa@verizon.net" TargetMode="External"/><Relationship Id="rId659" Type="http://schemas.openxmlformats.org/officeDocument/2006/relationships/hyperlink" Target="mailto:monika@simplyunderstood.com" TargetMode="External"/><Relationship Id="rId866" Type="http://schemas.openxmlformats.org/officeDocument/2006/relationships/hyperlink" Target="mailto:brsutton@maxhealth.com" TargetMode="External"/><Relationship Id="rId1289" Type="http://schemas.openxmlformats.org/officeDocument/2006/relationships/hyperlink" Target="mailto:orders@riversideinsights.com" TargetMode="External"/><Relationship Id="rId1412" Type="http://schemas.openxmlformats.org/officeDocument/2006/relationships/hyperlink" Target="mailto:mike@dallaswindows.net" TargetMode="External"/><Relationship Id="rId1496" Type="http://schemas.openxmlformats.org/officeDocument/2006/relationships/hyperlink" Target="mailto:jessica@srmail.net" TargetMode="External"/><Relationship Id="rId1717" Type="http://schemas.openxmlformats.org/officeDocument/2006/relationships/hyperlink" Target="mailto:susan@libertysource.com" TargetMode="External"/><Relationship Id="rId214" Type="http://schemas.openxmlformats.org/officeDocument/2006/relationships/hyperlink" Target="mailto:cglass@systemsgo.org" TargetMode="External"/><Relationship Id="rId298" Type="http://schemas.openxmlformats.org/officeDocument/2006/relationships/hyperlink" Target="mailto:andrew@safewayclasses.com" TargetMode="External"/><Relationship Id="rId421" Type="http://schemas.openxmlformats.org/officeDocument/2006/relationships/hyperlink" Target="mailto:mferguson@jj-roofing.com" TargetMode="External"/><Relationship Id="rId519" Type="http://schemas.openxmlformats.org/officeDocument/2006/relationships/hyperlink" Target="mailto:jimsmith_sselectric@msn.com" TargetMode="External"/><Relationship Id="rId1051" Type="http://schemas.openxmlformats.org/officeDocument/2006/relationships/hyperlink" Target="mailto:orders@origomath.com" TargetMode="External"/><Relationship Id="rId1149" Type="http://schemas.openxmlformats.org/officeDocument/2006/relationships/hyperlink" Target="mailto:ann@worthingtoncf.com" TargetMode="External"/><Relationship Id="rId1356" Type="http://schemas.openxmlformats.org/officeDocument/2006/relationships/hyperlink" Target="mailto:orders@midwesttechnology.com" TargetMode="External"/><Relationship Id="rId158" Type="http://schemas.openxmlformats.org/officeDocument/2006/relationships/hyperlink" Target="mailto:UniformWorld@att.net" TargetMode="External"/><Relationship Id="rId726" Type="http://schemas.openxmlformats.org/officeDocument/2006/relationships/hyperlink" Target="mailto:mary@tri-mconsulting.com" TargetMode="External"/><Relationship Id="rId933" Type="http://schemas.openxmlformats.org/officeDocument/2006/relationships/hyperlink" Target="mailto:catherine.lewis@ccassessments.org" TargetMode="External"/><Relationship Id="rId1009" Type="http://schemas.openxmlformats.org/officeDocument/2006/relationships/hyperlink" Target="mailto:customer-service@reynoldstx.com" TargetMode="External"/><Relationship Id="rId1563" Type="http://schemas.openxmlformats.org/officeDocument/2006/relationships/hyperlink" Target="mailto:stacy.nwpromo@att.net" TargetMode="External"/><Relationship Id="rId1770" Type="http://schemas.openxmlformats.org/officeDocument/2006/relationships/hyperlink" Target="mailto:brian@trinket.io" TargetMode="External"/><Relationship Id="rId62" Type="http://schemas.openxmlformats.org/officeDocument/2006/relationships/hyperlink" Target="mailto:lafaith@bepublishing.com" TargetMode="External"/><Relationship Id="rId365" Type="http://schemas.openxmlformats.org/officeDocument/2006/relationships/hyperlink" Target="mailto:centxunf@flash.net" TargetMode="External"/><Relationship Id="rId572" Type="http://schemas.openxmlformats.org/officeDocument/2006/relationships/hyperlink" Target="mailto:info@hellasconstruction.com" TargetMode="External"/><Relationship Id="rId1216" Type="http://schemas.openxmlformats.org/officeDocument/2006/relationships/hyperlink" Target="mailto:flinn@flinnsci.com" TargetMode="External"/><Relationship Id="rId1423" Type="http://schemas.openxmlformats.org/officeDocument/2006/relationships/hyperlink" Target="mailto:orders@cambridge.org" TargetMode="External"/><Relationship Id="rId1630" Type="http://schemas.openxmlformats.org/officeDocument/2006/relationships/hyperlink" Target="mailto:tracy.smith@taylorsmithconsulting.com" TargetMode="External"/><Relationship Id="rId225" Type="http://schemas.openxmlformats.org/officeDocument/2006/relationships/hyperlink" Target="mailto:UniformWorld@att.net" TargetMode="External"/><Relationship Id="rId432" Type="http://schemas.openxmlformats.org/officeDocument/2006/relationships/hyperlink" Target="mailto:bpatton@bartlettcocke.com" TargetMode="External"/><Relationship Id="rId877" Type="http://schemas.openxmlformats.org/officeDocument/2006/relationships/hyperlink" Target="mailto:knix0127@gmail.com" TargetMode="External"/><Relationship Id="rId1062" Type="http://schemas.openxmlformats.org/officeDocument/2006/relationships/hyperlink" Target="mailto:sales@americanceramics.com" TargetMode="External"/><Relationship Id="rId1728" Type="http://schemas.openxmlformats.org/officeDocument/2006/relationships/hyperlink" Target="mailto:wecare@mitinet.com" TargetMode="External"/><Relationship Id="rId737" Type="http://schemas.openxmlformats.org/officeDocument/2006/relationships/hyperlink" Target="mailto:alexandra.guilamo@tajulearning.com" TargetMode="External"/><Relationship Id="rId944" Type="http://schemas.openxmlformats.org/officeDocument/2006/relationships/hyperlink" Target="mailto:incomingPO@amplify.com" TargetMode="External"/><Relationship Id="rId1367" Type="http://schemas.openxmlformats.org/officeDocument/2006/relationships/hyperlink" Target="mailto:customerservice@wpspublish.com" TargetMode="External"/><Relationship Id="rId1574" Type="http://schemas.openxmlformats.org/officeDocument/2006/relationships/hyperlink" Target="mailto:shawn.slocum@avispl.com" TargetMode="External"/><Relationship Id="rId73" Type="http://schemas.openxmlformats.org/officeDocument/2006/relationships/hyperlink" Target="mailto:bmckinnerney@gmail.com" TargetMode="External"/><Relationship Id="rId169" Type="http://schemas.openxmlformats.org/officeDocument/2006/relationships/hyperlink" Target="mailto:wilder@knowledgematters.com" TargetMode="External"/><Relationship Id="rId376" Type="http://schemas.openxmlformats.org/officeDocument/2006/relationships/hyperlink" Target="mailto:bibi@jeansrs.com" TargetMode="External"/><Relationship Id="rId583" Type="http://schemas.openxmlformats.org/officeDocument/2006/relationships/hyperlink" Target="mailto:dvaughan@binswangerglass.com" TargetMode="External"/><Relationship Id="rId790" Type="http://schemas.openxmlformats.org/officeDocument/2006/relationships/hyperlink" Target="mailto:jayew@jayeconsulting.com" TargetMode="External"/><Relationship Id="rId804" Type="http://schemas.openxmlformats.org/officeDocument/2006/relationships/hyperlink" Target="mailto:catering@croinc.com/dfalcone@croinc.com" TargetMode="External"/><Relationship Id="rId1227" Type="http://schemas.openxmlformats.org/officeDocument/2006/relationships/hyperlink" Target="mailto:jennifer@irgroupdfw.com" TargetMode="External"/><Relationship Id="rId1434" Type="http://schemas.openxmlformats.org/officeDocument/2006/relationships/hyperlink" Target="mailto:cs@c-supply.com" TargetMode="External"/><Relationship Id="rId1641" Type="http://schemas.openxmlformats.org/officeDocument/2006/relationships/hyperlink" Target="mailto:info@waysidepublishing.com" TargetMode="External"/><Relationship Id="rId4" Type="http://schemas.openxmlformats.org/officeDocument/2006/relationships/hyperlink" Target="mailto:yflowers.realestate@gmail.com" TargetMode="External"/><Relationship Id="rId236" Type="http://schemas.openxmlformats.org/officeDocument/2006/relationships/hyperlink" Target="mailto:odessa@wrsecure.com" TargetMode="External"/><Relationship Id="rId443" Type="http://schemas.openxmlformats.org/officeDocument/2006/relationships/hyperlink" Target="mailto:wdecker@deckermechanical.com" TargetMode="External"/><Relationship Id="rId650" Type="http://schemas.openxmlformats.org/officeDocument/2006/relationships/hyperlink" Target="mailto:tkelsh@measinc.com" TargetMode="External"/><Relationship Id="rId888" Type="http://schemas.openxmlformats.org/officeDocument/2006/relationships/hyperlink" Target="mailto:knix0127@gmail.com" TargetMode="External"/><Relationship Id="rId1073" Type="http://schemas.openxmlformats.org/officeDocument/2006/relationships/hyperlink" Target="mailto:dfitzner@collegeboard.org" TargetMode="External"/><Relationship Id="rId1280" Type="http://schemas.openxmlformats.org/officeDocument/2006/relationships/hyperlink" Target="mailto:orders@musicmotion.com" TargetMode="External"/><Relationship Id="rId1501" Type="http://schemas.openxmlformats.org/officeDocument/2006/relationships/hyperlink" Target="mailto:bmckinnerney@gmail.com" TargetMode="External"/><Relationship Id="rId1739" Type="http://schemas.openxmlformats.org/officeDocument/2006/relationships/hyperlink" Target="mailto:bdexter@masteryeducation.com" TargetMode="External"/><Relationship Id="rId303" Type="http://schemas.openxmlformats.org/officeDocument/2006/relationships/hyperlink" Target="mailto:info@maciepublishing.com" TargetMode="External"/><Relationship Id="rId748" Type="http://schemas.openxmlformats.org/officeDocument/2006/relationships/hyperlink" Target="mailto:mcorrigan@positivepromotions.com" TargetMode="External"/><Relationship Id="rId955" Type="http://schemas.openxmlformats.org/officeDocument/2006/relationships/hyperlink" Target="mailto:orders@ssww.com" TargetMode="External"/><Relationship Id="rId1140" Type="http://schemas.openxmlformats.org/officeDocument/2006/relationships/hyperlink" Target="mailto:orders@touchmath.com" TargetMode="External"/><Relationship Id="rId1378" Type="http://schemas.openxmlformats.org/officeDocument/2006/relationships/hyperlink" Target="mailto:contracts@touchmath.com" TargetMode="External"/><Relationship Id="rId1585" Type="http://schemas.openxmlformats.org/officeDocument/2006/relationships/hyperlink" Target="mailto:kenmaniord@yahoo.com" TargetMode="External"/><Relationship Id="rId84" Type="http://schemas.openxmlformats.org/officeDocument/2006/relationships/hyperlink" Target="mailto:athomas@macomp.com" TargetMode="External"/><Relationship Id="rId387" Type="http://schemas.openxmlformats.org/officeDocument/2006/relationships/hyperlink" Target="mailto:susan.ritchie@pollock.com" TargetMode="External"/><Relationship Id="rId510" Type="http://schemas.openxmlformats.org/officeDocument/2006/relationships/hyperlink" Target="mailto:chrisanchondo@sunairusa.com" TargetMode="External"/><Relationship Id="rId594" Type="http://schemas.openxmlformats.org/officeDocument/2006/relationships/hyperlink" Target="mailto:kinserlarry@gmail.com" TargetMode="External"/><Relationship Id="rId608" Type="http://schemas.openxmlformats.org/officeDocument/2006/relationships/hyperlink" Target="mailto:jewell@kinlochequip.com" TargetMode="External"/><Relationship Id="rId815" Type="http://schemas.openxmlformats.org/officeDocument/2006/relationships/hyperlink" Target="mailto:missnancy@chilosomexicanbistro.com" TargetMode="External"/><Relationship Id="rId1238" Type="http://schemas.openxmlformats.org/officeDocument/2006/relationships/hyperlink" Target="mailto:orders@btsb.com" TargetMode="External"/><Relationship Id="rId1445" Type="http://schemas.openxmlformats.org/officeDocument/2006/relationships/hyperlink" Target="mailto:accounting@learningsciences.com" TargetMode="External"/><Relationship Id="rId1652" Type="http://schemas.openxmlformats.org/officeDocument/2006/relationships/hyperlink" Target="mailto:arturog@brainpop.com" TargetMode="External"/><Relationship Id="rId247" Type="http://schemas.openxmlformats.org/officeDocument/2006/relationships/hyperlink" Target="mailto:amy@authenticpromotions.com" TargetMode="External"/><Relationship Id="rId899" Type="http://schemas.openxmlformats.org/officeDocument/2006/relationships/hyperlink" Target="mailto:bidadmin@csa.canon.com" TargetMode="External"/><Relationship Id="rId1000" Type="http://schemas.openxmlformats.org/officeDocument/2006/relationships/hyperlink" Target="mailto:customer.service@pacificlearning.com" TargetMode="External"/><Relationship Id="rId1084" Type="http://schemas.openxmlformats.org/officeDocument/2006/relationships/hyperlink" Target="mailto:ian@byrdseed.com" TargetMode="External"/><Relationship Id="rId1305" Type="http://schemas.openxmlformats.org/officeDocument/2006/relationships/hyperlink" Target="mailto:david.i@teachingstrategies.com" TargetMode="External"/><Relationship Id="rId107" Type="http://schemas.openxmlformats.org/officeDocument/2006/relationships/hyperlink" Target="mailto:gail.adams@cengage.com" TargetMode="External"/><Relationship Id="rId454" Type="http://schemas.openxmlformats.org/officeDocument/2006/relationships/hyperlink" Target="mailto:jerry@flyingxelectric.com" TargetMode="External"/><Relationship Id="rId661" Type="http://schemas.openxmlformats.org/officeDocument/2006/relationships/hyperlink" Target="mailto:bjones@bilisol.com" TargetMode="External"/><Relationship Id="rId759" Type="http://schemas.openxmlformats.org/officeDocument/2006/relationships/hyperlink" Target="mailto:jaredtpoland@gmail.com" TargetMode="External"/><Relationship Id="rId966" Type="http://schemas.openxmlformats.org/officeDocument/2006/relationships/hyperlink" Target="mailto:SommerAssociates@SABooks.net" TargetMode="External"/><Relationship Id="rId1291" Type="http://schemas.openxmlformats.org/officeDocument/2006/relationships/hyperlink" Target="mailto:julie@romeomusic.net" TargetMode="External"/><Relationship Id="rId1389" Type="http://schemas.openxmlformats.org/officeDocument/2006/relationships/hyperlink" Target="mailto:laura.hayes@albertsons.com" TargetMode="External"/><Relationship Id="rId1512" Type="http://schemas.openxmlformats.org/officeDocument/2006/relationships/hyperlink" Target="mailto:orders@solutiontree.com" TargetMode="External"/><Relationship Id="rId1596" Type="http://schemas.openxmlformats.org/officeDocument/2006/relationships/hyperlink" Target="mailto:jconner@cci-dallas.com" TargetMode="External"/><Relationship Id="rId11" Type="http://schemas.openxmlformats.org/officeDocument/2006/relationships/hyperlink" Target="mailto:charmon@i2itech.com" TargetMode="External"/><Relationship Id="rId314" Type="http://schemas.openxmlformats.org/officeDocument/2006/relationships/hyperlink" Target="mailto:kayla.webb@wm1st.com" TargetMode="External"/><Relationship Id="rId398" Type="http://schemas.openxmlformats.org/officeDocument/2006/relationships/hyperlink" Target="mailto:sbrooks@fairwaysupply.com" TargetMode="External"/><Relationship Id="rId521" Type="http://schemas.openxmlformats.org/officeDocument/2006/relationships/hyperlink" Target="mailto:mmueller@petri-electric.com" TargetMode="External"/><Relationship Id="rId619" Type="http://schemas.openxmlformats.org/officeDocument/2006/relationships/hyperlink" Target="mailto:megan.forde@sunbeltstaffing.com" TargetMode="External"/><Relationship Id="rId1151" Type="http://schemas.openxmlformats.org/officeDocument/2006/relationships/hyperlink" Target="mailto:ann@worthingtoncf.com" TargetMode="External"/><Relationship Id="rId1249" Type="http://schemas.openxmlformats.org/officeDocument/2006/relationships/hyperlink" Target="mailto:tmartin@bn.com" TargetMode="External"/><Relationship Id="rId95" Type="http://schemas.openxmlformats.org/officeDocument/2006/relationships/hyperlink" Target="mailto:pnave@delegardtool.com" TargetMode="External"/><Relationship Id="rId160" Type="http://schemas.openxmlformats.org/officeDocument/2006/relationships/hyperlink" Target="mailto:customercare@getvisualz.com" TargetMode="External"/><Relationship Id="rId826" Type="http://schemas.openxmlformats.org/officeDocument/2006/relationships/hyperlink" Target="mailto:ashley@team-wow.com" TargetMode="External"/><Relationship Id="rId1011" Type="http://schemas.openxmlformats.org/officeDocument/2006/relationships/hyperlink" Target="mailto:holly.ahern@vwr.com" TargetMode="External"/><Relationship Id="rId1109" Type="http://schemas.openxmlformats.org/officeDocument/2006/relationships/hyperlink" Target="mailto:g.oakes@kitsforkidz.org" TargetMode="External"/><Relationship Id="rId1456" Type="http://schemas.openxmlformats.org/officeDocument/2006/relationships/hyperlink" Target="mailto:kristen@khliteracyeducation.com" TargetMode="External"/><Relationship Id="rId1663" Type="http://schemas.openxmlformats.org/officeDocument/2006/relationships/hyperlink" Target="mailto:customersupport@cevmultimedia.com" TargetMode="External"/><Relationship Id="rId258" Type="http://schemas.openxmlformats.org/officeDocument/2006/relationships/hyperlink" Target="mailto:April@doubletd.com" TargetMode="External"/><Relationship Id="rId465" Type="http://schemas.openxmlformats.org/officeDocument/2006/relationships/hyperlink" Target="mailto:heath@actioncleaningsystemsinc.com" TargetMode="External"/><Relationship Id="rId672" Type="http://schemas.openxmlformats.org/officeDocument/2006/relationships/hyperlink" Target="mailto:thesarahfray@gmail.com" TargetMode="External"/><Relationship Id="rId1095" Type="http://schemas.openxmlformats.org/officeDocument/2006/relationships/hyperlink" Target="mailto:terry.rasmussen@edgenuity.com" TargetMode="External"/><Relationship Id="rId1316" Type="http://schemas.openxmlformats.org/officeDocument/2006/relationships/hyperlink" Target="mailto:sbagwell@bobcatofdallas.com" TargetMode="External"/><Relationship Id="rId1523" Type="http://schemas.openxmlformats.org/officeDocument/2006/relationships/hyperlink" Target="mailto:emailorders@lwtears.com" TargetMode="External"/><Relationship Id="rId1730" Type="http://schemas.openxmlformats.org/officeDocument/2006/relationships/hyperlink" Target="mailto:jlord@govizzle.com" TargetMode="External"/><Relationship Id="rId22" Type="http://schemas.openxmlformats.org/officeDocument/2006/relationships/hyperlink" Target="mailto:kdougherty@zspace.com" TargetMode="External"/><Relationship Id="rId118" Type="http://schemas.openxmlformats.org/officeDocument/2006/relationships/hyperlink" Target="mailto:brentb@ejppg.com" TargetMode="External"/><Relationship Id="rId325" Type="http://schemas.openxmlformats.org/officeDocument/2006/relationships/hyperlink" Target="mailto:rozanne@carawaystrings.com" TargetMode="External"/><Relationship Id="rId532" Type="http://schemas.openxmlformats.org/officeDocument/2006/relationships/hyperlink" Target="mailto:stevestogsdill@gmail.com" TargetMode="External"/><Relationship Id="rId977" Type="http://schemas.openxmlformats.org/officeDocument/2006/relationships/hyperlink" Target="mailto:mike@guidance-group.com" TargetMode="External"/><Relationship Id="rId1162" Type="http://schemas.openxmlformats.org/officeDocument/2006/relationships/hyperlink" Target="mailto:customer-service@reynoldstx.com" TargetMode="External"/><Relationship Id="rId171" Type="http://schemas.openxmlformats.org/officeDocument/2006/relationships/hyperlink" Target="mailto:wilder@knowledgematters.com" TargetMode="External"/><Relationship Id="rId837" Type="http://schemas.openxmlformats.org/officeDocument/2006/relationships/hyperlink" Target="mailto:mck@jasonsdeli.com" TargetMode="External"/><Relationship Id="rId1022" Type="http://schemas.openxmlformats.org/officeDocument/2006/relationships/hyperlink" Target="mailto:cisand@earthlink.net" TargetMode="External"/><Relationship Id="rId1467" Type="http://schemas.openxmlformats.org/officeDocument/2006/relationships/hyperlink" Target="mailto:cbuescher@mccarthy.com" TargetMode="External"/><Relationship Id="rId1674" Type="http://schemas.openxmlformats.org/officeDocument/2006/relationships/hyperlink" Target="mailto:support@ecampususa.net" TargetMode="External"/><Relationship Id="rId269" Type="http://schemas.openxmlformats.org/officeDocument/2006/relationships/hyperlink" Target="mailto:planner@schoolmate.com" TargetMode="External"/><Relationship Id="rId476" Type="http://schemas.openxmlformats.org/officeDocument/2006/relationships/hyperlink" Target="mailto:champ.walker@sixandmango.com" TargetMode="External"/><Relationship Id="rId683" Type="http://schemas.openxmlformats.org/officeDocument/2006/relationships/hyperlink" Target="mailto:kelly@mediamental.com" TargetMode="External"/><Relationship Id="rId890" Type="http://schemas.openxmlformats.org/officeDocument/2006/relationships/hyperlink" Target="mailto:pam.villanueva.tx@gmail.com" TargetMode="External"/><Relationship Id="rId904" Type="http://schemas.openxmlformats.org/officeDocument/2006/relationships/hyperlink" Target="mailto:nicole.haxton@cadystudios.com" TargetMode="External"/><Relationship Id="rId1327" Type="http://schemas.openxmlformats.org/officeDocument/2006/relationships/hyperlink" Target="mailto:customerservice@triumphlearning.com" TargetMode="External"/><Relationship Id="rId1534" Type="http://schemas.openxmlformats.org/officeDocument/2006/relationships/hyperlink" Target="mailto:shelby.mowery@xerox.com" TargetMode="External"/><Relationship Id="rId1741" Type="http://schemas.openxmlformats.org/officeDocument/2006/relationships/hyperlink" Target="mailto:mkyle@pivot-point.com" TargetMode="External"/><Relationship Id="rId33" Type="http://schemas.openxmlformats.org/officeDocument/2006/relationships/hyperlink" Target="mailto:contact@peripole.com" TargetMode="External"/><Relationship Id="rId129" Type="http://schemas.openxmlformats.org/officeDocument/2006/relationships/hyperlink" Target="mailto:kevin@tubaexchange.com" TargetMode="External"/><Relationship Id="rId336" Type="http://schemas.openxmlformats.org/officeDocument/2006/relationships/hyperlink" Target="mailto:goods@coastalsportswear.com" TargetMode="External"/><Relationship Id="rId543" Type="http://schemas.openxmlformats.org/officeDocument/2006/relationships/hyperlink" Target="mailto:suzanna.oliver@target-specialty.com" TargetMode="External"/><Relationship Id="rId988" Type="http://schemas.openxmlformats.org/officeDocument/2006/relationships/hyperlink" Target="mailto:orders@deebooks.com" TargetMode="External"/><Relationship Id="rId1173" Type="http://schemas.openxmlformats.org/officeDocument/2006/relationships/hyperlink" Target="mailto:purchaseorders@insectlore.com" TargetMode="External"/><Relationship Id="rId1380" Type="http://schemas.openxmlformats.org/officeDocument/2006/relationships/hyperlink" Target="mailto:robert@baiaustin.com" TargetMode="External"/><Relationship Id="rId1601" Type="http://schemas.openxmlformats.org/officeDocument/2006/relationships/hyperlink" Target="mailto:donnie.belk@carrierenterprise.com" TargetMode="External"/><Relationship Id="rId182" Type="http://schemas.openxmlformats.org/officeDocument/2006/relationships/hyperlink" Target="mailto:Melissa.Arnett@mheducation.com" TargetMode="External"/><Relationship Id="rId403" Type="http://schemas.openxmlformats.org/officeDocument/2006/relationships/hyperlink" Target="mailto:bids@arreguingroup.com" TargetMode="External"/><Relationship Id="rId750" Type="http://schemas.openxmlformats.org/officeDocument/2006/relationships/hyperlink" Target="mailto:ashley@precisemail.net" TargetMode="External"/><Relationship Id="rId848" Type="http://schemas.openxmlformats.org/officeDocument/2006/relationships/hyperlink" Target="mailto:cindy.skufca@ontheborder.com" TargetMode="External"/><Relationship Id="rId1033" Type="http://schemas.openxmlformats.org/officeDocument/2006/relationships/hyperlink" Target="mailto:customerservice@thelibrarystore.com" TargetMode="External"/><Relationship Id="rId1478" Type="http://schemas.openxmlformats.org/officeDocument/2006/relationships/hyperlink" Target="mailto:bburden@mooringusa.com" TargetMode="External"/><Relationship Id="rId1685" Type="http://schemas.openxmlformats.org/officeDocument/2006/relationships/hyperlink" Target="mailto:sales@explorelearning.com" TargetMode="External"/><Relationship Id="rId487" Type="http://schemas.openxmlformats.org/officeDocument/2006/relationships/hyperlink" Target="mailto:sales@vermeertexas.com" TargetMode="External"/><Relationship Id="rId610" Type="http://schemas.openxmlformats.org/officeDocument/2006/relationships/hyperlink" Target="mailto:vandana.nayak@perkinswill.com" TargetMode="External"/><Relationship Id="rId694" Type="http://schemas.openxmlformats.org/officeDocument/2006/relationships/hyperlink" Target="mailto:marcipeschke@gmail.com" TargetMode="External"/><Relationship Id="rId708" Type="http://schemas.openxmlformats.org/officeDocument/2006/relationships/hyperlink" Target="mailto:lisa@tech-labs.com" TargetMode="External"/><Relationship Id="rId915" Type="http://schemas.openxmlformats.org/officeDocument/2006/relationships/hyperlink" Target="mailto:starr.jeffrey@heb.com" TargetMode="External"/><Relationship Id="rId1240" Type="http://schemas.openxmlformats.org/officeDocument/2006/relationships/hyperlink" Target="mailto:info@difflearn.com" TargetMode="External"/><Relationship Id="rId1338" Type="http://schemas.openxmlformats.org/officeDocument/2006/relationships/hyperlink" Target="mailto:norah.meier@ki.com" TargetMode="External"/><Relationship Id="rId1545" Type="http://schemas.openxmlformats.org/officeDocument/2006/relationships/hyperlink" Target="mailto:schools@playosmo.com" TargetMode="External"/><Relationship Id="rId347" Type="http://schemas.openxmlformats.org/officeDocument/2006/relationships/hyperlink" Target="mailto:polivas@pyramidsp.com" TargetMode="External"/><Relationship Id="rId999" Type="http://schemas.openxmlformats.org/officeDocument/2006/relationships/hyperlink" Target="mailto:billing@n2y.com" TargetMode="External"/><Relationship Id="rId1100" Type="http://schemas.openxmlformats.org/officeDocument/2006/relationships/hyperlink" Target="mailto:orders@jtayloreducation.com" TargetMode="External"/><Relationship Id="rId1184" Type="http://schemas.openxmlformats.org/officeDocument/2006/relationships/hyperlink" Target="mailto:kristal@learningservicesus.com" TargetMode="External"/><Relationship Id="rId1405" Type="http://schemas.openxmlformats.org/officeDocument/2006/relationships/hyperlink" Target="mailto:michael@businessu.org" TargetMode="External"/><Relationship Id="rId1752" Type="http://schemas.openxmlformats.org/officeDocument/2006/relationships/hyperlink" Target="mailto:educationorders@scholastic.com" TargetMode="External"/><Relationship Id="rId44" Type="http://schemas.openxmlformats.org/officeDocument/2006/relationships/hyperlink" Target="mailto:custsvc@triarcoarts.com" TargetMode="External"/><Relationship Id="rId554" Type="http://schemas.openxmlformats.org/officeDocument/2006/relationships/hyperlink" Target="mailto:jackteter@hotmail.com" TargetMode="External"/><Relationship Id="rId761" Type="http://schemas.openxmlformats.org/officeDocument/2006/relationships/hyperlink" Target="mailto:ageissel@txsource.com" TargetMode="External"/><Relationship Id="rId859" Type="http://schemas.openxmlformats.org/officeDocument/2006/relationships/hyperlink" Target="mailto:theresa@capextx.net" TargetMode="External"/><Relationship Id="rId1391" Type="http://schemas.openxmlformats.org/officeDocument/2006/relationships/hyperlink" Target="mailto:w655mkm@costco.com" TargetMode="External"/><Relationship Id="rId1489" Type="http://schemas.openxmlformats.org/officeDocument/2006/relationships/hyperlink" Target="mailto:dlhearn@yahoo.com" TargetMode="External"/><Relationship Id="rId1612" Type="http://schemas.openxmlformats.org/officeDocument/2006/relationships/hyperlink" Target="mailto:fbaucom@ldsgroupusa.com" TargetMode="External"/><Relationship Id="rId1696" Type="http://schemas.openxmlformats.org/officeDocument/2006/relationships/hyperlink" Target="mailto:extempgenie@gmail.com" TargetMode="External"/><Relationship Id="rId193" Type="http://schemas.openxmlformats.org/officeDocument/2006/relationships/hyperlink" Target="mailto:elizabeth@strivven.com" TargetMode="External"/><Relationship Id="rId207" Type="http://schemas.openxmlformats.org/officeDocument/2006/relationships/hyperlink" Target="mailto:wade@stemuli.net" TargetMode="External"/><Relationship Id="rId414" Type="http://schemas.openxmlformats.org/officeDocument/2006/relationships/hyperlink" Target="mailto:info@arcadiaroofing.com" TargetMode="External"/><Relationship Id="rId498" Type="http://schemas.openxmlformats.org/officeDocument/2006/relationships/hyperlink" Target="mailto:karen@intercon-environmental.com" TargetMode="External"/><Relationship Id="rId621" Type="http://schemas.openxmlformats.org/officeDocument/2006/relationships/hyperlink" Target="mailto:bschwall@pccdallas.org" TargetMode="External"/><Relationship Id="rId1044" Type="http://schemas.openxmlformats.org/officeDocument/2006/relationships/hyperlink" Target="mailto:mail@woodetcco.com" TargetMode="External"/><Relationship Id="rId1251" Type="http://schemas.openxmlformats.org/officeDocument/2006/relationships/hyperlink" Target="mailto:neworders@benchmarkeducation.com" TargetMode="External"/><Relationship Id="rId1349" Type="http://schemas.openxmlformats.org/officeDocument/2006/relationships/hyperlink" Target="mailto:coryl@jondon.com" TargetMode="External"/><Relationship Id="rId260" Type="http://schemas.openxmlformats.org/officeDocument/2006/relationships/hyperlink" Target="mailto:yhernandez@educationalproducts.com" TargetMode="External"/><Relationship Id="rId719" Type="http://schemas.openxmlformats.org/officeDocument/2006/relationships/hyperlink" Target="mailto:Aliciaautry6@gmail.com" TargetMode="External"/><Relationship Id="rId926" Type="http://schemas.openxmlformats.org/officeDocument/2006/relationships/hyperlink" Target="mailto:customerservice@cookiedelivery.com" TargetMode="External"/><Relationship Id="rId1111" Type="http://schemas.openxmlformats.org/officeDocument/2006/relationships/hyperlink" Target="mailto:vendors@studiesweekly.com" TargetMode="External"/><Relationship Id="rId1556" Type="http://schemas.openxmlformats.org/officeDocument/2006/relationships/hyperlink" Target="mailto:will@innoknits.com" TargetMode="External"/><Relationship Id="rId1763" Type="http://schemas.openxmlformats.org/officeDocument/2006/relationships/hyperlink" Target="mailto:elizabeth@strivven.com" TargetMode="External"/><Relationship Id="rId55" Type="http://schemas.openxmlformats.org/officeDocument/2006/relationships/hyperlink" Target="mailto:info@getpoms.com" TargetMode="External"/><Relationship Id="rId120" Type="http://schemas.openxmlformats.org/officeDocument/2006/relationships/hyperlink" Target="mailto:tommy@dollamur.com" TargetMode="External"/><Relationship Id="rId358" Type="http://schemas.openxmlformats.org/officeDocument/2006/relationships/hyperlink" Target="mailto:rick@golevel7.com" TargetMode="External"/><Relationship Id="rId565" Type="http://schemas.openxmlformats.org/officeDocument/2006/relationships/hyperlink" Target="mailto:dallas@vosslighting.com" TargetMode="External"/><Relationship Id="rId772" Type="http://schemas.openxmlformats.org/officeDocument/2006/relationships/hyperlink" Target="mailto:information@starautismsupport.com" TargetMode="External"/><Relationship Id="rId1195" Type="http://schemas.openxmlformats.org/officeDocument/2006/relationships/hyperlink" Target="mailto:bids@acemart.com" TargetMode="External"/><Relationship Id="rId1209" Type="http://schemas.openxmlformats.org/officeDocument/2006/relationships/hyperlink" Target="mailto:eprocurement@scholastic.com" TargetMode="External"/><Relationship Id="rId1416" Type="http://schemas.openxmlformats.org/officeDocument/2006/relationships/hyperlink" Target="mailto:bid@acemart.com" TargetMode="External"/><Relationship Id="rId1623" Type="http://schemas.openxmlformats.org/officeDocument/2006/relationships/hyperlink" Target="mailto:vicki.walker@expresspros.com" TargetMode="External"/><Relationship Id="rId218" Type="http://schemas.openxmlformats.org/officeDocument/2006/relationships/hyperlink" Target="mailto:beryl@teachingsystems.com" TargetMode="External"/><Relationship Id="rId425" Type="http://schemas.openxmlformats.org/officeDocument/2006/relationships/hyperlink" Target="mailto:jenn@rainranchers.com" TargetMode="External"/><Relationship Id="rId632" Type="http://schemas.openxmlformats.org/officeDocument/2006/relationships/hyperlink" Target="mailto:cpierson@frogstreet.com" TargetMode="External"/><Relationship Id="rId1055" Type="http://schemas.openxmlformats.org/officeDocument/2006/relationships/hyperlink" Target="mailto:customerservice@musick8.com" TargetMode="External"/><Relationship Id="rId1262" Type="http://schemas.openxmlformats.org/officeDocument/2006/relationships/hyperlink" Target="mailto:john@enchiladasrestaurants.com" TargetMode="External"/><Relationship Id="rId271" Type="http://schemas.openxmlformats.org/officeDocument/2006/relationships/hyperlink" Target="mailto:quackerbox@gmail.com" TargetMode="External"/><Relationship Id="rId937" Type="http://schemas.openxmlformats.org/officeDocument/2006/relationships/hyperlink" Target="mailto:nrp@proliteracy.org" TargetMode="External"/><Relationship Id="rId1122" Type="http://schemas.openxmlformats.org/officeDocument/2006/relationships/hyperlink" Target="mailto:rlivengood@follett.com" TargetMode="External"/><Relationship Id="rId1567" Type="http://schemas.openxmlformats.org/officeDocument/2006/relationships/hyperlink" Target="mailto:orders@schoolspecialty.com" TargetMode="External"/><Relationship Id="rId1774" Type="http://schemas.openxmlformats.org/officeDocument/2006/relationships/hyperlink" Target="mailto:windy.rosemeyer@waterford.org" TargetMode="External"/><Relationship Id="rId66" Type="http://schemas.openxmlformats.org/officeDocument/2006/relationships/hyperlink" Target="mailto:margaret.clements@staples.com" TargetMode="External"/><Relationship Id="rId131" Type="http://schemas.openxmlformats.org/officeDocument/2006/relationships/hyperlink" Target="mailto:brandi@teachingsystems.com" TargetMode="External"/><Relationship Id="rId369" Type="http://schemas.openxmlformats.org/officeDocument/2006/relationships/hyperlink" Target="mailto:margueritb.b@advancedBlending.com" TargetMode="External"/><Relationship Id="rId576" Type="http://schemas.openxmlformats.org/officeDocument/2006/relationships/hyperlink" Target="mailto:chase_overton@goodyear.com" TargetMode="External"/><Relationship Id="rId783" Type="http://schemas.openxmlformats.org/officeDocument/2006/relationships/hyperlink" Target="mailto:schoolsolutions@shcares.com" TargetMode="External"/><Relationship Id="rId990" Type="http://schemas.openxmlformats.org/officeDocument/2006/relationships/hyperlink" Target="mailto:sales@dynanotes.com" TargetMode="External"/><Relationship Id="rId1427" Type="http://schemas.openxmlformats.org/officeDocument/2006/relationships/hyperlink" Target="mailto:rhuppe@csa.canon.com" TargetMode="External"/><Relationship Id="rId1634" Type="http://schemas.openxmlformats.org/officeDocument/2006/relationships/hyperlink" Target="mailto:rrivers@vlkarchitects.com" TargetMode="External"/><Relationship Id="rId229" Type="http://schemas.openxmlformats.org/officeDocument/2006/relationships/hyperlink" Target="mailto:daguirre@virtucom.com" TargetMode="External"/><Relationship Id="rId436" Type="http://schemas.openxmlformats.org/officeDocument/2006/relationships/hyperlink" Target="mailto:wendell@qualitysound.com" TargetMode="External"/><Relationship Id="rId643" Type="http://schemas.openxmlformats.org/officeDocument/2006/relationships/hyperlink" Target="mailto:mark@mckinneycounselingservices.com" TargetMode="External"/><Relationship Id="rId1066" Type="http://schemas.openxmlformats.org/officeDocument/2006/relationships/hyperlink" Target="mailto:orders@ACEeducational.com" TargetMode="External"/><Relationship Id="rId1273" Type="http://schemas.openxmlformats.org/officeDocument/2006/relationships/hyperlink" Target="mailto:csteam@medicaleshop.com" TargetMode="External"/><Relationship Id="rId1480" Type="http://schemas.openxmlformats.org/officeDocument/2006/relationships/hyperlink" Target="mailto:mgeach@cadencemcshane.com" TargetMode="External"/><Relationship Id="rId850" Type="http://schemas.openxmlformats.org/officeDocument/2006/relationships/hyperlink" Target="mailto:sales@royalcateringdfw.com" TargetMode="External"/><Relationship Id="rId948" Type="http://schemas.openxmlformats.org/officeDocument/2006/relationships/hyperlink" Target="mailto:orders@carlexonline.com" TargetMode="External"/><Relationship Id="rId1133" Type="http://schemas.openxmlformats.org/officeDocument/2006/relationships/hyperlink" Target="mailto:sales@enablingdevices.com" TargetMode="External"/><Relationship Id="rId1578" Type="http://schemas.openxmlformats.org/officeDocument/2006/relationships/hyperlink" Target="mailto:lisa@tech-labs.com" TargetMode="External"/><Relationship Id="rId1701" Type="http://schemas.openxmlformats.org/officeDocument/2006/relationships/hyperlink" Target="mailto:skindel@infobase.com" TargetMode="External"/><Relationship Id="rId77" Type="http://schemas.openxmlformats.org/officeDocument/2006/relationships/hyperlink" Target="mailto:caleb.poirrier@scw.com" TargetMode="External"/><Relationship Id="rId282" Type="http://schemas.openxmlformats.org/officeDocument/2006/relationships/hyperlink" Target="mailto:info@aztecworld.com" TargetMode="External"/><Relationship Id="rId503" Type="http://schemas.openxmlformats.org/officeDocument/2006/relationships/hyperlink" Target="mailto:orders@midwesttechnology.com" TargetMode="External"/><Relationship Id="rId587" Type="http://schemas.openxmlformats.org/officeDocument/2006/relationships/hyperlink" Target="mailto:dhimelick@globalindustrial.com" TargetMode="External"/><Relationship Id="rId710" Type="http://schemas.openxmlformats.org/officeDocument/2006/relationships/hyperlink" Target="mailto:connie.peters@staples.com" TargetMode="External"/><Relationship Id="rId808" Type="http://schemas.openxmlformats.org/officeDocument/2006/relationships/hyperlink" Target="mailto:mtraster@alonti.com" TargetMode="External"/><Relationship Id="rId1340" Type="http://schemas.openxmlformats.org/officeDocument/2006/relationships/hyperlink" Target="mailto:reedr@mckinneyofficesupply.com" TargetMode="External"/><Relationship Id="rId1438" Type="http://schemas.openxmlformats.org/officeDocument/2006/relationships/hyperlink" Target="mailto:fse.custserv@thermofisher.com" TargetMode="External"/><Relationship Id="rId1645" Type="http://schemas.openxmlformats.org/officeDocument/2006/relationships/hyperlink" Target="mailto:kyle.rodrigues@4act.com" TargetMode="External"/><Relationship Id="rId8" Type="http://schemas.openxmlformats.org/officeDocument/2006/relationships/hyperlink" Target="mailto:debckl3@hotmail.com" TargetMode="External"/><Relationship Id="rId142" Type="http://schemas.openxmlformats.org/officeDocument/2006/relationships/hyperlink" Target="mailto:admin@projectell.com" TargetMode="External"/><Relationship Id="rId447" Type="http://schemas.openxmlformats.org/officeDocument/2006/relationships/hyperlink" Target="mailto:lavery@berger-engr.com" TargetMode="External"/><Relationship Id="rId794" Type="http://schemas.openxmlformats.org/officeDocument/2006/relationships/hyperlink" Target="mailto:lfdconsult@msn.com" TargetMode="External"/><Relationship Id="rId1077" Type="http://schemas.openxmlformats.org/officeDocument/2006/relationships/hyperlink" Target="mailto:rye1@pacbell.net" TargetMode="External"/><Relationship Id="rId1200" Type="http://schemas.openxmlformats.org/officeDocument/2006/relationships/hyperlink" Target="mailto:mag.subscript.ptp@att.net" TargetMode="External"/><Relationship Id="rId654" Type="http://schemas.openxmlformats.org/officeDocument/2006/relationships/hyperlink" Target="mailto:PCRider@Austin.uTexas.edu" TargetMode="External"/><Relationship Id="rId861" Type="http://schemas.openxmlformats.org/officeDocument/2006/relationships/hyperlink" Target="mailto:pdavis@bandtravel.com" TargetMode="External"/><Relationship Id="rId959" Type="http://schemas.openxmlformats.org/officeDocument/2006/relationships/hyperlink" Target="mailto:books@perma-bound.com" TargetMode="External"/><Relationship Id="rId1284" Type="http://schemas.openxmlformats.org/officeDocument/2006/relationships/hyperlink" Target="mailto:help@boomlearning.com" TargetMode="External"/><Relationship Id="rId1491" Type="http://schemas.openxmlformats.org/officeDocument/2006/relationships/hyperlink" Target="mailto:theifinstitute@gmail.com" TargetMode="External"/><Relationship Id="rId1505" Type="http://schemas.openxmlformats.org/officeDocument/2006/relationships/hyperlink" Target="mailto:awardsbylsj88@gmail.com" TargetMode="External"/><Relationship Id="rId1589" Type="http://schemas.openxmlformats.org/officeDocument/2006/relationships/hyperlink" Target="tel:2814877303" TargetMode="External"/><Relationship Id="rId1712" Type="http://schemas.openxmlformats.org/officeDocument/2006/relationships/hyperlink" Target="mailto:support@learninga-z.com" TargetMode="External"/><Relationship Id="rId293" Type="http://schemas.openxmlformats.org/officeDocument/2006/relationships/hyperlink" Target="mailto:jjackson@teamconnection.com" TargetMode="External"/><Relationship Id="rId307" Type="http://schemas.openxmlformats.org/officeDocument/2006/relationships/hyperlink" Target="mailto:richardg@penders.com" TargetMode="External"/><Relationship Id="rId514" Type="http://schemas.openxmlformats.org/officeDocument/2006/relationships/hyperlink" Target="mailto:j.brooks@ataramoil.com" TargetMode="External"/><Relationship Id="rId721" Type="http://schemas.openxmlformats.org/officeDocument/2006/relationships/hyperlink" Target="mailto:sales@tncg.com" TargetMode="External"/><Relationship Id="rId1144" Type="http://schemas.openxmlformats.org/officeDocument/2006/relationships/hyperlink" Target="mailto:shawn.donnellon@schooloutfitters.com" TargetMode="External"/><Relationship Id="rId1351" Type="http://schemas.openxmlformats.org/officeDocument/2006/relationships/hyperlink" Target="mailto:Wilson.Penny@ntx.sysco.com" TargetMode="External"/><Relationship Id="rId1449" Type="http://schemas.openxmlformats.org/officeDocument/2006/relationships/hyperlink" Target="mailto:contracts@touchmath.com" TargetMode="External"/><Relationship Id="rId88" Type="http://schemas.openxmlformats.org/officeDocument/2006/relationships/hyperlink" Target="mailto:custserv@g-w.com" TargetMode="External"/><Relationship Id="rId153" Type="http://schemas.openxmlformats.org/officeDocument/2006/relationships/hyperlink" Target="mailto:elizabeth@strivven.com" TargetMode="External"/><Relationship Id="rId360" Type="http://schemas.openxmlformats.org/officeDocument/2006/relationships/hyperlink" Target="mailto:jmosley@coppellisd.com" TargetMode="External"/><Relationship Id="rId598" Type="http://schemas.openxmlformats.org/officeDocument/2006/relationships/hyperlink" Target="mailto:paul@sa-so.com" TargetMode="External"/><Relationship Id="rId819" Type="http://schemas.openxmlformats.org/officeDocument/2006/relationships/hyperlink" Target="mailto:fjventures@sbcglobal.net" TargetMode="External"/><Relationship Id="rId1004" Type="http://schemas.openxmlformats.org/officeDocument/2006/relationships/hyperlink" Target="mailto:contact@sdlback.com" TargetMode="External"/><Relationship Id="rId1211" Type="http://schemas.openxmlformats.org/officeDocument/2006/relationships/hyperlink" Target="mailto:customerservice@capstonepub.com" TargetMode="External"/><Relationship Id="rId1656" Type="http://schemas.openxmlformats.org/officeDocument/2006/relationships/hyperlink" Target="mailto:sroth@carnegielearning.com" TargetMode="External"/><Relationship Id="rId220" Type="http://schemas.openxmlformats.org/officeDocument/2006/relationships/hyperlink" Target="mailto:beryl@teachingsystems.com" TargetMode="External"/><Relationship Id="rId458" Type="http://schemas.openxmlformats.org/officeDocument/2006/relationships/hyperlink" Target="mailto:jreedy@mmmfg.com" TargetMode="External"/><Relationship Id="rId665" Type="http://schemas.openxmlformats.org/officeDocument/2006/relationships/hyperlink" Target="mailto:vcmclain@thecambriangroup.org" TargetMode="External"/><Relationship Id="rId872" Type="http://schemas.openxmlformats.org/officeDocument/2006/relationships/hyperlink" Target="mailto:vishal.bhasin@wizeacademy.com" TargetMode="External"/><Relationship Id="rId1088" Type="http://schemas.openxmlformats.org/officeDocument/2006/relationships/hyperlink" Target="mailto:customerservice@creativetherapystore.com" TargetMode="External"/><Relationship Id="rId1295" Type="http://schemas.openxmlformats.org/officeDocument/2006/relationships/hyperlink" Target="mailto:Tanya.Summers@schoolspecialty.com" TargetMode="External"/><Relationship Id="rId1309" Type="http://schemas.openxmlformats.org/officeDocument/2006/relationships/hyperlink" Target="mailto:css@tobiidynavox.com" TargetMode="External"/><Relationship Id="rId1516" Type="http://schemas.openxmlformats.org/officeDocument/2006/relationships/hyperlink" Target="mailto:info@haciendamusica.com" TargetMode="External"/><Relationship Id="rId1723" Type="http://schemas.openxmlformats.org/officeDocument/2006/relationships/hyperlink" Target="mailto:info@mentoringminds.com" TargetMode="External"/><Relationship Id="rId15" Type="http://schemas.openxmlformats.org/officeDocument/2006/relationships/hyperlink" Target="mailto:greg@wevideo.com" TargetMode="External"/><Relationship Id="rId318" Type="http://schemas.openxmlformats.org/officeDocument/2006/relationships/hyperlink" Target="mailto:ieclass@outlook.com" TargetMode="External"/><Relationship Id="rId525" Type="http://schemas.openxmlformats.org/officeDocument/2006/relationships/hyperlink" Target="mailto:meg.skelton@fastsigns.com" TargetMode="External"/><Relationship Id="rId732" Type="http://schemas.openxmlformats.org/officeDocument/2006/relationships/hyperlink" Target="mailto:lizmorse214@gmail.com" TargetMode="External"/><Relationship Id="rId1155" Type="http://schemas.openxmlformats.org/officeDocument/2006/relationships/hyperlink" Target="mailto:luke@ultimatedrillbook.com" TargetMode="External"/><Relationship Id="rId1362" Type="http://schemas.openxmlformats.org/officeDocument/2006/relationships/hyperlink" Target="tel:817-357-7328" TargetMode="External"/><Relationship Id="rId99" Type="http://schemas.openxmlformats.org/officeDocument/2006/relationships/hyperlink" Target="mailto:customersupport@cevmultimedia.com" TargetMode="External"/><Relationship Id="rId164" Type="http://schemas.openxmlformats.org/officeDocument/2006/relationships/hyperlink" Target="mailto:jojimenez@follett.com" TargetMode="External"/><Relationship Id="rId371" Type="http://schemas.openxmlformats.org/officeDocument/2006/relationships/hyperlink" Target="mailto:dbahcall@c-supply.com" TargetMode="External"/><Relationship Id="rId1015" Type="http://schemas.openxmlformats.org/officeDocument/2006/relationships/hyperlink" Target="mailto:info@ABCstuff.com" TargetMode="External"/><Relationship Id="rId1222" Type="http://schemas.openxmlformats.org/officeDocument/2006/relationships/hyperlink" Target="mailto:bids@schoolhealth.com" TargetMode="External"/><Relationship Id="rId1667" Type="http://schemas.openxmlformats.org/officeDocument/2006/relationships/hyperlink" Target="mailto:customerservice@capstonepub.com" TargetMode="External"/><Relationship Id="rId469" Type="http://schemas.openxmlformats.org/officeDocument/2006/relationships/hyperlink" Target="mailto:cesdispatch@rsidfw.com" TargetMode="External"/><Relationship Id="rId676" Type="http://schemas.openxmlformats.org/officeDocument/2006/relationships/hyperlink" Target="mailto:angie@tdemographics.com" TargetMode="External"/><Relationship Id="rId883" Type="http://schemas.openxmlformats.org/officeDocument/2006/relationships/hyperlink" Target="mailto:shari.johns@icodeschool.com" TargetMode="External"/><Relationship Id="rId1099" Type="http://schemas.openxmlformats.org/officeDocument/2006/relationships/hyperlink" Target="mailto:darrell@allinlearning.com" TargetMode="External"/><Relationship Id="rId1527" Type="http://schemas.openxmlformats.org/officeDocument/2006/relationships/hyperlink" Target="mailto:qdprint@msn.com" TargetMode="External"/><Relationship Id="rId1734" Type="http://schemas.openxmlformats.org/officeDocument/2006/relationships/hyperlink" Target="mailto:academics@ahlei.org" TargetMode="External"/><Relationship Id="rId26" Type="http://schemas.openxmlformats.org/officeDocument/2006/relationships/hyperlink" Target="mailto:orders@musicmotion.com" TargetMode="External"/><Relationship Id="rId231" Type="http://schemas.openxmlformats.org/officeDocument/2006/relationships/hyperlink" Target="mailto:daguirre@virtucom.com" TargetMode="External"/><Relationship Id="rId329" Type="http://schemas.openxmlformats.org/officeDocument/2006/relationships/hyperlink" Target="mailto:jeff.mcbride@mfathletic.com" TargetMode="External"/><Relationship Id="rId536" Type="http://schemas.openxmlformats.org/officeDocument/2006/relationships/hyperlink" Target="mailto:info@jelcogyms.com" TargetMode="External"/><Relationship Id="rId1166" Type="http://schemas.openxmlformats.org/officeDocument/2006/relationships/hyperlink" Target="mailto:jrotc@jrotc.com" TargetMode="External"/><Relationship Id="rId1373" Type="http://schemas.openxmlformats.org/officeDocument/2006/relationships/hyperlink" Target="mailto:lenguajeconamanda@gmail.com" TargetMode="External"/><Relationship Id="rId175" Type="http://schemas.openxmlformats.org/officeDocument/2006/relationships/hyperlink" Target="mailto:dept-css@lasershot.com" TargetMode="External"/><Relationship Id="rId743" Type="http://schemas.openxmlformats.org/officeDocument/2006/relationships/hyperlink" Target="mailto:kernest@stenhouse.com" TargetMode="External"/><Relationship Id="rId950" Type="http://schemas.openxmlformats.org/officeDocument/2006/relationships/hyperlink" Target="mailto:PurchaseOrders@dickblick.com" TargetMode="External"/><Relationship Id="rId1026" Type="http://schemas.openxmlformats.org/officeDocument/2006/relationships/hyperlink" Target="mailto:dallas@jwpepper.com" TargetMode="External"/><Relationship Id="rId1580" Type="http://schemas.openxmlformats.org/officeDocument/2006/relationships/hyperlink" Target="mailto:ryan_moe@identisys.com" TargetMode="External"/><Relationship Id="rId1678" Type="http://schemas.openxmlformats.org/officeDocument/2006/relationships/hyperlink" Target="mailto:support@edpuzzle.com" TargetMode="External"/><Relationship Id="rId382" Type="http://schemas.openxmlformats.org/officeDocument/2006/relationships/hyperlink" Target="mailto:orders@wallacepack.com" TargetMode="External"/><Relationship Id="rId603" Type="http://schemas.openxmlformats.org/officeDocument/2006/relationships/hyperlink" Target="mailto:sales@jpetrucks.com" TargetMode="External"/><Relationship Id="rId687" Type="http://schemas.openxmlformats.org/officeDocument/2006/relationships/hyperlink" Target="mailto:davidt@salestrac.net" TargetMode="External"/><Relationship Id="rId810" Type="http://schemas.openxmlformats.org/officeDocument/2006/relationships/hyperlink" Target="mailto:amber@babescatering.com" TargetMode="External"/><Relationship Id="rId908" Type="http://schemas.openxmlformats.org/officeDocument/2006/relationships/hyperlink" Target="mailto:tmc@tammymcnary.com" TargetMode="External"/><Relationship Id="rId1233" Type="http://schemas.openxmlformats.org/officeDocument/2006/relationships/hyperlink" Target="mailto:customerservice@sadlier.com" TargetMode="External"/><Relationship Id="rId1440" Type="http://schemas.openxmlformats.org/officeDocument/2006/relationships/hyperlink" Target="mailto:greg@forteshealth.com" TargetMode="External"/><Relationship Id="rId1538" Type="http://schemas.openxmlformats.org/officeDocument/2006/relationships/hyperlink" Target="mailto:jmonk@lssdigital.com" TargetMode="External"/><Relationship Id="rId242" Type="http://schemas.openxmlformats.org/officeDocument/2006/relationships/hyperlink" Target="mailto:kyle@finishlineprints.com" TargetMode="External"/><Relationship Id="rId894" Type="http://schemas.openxmlformats.org/officeDocument/2006/relationships/hyperlink" Target="mailto:blackwelldanceacademy76@gmail.com" TargetMode="External"/><Relationship Id="rId1177" Type="http://schemas.openxmlformats.org/officeDocument/2006/relationships/hyperlink" Target="mailto:store@cal.org" TargetMode="External"/><Relationship Id="rId1300" Type="http://schemas.openxmlformats.org/officeDocument/2006/relationships/hyperlink" Target="mailto:schoolorders@phonak.com" TargetMode="External"/><Relationship Id="rId1745" Type="http://schemas.openxmlformats.org/officeDocument/2006/relationships/hyperlink" Target="mailto:Pam.Fite@renaissance.com" TargetMode="External"/><Relationship Id="rId37" Type="http://schemas.openxmlformats.org/officeDocument/2006/relationships/hyperlink" Target="mailto:sales@bandshoppe.com" TargetMode="External"/><Relationship Id="rId102" Type="http://schemas.openxmlformats.org/officeDocument/2006/relationships/hyperlink" Target="mailto:gail.adams@cengage.com" TargetMode="External"/><Relationship Id="rId547" Type="http://schemas.openxmlformats.org/officeDocument/2006/relationships/hyperlink" Target="mailto:sales@zfloor.com" TargetMode="External"/><Relationship Id="rId754" Type="http://schemas.openxmlformats.org/officeDocument/2006/relationships/hyperlink" Target="mailto:rooroora@hotmail,com" TargetMode="External"/><Relationship Id="rId961" Type="http://schemas.openxmlformats.org/officeDocument/2006/relationships/hyperlink" Target="mailto:bdexter@masteryeducation.com" TargetMode="External"/><Relationship Id="rId1384" Type="http://schemas.openxmlformats.org/officeDocument/2006/relationships/hyperlink" Target="mailto:nataley@dotcomtherapy.com" TargetMode="External"/><Relationship Id="rId1591" Type="http://schemas.openxmlformats.org/officeDocument/2006/relationships/hyperlink" Target="http://www.risd.org/doing-business/purchasing/pd-maint/awarded-bid-docs/TeachingAids-1392-tab.xlsx" TargetMode="External"/><Relationship Id="rId1605" Type="http://schemas.openxmlformats.org/officeDocument/2006/relationships/hyperlink" Target="mailto:tjacobs@johnsonsupply.com" TargetMode="External"/><Relationship Id="rId1689" Type="http://schemas.openxmlformats.org/officeDocument/2006/relationships/hyperlink" Target="mailto:jeanine.m@fevtutor.com" TargetMode="External"/><Relationship Id="rId90" Type="http://schemas.openxmlformats.org/officeDocument/2006/relationships/hyperlink" Target="mailto:fssorders@follett.com" TargetMode="External"/><Relationship Id="rId186" Type="http://schemas.openxmlformats.org/officeDocument/2006/relationships/hyperlink" Target="mailto:Melissa.Arnett@mheducation.com" TargetMode="External"/><Relationship Id="rId393" Type="http://schemas.openxmlformats.org/officeDocument/2006/relationships/hyperlink" Target="mailto:afelevator@yahoo.com" TargetMode="External"/><Relationship Id="rId407" Type="http://schemas.openxmlformats.org/officeDocument/2006/relationships/hyperlink" Target="mailto:contractservices@hfse.com" TargetMode="External"/><Relationship Id="rId614" Type="http://schemas.openxmlformats.org/officeDocument/2006/relationships/hyperlink" Target="mailto:bids@consciousdiscipline.com" TargetMode="External"/><Relationship Id="rId821" Type="http://schemas.openxmlformats.org/officeDocument/2006/relationships/hyperlink" Target="mailto:pdavis3939@yahoo.com" TargetMode="External"/><Relationship Id="rId1037" Type="http://schemas.openxmlformats.org/officeDocument/2006/relationships/hyperlink" Target="mailto:contracts@schooloutfitters.com" TargetMode="External"/><Relationship Id="rId1244" Type="http://schemas.openxmlformats.org/officeDocument/2006/relationships/hyperlink" Target="mailto:athomas@macomp.com" TargetMode="External"/><Relationship Id="rId1451" Type="http://schemas.openxmlformats.org/officeDocument/2006/relationships/hyperlink" Target="mailto:robert@baiaustin.com" TargetMode="External"/><Relationship Id="rId253" Type="http://schemas.openxmlformats.org/officeDocument/2006/relationships/hyperlink" Target="mailto:rudy@bullmarketpromotions.com" TargetMode="External"/><Relationship Id="rId460" Type="http://schemas.openxmlformats.org/officeDocument/2006/relationships/hyperlink" Target="mailto:john@edbrowndistributors.com" TargetMode="External"/><Relationship Id="rId698" Type="http://schemas.openxmlformats.org/officeDocument/2006/relationships/hyperlink" Target="mailto:icarusindependent@gmail.com" TargetMode="External"/><Relationship Id="rId919" Type="http://schemas.openxmlformats.org/officeDocument/2006/relationships/hyperlink" Target="mailto:gov@buzzclan.com" TargetMode="External"/><Relationship Id="rId1090" Type="http://schemas.openxmlformats.org/officeDocument/2006/relationships/hyperlink" Target="mailto:educationorders@scholastic.com" TargetMode="External"/><Relationship Id="rId1104" Type="http://schemas.openxmlformats.org/officeDocument/2006/relationships/hyperlink" Target="mailto:chwright@datarecognitioncorp.com" TargetMode="External"/><Relationship Id="rId1311" Type="http://schemas.openxmlformats.org/officeDocument/2006/relationships/hyperlink" Target="mailto:customerservice@wpspublish.com" TargetMode="External"/><Relationship Id="rId1549" Type="http://schemas.openxmlformats.org/officeDocument/2006/relationships/hyperlink" Target="mailto:ashley.campbell@applerock.com" TargetMode="External"/><Relationship Id="rId1756" Type="http://schemas.openxmlformats.org/officeDocument/2006/relationships/hyperlink" Target="mailto:support@seesaw.me" TargetMode="External"/><Relationship Id="rId48" Type="http://schemas.openxmlformats.org/officeDocument/2006/relationships/hyperlink" Target="mailto:contactus@sepapparel.com" TargetMode="External"/><Relationship Id="rId113" Type="http://schemas.openxmlformats.org/officeDocument/2006/relationships/hyperlink" Target="mailto:james.george@cengage.com" TargetMode="External"/><Relationship Id="rId320" Type="http://schemas.openxmlformats.org/officeDocument/2006/relationships/hyperlink" Target="mailto:FLASH@bstem.us" TargetMode="External"/><Relationship Id="rId558" Type="http://schemas.openxmlformats.org/officeDocument/2006/relationships/hyperlink" Target="mailto:acehardwareofrichardson@gmail.com" TargetMode="External"/><Relationship Id="rId765" Type="http://schemas.openxmlformats.org/officeDocument/2006/relationships/hyperlink" Target="mailto:torrence@thecompellingwhy.org" TargetMode="External"/><Relationship Id="rId972" Type="http://schemas.openxmlformats.org/officeDocument/2006/relationships/hyperlink" Target="mailto:info@ballard-tighe.com" TargetMode="External"/><Relationship Id="rId1188" Type="http://schemas.openxmlformats.org/officeDocument/2006/relationships/hyperlink" Target="mailto:orders@lonestarfurnishings.com" TargetMode="External"/><Relationship Id="rId1395" Type="http://schemas.openxmlformats.org/officeDocument/2006/relationships/hyperlink" Target="mailto:starr.jeffrey@heb.com" TargetMode="External"/><Relationship Id="rId1409" Type="http://schemas.openxmlformats.org/officeDocument/2006/relationships/hyperlink" Target="mailto:stever@brucemillernursery.com" TargetMode="External"/><Relationship Id="rId1616" Type="http://schemas.openxmlformats.org/officeDocument/2006/relationships/hyperlink" Target="mailto:govt@tscti.com" TargetMode="External"/><Relationship Id="rId197" Type="http://schemas.openxmlformats.org/officeDocument/2006/relationships/hyperlink" Target="mailto:wade@stemuli.net" TargetMode="External"/><Relationship Id="rId418" Type="http://schemas.openxmlformats.org/officeDocument/2006/relationships/hyperlink" Target="mailto:ed.reising@flynncompanies.com" TargetMode="External"/><Relationship Id="rId625" Type="http://schemas.openxmlformats.org/officeDocument/2006/relationships/hyperlink" Target="mailto:hiss@wildlifeonthemove.com" TargetMode="External"/><Relationship Id="rId832" Type="http://schemas.openxmlformats.org/officeDocument/2006/relationships/hyperlink" Target="mailto:Catering@tecfoodsllc.com" TargetMode="External"/><Relationship Id="rId1048" Type="http://schemas.openxmlformats.org/officeDocument/2006/relationships/hyperlink" Target="mailto:sales@mathgps.org" TargetMode="External"/><Relationship Id="rId1255" Type="http://schemas.openxmlformats.org/officeDocument/2006/relationships/hyperlink" Target="mailto:procare@cochlear.com" TargetMode="External"/><Relationship Id="rId1462" Type="http://schemas.openxmlformats.org/officeDocument/2006/relationships/hyperlink" Target="mailto:dept-css@lasershot.com" TargetMode="External"/><Relationship Id="rId264" Type="http://schemas.openxmlformats.org/officeDocument/2006/relationships/hyperlink" Target="mailto:info@hodgesbadge.com" TargetMode="External"/><Relationship Id="rId471" Type="http://schemas.openxmlformats.org/officeDocument/2006/relationships/hyperlink" Target="mailto:Sales@paxpat.com" TargetMode="External"/><Relationship Id="rId1115" Type="http://schemas.openxmlformats.org/officeDocument/2006/relationships/hyperlink" Target="mailto:maryjane@readybodies.com" TargetMode="External"/><Relationship Id="rId1322" Type="http://schemas.openxmlformats.org/officeDocument/2006/relationships/hyperlink" Target="mailto:sc5467@att.net" TargetMode="External"/><Relationship Id="rId1767" Type="http://schemas.openxmlformats.org/officeDocument/2006/relationships/hyperlink" Target="mailto:david.i@teachingstrategies.com" TargetMode="External"/><Relationship Id="rId59" Type="http://schemas.openxmlformats.org/officeDocument/2006/relationships/hyperlink" Target="mailto:sales@reynoldsuniforms.com" TargetMode="External"/><Relationship Id="rId124" Type="http://schemas.openxmlformats.org/officeDocument/2006/relationships/hyperlink" Target="mailto:Rallred@printworldtx.com" TargetMode="External"/><Relationship Id="rId569" Type="http://schemas.openxmlformats.org/officeDocument/2006/relationships/hyperlink" Target="mailto:eric@onesourcefloors.com" TargetMode="External"/><Relationship Id="rId776" Type="http://schemas.openxmlformats.org/officeDocument/2006/relationships/hyperlink" Target="mailto:joehayes@newmexico.com" TargetMode="External"/><Relationship Id="rId983" Type="http://schemas.openxmlformats.org/officeDocument/2006/relationships/hyperlink" Target="mailto:becky.martinez@ttu.edu" TargetMode="External"/><Relationship Id="rId1199" Type="http://schemas.openxmlformats.org/officeDocument/2006/relationships/hyperlink" Target="mailto:sales@avantiusa.com" TargetMode="External"/><Relationship Id="rId1627" Type="http://schemas.openxmlformats.org/officeDocument/2006/relationships/hyperlink" Target="mailto:jlarios@nursesetc.net" TargetMode="External"/><Relationship Id="rId331" Type="http://schemas.openxmlformats.org/officeDocument/2006/relationships/hyperlink" Target="mailto:info@speedstacks.com" TargetMode="External"/><Relationship Id="rId429" Type="http://schemas.openxmlformats.org/officeDocument/2006/relationships/hyperlink" Target="mailto:bear@airbalancingco.com" TargetMode="External"/><Relationship Id="rId636" Type="http://schemas.openxmlformats.org/officeDocument/2006/relationships/hyperlink" Target="mailto:rvirata@creativecircle.com" TargetMode="External"/><Relationship Id="rId1059" Type="http://schemas.openxmlformats.org/officeDocument/2006/relationships/hyperlink" Target="mailto:stephanie@fastenation.com" TargetMode="External"/><Relationship Id="rId1266" Type="http://schemas.openxmlformats.org/officeDocument/2006/relationships/hyperlink" Target="mailto:bwing@follett.com" TargetMode="External"/><Relationship Id="rId1473" Type="http://schemas.openxmlformats.org/officeDocument/2006/relationships/hyperlink" Target="mailto:zach@pogueconstruction.com" TargetMode="External"/><Relationship Id="rId843" Type="http://schemas.openxmlformats.org/officeDocument/2006/relationships/hyperlink" Target="mailto:cater@laharanch.com" TargetMode="External"/><Relationship Id="rId1126" Type="http://schemas.openxmlformats.org/officeDocument/2006/relationships/hyperlink" Target="mailto:billing@mobymax.com" TargetMode="External"/><Relationship Id="rId1680" Type="http://schemas.openxmlformats.org/officeDocument/2006/relationships/hyperlink" Target="mailto:mylinda@educationgalaxy.com" TargetMode="External"/><Relationship Id="rId1778" Type="http://schemas.openxmlformats.org/officeDocument/2006/relationships/printerSettings" Target="../printerSettings/printerSettings1.bin"/><Relationship Id="rId275" Type="http://schemas.openxmlformats.org/officeDocument/2006/relationships/hyperlink" Target="mailto:gayle@selectpromo.net" TargetMode="External"/><Relationship Id="rId482" Type="http://schemas.openxmlformats.org/officeDocument/2006/relationships/hyperlink" Target="mailto:jeffs@ntxsd.net" TargetMode="External"/><Relationship Id="rId703" Type="http://schemas.openxmlformats.org/officeDocument/2006/relationships/hyperlink" Target="mailto:neptuneproject1@aol.com" TargetMode="External"/><Relationship Id="rId910" Type="http://schemas.openxmlformats.org/officeDocument/2006/relationships/hyperlink" Target="mailto:rfp@directorschoice.travel" TargetMode="External"/><Relationship Id="rId1333" Type="http://schemas.openxmlformats.org/officeDocument/2006/relationships/hyperlink" Target="mailto:steve.morse@netwes.com" TargetMode="External"/><Relationship Id="rId1540" Type="http://schemas.openxmlformats.org/officeDocument/2006/relationships/hyperlink" Target="mailto:george.temple@gogsg.com" TargetMode="External"/><Relationship Id="rId1638" Type="http://schemas.openxmlformats.org/officeDocument/2006/relationships/hyperlink" Target="mailto:Medcoorders@medcosupply.com" TargetMode="External"/><Relationship Id="rId135" Type="http://schemas.openxmlformats.org/officeDocument/2006/relationships/hyperlink" Target="mailto:jcgreenwood@benekeith.com" TargetMode="External"/><Relationship Id="rId342" Type="http://schemas.openxmlformats.org/officeDocument/2006/relationships/hyperlink" Target="mailto:dougsatre@gophersport.com" TargetMode="External"/><Relationship Id="rId787" Type="http://schemas.openxmlformats.org/officeDocument/2006/relationships/hyperlink" Target="mailto:dmolotsky@gmail.com" TargetMode="External"/><Relationship Id="rId994" Type="http://schemas.openxmlformats.org/officeDocument/2006/relationships/hyperlink" Target="mailto:po@teachersource.com" TargetMode="External"/><Relationship Id="rId1400" Type="http://schemas.openxmlformats.org/officeDocument/2006/relationships/hyperlink" Target="mailto:jegender@careysteamsports.com" TargetMode="External"/><Relationship Id="rId202" Type="http://schemas.openxmlformats.org/officeDocument/2006/relationships/hyperlink" Target="mailto:wade@stemuli.net" TargetMode="External"/><Relationship Id="rId647" Type="http://schemas.openxmlformats.org/officeDocument/2006/relationships/hyperlink" Target="mailto:psandrock@actfl.org" TargetMode="External"/><Relationship Id="rId854" Type="http://schemas.openxmlformats.org/officeDocument/2006/relationships/hyperlink" Target="mailto:bill@the808bbq.com" TargetMode="External"/><Relationship Id="rId1277" Type="http://schemas.openxmlformats.org/officeDocument/2006/relationships/hyperlink" Target="mailto:terri@moonlightthreads.com" TargetMode="External"/><Relationship Id="rId1484" Type="http://schemas.openxmlformats.org/officeDocument/2006/relationships/hyperlink" Target="mailto:mitchmeyers@wbkltd.com" TargetMode="External"/><Relationship Id="rId1691" Type="http://schemas.openxmlformats.org/officeDocument/2006/relationships/hyperlink" Target="mailto:tmcelman@follett.com" TargetMode="External"/><Relationship Id="rId1705" Type="http://schemas.openxmlformats.org/officeDocument/2006/relationships/hyperlink" Target="mailto:erinl@ixl.com" TargetMode="External"/><Relationship Id="rId286" Type="http://schemas.openxmlformats.org/officeDocument/2006/relationships/hyperlink" Target="mailto:allenroger1972@yahoo.com" TargetMode="External"/><Relationship Id="rId493" Type="http://schemas.openxmlformats.org/officeDocument/2006/relationships/hyperlink" Target="mailto:ruben@impact-environmental.com" TargetMode="External"/><Relationship Id="rId507" Type="http://schemas.openxmlformats.org/officeDocument/2006/relationships/hyperlink" Target="mailto:g.sutherland@ssss.com" TargetMode="External"/><Relationship Id="rId714" Type="http://schemas.openxmlformats.org/officeDocument/2006/relationships/hyperlink" Target="mailto:ChrisHarmon@harmlandvisions.com" TargetMode="External"/><Relationship Id="rId921" Type="http://schemas.openxmlformats.org/officeDocument/2006/relationships/hyperlink" Target="mailto:jonestez@gmail.com" TargetMode="External"/><Relationship Id="rId1137" Type="http://schemas.openxmlformats.org/officeDocument/2006/relationships/hyperlink" Target="mailto:wecare@gumdropbooks.com" TargetMode="External"/><Relationship Id="rId1344" Type="http://schemas.openxmlformats.org/officeDocument/2006/relationships/hyperlink" Target="mailto:shelly.johnson@officedepot.com" TargetMode="External"/><Relationship Id="rId1551" Type="http://schemas.openxmlformats.org/officeDocument/2006/relationships/hyperlink" Target="mailto:emily@dlkmedicaltechnologies.com" TargetMode="External"/><Relationship Id="rId50" Type="http://schemas.openxmlformats.org/officeDocument/2006/relationships/hyperlink" Target="mailto:info@sportsimports.com" TargetMode="External"/><Relationship Id="rId146" Type="http://schemas.openxmlformats.org/officeDocument/2006/relationships/hyperlink" Target="mailto:kmichael@kamico.com" TargetMode="External"/><Relationship Id="rId353" Type="http://schemas.openxmlformats.org/officeDocument/2006/relationships/hyperlink" Target="mailto:dcrumbley@bsnsports.com" TargetMode="External"/><Relationship Id="rId560" Type="http://schemas.openxmlformats.org/officeDocument/2006/relationships/hyperlink" Target="mailto:bbaker@evssupply.com" TargetMode="External"/><Relationship Id="rId798" Type="http://schemas.openxmlformats.org/officeDocument/2006/relationships/hyperlink" Target="mailto:info@bestspeechtherapy.com" TargetMode="External"/><Relationship Id="rId1190" Type="http://schemas.openxmlformats.org/officeDocument/2006/relationships/hyperlink" Target="mailto:orders@lonestarfurnishings.com" TargetMode="External"/><Relationship Id="rId1204" Type="http://schemas.openxmlformats.org/officeDocument/2006/relationships/hyperlink" Target="mailto:orderdept@lakeshorelearning.com" TargetMode="External"/><Relationship Id="rId1411" Type="http://schemas.openxmlformats.org/officeDocument/2006/relationships/hyperlink" Target="mailto:rob@cipavement.com" TargetMode="External"/><Relationship Id="rId1649" Type="http://schemas.openxmlformats.org/officeDocument/2006/relationships/hyperlink" Target="mailto:heather.young@aeseducation.com" TargetMode="External"/><Relationship Id="rId213" Type="http://schemas.openxmlformats.org/officeDocument/2006/relationships/hyperlink" Target="mailto:elizabeth@strivven.com" TargetMode="External"/><Relationship Id="rId420" Type="http://schemas.openxmlformats.org/officeDocument/2006/relationships/hyperlink" Target="mailto:detley@supremeroofing.com" TargetMode="External"/><Relationship Id="rId658" Type="http://schemas.openxmlformats.org/officeDocument/2006/relationships/hyperlink" Target="mailto:kmichael@kamico.com" TargetMode="External"/><Relationship Id="rId865" Type="http://schemas.openxmlformats.org/officeDocument/2006/relationships/hyperlink" Target="mailto:cheri@etrainers.org" TargetMode="External"/><Relationship Id="rId1050" Type="http://schemas.openxmlformats.org/officeDocument/2006/relationships/hyperlink" Target="mailto:customerservice@nationalschoolproducts.com" TargetMode="External"/><Relationship Id="rId1288" Type="http://schemas.openxmlformats.org/officeDocument/2006/relationships/hyperlink" Target="mailto:sales@rifton.com" TargetMode="External"/><Relationship Id="rId1495" Type="http://schemas.openxmlformats.org/officeDocument/2006/relationships/hyperlink" Target="mailto:cvalachi@srmail.com" TargetMode="External"/><Relationship Id="rId1509" Type="http://schemas.openxmlformats.org/officeDocument/2006/relationships/hyperlink" Target="mailto:contracts@demco.com" TargetMode="External"/><Relationship Id="rId1716" Type="http://schemas.openxmlformats.org/officeDocument/2006/relationships/hyperlink" Target="mailto:susan@libertysource.com" TargetMode="External"/><Relationship Id="rId297" Type="http://schemas.openxmlformats.org/officeDocument/2006/relationships/hyperlink" Target="mailto:tshearer@follett.com" TargetMode="External"/><Relationship Id="rId518" Type="http://schemas.openxmlformats.org/officeDocument/2006/relationships/hyperlink" Target="mailto:dallastx.service@hobartservice.com" TargetMode="External"/><Relationship Id="rId725" Type="http://schemas.openxmlformats.org/officeDocument/2006/relationships/hyperlink" Target="mailto:Robert@robertjacksonmotivates.com" TargetMode="External"/><Relationship Id="rId932" Type="http://schemas.openxmlformats.org/officeDocument/2006/relationships/hyperlink" Target="mailto:kenton@insightstobehavior.com" TargetMode="External"/><Relationship Id="rId1148" Type="http://schemas.openxmlformats.org/officeDocument/2006/relationships/hyperlink" Target="mailto:info@summitk12.com" TargetMode="External"/><Relationship Id="rId1355" Type="http://schemas.openxmlformats.org/officeDocument/2006/relationships/hyperlink" Target="mailto:support@sfspac.com" TargetMode="External"/><Relationship Id="rId1562" Type="http://schemas.openxmlformats.org/officeDocument/2006/relationships/hyperlink" Target="mailto:orders@PSGgear.com" TargetMode="External"/><Relationship Id="rId157" Type="http://schemas.openxmlformats.org/officeDocument/2006/relationships/hyperlink" Target="mailto:InsideSales@tfeconnect.com" TargetMode="External"/><Relationship Id="rId364" Type="http://schemas.openxmlformats.org/officeDocument/2006/relationships/hyperlink" Target="mailto:courtny.strom@klementford.com" TargetMode="External"/><Relationship Id="rId1008" Type="http://schemas.openxmlformats.org/officeDocument/2006/relationships/hyperlink" Target="mailto:customerservice@readnaturally.com" TargetMode="External"/><Relationship Id="rId1215" Type="http://schemas.openxmlformats.org/officeDocument/2006/relationships/hyperlink" Target="mailto:l.simon@burmax.com" TargetMode="External"/><Relationship Id="rId1422" Type="http://schemas.openxmlformats.org/officeDocument/2006/relationships/hyperlink" Target="mailto:orders@turnitin.com" TargetMode="External"/><Relationship Id="rId61" Type="http://schemas.openxmlformats.org/officeDocument/2006/relationships/hyperlink" Target="mailto:rent@thecostumecloset.com" TargetMode="External"/><Relationship Id="rId571" Type="http://schemas.openxmlformats.org/officeDocument/2006/relationships/hyperlink" Target="mailto:claudia@playwellgroup.com" TargetMode="External"/><Relationship Id="rId669" Type="http://schemas.openxmlformats.org/officeDocument/2006/relationships/hyperlink" Target="mailto:Linda042551@gmail.com" TargetMode="External"/><Relationship Id="rId876" Type="http://schemas.openxmlformats.org/officeDocument/2006/relationships/hyperlink" Target="mailto:jayew@jayewconsulting.com" TargetMode="External"/><Relationship Id="rId1299" Type="http://schemas.openxmlformats.org/officeDocument/2006/relationships/hyperlink" Target="mailto:sales@socialthinking.com" TargetMode="External"/><Relationship Id="rId1727" Type="http://schemas.openxmlformats.org/officeDocument/2006/relationships/hyperlink" Target="mailto:StudentSuccess@MindRiseLearning.com" TargetMode="External"/><Relationship Id="rId19" Type="http://schemas.openxmlformats.org/officeDocument/2006/relationships/hyperlink" Target="mailto:jparker@netsyncnetwork.com" TargetMode="External"/><Relationship Id="rId224" Type="http://schemas.openxmlformats.org/officeDocument/2006/relationships/hyperlink" Target="mailto:InsideSales@tfeconnect.com" TargetMode="External"/><Relationship Id="rId431" Type="http://schemas.openxmlformats.org/officeDocument/2006/relationships/hyperlink" Target="mailto:dbertoncini@speedpro.com" TargetMode="External"/><Relationship Id="rId529" Type="http://schemas.openxmlformats.org/officeDocument/2006/relationships/hyperlink" Target="mailto:scott.rankert@entechsales.com" TargetMode="External"/><Relationship Id="rId736" Type="http://schemas.openxmlformats.org/officeDocument/2006/relationships/hyperlink" Target="mailto:mkhirallah@bigrockeducation.com" TargetMode="External"/><Relationship Id="rId1061" Type="http://schemas.openxmlformats.org/officeDocument/2006/relationships/hyperlink" Target="mailto:candy@interlink-ntx.org" TargetMode="External"/><Relationship Id="rId1159" Type="http://schemas.openxmlformats.org/officeDocument/2006/relationships/hyperlink" Target="mailto:kevin.goldston@indecosales.com" TargetMode="External"/><Relationship Id="rId1366" Type="http://schemas.openxmlformats.org/officeDocument/2006/relationships/hyperlink" Target="tel:817-357-7328" TargetMode="External"/><Relationship Id="rId168" Type="http://schemas.openxmlformats.org/officeDocument/2006/relationships/hyperlink" Target="mailto:wilder@knowledgematters.com" TargetMode="External"/><Relationship Id="rId943" Type="http://schemas.openxmlformats.org/officeDocument/2006/relationships/hyperlink" Target="mailto:customer_service@carolina.com" TargetMode="External"/><Relationship Id="rId1019" Type="http://schemas.openxmlformats.org/officeDocument/2006/relationships/hyperlink" Target="mailto:ssibastrop@gmail.com" TargetMode="External"/><Relationship Id="rId1573" Type="http://schemas.openxmlformats.org/officeDocument/2006/relationships/hyperlink" Target="mailto:mikeweatherby@helmetfit.com" TargetMode="External"/><Relationship Id="rId1780" Type="http://schemas.openxmlformats.org/officeDocument/2006/relationships/comments" Target="../comments1.xml"/><Relationship Id="rId72" Type="http://schemas.openxmlformats.org/officeDocument/2006/relationships/hyperlink" Target="mailto:wardscs@vwr.com" TargetMode="External"/><Relationship Id="rId375" Type="http://schemas.openxmlformats.org/officeDocument/2006/relationships/hyperlink" Target="mailto:lynn_westfall@identisys.com" TargetMode="External"/><Relationship Id="rId582" Type="http://schemas.openxmlformats.org/officeDocument/2006/relationships/hyperlink" Target="mailto:willcu@bigwheelsbodyshop.com" TargetMode="External"/><Relationship Id="rId803" Type="http://schemas.openxmlformats.org/officeDocument/2006/relationships/hyperlink" Target="mailto:info@thehelmaba.com" TargetMode="External"/><Relationship Id="rId1226" Type="http://schemas.openxmlformats.org/officeDocument/2006/relationships/hyperlink" Target="mailto:jennifer@irgroupdfw.com" TargetMode="External"/><Relationship Id="rId1433" Type="http://schemas.openxmlformats.org/officeDocument/2006/relationships/hyperlink" Target="mailto:csr@spiritmonkey.com" TargetMode="External"/><Relationship Id="rId1640" Type="http://schemas.openxmlformats.org/officeDocument/2006/relationships/hyperlink" Target="mailto:information@starautismsupport.com" TargetMode="External"/><Relationship Id="rId1738" Type="http://schemas.openxmlformats.org/officeDocument/2006/relationships/hyperlink" Target="mailto:bdexter@masteryeducation.com" TargetMode="External"/><Relationship Id="rId3" Type="http://schemas.openxmlformats.org/officeDocument/2006/relationships/hyperlink" Target="mailto:malexander@cpaalexander.com" TargetMode="External"/><Relationship Id="rId235" Type="http://schemas.openxmlformats.org/officeDocument/2006/relationships/hyperlink" Target="mailto:customercare@getvisualz.com" TargetMode="External"/><Relationship Id="rId442" Type="http://schemas.openxmlformats.org/officeDocument/2006/relationships/hyperlink" Target="mailto:mwilson@chandlersigns.com" TargetMode="External"/><Relationship Id="rId887" Type="http://schemas.openxmlformats.org/officeDocument/2006/relationships/hyperlink" Target="mailto:jayew@jayewconsulting.com" TargetMode="External"/><Relationship Id="rId1072" Type="http://schemas.openxmlformats.org/officeDocument/2006/relationships/hyperlink" Target="mailto:KTerry@usgames.com" TargetMode="External"/><Relationship Id="rId1500" Type="http://schemas.openxmlformats.org/officeDocument/2006/relationships/hyperlink" Target="mailto:calvin.lewis@swit-tx.com" TargetMode="External"/><Relationship Id="rId302" Type="http://schemas.openxmlformats.org/officeDocument/2006/relationships/hyperlink" Target="mailto:sales@lucksmusic.com" TargetMode="External"/><Relationship Id="rId747" Type="http://schemas.openxmlformats.org/officeDocument/2006/relationships/hyperlink" Target="mailto:erley@ajlinternational.com" TargetMode="External"/><Relationship Id="rId954" Type="http://schemas.openxmlformats.org/officeDocument/2006/relationships/hyperlink" Target="mailto:qeporders@qepbooks.com" TargetMode="External"/><Relationship Id="rId1377" Type="http://schemas.openxmlformats.org/officeDocument/2006/relationships/hyperlink" Target="mailto:ksherayllc@gmail.com" TargetMode="External"/><Relationship Id="rId1584" Type="http://schemas.openxmlformats.org/officeDocument/2006/relationships/hyperlink" Target="mailto:tgbeasley54@sbcglobal.net" TargetMode="External"/><Relationship Id="rId83" Type="http://schemas.openxmlformats.org/officeDocument/2006/relationships/hyperlink" Target="mailto:sales@mavich.com" TargetMode="External"/><Relationship Id="rId179" Type="http://schemas.openxmlformats.org/officeDocument/2006/relationships/hyperlink" Target="mailto:Melissa.Arnett@mheducation.com" TargetMode="External"/><Relationship Id="rId386" Type="http://schemas.openxmlformats.org/officeDocument/2006/relationships/hyperlink" Target="mailto:interboro@frontiernet.net" TargetMode="External"/><Relationship Id="rId593" Type="http://schemas.openxmlformats.org/officeDocument/2006/relationships/hyperlink" Target="mailto:bthomas@partstown.com" TargetMode="External"/><Relationship Id="rId607" Type="http://schemas.openxmlformats.org/officeDocument/2006/relationships/hyperlink" Target="mailto:athomas@macomp.com" TargetMode="External"/><Relationship Id="rId814" Type="http://schemas.openxmlformats.org/officeDocument/2006/relationships/hyperlink" Target="mailto:cfalakehighlands@gmail.com" TargetMode="External"/><Relationship Id="rId1237" Type="http://schemas.openxmlformats.org/officeDocument/2006/relationships/hyperlink" Target="mailto:john@techterraeducation.com" TargetMode="External"/><Relationship Id="rId1444" Type="http://schemas.openxmlformats.org/officeDocument/2006/relationships/hyperlink" Target="mailto:lenguajeconamanda@gmail.com" TargetMode="External"/><Relationship Id="rId1651" Type="http://schemas.openxmlformats.org/officeDocument/2006/relationships/hyperlink" Target="mailto:arturog@brainpop.com" TargetMode="External"/><Relationship Id="rId246" Type="http://schemas.openxmlformats.org/officeDocument/2006/relationships/hyperlink" Target="mailto:sales@alamotees.com" TargetMode="External"/><Relationship Id="rId453" Type="http://schemas.openxmlformats.org/officeDocument/2006/relationships/hyperlink" Target="mailto:dgood@allamericanworldwide.com" TargetMode="External"/><Relationship Id="rId660" Type="http://schemas.openxmlformats.org/officeDocument/2006/relationships/hyperlink" Target="mailto:ivonneglynn@gmail.com" TargetMode="External"/><Relationship Id="rId898" Type="http://schemas.openxmlformats.org/officeDocument/2006/relationships/hyperlink" Target="mailto:jfontenot@mcgriff.com" TargetMode="External"/><Relationship Id="rId1083" Type="http://schemas.openxmlformats.org/officeDocument/2006/relationships/hyperlink" Target="mailto:robin@didax.com" TargetMode="External"/><Relationship Id="rId1290" Type="http://schemas.openxmlformats.org/officeDocument/2006/relationships/hyperlink" Target="mailto:rj@rjcooper.com" TargetMode="External"/><Relationship Id="rId1304" Type="http://schemas.openxmlformats.org/officeDocument/2006/relationships/hyperlink" Target="mailto:customerhelp@superduperinc.com" TargetMode="External"/><Relationship Id="rId1511" Type="http://schemas.openxmlformats.org/officeDocument/2006/relationships/hyperlink" Target="mailto:sales@pioneervalleybooks.com" TargetMode="External"/><Relationship Id="rId1749" Type="http://schemas.openxmlformats.org/officeDocument/2006/relationships/hyperlink" Target="mailto:afoltynsmith@rosettastone.com" TargetMode="External"/><Relationship Id="rId106" Type="http://schemas.openxmlformats.org/officeDocument/2006/relationships/hyperlink" Target="mailto:gail.adams@cengage.com" TargetMode="External"/><Relationship Id="rId313" Type="http://schemas.openxmlformats.org/officeDocument/2006/relationships/hyperlink" Target="mailto:bids@westmusic.com" TargetMode="External"/><Relationship Id="rId758" Type="http://schemas.openxmlformats.org/officeDocument/2006/relationships/hyperlink" Target="mailto:hayleycotton@my.unt.edu" TargetMode="External"/><Relationship Id="rId965" Type="http://schemas.openxmlformats.org/officeDocument/2006/relationships/hyperlink" Target="mailto:info@smartschoolsystems.com" TargetMode="External"/><Relationship Id="rId1150" Type="http://schemas.openxmlformats.org/officeDocument/2006/relationships/hyperlink" Target="mailto:ann@worthingtoncf.com" TargetMode="External"/><Relationship Id="rId1388" Type="http://schemas.openxmlformats.org/officeDocument/2006/relationships/hyperlink" Target="mailto:Jill.schlessinger@membean.com" TargetMode="External"/><Relationship Id="rId1595" Type="http://schemas.openxmlformats.org/officeDocument/2006/relationships/hyperlink" Target="mailto:tim.rusher@rushcomechanical.com" TargetMode="External"/><Relationship Id="rId1609" Type="http://schemas.openxmlformats.org/officeDocument/2006/relationships/hyperlink" Target="mailto:Joeyr@texastruckac.com" TargetMode="External"/><Relationship Id="rId10" Type="http://schemas.openxmlformats.org/officeDocument/2006/relationships/hyperlink" Target="mailto:pam@ecampususa.net" TargetMode="External"/><Relationship Id="rId94" Type="http://schemas.openxmlformats.org/officeDocument/2006/relationships/hyperlink" Target="mailto:pnave@delegardtool.com" TargetMode="External"/><Relationship Id="rId397" Type="http://schemas.openxmlformats.org/officeDocument/2006/relationships/hyperlink" Target="mailto:davidl@wondoor.com" TargetMode="External"/><Relationship Id="rId520" Type="http://schemas.openxmlformats.org/officeDocument/2006/relationships/hyperlink" Target="mailto:bderossett@prismelectric.com" TargetMode="External"/><Relationship Id="rId618" Type="http://schemas.openxmlformats.org/officeDocument/2006/relationships/hyperlink" Target="mailto:Sherrie@superiorpediatric.com" TargetMode="External"/><Relationship Id="rId825" Type="http://schemas.openxmlformats.org/officeDocument/2006/relationships/hyperlink" Target="mailto:dickeyscatersdfw@gmail.com" TargetMode="External"/><Relationship Id="rId1248" Type="http://schemas.openxmlformats.org/officeDocument/2006/relationships/hyperlink" Target="mailto:nancy.dewees@balfour.com" TargetMode="External"/><Relationship Id="rId1455" Type="http://schemas.openxmlformats.org/officeDocument/2006/relationships/hyperlink" Target="mailto:nataley@dotcomtherapy.com" TargetMode="External"/><Relationship Id="rId1662" Type="http://schemas.openxmlformats.org/officeDocument/2006/relationships/hyperlink" Target="mailto:april.spencer@pearson.com" TargetMode="External"/><Relationship Id="rId257" Type="http://schemas.openxmlformats.org/officeDocument/2006/relationships/hyperlink" Target="mailto:customteesdfw@gmail.com" TargetMode="External"/><Relationship Id="rId464" Type="http://schemas.openxmlformats.org/officeDocument/2006/relationships/hyperlink" Target="mailto:ccoburn@unitedmechanical.com" TargetMode="External"/><Relationship Id="rId1010" Type="http://schemas.openxmlformats.org/officeDocument/2006/relationships/hyperlink" Target="mailto:tjacquot@reallygoodstuff.com" TargetMode="External"/><Relationship Id="rId1094" Type="http://schemas.openxmlformats.org/officeDocument/2006/relationships/hyperlink" Target="mailto:jim@wcdebate.com" TargetMode="External"/><Relationship Id="rId1108" Type="http://schemas.openxmlformats.org/officeDocument/2006/relationships/hyperlink" Target="mailto:muggins@mugginsmath.com" TargetMode="External"/><Relationship Id="rId1315" Type="http://schemas.openxmlformats.org/officeDocument/2006/relationships/hyperlink" Target="mailto:bill@arlingtoncamera.com" TargetMode="External"/><Relationship Id="rId117" Type="http://schemas.openxmlformats.org/officeDocument/2006/relationships/hyperlink" Target="mailto:brettf@friesens.com" TargetMode="External"/><Relationship Id="rId671" Type="http://schemas.openxmlformats.org/officeDocument/2006/relationships/hyperlink" Target="mailto:suzanaspina@hotmail.com" TargetMode="External"/><Relationship Id="rId769" Type="http://schemas.openxmlformats.org/officeDocument/2006/relationships/hyperlink" Target="mailto:suecrumtex@aol.com" TargetMode="External"/><Relationship Id="rId976" Type="http://schemas.openxmlformats.org/officeDocument/2006/relationships/hyperlink" Target="mailto:service@booksource.com/kyle@warrenin.com" TargetMode="External"/><Relationship Id="rId1399" Type="http://schemas.openxmlformats.org/officeDocument/2006/relationships/hyperlink" Target="mailto:w655mkm@costco.com" TargetMode="External"/><Relationship Id="rId324" Type="http://schemas.openxmlformats.org/officeDocument/2006/relationships/hyperlink" Target="mailto:jeyer@nims-skills.org" TargetMode="External"/><Relationship Id="rId531" Type="http://schemas.openxmlformats.org/officeDocument/2006/relationships/hyperlink" Target="mailto:marty@sasfiretx.com" TargetMode="External"/><Relationship Id="rId629" Type="http://schemas.openxmlformats.org/officeDocument/2006/relationships/hyperlink" Target="mailto:audiologyjen@gmail.com" TargetMode="External"/><Relationship Id="rId1161" Type="http://schemas.openxmlformats.org/officeDocument/2006/relationships/hyperlink" Target="mailto:kevin.goldston@indecosales.com" TargetMode="External"/><Relationship Id="rId1259" Type="http://schemas.openxmlformats.org/officeDocument/2006/relationships/hyperlink" Target="mailto:jason.fennell@dreambox.com" TargetMode="External"/><Relationship Id="rId1466" Type="http://schemas.openxmlformats.org/officeDocument/2006/relationships/hyperlink" Target="mailto:wardscs@vwr.com" TargetMode="External"/><Relationship Id="rId836" Type="http://schemas.openxmlformats.org/officeDocument/2006/relationships/hyperlink" Target="mailto:cpl@jasonsdeli.com" TargetMode="External"/><Relationship Id="rId1021" Type="http://schemas.openxmlformats.org/officeDocument/2006/relationships/hyperlink" Target="mailto:orders@vernier.com" TargetMode="External"/><Relationship Id="rId1119" Type="http://schemas.openxmlformats.org/officeDocument/2006/relationships/hyperlink" Target="mailto:customerservice@gspub.com" TargetMode="External"/><Relationship Id="rId1673" Type="http://schemas.openxmlformats.org/officeDocument/2006/relationships/hyperlink" Target="mailto:support@ecampususa.net" TargetMode="External"/><Relationship Id="rId903" Type="http://schemas.openxmlformats.org/officeDocument/2006/relationships/hyperlink" Target="mailto:lbrehm@atrisktech.com" TargetMode="External"/><Relationship Id="rId1326" Type="http://schemas.openxmlformats.org/officeDocument/2006/relationships/hyperlink" Target="mailto:bids@perma-bound.com" TargetMode="External"/><Relationship Id="rId1533" Type="http://schemas.openxmlformats.org/officeDocument/2006/relationships/hyperlink" Target="mailto:KathyS@clampitt.com" TargetMode="External"/><Relationship Id="rId1740" Type="http://schemas.openxmlformats.org/officeDocument/2006/relationships/hyperlink" Target="mailto:mkyle@pivot-point.com" TargetMode="External"/><Relationship Id="rId32" Type="http://schemas.openxmlformats.org/officeDocument/2006/relationships/hyperlink" Target="mailto:jennifer@bocalmajority.com" TargetMode="External"/><Relationship Id="rId1600" Type="http://schemas.openxmlformats.org/officeDocument/2006/relationships/hyperlink" Target="mailto:paul@cppump.com" TargetMode="External"/><Relationship Id="rId181" Type="http://schemas.openxmlformats.org/officeDocument/2006/relationships/hyperlink" Target="mailto:Melissa.Arnett@mheducation.com" TargetMode="External"/><Relationship Id="rId279" Type="http://schemas.openxmlformats.org/officeDocument/2006/relationships/hyperlink" Target="mailto:travis@toteunlimited.com" TargetMode="External"/><Relationship Id="rId486" Type="http://schemas.openxmlformats.org/officeDocument/2006/relationships/hyperlink" Target="mailto:chemsearch.biddepartment@nch.com" TargetMode="External"/><Relationship Id="rId693" Type="http://schemas.openxmlformats.org/officeDocument/2006/relationships/hyperlink" Target="mailto:sjohnson@cobbpediatric.com" TargetMode="External"/><Relationship Id="rId139" Type="http://schemas.openxmlformats.org/officeDocument/2006/relationships/hyperlink" Target="mailto:kdougherty@zspace.com" TargetMode="External"/><Relationship Id="rId346" Type="http://schemas.openxmlformats.org/officeDocument/2006/relationships/hyperlink" Target="mailto:jyager@promaxima.com" TargetMode="External"/><Relationship Id="rId553" Type="http://schemas.openxmlformats.org/officeDocument/2006/relationships/hyperlink" Target="mailto:c.huffman@nationalwholesale.biz" TargetMode="External"/><Relationship Id="rId760" Type="http://schemas.openxmlformats.org/officeDocument/2006/relationships/hyperlink" Target="mailto:zwartswan@gmail.com" TargetMode="External"/><Relationship Id="rId998" Type="http://schemas.openxmlformats.org/officeDocument/2006/relationships/hyperlink" Target="mailto:e-orders.psd@schoolspecialty.com" TargetMode="External"/><Relationship Id="rId1183" Type="http://schemas.openxmlformats.org/officeDocument/2006/relationships/hyperlink" Target="mailto:luz.carter@accucut.com" TargetMode="External"/><Relationship Id="rId1390" Type="http://schemas.openxmlformats.org/officeDocument/2006/relationships/hyperlink" Target="mailto:starr.jeffrey@heb.com" TargetMode="External"/><Relationship Id="rId206" Type="http://schemas.openxmlformats.org/officeDocument/2006/relationships/hyperlink" Target="mailto:wade@stemuli.net" TargetMode="External"/><Relationship Id="rId413" Type="http://schemas.openxmlformats.org/officeDocument/2006/relationships/hyperlink" Target="mailto:njpa@gilbarco.com" TargetMode="External"/><Relationship Id="rId858" Type="http://schemas.openxmlformats.org/officeDocument/2006/relationships/hyperlink" Target="mailto:info@tejanobrother.com" TargetMode="External"/><Relationship Id="rId1043" Type="http://schemas.openxmlformats.org/officeDocument/2006/relationships/hyperlink" Target="mailto:holly.ahern@vwr.com" TargetMode="External"/><Relationship Id="rId1488" Type="http://schemas.openxmlformats.org/officeDocument/2006/relationships/hyperlink" Target="mailto:nicole@universe.us" TargetMode="External"/><Relationship Id="rId1695" Type="http://schemas.openxmlformats.org/officeDocument/2006/relationships/hyperlink" Target="mailto:eric@thehoodboss.com" TargetMode="External"/><Relationship Id="rId620" Type="http://schemas.openxmlformats.org/officeDocument/2006/relationships/hyperlink" Target="mailto:stendell@accessic.net" TargetMode="External"/><Relationship Id="rId718" Type="http://schemas.openxmlformats.org/officeDocument/2006/relationships/hyperlink" Target="mailto:debbie@magicmomentsevents.com" TargetMode="External"/><Relationship Id="rId925" Type="http://schemas.openxmlformats.org/officeDocument/2006/relationships/hyperlink" Target="mailto:stephanie.robinson@newlifehme.com" TargetMode="External"/><Relationship Id="rId1250" Type="http://schemas.openxmlformats.org/officeDocument/2006/relationships/hyperlink" Target="mailto:tmartin@bn.com" TargetMode="External"/><Relationship Id="rId1348" Type="http://schemas.openxmlformats.org/officeDocument/2006/relationships/hyperlink" Target="mailto:rhernandez@southwaste.com" TargetMode="External"/><Relationship Id="rId1555" Type="http://schemas.openxmlformats.org/officeDocument/2006/relationships/hyperlink" Target="mailto:lisa.young@henryschein.com" TargetMode="External"/><Relationship Id="rId1762" Type="http://schemas.openxmlformats.org/officeDocument/2006/relationships/hyperlink" Target="mailto:elizabeth@strivven.com" TargetMode="External"/><Relationship Id="rId1110" Type="http://schemas.openxmlformats.org/officeDocument/2006/relationships/hyperlink" Target="mailto:integralmathematics@gmail.com" TargetMode="External"/><Relationship Id="rId1208" Type="http://schemas.openxmlformats.org/officeDocument/2006/relationships/hyperlink" Target="mailto:eprocurement@scholastic.com" TargetMode="External"/><Relationship Id="rId1415" Type="http://schemas.openxmlformats.org/officeDocument/2006/relationships/hyperlink" Target="mailto:mike@musicfirst.com" TargetMode="External"/><Relationship Id="rId54" Type="http://schemas.openxmlformats.org/officeDocument/2006/relationships/hyperlink" Target="mailto:hats@floyette.com" TargetMode="External"/><Relationship Id="rId1622" Type="http://schemas.openxmlformats.org/officeDocument/2006/relationships/hyperlink" Target="mailto:dallas@cornerstonestaffing.com" TargetMode="External"/><Relationship Id="rId270" Type="http://schemas.openxmlformats.org/officeDocument/2006/relationships/hyperlink" Target="mailto:dhobaugh@mtmrecognition.com" TargetMode="External"/><Relationship Id="rId130" Type="http://schemas.openxmlformats.org/officeDocument/2006/relationships/hyperlink" Target="mailto:CrystalC@GuestVision.net" TargetMode="External"/><Relationship Id="rId368" Type="http://schemas.openxmlformats.org/officeDocument/2006/relationships/hyperlink" Target="mailto:jewel@reinertpaper.com" TargetMode="External"/><Relationship Id="rId575" Type="http://schemas.openxmlformats.org/officeDocument/2006/relationships/hyperlink" Target="mailto:skirby@interstaterestoration.com" TargetMode="External"/><Relationship Id="rId782" Type="http://schemas.openxmlformats.org/officeDocument/2006/relationships/hyperlink" Target="mailto:lauren.bradford@soliant.com" TargetMode="External"/><Relationship Id="rId228" Type="http://schemas.openxmlformats.org/officeDocument/2006/relationships/hyperlink" Target="mailto:daguirre@virtucom.com" TargetMode="External"/><Relationship Id="rId435" Type="http://schemas.openxmlformats.org/officeDocument/2006/relationships/hyperlink" Target="mailto:support@pcsrcs.com" TargetMode="External"/><Relationship Id="rId642" Type="http://schemas.openxmlformats.org/officeDocument/2006/relationships/hyperlink" Target="mailto:janice.clevenger@sbcglobal.net" TargetMode="External"/><Relationship Id="rId1065" Type="http://schemas.openxmlformats.org/officeDocument/2006/relationships/hyperlink" Target="mailto:customerservice@frog.com" TargetMode="External"/><Relationship Id="rId1272" Type="http://schemas.openxmlformats.org/officeDocument/2006/relationships/hyperlink" Target="mailto:bids@maxiaids.com" TargetMode="External"/><Relationship Id="rId502" Type="http://schemas.openxmlformats.org/officeDocument/2006/relationships/hyperlink" Target="mailto:larry.danforth@norcostco.com" TargetMode="External"/><Relationship Id="rId947" Type="http://schemas.openxmlformats.org/officeDocument/2006/relationships/hyperlink" Target="mailto:info@bmionline.com" TargetMode="External"/><Relationship Id="rId1132" Type="http://schemas.openxmlformats.org/officeDocument/2006/relationships/hyperlink" Target="mailto:credit@andersons.com" TargetMode="External"/><Relationship Id="rId1577" Type="http://schemas.openxmlformats.org/officeDocument/2006/relationships/hyperlink" Target="mailto:schoolorders@phonak.com" TargetMode="External"/><Relationship Id="rId76" Type="http://schemas.openxmlformats.org/officeDocument/2006/relationships/hyperlink" Target="mailto:ronnie@teachingsystems.com" TargetMode="External"/><Relationship Id="rId807" Type="http://schemas.openxmlformats.org/officeDocument/2006/relationships/hyperlink" Target="mailto:mioitaliankitchen@gmail.com" TargetMode="External"/><Relationship Id="rId1437" Type="http://schemas.openxmlformats.org/officeDocument/2006/relationships/hyperlink" Target="mailto:dfw@rshughes.com" TargetMode="External"/><Relationship Id="rId1644" Type="http://schemas.openxmlformats.org/officeDocument/2006/relationships/hyperlink" Target="mailto:customerservice@abdobooks.com" TargetMode="External"/><Relationship Id="rId1504" Type="http://schemas.openxmlformats.org/officeDocument/2006/relationships/hyperlink" Target="mailto:crystal@digitalperformancegear.com" TargetMode="External"/><Relationship Id="rId1711" Type="http://schemas.openxmlformats.org/officeDocument/2006/relationships/hyperlink" Target="mailto:kim@labster.com" TargetMode="External"/><Relationship Id="rId292" Type="http://schemas.openxmlformats.org/officeDocument/2006/relationships/hyperlink" Target="mailto:aed@sterlingtonmedical.com" TargetMode="External"/><Relationship Id="rId597" Type="http://schemas.openxmlformats.org/officeDocument/2006/relationships/hyperlink" Target="mailto:sales@simbaindustries.com" TargetMode="External"/><Relationship Id="rId152" Type="http://schemas.openxmlformats.org/officeDocument/2006/relationships/hyperlink" Target="mailto:wade@stemuli.net" TargetMode="External"/><Relationship Id="rId457" Type="http://schemas.openxmlformats.org/officeDocument/2006/relationships/hyperlink" Target="mailto:cullen.crisp@crisp-ladew.com" TargetMode="External"/><Relationship Id="rId1087" Type="http://schemas.openxmlformats.org/officeDocument/2006/relationships/hyperlink" Target="mailto:custsvcs@channing-bete.com" TargetMode="External"/><Relationship Id="rId1294" Type="http://schemas.openxmlformats.org/officeDocument/2006/relationships/hyperlink" Target="mailto:customerservice@schoolhealth.com" TargetMode="External"/><Relationship Id="rId664" Type="http://schemas.openxmlformats.org/officeDocument/2006/relationships/hyperlink" Target="mailto:esteec@verizon.net" TargetMode="External"/><Relationship Id="rId871" Type="http://schemas.openxmlformats.org/officeDocument/2006/relationships/hyperlink" Target="mailto:seema@theliteracyarchitects" TargetMode="External"/><Relationship Id="rId969" Type="http://schemas.openxmlformats.org/officeDocument/2006/relationships/hyperlink" Target="mailto:pogg@cooleschool.com" TargetMode="External"/><Relationship Id="rId1599" Type="http://schemas.openxmlformats.org/officeDocument/2006/relationships/hyperlink" Target="mailto:sales.admin@acisinc.com" TargetMode="External"/><Relationship Id="rId317" Type="http://schemas.openxmlformats.org/officeDocument/2006/relationships/hyperlink" Target="mailto:gus@advancedexercise.com" TargetMode="External"/><Relationship Id="rId524" Type="http://schemas.openxmlformats.org/officeDocument/2006/relationships/hyperlink" Target="mailto:vulcan3@vulcaninc.com" TargetMode="External"/><Relationship Id="rId731" Type="http://schemas.openxmlformats.org/officeDocument/2006/relationships/hyperlink" Target="mailto:info@thejonestudioofdance.com" TargetMode="External"/><Relationship Id="rId1154" Type="http://schemas.openxmlformats.org/officeDocument/2006/relationships/hyperlink" Target="mailto:zach.henningsen@edgenuity.com" TargetMode="External"/><Relationship Id="rId1361" Type="http://schemas.openxmlformats.org/officeDocument/2006/relationships/hyperlink" Target="mailto:mary.hailu@savvas.com" TargetMode="External"/><Relationship Id="rId1459" Type="http://schemas.openxmlformats.org/officeDocument/2006/relationships/hyperlink" Target="mailto:marc@uweport.com" TargetMode="External"/><Relationship Id="rId98" Type="http://schemas.openxmlformats.org/officeDocument/2006/relationships/hyperlink" Target="mailto:customersupport@cevmultimedia.com" TargetMode="External"/><Relationship Id="rId829" Type="http://schemas.openxmlformats.org/officeDocument/2006/relationships/hyperlink" Target="mailto:rob@dominosnm.com" TargetMode="External"/><Relationship Id="rId1014" Type="http://schemas.openxmlformats.org/officeDocument/2006/relationships/hyperlink" Target="mailto:ed@redbankpublishing.com" TargetMode="External"/><Relationship Id="rId1221" Type="http://schemas.openxmlformats.org/officeDocument/2006/relationships/hyperlink" Target="mailto:info@therapyshoppe.com" TargetMode="External"/><Relationship Id="rId1666" Type="http://schemas.openxmlformats.org/officeDocument/2006/relationships/hyperlink" Target="mailto:nhollis@coherentcyber.com" TargetMode="External"/><Relationship Id="rId1319" Type="http://schemas.openxmlformats.org/officeDocument/2006/relationships/hyperlink" Target="mailto:chad.bush@store.lowes.com" TargetMode="External"/><Relationship Id="rId1526" Type="http://schemas.openxmlformats.org/officeDocument/2006/relationships/hyperlink" Target="mailto:josh.durst@stewartorg.com" TargetMode="External"/><Relationship Id="rId1733" Type="http://schemas.openxmlformats.org/officeDocument/2006/relationships/hyperlink" Target="mailto:lisa@myvrspot.com" TargetMode="External"/><Relationship Id="rId25" Type="http://schemas.openxmlformats.org/officeDocument/2006/relationships/hyperlink" Target="mailto:rongilbert@dallasstrings.com" TargetMode="External"/><Relationship Id="rId174" Type="http://schemas.openxmlformats.org/officeDocument/2006/relationships/hyperlink" Target="mailto:wilder@knowledgematters.com" TargetMode="External"/><Relationship Id="rId381" Type="http://schemas.openxmlformats.org/officeDocument/2006/relationships/hyperlink" Target="mailto:customer.service@empirepaper.com" TargetMode="External"/><Relationship Id="rId241" Type="http://schemas.openxmlformats.org/officeDocument/2006/relationships/hyperlink" Target="mailto:jmcdaniel@gcpro.com" TargetMode="External"/><Relationship Id="rId479" Type="http://schemas.openxmlformats.org/officeDocument/2006/relationships/hyperlink" Target="mailto:info@pescopumps.com" TargetMode="External"/><Relationship Id="rId686" Type="http://schemas.openxmlformats.org/officeDocument/2006/relationships/hyperlink" Target="mailto:mikeharris.fci@verizon.net" TargetMode="External"/><Relationship Id="rId893" Type="http://schemas.openxmlformats.org/officeDocument/2006/relationships/hyperlink" Target="mailto:michae@swagit.com" TargetMode="External"/><Relationship Id="rId339" Type="http://schemas.openxmlformats.org/officeDocument/2006/relationships/hyperlink" Target="mailto:info@covermaster.com" TargetMode="External"/><Relationship Id="rId546" Type="http://schemas.openxmlformats.org/officeDocument/2006/relationships/hyperlink" Target="mailto:brian.cox@davey.com" TargetMode="External"/><Relationship Id="rId753" Type="http://schemas.openxmlformats.org/officeDocument/2006/relationships/hyperlink" Target="mailto:jralph@invo-progressus.com" TargetMode="External"/><Relationship Id="rId1176" Type="http://schemas.openxmlformats.org/officeDocument/2006/relationships/hyperlink" Target="mailto:explorermag@ngs.org" TargetMode="External"/><Relationship Id="rId1383" Type="http://schemas.openxmlformats.org/officeDocument/2006/relationships/hyperlink" Target="mailto:ljackson@educationisfreedom.org" TargetMode="External"/><Relationship Id="rId101" Type="http://schemas.openxmlformats.org/officeDocument/2006/relationships/hyperlink" Target="mailto:james.george@cengage.com" TargetMode="External"/><Relationship Id="rId406" Type="http://schemas.openxmlformats.org/officeDocument/2006/relationships/hyperlink" Target="mailto:rosanne@eagle-hawk.com" TargetMode="External"/><Relationship Id="rId960" Type="http://schemas.openxmlformats.org/officeDocument/2006/relationships/hyperlink" Target="mailto:sales@paxpat.com" TargetMode="External"/><Relationship Id="rId1036" Type="http://schemas.openxmlformats.org/officeDocument/2006/relationships/hyperlink" Target="mailto:slpservice@scholastic.com" TargetMode="External"/><Relationship Id="rId1243" Type="http://schemas.openxmlformats.org/officeDocument/2006/relationships/hyperlink" Target="mailto:nicholas.a.booth@ehi.com" TargetMode="External"/><Relationship Id="rId1590" Type="http://schemas.openxmlformats.org/officeDocument/2006/relationships/hyperlink" Target="mailto:mattlisle@gmail.com" TargetMode="External"/><Relationship Id="rId1688" Type="http://schemas.openxmlformats.org/officeDocument/2006/relationships/hyperlink" Target="mailto:.heilman@exploros.com" TargetMode="External"/><Relationship Id="rId613" Type="http://schemas.openxmlformats.org/officeDocument/2006/relationships/hyperlink" Target="mailto:reservations@wynnemotorcoaches.com" TargetMode="External"/><Relationship Id="rId820" Type="http://schemas.openxmlformats.org/officeDocument/2006/relationships/hyperlink" Target="mailto:fjventures@sbcglobal.net" TargetMode="External"/><Relationship Id="rId918" Type="http://schemas.openxmlformats.org/officeDocument/2006/relationships/hyperlink" Target="mailto:afleming@brainstromdfw.com" TargetMode="External"/><Relationship Id="rId1450" Type="http://schemas.openxmlformats.org/officeDocument/2006/relationships/hyperlink" Target="mailto:valorie@vkrugerpd.com" TargetMode="External"/><Relationship Id="rId1548" Type="http://schemas.openxmlformats.org/officeDocument/2006/relationships/hyperlink" Target="mailto:sadair@mtspublications.com" TargetMode="External"/><Relationship Id="rId1755" Type="http://schemas.openxmlformats.org/officeDocument/2006/relationships/hyperlink" Target="mailto:Tanya.Summers@schoolspecialty.com" TargetMode="External"/><Relationship Id="rId1103" Type="http://schemas.openxmlformats.org/officeDocument/2006/relationships/hyperlink" Target="mailto:dhammers@ahaprocess.com" TargetMode="External"/><Relationship Id="rId1310" Type="http://schemas.openxmlformats.org/officeDocument/2006/relationships/hyperlink" Target="mailto:diana.caldwell@touchmath.com" TargetMode="External"/><Relationship Id="rId1408" Type="http://schemas.openxmlformats.org/officeDocument/2006/relationships/hyperlink" Target="mailto:joanie@niemanprinting.com" TargetMode="External"/><Relationship Id="rId47" Type="http://schemas.openxmlformats.org/officeDocument/2006/relationships/hyperlink" Target="mailto:customerservice@stageaccents.com" TargetMode="External"/><Relationship Id="rId1615" Type="http://schemas.openxmlformats.org/officeDocument/2006/relationships/hyperlink" Target="mailto:dee@kimbroughfire.com" TargetMode="External"/><Relationship Id="rId196" Type="http://schemas.openxmlformats.org/officeDocument/2006/relationships/hyperlink" Target="mailto:elizabeth@strivven.com" TargetMode="External"/><Relationship Id="rId263" Type="http://schemas.openxmlformats.org/officeDocument/2006/relationships/hyperlink" Target="mailto:plano@groggydogonline.com" TargetMode="External"/><Relationship Id="rId470" Type="http://schemas.openxmlformats.org/officeDocument/2006/relationships/hyperlink" Target="mailto:ptomaso@letcogroup.com" TargetMode="External"/><Relationship Id="rId123" Type="http://schemas.openxmlformats.org/officeDocument/2006/relationships/hyperlink" Target="mailto:ecsupport@officedepot.com" TargetMode="External"/><Relationship Id="rId330" Type="http://schemas.openxmlformats.org/officeDocument/2006/relationships/hyperlink" Target="mailto:orders@enasco.com" TargetMode="External"/><Relationship Id="rId568" Type="http://schemas.openxmlformats.org/officeDocument/2006/relationships/hyperlink" Target="mailto:cluette@ur.com" TargetMode="External"/><Relationship Id="rId775" Type="http://schemas.openxmlformats.org/officeDocument/2006/relationships/hyperlink" Target="mailto:info@hookertech.com" TargetMode="External"/><Relationship Id="rId982" Type="http://schemas.openxmlformats.org/officeDocument/2006/relationships/hyperlink" Target="mailto:jule@expressbooksellers.com" TargetMode="External"/><Relationship Id="rId1198" Type="http://schemas.openxmlformats.org/officeDocument/2006/relationships/hyperlink" Target="mailto:dgoble@juniorlibraryguild.com" TargetMode="External"/><Relationship Id="rId428" Type="http://schemas.openxmlformats.org/officeDocument/2006/relationships/hyperlink" Target="mailto:matt@theseatshop.com" TargetMode="External"/><Relationship Id="rId635" Type="http://schemas.openxmlformats.org/officeDocument/2006/relationships/hyperlink" Target="mailto:ntaylor@mcrel.org" TargetMode="External"/><Relationship Id="rId842" Type="http://schemas.openxmlformats.org/officeDocument/2006/relationships/hyperlink" Target="mailto:wood@kona-ice.com" TargetMode="External"/><Relationship Id="rId1058" Type="http://schemas.openxmlformats.org/officeDocument/2006/relationships/hyperlink" Target="mailto:jward@statestandardspublishing.com" TargetMode="External"/><Relationship Id="rId1265" Type="http://schemas.openxmlformats.org/officeDocument/2006/relationships/hyperlink" Target="mailto:service@fancloth.com" TargetMode="External"/><Relationship Id="rId1472" Type="http://schemas.openxmlformats.org/officeDocument/2006/relationships/hyperlink" Target="mailto:dmaldonado@balfourbeattyus.com" TargetMode="External"/><Relationship Id="rId702" Type="http://schemas.openxmlformats.org/officeDocument/2006/relationships/hyperlink" Target="mailto:Jabari.hall@JHASHEART.com" TargetMode="External"/><Relationship Id="rId1125" Type="http://schemas.openxmlformats.org/officeDocument/2006/relationships/hyperlink" Target="mailto:TStender@cainc.com" TargetMode="External"/><Relationship Id="rId1332" Type="http://schemas.openxmlformats.org/officeDocument/2006/relationships/hyperlink" Target="mailto:samar.khan@anatomage.com" TargetMode="External"/><Relationship Id="rId1777" Type="http://schemas.openxmlformats.org/officeDocument/2006/relationships/hyperlink" Target="mailto:neal@kleenairfilters.com" TargetMode="External"/><Relationship Id="rId69" Type="http://schemas.openxmlformats.org/officeDocument/2006/relationships/hyperlink" Target="mailto:dgriffin@anchoragemedicalsupplies.com" TargetMode="External"/><Relationship Id="rId1637" Type="http://schemas.openxmlformats.org/officeDocument/2006/relationships/hyperlink" Target="mailto:medcocustomerservice@medcosupply.com" TargetMode="External"/><Relationship Id="rId1704" Type="http://schemas.openxmlformats.org/officeDocument/2006/relationships/hyperlink" Target="mailto:erinl@ix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cott@Newbart.com" TargetMode="External"/><Relationship Id="rId18" Type="http://schemas.openxmlformats.org/officeDocument/2006/relationships/hyperlink" Target="mailto:kate.astle@usu.edu" TargetMode="External"/><Relationship Id="rId26" Type="http://schemas.openxmlformats.org/officeDocument/2006/relationships/hyperlink" Target="mailto:orders@crowntrophyplano.com" TargetMode="External"/><Relationship Id="rId39" Type="http://schemas.openxmlformats.org/officeDocument/2006/relationships/hyperlink" Target="mailto:lpierce@covertind.com" TargetMode="External"/><Relationship Id="rId21" Type="http://schemas.openxmlformats.org/officeDocument/2006/relationships/hyperlink" Target="mailto:engrave@holsapples.com" TargetMode="External"/><Relationship Id="rId34" Type="http://schemas.openxmlformats.org/officeDocument/2006/relationships/hyperlink" Target="mailto:melissa@squarepanda.com" TargetMode="External"/><Relationship Id="rId42" Type="http://schemas.openxmlformats.org/officeDocument/2006/relationships/hyperlink" Target="mailto:tdelucia@rfe.net" TargetMode="External"/><Relationship Id="rId47" Type="http://schemas.openxmlformats.org/officeDocument/2006/relationships/hyperlink" Target="mailto:sales@sayitright.org" TargetMode="External"/><Relationship Id="rId50" Type="http://schemas.openxmlformats.org/officeDocument/2006/relationships/hyperlink" Target="mailto:curtwilliams19@gmail.com" TargetMode="External"/><Relationship Id="rId55" Type="http://schemas.openxmlformats.org/officeDocument/2006/relationships/hyperlink" Target="mailto:accounts@discounthelium.com" TargetMode="External"/><Relationship Id="rId63" Type="http://schemas.openxmlformats.org/officeDocument/2006/relationships/hyperlink" Target="mailto:publications@tea.texas.gov" TargetMode="External"/><Relationship Id="rId68" Type="http://schemas.openxmlformats.org/officeDocument/2006/relationships/hyperlink" Target="mailto:billie@airedesigns.com" TargetMode="External"/><Relationship Id="rId76" Type="http://schemas.openxmlformats.org/officeDocument/2006/relationships/hyperlink" Target="mailto:rapidresponseppe@gmail.com" TargetMode="External"/><Relationship Id="rId7" Type="http://schemas.openxmlformats.org/officeDocument/2006/relationships/hyperlink" Target="mailto:rvanover@colorblaze5k.com" TargetMode="External"/><Relationship Id="rId71" Type="http://schemas.openxmlformats.org/officeDocument/2006/relationships/hyperlink" Target="mailto:mart@pioneerdfw.com" TargetMode="External"/><Relationship Id="rId2" Type="http://schemas.openxmlformats.org/officeDocument/2006/relationships/hyperlink" Target="mailto:remcor@remcorsprayers.com" TargetMode="External"/><Relationship Id="rId16" Type="http://schemas.openxmlformats.org/officeDocument/2006/relationships/hyperlink" Target="mailto:batrsq@yahoo.com" TargetMode="External"/><Relationship Id="rId29" Type="http://schemas.openxmlformats.org/officeDocument/2006/relationships/hyperlink" Target="mailto:steve@terrapinlogo.com" TargetMode="External"/><Relationship Id="rId11" Type="http://schemas.openxmlformats.org/officeDocument/2006/relationships/hyperlink" Target="mailto:gegogeine@gmail.com" TargetMode="External"/><Relationship Id="rId24" Type="http://schemas.openxmlformats.org/officeDocument/2006/relationships/hyperlink" Target="mailto:tjones@tphanisdesigns.com" TargetMode="External"/><Relationship Id="rId32" Type="http://schemas.openxmlformats.org/officeDocument/2006/relationships/hyperlink" Target="mailto:MMelo@HhatchEarlyChildhood.com" TargetMode="External"/><Relationship Id="rId37" Type="http://schemas.openxmlformats.org/officeDocument/2006/relationships/hyperlink" Target="mailto:sallen@aadvantagelaundry.com" TargetMode="External"/><Relationship Id="rId40" Type="http://schemas.openxmlformats.org/officeDocument/2006/relationships/hyperlink" Target="mailto:lchambless@discounthelium.com" TargetMode="External"/><Relationship Id="rId45" Type="http://schemas.openxmlformats.org/officeDocument/2006/relationships/hyperlink" Target="mailto:sales@nassp.org" TargetMode="External"/><Relationship Id="rId53" Type="http://schemas.openxmlformats.org/officeDocument/2006/relationships/hyperlink" Target="mailto:fancywindows@sbcglobal.net" TargetMode="External"/><Relationship Id="rId58" Type="http://schemas.openxmlformats.org/officeDocument/2006/relationships/hyperlink" Target="mailto:tprice@oxbowanimalhealth.com" TargetMode="External"/><Relationship Id="rId66" Type="http://schemas.openxmlformats.org/officeDocument/2006/relationships/hyperlink" Target="mailto:sherita@grubco.com" TargetMode="External"/><Relationship Id="rId74" Type="http://schemas.openxmlformats.org/officeDocument/2006/relationships/hyperlink" Target="mailto:professionaldevelopment@cid.edu" TargetMode="External"/><Relationship Id="rId5" Type="http://schemas.openxmlformats.org/officeDocument/2006/relationships/hyperlink" Target="mailto:sales@keyboardteacher.net" TargetMode="External"/><Relationship Id="rId15" Type="http://schemas.openxmlformats.org/officeDocument/2006/relationships/hyperlink" Target="mailto:alexent@usa.com" TargetMode="External"/><Relationship Id="rId23" Type="http://schemas.openxmlformats.org/officeDocument/2006/relationships/hyperlink" Target="mailto:cheryl@restoration-plus.com" TargetMode="External"/><Relationship Id="rId28" Type="http://schemas.openxmlformats.org/officeDocument/2006/relationships/hyperlink" Target="mailto:customerservice@paperdirect.com" TargetMode="External"/><Relationship Id="rId36" Type="http://schemas.openxmlformats.org/officeDocument/2006/relationships/hyperlink" Target="mailto:info@everydayspeech.com" TargetMode="External"/><Relationship Id="rId49" Type="http://schemas.openxmlformats.org/officeDocument/2006/relationships/hyperlink" Target="mailto:mike@emkayind.com" TargetMode="External"/><Relationship Id="rId57" Type="http://schemas.openxmlformats.org/officeDocument/2006/relationships/hyperlink" Target="mailto:ivanenviro@sbcglobal.net" TargetMode="External"/><Relationship Id="rId61" Type="http://schemas.openxmlformats.org/officeDocument/2006/relationships/hyperlink" Target="mailto:info@mil-bar.com" TargetMode="External"/><Relationship Id="rId10" Type="http://schemas.openxmlformats.org/officeDocument/2006/relationships/hyperlink" Target="mailto:mike.faso@acco.com" TargetMode="External"/><Relationship Id="rId19" Type="http://schemas.openxmlformats.org/officeDocument/2006/relationships/hyperlink" Target="mailto:aembers@lifetouch.com" TargetMode="External"/><Relationship Id="rId31" Type="http://schemas.openxmlformats.org/officeDocument/2006/relationships/hyperlink" Target="mailto:ernie@jrotcdogtags.com" TargetMode="External"/><Relationship Id="rId44" Type="http://schemas.openxmlformats.org/officeDocument/2006/relationships/hyperlink" Target="mailto:tbenne@dallasbalfour.com" TargetMode="External"/><Relationship Id="rId52" Type="http://schemas.openxmlformats.org/officeDocument/2006/relationships/hyperlink" Target="mailto:sburgoon@charter.net" TargetMode="External"/><Relationship Id="rId60" Type="http://schemas.openxmlformats.org/officeDocument/2006/relationships/hyperlink" Target="mailto:natashaladd@icloud.com" TargetMode="External"/><Relationship Id="rId65" Type="http://schemas.openxmlformats.org/officeDocument/2006/relationships/hyperlink" Target="mailto:deestrim@yahoo.com" TargetMode="External"/><Relationship Id="rId73" Type="http://schemas.openxmlformats.org/officeDocument/2006/relationships/hyperlink" Target="mailto:robert@supersackexchange.com" TargetMode="External"/><Relationship Id="rId78" Type="http://schemas.openxmlformats.org/officeDocument/2006/relationships/comments" Target="../comments2.xml"/><Relationship Id="rId4" Type="http://schemas.openxmlformats.org/officeDocument/2006/relationships/hyperlink" Target="mailto:dcarson@highpoint-industries.com" TargetMode="External"/><Relationship Id="rId9" Type="http://schemas.openxmlformats.org/officeDocument/2006/relationships/hyperlink" Target="mailto:orders@deanan.com" TargetMode="External"/><Relationship Id="rId14" Type="http://schemas.openxmlformats.org/officeDocument/2006/relationships/hyperlink" Target="mailto:campinvention@invent.org" TargetMode="External"/><Relationship Id="rId22" Type="http://schemas.openxmlformats.org/officeDocument/2006/relationships/hyperlink" Target="mailto:order@platemakers.com" TargetMode="External"/><Relationship Id="rId27" Type="http://schemas.openxmlformats.org/officeDocument/2006/relationships/hyperlink" Target="mailto:david-barbaria@texasrubbersupply.com" TargetMode="External"/><Relationship Id="rId30" Type="http://schemas.openxmlformats.org/officeDocument/2006/relationships/hyperlink" Target="mailto:steve@terrapinlogo.com" TargetMode="External"/><Relationship Id="rId35" Type="http://schemas.openxmlformats.org/officeDocument/2006/relationships/hyperlink" Target="mailto:sales@accuratelabeldesigns.com" TargetMode="External"/><Relationship Id="rId43" Type="http://schemas.openxmlformats.org/officeDocument/2006/relationships/hyperlink" Target="mailto:richard.striano@tensator.com" TargetMode="External"/><Relationship Id="rId48" Type="http://schemas.openxmlformats.org/officeDocument/2006/relationships/hyperlink" Target="mailto:aaron@yaygood.com" TargetMode="External"/><Relationship Id="rId56" Type="http://schemas.openxmlformats.org/officeDocument/2006/relationships/hyperlink" Target="mailto:jmartinez@trans-environmental.com" TargetMode="External"/><Relationship Id="rId64" Type="http://schemas.openxmlformats.org/officeDocument/2006/relationships/hyperlink" Target="mailto:SJBlair@paperdirect.com" TargetMode="External"/><Relationship Id="rId69" Type="http://schemas.openxmlformats.org/officeDocument/2006/relationships/hyperlink" Target="mailto:customerservice.us@medel.com" TargetMode="External"/><Relationship Id="rId77" Type="http://schemas.openxmlformats.org/officeDocument/2006/relationships/vmlDrawing" Target="../drawings/vmlDrawing2.vml"/><Relationship Id="rId8" Type="http://schemas.openxmlformats.org/officeDocument/2006/relationships/hyperlink" Target="mailto:service@school-tech.com" TargetMode="External"/><Relationship Id="rId51" Type="http://schemas.openxmlformats.org/officeDocument/2006/relationships/hyperlink" Target="mailto:txwormranch@gmail.com" TargetMode="External"/><Relationship Id="rId72" Type="http://schemas.openxmlformats.org/officeDocument/2006/relationships/hyperlink" Target="mailto:sotelot@aafes.com" TargetMode="External"/><Relationship Id="rId3" Type="http://schemas.openxmlformats.org/officeDocument/2006/relationships/hyperlink" Target="mailto:leon.taylor@mtsi.com" TargetMode="External"/><Relationship Id="rId12" Type="http://schemas.openxmlformats.org/officeDocument/2006/relationships/hyperlink" Target="mailto:engrave@holsapples.com" TargetMode="External"/><Relationship Id="rId17" Type="http://schemas.openxmlformats.org/officeDocument/2006/relationships/hyperlink" Target="mailto:mjq@tobiidynavox.com" TargetMode="External"/><Relationship Id="rId25" Type="http://schemas.openxmlformats.org/officeDocument/2006/relationships/hyperlink" Target="mailto:martinizingpreston@gmail.com" TargetMode="External"/><Relationship Id="rId33" Type="http://schemas.openxmlformats.org/officeDocument/2006/relationships/hyperlink" Target="mailto:nfhsorder@sportg.com" TargetMode="External"/><Relationship Id="rId38" Type="http://schemas.openxmlformats.org/officeDocument/2006/relationships/hyperlink" Target="mailto:service@customink.com" TargetMode="External"/><Relationship Id="rId46" Type="http://schemas.openxmlformats.org/officeDocument/2006/relationships/hyperlink" Target="mailto:lwalliser@legion.org" TargetMode="External"/><Relationship Id="rId59" Type="http://schemas.openxmlformats.org/officeDocument/2006/relationships/hyperlink" Target="mailto:p31pianoservice@gmail.com" TargetMode="External"/><Relationship Id="rId67" Type="http://schemas.openxmlformats.org/officeDocument/2006/relationships/hyperlink" Target="mailto:johnk@jmrbodyworks.com" TargetMode="External"/><Relationship Id="rId20" Type="http://schemas.openxmlformats.org/officeDocument/2006/relationships/hyperlink" Target="mailto:mike@golfcarsofdallas.com" TargetMode="External"/><Relationship Id="rId41" Type="http://schemas.openxmlformats.org/officeDocument/2006/relationships/hyperlink" Target="mailto:winona@skoolsmartz.com" TargetMode="External"/><Relationship Id="rId54" Type="http://schemas.openxmlformats.org/officeDocument/2006/relationships/hyperlink" Target="mailto:info@iveylumberdallas.com" TargetMode="External"/><Relationship Id="rId62" Type="http://schemas.openxmlformats.org/officeDocument/2006/relationships/hyperlink" Target="mailto:dyslexia.curriculum@TSRH.org" TargetMode="External"/><Relationship Id="rId70" Type="http://schemas.openxmlformats.org/officeDocument/2006/relationships/hyperlink" Target="mailto:cs@parinc.com" TargetMode="External"/><Relationship Id="rId75" Type="http://schemas.openxmlformats.org/officeDocument/2006/relationships/hyperlink" Target="mailto:beyondsocialskills@hotmail.com" TargetMode="External"/><Relationship Id="rId1" Type="http://schemas.openxmlformats.org/officeDocument/2006/relationships/hyperlink" Target="mailto:member@ASCD.org" TargetMode="External"/><Relationship Id="rId6" Type="http://schemas.openxmlformats.org/officeDocument/2006/relationships/hyperlink" Target="mailto:sarah@gifta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1C2D-8769-49F7-A14A-A6B80B0D9471}">
  <dimension ref="A1:AJ2227"/>
  <sheetViews>
    <sheetView tabSelected="1" workbookViewId="0">
      <selection activeCell="D24" sqref="D24"/>
    </sheetView>
  </sheetViews>
  <sheetFormatPr defaultColWidth="9.140625" defaultRowHeight="15" outlineLevelCol="1" x14ac:dyDescent="0.25"/>
  <cols>
    <col min="1" max="1" width="10.85546875" style="225" bestFit="1" customWidth="1" outlineLevel="1"/>
    <col min="2" max="2" width="15.140625" style="226" customWidth="1" outlineLevel="1"/>
    <col min="3" max="3" width="58.7109375" style="37" bestFit="1" customWidth="1" outlineLevel="1"/>
    <col min="4" max="4" width="61.140625" style="37" bestFit="1" customWidth="1"/>
    <col min="5" max="5" width="68.140625" style="37" customWidth="1"/>
    <col min="6" max="6" width="50.42578125" style="37" bestFit="1" customWidth="1"/>
    <col min="7" max="7" width="44" style="37" bestFit="1" customWidth="1"/>
    <col min="8" max="8" width="51.7109375" style="37" bestFit="1" customWidth="1"/>
    <col min="9" max="9" width="18.5703125" style="37" bestFit="1" customWidth="1"/>
    <col min="10" max="10" width="49.85546875" style="388" customWidth="1"/>
    <col min="11" max="11" width="12.28515625" style="37" bestFit="1" customWidth="1"/>
    <col min="12" max="12" width="12" style="37" bestFit="1" customWidth="1"/>
    <col min="13" max="13" width="11.7109375" style="37" bestFit="1" customWidth="1"/>
    <col min="14" max="14" width="9.140625" style="37"/>
    <col min="15" max="15" width="10.7109375" style="37" bestFit="1" customWidth="1"/>
    <col min="16" max="16384" width="9.140625" style="37"/>
  </cols>
  <sheetData>
    <row r="1" spans="1:36" s="4" customFormat="1" ht="18" x14ac:dyDescent="0.25">
      <c r="A1" s="1" t="s">
        <v>8858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9" customFormat="1" x14ac:dyDescent="0.2">
      <c r="A2" s="5" t="s">
        <v>0</v>
      </c>
      <c r="B2" s="6"/>
      <c r="C2" s="6"/>
      <c r="D2" s="7"/>
      <c r="E2" s="8"/>
      <c r="I2" s="8"/>
      <c r="J2" s="37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6" s="9" customFormat="1" ht="15.75" x14ac:dyDescent="0.25">
      <c r="A3" s="351" t="s">
        <v>8666</v>
      </c>
      <c r="B3" s="12"/>
      <c r="C3" s="11"/>
      <c r="D3" s="10"/>
      <c r="E3" s="13"/>
      <c r="F3" s="14"/>
      <c r="G3" s="15"/>
      <c r="H3" s="16"/>
      <c r="I3" s="16"/>
      <c r="J3" s="377"/>
      <c r="K3" s="17"/>
      <c r="L3" s="18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s="27" customFormat="1" ht="25.5" x14ac:dyDescent="0.25">
      <c r="A4" s="20" t="s">
        <v>1</v>
      </c>
      <c r="B4" s="21" t="s">
        <v>2</v>
      </c>
      <c r="C4" s="22" t="s">
        <v>3</v>
      </c>
      <c r="D4" s="22" t="s">
        <v>4</v>
      </c>
      <c r="E4" s="23" t="s">
        <v>8663</v>
      </c>
      <c r="F4" s="24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5" t="s">
        <v>10</v>
      </c>
      <c r="L4" s="22" t="s">
        <v>11</v>
      </c>
      <c r="M4" s="22" t="s">
        <v>12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x14ac:dyDescent="0.25">
      <c r="A5" s="28" t="s">
        <v>8664</v>
      </c>
      <c r="B5" s="29">
        <v>70.105999999999995</v>
      </c>
      <c r="C5" s="30" t="s">
        <v>13</v>
      </c>
      <c r="D5" s="31" t="s">
        <v>14</v>
      </c>
      <c r="E5" s="30"/>
      <c r="F5" s="32">
        <v>1567</v>
      </c>
      <c r="G5" s="33" t="s">
        <v>15</v>
      </c>
      <c r="H5" s="33" t="s">
        <v>16</v>
      </c>
      <c r="I5" s="34"/>
      <c r="J5" s="111" t="s">
        <v>17</v>
      </c>
      <c r="K5" s="35">
        <v>45535</v>
      </c>
      <c r="L5" s="36" t="s">
        <v>18</v>
      </c>
      <c r="M5" s="36" t="s">
        <v>18</v>
      </c>
    </row>
    <row r="6" spans="1:36" x14ac:dyDescent="0.25">
      <c r="A6" s="28" t="s">
        <v>19</v>
      </c>
      <c r="B6" s="29">
        <v>25.102</v>
      </c>
      <c r="C6" s="28" t="s">
        <v>20</v>
      </c>
      <c r="D6" s="38" t="s">
        <v>21</v>
      </c>
      <c r="E6" s="39"/>
      <c r="F6" s="32">
        <v>1528</v>
      </c>
      <c r="G6" s="34" t="s">
        <v>22</v>
      </c>
      <c r="H6" s="34" t="s">
        <v>23</v>
      </c>
      <c r="I6" s="34" t="s">
        <v>24</v>
      </c>
      <c r="J6" s="80" t="s">
        <v>25</v>
      </c>
      <c r="K6" s="35">
        <v>45235</v>
      </c>
      <c r="L6" s="34" t="s">
        <v>26</v>
      </c>
      <c r="M6" s="36" t="s">
        <v>27</v>
      </c>
    </row>
    <row r="7" spans="1:36" x14ac:dyDescent="0.25">
      <c r="A7" s="28" t="s">
        <v>19</v>
      </c>
      <c r="B7" s="29">
        <v>25.116</v>
      </c>
      <c r="C7" s="28" t="s">
        <v>28</v>
      </c>
      <c r="D7" s="38" t="s">
        <v>29</v>
      </c>
      <c r="E7" s="38"/>
      <c r="F7" s="32">
        <v>1580</v>
      </c>
      <c r="G7" s="34" t="s">
        <v>30</v>
      </c>
      <c r="H7" s="34" t="s">
        <v>31</v>
      </c>
      <c r="I7" s="34"/>
      <c r="J7" s="80" t="s">
        <v>32</v>
      </c>
      <c r="K7" s="35">
        <v>45269</v>
      </c>
      <c r="L7" s="36" t="s">
        <v>27</v>
      </c>
      <c r="M7" s="36" t="s">
        <v>18</v>
      </c>
    </row>
    <row r="8" spans="1:36" x14ac:dyDescent="0.25">
      <c r="A8" s="55" t="s">
        <v>33</v>
      </c>
      <c r="B8" s="56">
        <v>15.109</v>
      </c>
      <c r="C8" s="137" t="s">
        <v>34</v>
      </c>
      <c r="D8" s="57" t="s">
        <v>35</v>
      </c>
      <c r="E8" s="57"/>
      <c r="F8" s="155">
        <v>1594</v>
      </c>
      <c r="G8" s="155" t="s">
        <v>36</v>
      </c>
      <c r="H8" s="155" t="s">
        <v>37</v>
      </c>
      <c r="I8" s="155"/>
      <c r="J8" s="360" t="s">
        <v>38</v>
      </c>
      <c r="K8" s="361">
        <v>44264</v>
      </c>
      <c r="L8" s="155" t="s">
        <v>18</v>
      </c>
      <c r="M8" s="155" t="s">
        <v>18</v>
      </c>
    </row>
    <row r="9" spans="1:36" x14ac:dyDescent="0.25">
      <c r="A9" s="28" t="s">
        <v>8664</v>
      </c>
      <c r="B9" s="29">
        <v>70.122000000000099</v>
      </c>
      <c r="C9" s="38" t="s">
        <v>39</v>
      </c>
      <c r="D9" s="44" t="s">
        <v>40</v>
      </c>
      <c r="E9" s="38"/>
      <c r="F9" s="32">
        <v>1576</v>
      </c>
      <c r="G9" s="33" t="s">
        <v>41</v>
      </c>
      <c r="H9" s="33" t="s">
        <v>42</v>
      </c>
      <c r="I9" s="34"/>
      <c r="J9" s="80" t="s">
        <v>43</v>
      </c>
      <c r="K9" s="35">
        <v>44530</v>
      </c>
      <c r="L9" s="36" t="s">
        <v>44</v>
      </c>
      <c r="M9" s="36" t="s">
        <v>18</v>
      </c>
    </row>
    <row r="10" spans="1:36" x14ac:dyDescent="0.25">
      <c r="A10" s="28" t="s">
        <v>19</v>
      </c>
      <c r="B10" s="29">
        <v>25.116</v>
      </c>
      <c r="C10" s="28" t="s">
        <v>28</v>
      </c>
      <c r="D10" s="45" t="s">
        <v>45</v>
      </c>
      <c r="E10" s="46" t="s">
        <v>46</v>
      </c>
      <c r="F10" s="47">
        <v>1513</v>
      </c>
      <c r="G10" s="36" t="s">
        <v>47</v>
      </c>
      <c r="H10" s="36" t="s">
        <v>48</v>
      </c>
      <c r="I10" s="42" t="s">
        <v>49</v>
      </c>
      <c r="J10" s="80" t="s">
        <v>50</v>
      </c>
      <c r="K10" s="48">
        <v>44688</v>
      </c>
      <c r="L10" s="36" t="s">
        <v>26</v>
      </c>
      <c r="M10" s="36" t="s">
        <v>18</v>
      </c>
    </row>
    <row r="11" spans="1:36" x14ac:dyDescent="0.25">
      <c r="A11" s="28" t="s">
        <v>19</v>
      </c>
      <c r="B11" s="29">
        <v>25.105</v>
      </c>
      <c r="C11" s="28" t="s">
        <v>51</v>
      </c>
      <c r="D11" s="45" t="s">
        <v>52</v>
      </c>
      <c r="E11" s="46"/>
      <c r="F11" s="47">
        <v>1526</v>
      </c>
      <c r="G11" s="36" t="s">
        <v>53</v>
      </c>
      <c r="H11" s="36" t="s">
        <v>54</v>
      </c>
      <c r="I11" s="42" t="s">
        <v>55</v>
      </c>
      <c r="J11" s="80" t="s">
        <v>56</v>
      </c>
      <c r="K11" s="48">
        <v>44575</v>
      </c>
      <c r="L11" s="36" t="s">
        <v>27</v>
      </c>
      <c r="M11" s="36" t="s">
        <v>27</v>
      </c>
    </row>
    <row r="12" spans="1:36" x14ac:dyDescent="0.25">
      <c r="A12" s="28" t="s">
        <v>57</v>
      </c>
      <c r="B12" s="29">
        <v>60.103000000000002</v>
      </c>
      <c r="C12" s="40" t="s">
        <v>58</v>
      </c>
      <c r="D12" s="46" t="s">
        <v>59</v>
      </c>
      <c r="E12" s="46"/>
      <c r="F12" s="36">
        <v>1553</v>
      </c>
      <c r="G12" s="36" t="s">
        <v>60</v>
      </c>
      <c r="H12" s="36" t="s">
        <v>61</v>
      </c>
      <c r="I12" s="36"/>
      <c r="J12" s="80" t="s">
        <v>62</v>
      </c>
      <c r="K12" s="48">
        <v>44718</v>
      </c>
      <c r="L12" s="36" t="s">
        <v>18</v>
      </c>
      <c r="M12" s="36" t="s">
        <v>18</v>
      </c>
    </row>
    <row r="13" spans="1:36" x14ac:dyDescent="0.25">
      <c r="A13" s="28" t="s">
        <v>57</v>
      </c>
      <c r="B13" s="29">
        <v>32.100999999999999</v>
      </c>
      <c r="C13" s="28" t="s">
        <v>63</v>
      </c>
      <c r="D13" s="49" t="s">
        <v>64</v>
      </c>
      <c r="E13" s="40"/>
      <c r="F13" s="42">
        <v>1606</v>
      </c>
      <c r="G13" s="42" t="s">
        <v>60</v>
      </c>
      <c r="H13" s="42" t="s">
        <v>65</v>
      </c>
      <c r="I13" s="40"/>
      <c r="J13" s="80" t="s">
        <v>62</v>
      </c>
      <c r="K13" s="50">
        <v>45089</v>
      </c>
      <c r="L13" s="42" t="s">
        <v>18</v>
      </c>
      <c r="M13" s="42" t="s">
        <v>18</v>
      </c>
    </row>
    <row r="14" spans="1:36" x14ac:dyDescent="0.25">
      <c r="A14" s="28" t="s">
        <v>8664</v>
      </c>
      <c r="B14" s="29">
        <v>70.122000000000099</v>
      </c>
      <c r="C14" s="38" t="s">
        <v>39</v>
      </c>
      <c r="D14" s="44" t="s">
        <v>66</v>
      </c>
      <c r="E14" s="49"/>
      <c r="F14" s="32">
        <v>1576</v>
      </c>
      <c r="G14" s="33" t="s">
        <v>67</v>
      </c>
      <c r="H14" s="33" t="s">
        <v>68</v>
      </c>
      <c r="I14" s="34"/>
      <c r="J14" s="111" t="s">
        <v>69</v>
      </c>
      <c r="K14" s="35">
        <v>44530</v>
      </c>
      <c r="L14" s="36" t="s">
        <v>44</v>
      </c>
      <c r="M14" s="36" t="s">
        <v>18</v>
      </c>
    </row>
    <row r="15" spans="1:36" x14ac:dyDescent="0.25">
      <c r="A15" s="28" t="s">
        <v>19</v>
      </c>
      <c r="B15" s="29">
        <v>25.106999999999999</v>
      </c>
      <c r="C15" s="28" t="s">
        <v>70</v>
      </c>
      <c r="D15" s="46" t="s">
        <v>71</v>
      </c>
      <c r="E15" s="41"/>
      <c r="F15" s="47">
        <v>1404</v>
      </c>
      <c r="G15" s="36" t="s">
        <v>72</v>
      </c>
      <c r="H15" s="36" t="s">
        <v>73</v>
      </c>
      <c r="I15" s="36" t="s">
        <v>74</v>
      </c>
      <c r="J15" s="80" t="s">
        <v>75</v>
      </c>
      <c r="K15" s="48">
        <v>44318</v>
      </c>
      <c r="L15" s="36"/>
      <c r="M15" s="36"/>
    </row>
    <row r="16" spans="1:36" x14ac:dyDescent="0.25">
      <c r="A16" s="28" t="s">
        <v>19</v>
      </c>
      <c r="B16" s="29">
        <v>25.117999999999999</v>
      </c>
      <c r="C16" s="28" t="s">
        <v>76</v>
      </c>
      <c r="D16" s="38" t="s">
        <v>77</v>
      </c>
      <c r="E16" s="38" t="s">
        <v>78</v>
      </c>
      <c r="F16" s="32" t="s">
        <v>79</v>
      </c>
      <c r="G16" s="36" t="s">
        <v>80</v>
      </c>
      <c r="H16" s="36" t="s">
        <v>81</v>
      </c>
      <c r="I16" s="36" t="s">
        <v>82</v>
      </c>
      <c r="J16" s="80" t="s">
        <v>83</v>
      </c>
      <c r="K16" s="48">
        <v>45998</v>
      </c>
      <c r="L16" s="36" t="s">
        <v>84</v>
      </c>
      <c r="M16" s="36" t="s">
        <v>18</v>
      </c>
    </row>
    <row r="17" spans="1:13" x14ac:dyDescent="0.25">
      <c r="A17" s="28" t="s">
        <v>57</v>
      </c>
      <c r="B17" s="29">
        <v>60.103000000000002</v>
      </c>
      <c r="C17" s="40" t="s">
        <v>58</v>
      </c>
      <c r="D17" s="49" t="s">
        <v>85</v>
      </c>
      <c r="E17" s="46" t="s">
        <v>86</v>
      </c>
      <c r="F17" s="36">
        <v>1553</v>
      </c>
      <c r="G17" s="36" t="s">
        <v>87</v>
      </c>
      <c r="H17" s="36" t="s">
        <v>88</v>
      </c>
      <c r="I17" s="36"/>
      <c r="J17" s="80" t="s">
        <v>89</v>
      </c>
      <c r="K17" s="48">
        <v>44718</v>
      </c>
      <c r="L17" s="36" t="s">
        <v>18</v>
      </c>
      <c r="M17" s="36" t="s">
        <v>18</v>
      </c>
    </row>
    <row r="18" spans="1:13" x14ac:dyDescent="0.25">
      <c r="A18" s="28" t="s">
        <v>19</v>
      </c>
      <c r="B18" s="29">
        <v>25.199000000000002</v>
      </c>
      <c r="C18" s="28" t="s">
        <v>90</v>
      </c>
      <c r="D18" s="45" t="s">
        <v>91</v>
      </c>
      <c r="E18" s="46"/>
      <c r="F18" s="47" t="s">
        <v>92</v>
      </c>
      <c r="G18" s="36" t="s">
        <v>93</v>
      </c>
      <c r="H18" s="36" t="s">
        <v>94</v>
      </c>
      <c r="I18" s="42" t="s">
        <v>95</v>
      </c>
      <c r="J18" s="80" t="s">
        <v>96</v>
      </c>
      <c r="K18" s="48">
        <v>44530</v>
      </c>
      <c r="L18" s="36" t="s">
        <v>27</v>
      </c>
      <c r="M18" s="36" t="s">
        <v>27</v>
      </c>
    </row>
    <row r="19" spans="1:13" x14ac:dyDescent="0.25">
      <c r="A19" s="28" t="s">
        <v>19</v>
      </c>
      <c r="B19" s="29">
        <v>25.116</v>
      </c>
      <c r="C19" s="28" t="s">
        <v>28</v>
      </c>
      <c r="D19" s="46" t="s">
        <v>97</v>
      </c>
      <c r="E19" s="46"/>
      <c r="F19" s="51">
        <v>1580</v>
      </c>
      <c r="G19" s="52" t="s">
        <v>98</v>
      </c>
      <c r="H19" s="52" t="s">
        <v>99</v>
      </c>
      <c r="I19" s="52" t="s">
        <v>100</v>
      </c>
      <c r="J19" s="80" t="s">
        <v>101</v>
      </c>
      <c r="K19" s="48">
        <v>45269</v>
      </c>
      <c r="L19" s="36" t="s">
        <v>27</v>
      </c>
      <c r="M19" s="36" t="s">
        <v>27</v>
      </c>
    </row>
    <row r="20" spans="1:13" x14ac:dyDescent="0.25">
      <c r="A20" s="28" t="s">
        <v>19</v>
      </c>
      <c r="B20" s="29">
        <v>25.116</v>
      </c>
      <c r="C20" s="28" t="s">
        <v>28</v>
      </c>
      <c r="D20" s="41" t="s">
        <v>102</v>
      </c>
      <c r="E20" s="41"/>
      <c r="F20" s="42">
        <v>1560</v>
      </c>
      <c r="G20" s="42" t="s">
        <v>103</v>
      </c>
      <c r="H20" s="42" t="s">
        <v>104</v>
      </c>
      <c r="I20" s="42" t="s">
        <v>105</v>
      </c>
      <c r="J20" s="130" t="s">
        <v>106</v>
      </c>
      <c r="K20" s="50">
        <v>44722</v>
      </c>
      <c r="L20" s="42" t="s">
        <v>27</v>
      </c>
      <c r="M20" s="42"/>
    </row>
    <row r="21" spans="1:13" x14ac:dyDescent="0.25">
      <c r="A21" s="28" t="s">
        <v>57</v>
      </c>
      <c r="B21" s="29">
        <v>60.103000000000002</v>
      </c>
      <c r="C21" s="40" t="s">
        <v>58</v>
      </c>
      <c r="D21" s="49" t="s">
        <v>107</v>
      </c>
      <c r="E21" s="49" t="s">
        <v>108</v>
      </c>
      <c r="F21" s="36">
        <v>1553</v>
      </c>
      <c r="G21" s="36" t="s">
        <v>109</v>
      </c>
      <c r="H21" s="36" t="s">
        <v>110</v>
      </c>
      <c r="I21" s="36"/>
      <c r="J21" s="80" t="s">
        <v>111</v>
      </c>
      <c r="K21" s="48">
        <v>44718</v>
      </c>
      <c r="L21" s="36" t="s">
        <v>18</v>
      </c>
      <c r="M21" s="36" t="s">
        <v>18</v>
      </c>
    </row>
    <row r="22" spans="1:13" x14ac:dyDescent="0.25">
      <c r="A22" s="28" t="s">
        <v>57</v>
      </c>
      <c r="B22" s="29">
        <v>10.101000000000001</v>
      </c>
      <c r="C22" s="28" t="s">
        <v>112</v>
      </c>
      <c r="D22" s="49" t="s">
        <v>107</v>
      </c>
      <c r="E22" s="44"/>
      <c r="F22" s="52">
        <v>1599</v>
      </c>
      <c r="G22" s="52" t="s">
        <v>113</v>
      </c>
      <c r="H22" s="52" t="s">
        <v>110</v>
      </c>
      <c r="I22" s="53"/>
      <c r="J22" s="111" t="s">
        <v>114</v>
      </c>
      <c r="K22" s="54">
        <v>45082</v>
      </c>
      <c r="L22" s="52" t="s">
        <v>18</v>
      </c>
      <c r="M22" s="52" t="s">
        <v>18</v>
      </c>
    </row>
    <row r="23" spans="1:13" x14ac:dyDescent="0.25">
      <c r="A23" s="28" t="s">
        <v>8664</v>
      </c>
      <c r="B23" s="29">
        <v>70.105999999999995</v>
      </c>
      <c r="C23" s="40" t="s">
        <v>115</v>
      </c>
      <c r="D23" s="45" t="s">
        <v>116</v>
      </c>
      <c r="E23" s="46"/>
      <c r="F23" s="47">
        <v>1522</v>
      </c>
      <c r="G23" s="36" t="s">
        <v>116</v>
      </c>
      <c r="H23" s="36" t="s">
        <v>117</v>
      </c>
      <c r="I23" s="42"/>
      <c r="J23" s="80" t="s">
        <v>118</v>
      </c>
      <c r="K23" s="48">
        <v>44804</v>
      </c>
      <c r="L23" s="36" t="s">
        <v>18</v>
      </c>
      <c r="M23" s="36" t="s">
        <v>18</v>
      </c>
    </row>
    <row r="24" spans="1:13" x14ac:dyDescent="0.25">
      <c r="A24" s="28" t="s">
        <v>119</v>
      </c>
      <c r="B24" s="29">
        <v>45.106000000000002</v>
      </c>
      <c r="C24" s="28" t="s">
        <v>120</v>
      </c>
      <c r="D24" s="49" t="s">
        <v>121</v>
      </c>
      <c r="E24" s="46"/>
      <c r="F24" s="51">
        <v>1494</v>
      </c>
      <c r="G24" s="36" t="s">
        <v>122</v>
      </c>
      <c r="H24" s="36" t="s">
        <v>123</v>
      </c>
      <c r="I24" s="36" t="s">
        <v>124</v>
      </c>
      <c r="J24" s="80" t="s">
        <v>125</v>
      </c>
      <c r="K24" s="48">
        <v>44439</v>
      </c>
      <c r="L24" s="36" t="s">
        <v>18</v>
      </c>
      <c r="M24" s="36" t="s">
        <v>18</v>
      </c>
    </row>
    <row r="25" spans="1:13" ht="15" customHeight="1" x14ac:dyDescent="0.2">
      <c r="A25" s="40" t="s">
        <v>8678</v>
      </c>
      <c r="B25" s="62">
        <v>45.107999999999997</v>
      </c>
      <c r="C25" s="40" t="s">
        <v>8679</v>
      </c>
      <c r="D25" s="353" t="s">
        <v>127</v>
      </c>
      <c r="E25" s="354" t="s">
        <v>8680</v>
      </c>
      <c r="F25" s="42" t="s">
        <v>8681</v>
      </c>
      <c r="G25" s="354" t="s">
        <v>128</v>
      </c>
      <c r="H25" s="354" t="s">
        <v>8682</v>
      </c>
      <c r="I25" s="40"/>
      <c r="J25" s="375" t="s">
        <v>125</v>
      </c>
      <c r="K25" s="43">
        <v>45322</v>
      </c>
      <c r="L25" s="354" t="s">
        <v>485</v>
      </c>
      <c r="M25" s="355" t="s">
        <v>485</v>
      </c>
    </row>
    <row r="26" spans="1:13" ht="15" customHeight="1" x14ac:dyDescent="0.2">
      <c r="A26" s="40" t="s">
        <v>8678</v>
      </c>
      <c r="B26" s="62">
        <v>45.107999999999997</v>
      </c>
      <c r="C26" s="40" t="s">
        <v>8679</v>
      </c>
      <c r="D26" s="353" t="s">
        <v>127</v>
      </c>
      <c r="E26" s="354" t="s">
        <v>8680</v>
      </c>
      <c r="F26" s="42" t="s">
        <v>8681</v>
      </c>
      <c r="G26" s="354" t="s">
        <v>128</v>
      </c>
      <c r="H26" s="354" t="s">
        <v>8682</v>
      </c>
      <c r="I26" s="40"/>
      <c r="J26" s="375" t="s">
        <v>125</v>
      </c>
      <c r="K26" s="43">
        <v>45322</v>
      </c>
      <c r="L26" s="354" t="s">
        <v>485</v>
      </c>
      <c r="M26" s="355" t="s">
        <v>485</v>
      </c>
    </row>
    <row r="27" spans="1:13" x14ac:dyDescent="0.25">
      <c r="A27" s="28" t="s">
        <v>119</v>
      </c>
      <c r="B27" s="29">
        <v>45.113999999999997</v>
      </c>
      <c r="C27" s="40" t="s">
        <v>129</v>
      </c>
      <c r="D27" s="60" t="s">
        <v>130</v>
      </c>
      <c r="E27" s="60" t="s">
        <v>131</v>
      </c>
      <c r="F27" s="61">
        <v>1392</v>
      </c>
      <c r="G27" s="52" t="s">
        <v>132</v>
      </c>
      <c r="H27" s="52" t="s">
        <v>133</v>
      </c>
      <c r="I27" s="52" t="s">
        <v>134</v>
      </c>
      <c r="J27" s="80" t="str">
        <f>HYPERLINK("mailto:info@alhabetletter.com","info@alphabetletter.com")</f>
        <v>info@alphabetletter.com</v>
      </c>
      <c r="K27" s="48">
        <v>44348</v>
      </c>
      <c r="L27" s="36" t="s">
        <v>18</v>
      </c>
      <c r="M27" s="36" t="s">
        <v>18</v>
      </c>
    </row>
    <row r="28" spans="1:13" s="371" customFormat="1" x14ac:dyDescent="0.25">
      <c r="A28" s="28" t="s">
        <v>19</v>
      </c>
      <c r="B28" s="29" t="s">
        <v>135</v>
      </c>
      <c r="C28" s="28" t="s">
        <v>136</v>
      </c>
      <c r="D28" s="46" t="s">
        <v>137</v>
      </c>
      <c r="E28" s="46"/>
      <c r="F28" s="36">
        <v>1539</v>
      </c>
      <c r="G28" s="36" t="s">
        <v>138</v>
      </c>
      <c r="H28" s="36" t="s">
        <v>139</v>
      </c>
      <c r="I28" s="36" t="s">
        <v>140</v>
      </c>
      <c r="J28" s="80" t="s">
        <v>141</v>
      </c>
      <c r="K28" s="48">
        <v>44575</v>
      </c>
      <c r="L28" s="36" t="s">
        <v>27</v>
      </c>
      <c r="M28" s="36" t="s">
        <v>27</v>
      </c>
    </row>
    <row r="29" spans="1:13" x14ac:dyDescent="0.25">
      <c r="A29" s="28" t="s">
        <v>119</v>
      </c>
      <c r="B29" s="29">
        <v>45.113999999999997</v>
      </c>
      <c r="C29" s="40" t="s">
        <v>129</v>
      </c>
      <c r="D29" s="46" t="s">
        <v>142</v>
      </c>
      <c r="E29" s="46"/>
      <c r="F29" s="51">
        <v>1392</v>
      </c>
      <c r="G29" s="52" t="s">
        <v>143</v>
      </c>
      <c r="H29" s="52" t="s">
        <v>144</v>
      </c>
      <c r="I29" s="52" t="s">
        <v>145</v>
      </c>
      <c r="J29" s="80" t="s">
        <v>146</v>
      </c>
      <c r="K29" s="48">
        <v>44348</v>
      </c>
      <c r="L29" s="36" t="s">
        <v>18</v>
      </c>
      <c r="M29" s="36" t="s">
        <v>18</v>
      </c>
    </row>
    <row r="30" spans="1:13" x14ac:dyDescent="0.25">
      <c r="A30" s="28" t="s">
        <v>8665</v>
      </c>
      <c r="B30" s="29">
        <v>70.103999999999999</v>
      </c>
      <c r="C30" s="28" t="s">
        <v>147</v>
      </c>
      <c r="D30" s="46" t="s">
        <v>148</v>
      </c>
      <c r="E30" s="46" t="s">
        <v>148</v>
      </c>
      <c r="F30" s="36">
        <v>1554</v>
      </c>
      <c r="G30" s="36" t="s">
        <v>149</v>
      </c>
      <c r="H30" s="36" t="s">
        <v>150</v>
      </c>
      <c r="I30" s="36" t="s">
        <v>151</v>
      </c>
      <c r="J30" s="130" t="s">
        <v>152</v>
      </c>
      <c r="K30" s="54">
        <v>44742</v>
      </c>
      <c r="L30" s="36" t="s">
        <v>18</v>
      </c>
      <c r="M30" s="36" t="s">
        <v>18</v>
      </c>
    </row>
    <row r="31" spans="1:13" x14ac:dyDescent="0.25">
      <c r="A31" s="28" t="s">
        <v>8665</v>
      </c>
      <c r="B31" s="29">
        <v>70.103999999999999</v>
      </c>
      <c r="C31" s="28" t="s">
        <v>147</v>
      </c>
      <c r="D31" s="49" t="s">
        <v>153</v>
      </c>
      <c r="E31" s="49" t="s">
        <v>154</v>
      </c>
      <c r="F31" s="36">
        <v>1554</v>
      </c>
      <c r="G31" s="36" t="s">
        <v>155</v>
      </c>
      <c r="H31" s="36" t="s">
        <v>156</v>
      </c>
      <c r="I31" s="36" t="s">
        <v>157</v>
      </c>
      <c r="J31" s="130" t="s">
        <v>158</v>
      </c>
      <c r="K31" s="54">
        <v>44742</v>
      </c>
      <c r="L31" s="36" t="s">
        <v>18</v>
      </c>
      <c r="M31" s="36" t="s">
        <v>18</v>
      </c>
    </row>
    <row r="32" spans="1:13" x14ac:dyDescent="0.25">
      <c r="A32" s="28" t="s">
        <v>57</v>
      </c>
      <c r="B32" s="62">
        <v>12.199</v>
      </c>
      <c r="C32" s="28" t="s">
        <v>159</v>
      </c>
      <c r="D32" s="41" t="s">
        <v>160</v>
      </c>
      <c r="E32" s="41" t="s">
        <v>161</v>
      </c>
      <c r="F32" s="32" t="s">
        <v>162</v>
      </c>
      <c r="G32" s="42" t="s">
        <v>163</v>
      </c>
      <c r="H32" s="42" t="s">
        <v>164</v>
      </c>
      <c r="I32" s="42"/>
      <c r="J32" s="80" t="s">
        <v>165</v>
      </c>
      <c r="K32" s="35">
        <v>44439</v>
      </c>
      <c r="L32" s="36" t="s">
        <v>18</v>
      </c>
      <c r="M32" s="36"/>
    </row>
    <row r="33" spans="1:13" x14ac:dyDescent="0.25">
      <c r="A33" s="28" t="s">
        <v>8664</v>
      </c>
      <c r="B33" s="29">
        <v>70.105999999999995</v>
      </c>
      <c r="C33" s="30" t="s">
        <v>13</v>
      </c>
      <c r="D33" s="44" t="s">
        <v>166</v>
      </c>
      <c r="E33" s="38"/>
      <c r="F33" s="32">
        <v>1567</v>
      </c>
      <c r="G33" s="33" t="s">
        <v>167</v>
      </c>
      <c r="H33" s="33" t="s">
        <v>168</v>
      </c>
      <c r="I33" s="34"/>
      <c r="J33" s="111" t="s">
        <v>169</v>
      </c>
      <c r="K33" s="35">
        <v>45535</v>
      </c>
      <c r="L33" s="36" t="s">
        <v>44</v>
      </c>
      <c r="M33" s="36" t="s">
        <v>18</v>
      </c>
    </row>
    <row r="34" spans="1:13" x14ac:dyDescent="0.25">
      <c r="A34" s="28" t="s">
        <v>8664</v>
      </c>
      <c r="B34" s="29">
        <v>70.105999999999995</v>
      </c>
      <c r="C34" s="30" t="s">
        <v>13</v>
      </c>
      <c r="D34" s="44" t="s">
        <v>166</v>
      </c>
      <c r="E34" s="38"/>
      <c r="F34" s="32">
        <v>1567</v>
      </c>
      <c r="G34" s="33" t="s">
        <v>167</v>
      </c>
      <c r="H34" s="33" t="s">
        <v>168</v>
      </c>
      <c r="I34" s="34"/>
      <c r="J34" s="111" t="s">
        <v>169</v>
      </c>
      <c r="K34" s="35">
        <v>45535</v>
      </c>
      <c r="L34" s="36" t="s">
        <v>44</v>
      </c>
      <c r="M34" s="36" t="s">
        <v>18</v>
      </c>
    </row>
    <row r="35" spans="1:13" x14ac:dyDescent="0.25">
      <c r="A35" s="28" t="s">
        <v>8664</v>
      </c>
      <c r="B35" s="29">
        <v>70.105999999999995</v>
      </c>
      <c r="C35" s="40" t="s">
        <v>170</v>
      </c>
      <c r="D35" s="38" t="s">
        <v>171</v>
      </c>
      <c r="E35" s="38"/>
      <c r="F35" s="32">
        <v>1444</v>
      </c>
      <c r="G35" s="34" t="s">
        <v>172</v>
      </c>
      <c r="H35" s="34" t="s">
        <v>173</v>
      </c>
      <c r="I35" s="34"/>
      <c r="J35" s="80" t="s">
        <v>174</v>
      </c>
      <c r="K35" s="35">
        <v>44439</v>
      </c>
      <c r="L35" s="34" t="s">
        <v>27</v>
      </c>
      <c r="M35" s="36"/>
    </row>
    <row r="36" spans="1:13" x14ac:dyDescent="0.25">
      <c r="A36" s="28" t="s">
        <v>57</v>
      </c>
      <c r="B36" s="62">
        <v>55.103000000000002</v>
      </c>
      <c r="C36" s="28" t="s">
        <v>175</v>
      </c>
      <c r="D36" s="38" t="s">
        <v>176</v>
      </c>
      <c r="E36" s="38"/>
      <c r="F36" s="32" t="s">
        <v>177</v>
      </c>
      <c r="G36" s="34" t="s">
        <v>178</v>
      </c>
      <c r="H36" s="52" t="s">
        <v>179</v>
      </c>
      <c r="I36" s="34" t="s">
        <v>180</v>
      </c>
      <c r="J36" s="80" t="s">
        <v>181</v>
      </c>
      <c r="K36" s="35">
        <v>44500</v>
      </c>
      <c r="L36" s="34" t="s">
        <v>18</v>
      </c>
      <c r="M36" s="36"/>
    </row>
    <row r="37" spans="1:13" x14ac:dyDescent="0.25">
      <c r="A37" s="28" t="s">
        <v>8664</v>
      </c>
      <c r="B37" s="62">
        <v>70.111999999999995</v>
      </c>
      <c r="C37" s="40" t="s">
        <v>182</v>
      </c>
      <c r="D37" s="38" t="s">
        <v>176</v>
      </c>
      <c r="E37" s="38"/>
      <c r="F37" s="32" t="s">
        <v>177</v>
      </c>
      <c r="G37" s="34" t="s">
        <v>178</v>
      </c>
      <c r="H37" s="52" t="s">
        <v>179</v>
      </c>
      <c r="I37" s="34" t="s">
        <v>180</v>
      </c>
      <c r="J37" s="80" t="s">
        <v>181</v>
      </c>
      <c r="K37" s="35">
        <v>44500</v>
      </c>
      <c r="L37" s="34" t="s">
        <v>18</v>
      </c>
      <c r="M37" s="36"/>
    </row>
    <row r="38" spans="1:13" x14ac:dyDescent="0.25">
      <c r="A38" s="28" t="s">
        <v>8664</v>
      </c>
      <c r="B38" s="62">
        <v>70.117999999999995</v>
      </c>
      <c r="C38" s="40" t="s">
        <v>183</v>
      </c>
      <c r="D38" s="38" t="s">
        <v>176</v>
      </c>
      <c r="E38" s="38"/>
      <c r="F38" s="32" t="s">
        <v>177</v>
      </c>
      <c r="G38" s="34" t="s">
        <v>178</v>
      </c>
      <c r="H38" s="52" t="s">
        <v>179</v>
      </c>
      <c r="I38" s="34" t="s">
        <v>180</v>
      </c>
      <c r="J38" s="80" t="s">
        <v>181</v>
      </c>
      <c r="K38" s="35">
        <v>44500</v>
      </c>
      <c r="L38" s="34" t="s">
        <v>18</v>
      </c>
      <c r="M38" s="36"/>
    </row>
    <row r="39" spans="1:13" x14ac:dyDescent="0.25">
      <c r="A39" s="28" t="s">
        <v>8664</v>
      </c>
      <c r="B39" s="29">
        <v>70.105999999999995</v>
      </c>
      <c r="C39" s="40" t="s">
        <v>170</v>
      </c>
      <c r="D39" s="38" t="s">
        <v>184</v>
      </c>
      <c r="E39" s="38"/>
      <c r="F39" s="32">
        <v>1444</v>
      </c>
      <c r="G39" s="34" t="s">
        <v>185</v>
      </c>
      <c r="H39" s="34" t="s">
        <v>186</v>
      </c>
      <c r="I39" s="34"/>
      <c r="J39" s="80" t="s">
        <v>187</v>
      </c>
      <c r="K39" s="35">
        <v>44439</v>
      </c>
      <c r="L39" s="34" t="s">
        <v>27</v>
      </c>
      <c r="M39" s="36"/>
    </row>
    <row r="40" spans="1:13" x14ac:dyDescent="0.25">
      <c r="A40" s="28" t="s">
        <v>19</v>
      </c>
      <c r="B40" s="29" t="s">
        <v>188</v>
      </c>
      <c r="C40" s="28" t="s">
        <v>189</v>
      </c>
      <c r="D40" s="46" t="s">
        <v>190</v>
      </c>
      <c r="E40" s="46"/>
      <c r="F40" s="51">
        <v>1408</v>
      </c>
      <c r="G40" s="36" t="s">
        <v>191</v>
      </c>
      <c r="H40" s="36" t="s">
        <v>192</v>
      </c>
      <c r="I40" s="36" t="s">
        <v>193</v>
      </c>
      <c r="J40" s="80" t="s">
        <v>194</v>
      </c>
      <c r="K40" s="48">
        <v>44318</v>
      </c>
      <c r="L40" s="36"/>
      <c r="M40" s="36"/>
    </row>
    <row r="41" spans="1:13" x14ac:dyDescent="0.25">
      <c r="A41" s="28" t="s">
        <v>119</v>
      </c>
      <c r="B41" s="29">
        <v>45.113999999999997</v>
      </c>
      <c r="C41" s="40" t="s">
        <v>129</v>
      </c>
      <c r="D41" s="46" t="s">
        <v>195</v>
      </c>
      <c r="E41" s="46"/>
      <c r="F41" s="51" t="s">
        <v>177</v>
      </c>
      <c r="G41" s="52" t="s">
        <v>196</v>
      </c>
      <c r="H41" s="52" t="s">
        <v>197</v>
      </c>
      <c r="I41" s="36"/>
      <c r="J41" s="80" t="s">
        <v>198</v>
      </c>
      <c r="K41" s="48">
        <v>44500</v>
      </c>
      <c r="L41" s="36" t="s">
        <v>18</v>
      </c>
      <c r="M41" s="36" t="s">
        <v>18</v>
      </c>
    </row>
    <row r="42" spans="1:13" x14ac:dyDescent="0.25">
      <c r="A42" s="28" t="s">
        <v>19</v>
      </c>
      <c r="B42" s="29">
        <v>25.117000000000001</v>
      </c>
      <c r="C42" s="28" t="s">
        <v>189</v>
      </c>
      <c r="D42" s="46" t="s">
        <v>199</v>
      </c>
      <c r="E42" s="46" t="s">
        <v>200</v>
      </c>
      <c r="F42" s="36">
        <v>1573</v>
      </c>
      <c r="G42" s="36" t="s">
        <v>201</v>
      </c>
      <c r="H42" s="36" t="s">
        <v>202</v>
      </c>
      <c r="I42" s="36"/>
      <c r="J42" s="80" t="s">
        <v>203</v>
      </c>
      <c r="K42" s="48">
        <v>45207</v>
      </c>
      <c r="L42" s="36" t="s">
        <v>27</v>
      </c>
      <c r="M42" s="36" t="s">
        <v>18</v>
      </c>
    </row>
    <row r="43" spans="1:13" x14ac:dyDescent="0.25">
      <c r="A43" s="55" t="s">
        <v>33</v>
      </c>
      <c r="B43" s="56">
        <v>15.109</v>
      </c>
      <c r="C43" s="137" t="s">
        <v>34</v>
      </c>
      <c r="D43" s="57" t="s">
        <v>204</v>
      </c>
      <c r="E43" s="57"/>
      <c r="F43" s="155">
        <v>1594</v>
      </c>
      <c r="G43" s="155" t="s">
        <v>205</v>
      </c>
      <c r="H43" s="155" t="s">
        <v>206</v>
      </c>
      <c r="I43" s="155"/>
      <c r="J43" s="360" t="s">
        <v>207</v>
      </c>
      <c r="K43" s="362">
        <v>44264</v>
      </c>
      <c r="L43" s="155" t="s">
        <v>18</v>
      </c>
      <c r="M43" s="155" t="s">
        <v>18</v>
      </c>
    </row>
    <row r="44" spans="1:13" x14ac:dyDescent="0.25">
      <c r="A44" s="28" t="s">
        <v>33</v>
      </c>
      <c r="B44" s="29">
        <v>15.108000000000001</v>
      </c>
      <c r="C44" s="28" t="s">
        <v>208</v>
      </c>
      <c r="D44" s="40" t="s">
        <v>209</v>
      </c>
      <c r="E44" s="41"/>
      <c r="F44" s="42" t="s">
        <v>210</v>
      </c>
      <c r="G44" s="42" t="s">
        <v>211</v>
      </c>
      <c r="H44" s="42" t="s">
        <v>206</v>
      </c>
      <c r="I44" s="42" t="s">
        <v>212</v>
      </c>
      <c r="J44" s="80" t="s">
        <v>213</v>
      </c>
      <c r="K44" s="50">
        <v>44895</v>
      </c>
      <c r="L44" s="42" t="s">
        <v>18</v>
      </c>
      <c r="M44" s="42"/>
    </row>
    <row r="45" spans="1:13" x14ac:dyDescent="0.25">
      <c r="A45" s="28" t="s">
        <v>33</v>
      </c>
      <c r="B45" s="29">
        <v>65.198999999999998</v>
      </c>
      <c r="C45" s="28" t="s">
        <v>90</v>
      </c>
      <c r="D45" s="38" t="s">
        <v>214</v>
      </c>
      <c r="E45" s="38"/>
      <c r="F45" s="32" t="s">
        <v>215</v>
      </c>
      <c r="G45" s="34"/>
      <c r="H45" s="34" t="s">
        <v>84</v>
      </c>
      <c r="I45" s="34" t="s">
        <v>84</v>
      </c>
      <c r="J45" s="80" t="s">
        <v>216</v>
      </c>
      <c r="K45" s="35">
        <v>44408</v>
      </c>
      <c r="L45" s="36" t="s">
        <v>18</v>
      </c>
      <c r="M45" s="36" t="s">
        <v>27</v>
      </c>
    </row>
    <row r="46" spans="1:13" x14ac:dyDescent="0.25">
      <c r="A46" s="28" t="s">
        <v>119</v>
      </c>
      <c r="B46" s="29">
        <v>45.113999999999997</v>
      </c>
      <c r="C46" s="40" t="s">
        <v>129</v>
      </c>
      <c r="D46" s="60" t="s">
        <v>217</v>
      </c>
      <c r="E46" s="46"/>
      <c r="F46" s="51" t="s">
        <v>210</v>
      </c>
      <c r="G46" s="52" t="s">
        <v>211</v>
      </c>
      <c r="H46" s="52" t="s">
        <v>206</v>
      </c>
      <c r="I46" s="36" t="s">
        <v>218</v>
      </c>
      <c r="J46" s="80" t="s">
        <v>213</v>
      </c>
      <c r="K46" s="48">
        <v>44895</v>
      </c>
      <c r="L46" s="36" t="s">
        <v>18</v>
      </c>
      <c r="M46" s="36"/>
    </row>
    <row r="47" spans="1:13" x14ac:dyDescent="0.25">
      <c r="A47" s="28" t="s">
        <v>33</v>
      </c>
      <c r="B47" s="29">
        <v>15.109</v>
      </c>
      <c r="C47" s="40" t="s">
        <v>34</v>
      </c>
      <c r="D47" s="40" t="s">
        <v>219</v>
      </c>
      <c r="E47" s="38"/>
      <c r="F47" s="32" t="s">
        <v>215</v>
      </c>
      <c r="G47" s="34" t="s">
        <v>211</v>
      </c>
      <c r="H47" s="34" t="s">
        <v>206</v>
      </c>
      <c r="I47" s="34" t="s">
        <v>212</v>
      </c>
      <c r="J47" s="80" t="s">
        <v>220</v>
      </c>
      <c r="K47" s="35">
        <v>44408</v>
      </c>
      <c r="L47" s="36" t="s">
        <v>18</v>
      </c>
      <c r="M47" s="36" t="s">
        <v>27</v>
      </c>
    </row>
    <row r="48" spans="1:13" x14ac:dyDescent="0.25">
      <c r="A48" s="28" t="s">
        <v>119</v>
      </c>
      <c r="B48" s="29">
        <v>45.113999999999997</v>
      </c>
      <c r="C48" s="40" t="s">
        <v>129</v>
      </c>
      <c r="D48" s="60" t="s">
        <v>221</v>
      </c>
      <c r="E48" s="60" t="s">
        <v>222</v>
      </c>
      <c r="F48" s="61">
        <v>1392</v>
      </c>
      <c r="G48" s="52" t="s">
        <v>223</v>
      </c>
      <c r="H48" s="42" t="s">
        <v>224</v>
      </c>
      <c r="I48" s="42" t="s">
        <v>225</v>
      </c>
      <c r="J48" s="80" t="s">
        <v>226</v>
      </c>
      <c r="K48" s="48">
        <v>44348</v>
      </c>
      <c r="L48" s="36" t="s">
        <v>18</v>
      </c>
      <c r="M48" s="36" t="s">
        <v>18</v>
      </c>
    </row>
    <row r="49" spans="1:13" x14ac:dyDescent="0.25">
      <c r="A49" s="28" t="s">
        <v>57</v>
      </c>
      <c r="B49" s="62">
        <v>12.103</v>
      </c>
      <c r="C49" s="40" t="s">
        <v>227</v>
      </c>
      <c r="D49" s="63" t="s">
        <v>228</v>
      </c>
      <c r="E49" s="64" t="s">
        <v>229</v>
      </c>
      <c r="F49" s="65">
        <v>1555</v>
      </c>
      <c r="G49" s="65" t="s">
        <v>230</v>
      </c>
      <c r="H49" s="65" t="s">
        <v>231</v>
      </c>
      <c r="I49" s="65"/>
      <c r="J49" s="111" t="s">
        <v>232</v>
      </c>
      <c r="K49" s="48">
        <v>44291</v>
      </c>
      <c r="L49" s="65" t="s">
        <v>18</v>
      </c>
      <c r="M49" s="65" t="s">
        <v>18</v>
      </c>
    </row>
    <row r="50" spans="1:13" ht="15" customHeight="1" x14ac:dyDescent="0.25">
      <c r="A50" s="28" t="s">
        <v>57</v>
      </c>
      <c r="B50" s="62">
        <v>12.199</v>
      </c>
      <c r="C50" s="28" t="s">
        <v>159</v>
      </c>
      <c r="D50" s="63" t="s">
        <v>228</v>
      </c>
      <c r="E50" s="64" t="s">
        <v>229</v>
      </c>
      <c r="F50" s="65">
        <v>1555</v>
      </c>
      <c r="G50" s="65" t="s">
        <v>230</v>
      </c>
      <c r="H50" s="65" t="s">
        <v>231</v>
      </c>
      <c r="I50" s="65"/>
      <c r="J50" s="111" t="s">
        <v>232</v>
      </c>
      <c r="K50" s="48">
        <v>44291</v>
      </c>
      <c r="L50" s="65" t="s">
        <v>18</v>
      </c>
      <c r="M50" s="65" t="s">
        <v>18</v>
      </c>
    </row>
    <row r="51" spans="1:13" ht="15" customHeight="1" x14ac:dyDescent="0.25">
      <c r="A51" s="28" t="s">
        <v>57</v>
      </c>
      <c r="B51" s="62">
        <v>12.115</v>
      </c>
      <c r="C51" s="40" t="s">
        <v>233</v>
      </c>
      <c r="D51" s="63" t="s">
        <v>228</v>
      </c>
      <c r="E51" s="64" t="s">
        <v>229</v>
      </c>
      <c r="F51" s="65">
        <v>1555</v>
      </c>
      <c r="G51" s="65" t="s">
        <v>230</v>
      </c>
      <c r="H51" s="65" t="s">
        <v>231</v>
      </c>
      <c r="I51" s="65"/>
      <c r="J51" s="111" t="s">
        <v>232</v>
      </c>
      <c r="K51" s="48">
        <v>44291</v>
      </c>
      <c r="L51" s="65" t="s">
        <v>18</v>
      </c>
      <c r="M51" s="65" t="s">
        <v>18</v>
      </c>
    </row>
    <row r="52" spans="1:13" ht="15" customHeight="1" x14ac:dyDescent="0.2">
      <c r="A52" s="40" t="s">
        <v>8678</v>
      </c>
      <c r="B52" s="62">
        <v>45.107999999999997</v>
      </c>
      <c r="C52" s="40" t="s">
        <v>8679</v>
      </c>
      <c r="D52" s="353" t="s">
        <v>8683</v>
      </c>
      <c r="E52" s="354"/>
      <c r="F52" s="42" t="s">
        <v>8681</v>
      </c>
      <c r="G52" s="354" t="s">
        <v>8684</v>
      </c>
      <c r="H52" s="354" t="s">
        <v>8685</v>
      </c>
      <c r="I52" s="40"/>
      <c r="J52" s="375" t="s">
        <v>8686</v>
      </c>
      <c r="K52" s="43">
        <v>45322</v>
      </c>
      <c r="L52" s="354" t="s">
        <v>485</v>
      </c>
      <c r="M52" s="355" t="s">
        <v>485</v>
      </c>
    </row>
    <row r="53" spans="1:13" ht="15" customHeight="1" x14ac:dyDescent="0.2">
      <c r="A53" s="40" t="s">
        <v>8678</v>
      </c>
      <c r="B53" s="62">
        <v>45.107999999999997</v>
      </c>
      <c r="C53" s="40" t="s">
        <v>8679</v>
      </c>
      <c r="D53" s="353" t="s">
        <v>8683</v>
      </c>
      <c r="E53" s="354"/>
      <c r="F53" s="42" t="s">
        <v>8681</v>
      </c>
      <c r="G53" s="354" t="s">
        <v>8684</v>
      </c>
      <c r="H53" s="354" t="s">
        <v>8685</v>
      </c>
      <c r="I53" s="40"/>
      <c r="J53" s="375" t="s">
        <v>8686</v>
      </c>
      <c r="K53" s="43">
        <v>45322</v>
      </c>
      <c r="L53" s="354" t="s">
        <v>485</v>
      </c>
      <c r="M53" s="355" t="s">
        <v>485</v>
      </c>
    </row>
    <row r="54" spans="1:13" x14ac:dyDescent="0.25">
      <c r="A54" s="28" t="s">
        <v>19</v>
      </c>
      <c r="B54" s="29">
        <v>25.132000000000001</v>
      </c>
      <c r="C54" s="28" t="s">
        <v>136</v>
      </c>
      <c r="D54" s="46" t="s">
        <v>234</v>
      </c>
      <c r="E54" s="46"/>
      <c r="F54" s="36">
        <v>1499</v>
      </c>
      <c r="G54" s="36" t="s">
        <v>235</v>
      </c>
      <c r="H54" s="36" t="s">
        <v>236</v>
      </c>
      <c r="I54" s="36" t="s">
        <v>237</v>
      </c>
      <c r="J54" s="80" t="s">
        <v>238</v>
      </c>
      <c r="K54" s="48">
        <v>45018</v>
      </c>
      <c r="L54" s="36" t="s">
        <v>26</v>
      </c>
      <c r="M54" s="36" t="s">
        <v>27</v>
      </c>
    </row>
    <row r="55" spans="1:13" x14ac:dyDescent="0.25">
      <c r="A55" s="28" t="s">
        <v>8664</v>
      </c>
      <c r="B55" s="29">
        <v>70.122000000000099</v>
      </c>
      <c r="C55" s="38" t="s">
        <v>39</v>
      </c>
      <c r="D55" s="44" t="s">
        <v>239</v>
      </c>
      <c r="E55" s="49"/>
      <c r="F55" s="32">
        <v>1576</v>
      </c>
      <c r="G55" s="33" t="s">
        <v>240</v>
      </c>
      <c r="H55" s="33" t="s">
        <v>241</v>
      </c>
      <c r="I55" s="34"/>
      <c r="J55" s="80" t="s">
        <v>242</v>
      </c>
      <c r="K55" s="35">
        <v>44530</v>
      </c>
      <c r="L55" s="36" t="s">
        <v>44</v>
      </c>
      <c r="M55" s="36" t="s">
        <v>18</v>
      </c>
    </row>
    <row r="56" spans="1:13" x14ac:dyDescent="0.25">
      <c r="A56" s="28" t="s">
        <v>57</v>
      </c>
      <c r="B56" s="29">
        <v>60.103000000000002</v>
      </c>
      <c r="C56" s="40" t="s">
        <v>58</v>
      </c>
      <c r="D56" s="46" t="s">
        <v>243</v>
      </c>
      <c r="E56" s="46"/>
      <c r="F56" s="36">
        <v>1553</v>
      </c>
      <c r="G56" s="36" t="s">
        <v>244</v>
      </c>
      <c r="H56" s="36" t="s">
        <v>245</v>
      </c>
      <c r="I56" s="36"/>
      <c r="J56" s="80" t="s">
        <v>246</v>
      </c>
      <c r="K56" s="48">
        <v>44718</v>
      </c>
      <c r="L56" s="36" t="s">
        <v>18</v>
      </c>
      <c r="M56" s="36" t="s">
        <v>18</v>
      </c>
    </row>
    <row r="57" spans="1:13" x14ac:dyDescent="0.25">
      <c r="A57" s="28" t="s">
        <v>8664</v>
      </c>
      <c r="B57" s="29">
        <v>70.122000000000099</v>
      </c>
      <c r="C57" s="38" t="s">
        <v>39</v>
      </c>
      <c r="D57" s="44" t="s">
        <v>247</v>
      </c>
      <c r="E57" s="49" t="s">
        <v>248</v>
      </c>
      <c r="F57" s="32">
        <v>1576</v>
      </c>
      <c r="G57" s="33" t="s">
        <v>249</v>
      </c>
      <c r="H57" s="33" t="s">
        <v>250</v>
      </c>
      <c r="I57" s="34"/>
      <c r="J57" s="111" t="s">
        <v>251</v>
      </c>
      <c r="K57" s="35">
        <v>44530</v>
      </c>
      <c r="L57" s="36" t="s">
        <v>44</v>
      </c>
      <c r="M57" s="36" t="s">
        <v>18</v>
      </c>
    </row>
    <row r="58" spans="1:13" x14ac:dyDescent="0.25">
      <c r="A58" s="28" t="s">
        <v>57</v>
      </c>
      <c r="B58" s="29">
        <v>32.100999999999999</v>
      </c>
      <c r="C58" s="28" t="s">
        <v>63</v>
      </c>
      <c r="D58" s="49" t="s">
        <v>252</v>
      </c>
      <c r="E58" s="40"/>
      <c r="F58" s="42">
        <v>1606</v>
      </c>
      <c r="G58" s="42" t="s">
        <v>253</v>
      </c>
      <c r="H58" s="42" t="s">
        <v>254</v>
      </c>
      <c r="I58" s="40"/>
      <c r="J58" s="80" t="s">
        <v>255</v>
      </c>
      <c r="K58" s="50">
        <v>45089</v>
      </c>
      <c r="L58" s="42" t="s">
        <v>18</v>
      </c>
      <c r="M58" s="42" t="s">
        <v>18</v>
      </c>
    </row>
    <row r="59" spans="1:13" x14ac:dyDescent="0.25">
      <c r="A59" s="28" t="s">
        <v>19</v>
      </c>
      <c r="B59" s="29" t="s">
        <v>256</v>
      </c>
      <c r="C59" s="28" t="s">
        <v>257</v>
      </c>
      <c r="D59" s="40" t="s">
        <v>258</v>
      </c>
      <c r="E59" s="66"/>
      <c r="F59" s="42" t="s">
        <v>259</v>
      </c>
      <c r="G59" s="42" t="s">
        <v>260</v>
      </c>
      <c r="H59" s="42" t="s">
        <v>261</v>
      </c>
      <c r="I59" s="42" t="s">
        <v>262</v>
      </c>
      <c r="J59" s="80" t="s">
        <v>263</v>
      </c>
      <c r="K59" s="50">
        <v>45442</v>
      </c>
      <c r="L59" s="42" t="s">
        <v>27</v>
      </c>
      <c r="M59" s="42" t="s">
        <v>18</v>
      </c>
    </row>
    <row r="60" spans="1:13" s="67" customFormat="1" x14ac:dyDescent="0.25">
      <c r="A60" s="28" t="s">
        <v>57</v>
      </c>
      <c r="B60" s="29">
        <v>10.101000000000001</v>
      </c>
      <c r="C60" s="28" t="s">
        <v>112</v>
      </c>
      <c r="D60" s="31" t="s">
        <v>264</v>
      </c>
      <c r="E60" s="30" t="s">
        <v>265</v>
      </c>
      <c r="F60" s="32" t="s">
        <v>266</v>
      </c>
      <c r="G60" s="33" t="s">
        <v>267</v>
      </c>
      <c r="H60" s="33" t="s">
        <v>268</v>
      </c>
      <c r="I60" s="34"/>
      <c r="J60" s="80" t="s">
        <v>269</v>
      </c>
      <c r="K60" s="35">
        <v>44651</v>
      </c>
      <c r="L60" s="36" t="s">
        <v>44</v>
      </c>
      <c r="M60" s="36"/>
    </row>
    <row r="61" spans="1:13" x14ac:dyDescent="0.25">
      <c r="A61" s="28" t="s">
        <v>57</v>
      </c>
      <c r="B61" s="29">
        <v>10.101000000000001</v>
      </c>
      <c r="C61" s="28" t="s">
        <v>112</v>
      </c>
      <c r="D61" s="44" t="s">
        <v>265</v>
      </c>
      <c r="E61" s="44"/>
      <c r="F61" s="52">
        <v>1599</v>
      </c>
      <c r="G61" s="52" t="s">
        <v>270</v>
      </c>
      <c r="H61" s="52" t="s">
        <v>271</v>
      </c>
      <c r="I61" s="53"/>
      <c r="J61" s="80" t="s">
        <v>269</v>
      </c>
      <c r="K61" s="54">
        <v>45082</v>
      </c>
      <c r="L61" s="52" t="s">
        <v>18</v>
      </c>
      <c r="M61" s="52" t="s">
        <v>18</v>
      </c>
    </row>
    <row r="62" spans="1:13" x14ac:dyDescent="0.25">
      <c r="A62" s="28" t="s">
        <v>8664</v>
      </c>
      <c r="B62" s="29">
        <v>70.105999999999995</v>
      </c>
      <c r="C62" s="40" t="s">
        <v>115</v>
      </c>
      <c r="D62" s="45" t="s">
        <v>272</v>
      </c>
      <c r="E62" s="46"/>
      <c r="F62" s="47">
        <v>1522</v>
      </c>
      <c r="G62" s="36" t="s">
        <v>273</v>
      </c>
      <c r="H62" s="36" t="s">
        <v>274</v>
      </c>
      <c r="I62" s="42"/>
      <c r="J62" s="80" t="s">
        <v>275</v>
      </c>
      <c r="K62" s="48">
        <v>44804</v>
      </c>
      <c r="L62" s="36" t="s">
        <v>18</v>
      </c>
      <c r="M62" s="36" t="s">
        <v>18</v>
      </c>
    </row>
    <row r="63" spans="1:13" x14ac:dyDescent="0.25">
      <c r="A63" s="28" t="s">
        <v>19</v>
      </c>
      <c r="B63" s="29" t="s">
        <v>256</v>
      </c>
      <c r="C63" s="28" t="s">
        <v>257</v>
      </c>
      <c r="D63" s="41" t="s">
        <v>276</v>
      </c>
      <c r="E63" s="41" t="s">
        <v>277</v>
      </c>
      <c r="F63" s="42" t="s">
        <v>278</v>
      </c>
      <c r="G63" s="42" t="s">
        <v>279</v>
      </c>
      <c r="H63" s="42" t="s">
        <v>280</v>
      </c>
      <c r="I63" s="42"/>
      <c r="J63" s="80" t="s">
        <v>281</v>
      </c>
      <c r="K63" s="50">
        <v>44895</v>
      </c>
      <c r="L63" s="42" t="s">
        <v>27</v>
      </c>
      <c r="M63" s="42"/>
    </row>
    <row r="64" spans="1:13" x14ac:dyDescent="0.25">
      <c r="A64" s="28" t="s">
        <v>282</v>
      </c>
      <c r="B64" s="62">
        <v>75.198999999999998</v>
      </c>
      <c r="C64" s="28" t="s">
        <v>283</v>
      </c>
      <c r="D64" s="45" t="s">
        <v>284</v>
      </c>
      <c r="E64" s="46" t="s">
        <v>285</v>
      </c>
      <c r="F64" s="42" t="s">
        <v>286</v>
      </c>
      <c r="G64" s="42" t="s">
        <v>287</v>
      </c>
      <c r="H64" s="42" t="s">
        <v>288</v>
      </c>
      <c r="I64" s="42"/>
      <c r="J64" s="80" t="s">
        <v>289</v>
      </c>
      <c r="K64" s="50">
        <v>44377</v>
      </c>
      <c r="L64" s="42" t="s">
        <v>27</v>
      </c>
      <c r="M64" s="42"/>
    </row>
    <row r="65" spans="1:13" x14ac:dyDescent="0.25">
      <c r="A65" s="28" t="s">
        <v>119</v>
      </c>
      <c r="B65" s="29">
        <v>45.104999999999997</v>
      </c>
      <c r="C65" s="28" t="s">
        <v>290</v>
      </c>
      <c r="D65" s="68" t="s">
        <v>291</v>
      </c>
      <c r="E65" s="49"/>
      <c r="F65" s="51" t="s">
        <v>292</v>
      </c>
      <c r="G65" s="69" t="s">
        <v>293</v>
      </c>
      <c r="H65" s="69" t="s">
        <v>294</v>
      </c>
      <c r="I65" s="69"/>
      <c r="J65" s="80" t="s">
        <v>295</v>
      </c>
      <c r="K65" s="48">
        <v>44377</v>
      </c>
      <c r="L65" s="70" t="s">
        <v>18</v>
      </c>
      <c r="M65" s="36" t="s">
        <v>18</v>
      </c>
    </row>
    <row r="66" spans="1:13" x14ac:dyDescent="0.25">
      <c r="A66" s="28" t="s">
        <v>119</v>
      </c>
      <c r="B66" s="29">
        <v>45.113999999999997</v>
      </c>
      <c r="C66" s="40" t="s">
        <v>129</v>
      </c>
      <c r="D66" s="46" t="s">
        <v>296</v>
      </c>
      <c r="E66" s="46"/>
      <c r="F66" s="51" t="s">
        <v>297</v>
      </c>
      <c r="G66" s="36" t="s">
        <v>298</v>
      </c>
      <c r="H66" s="36" t="s">
        <v>299</v>
      </c>
      <c r="I66" s="36" t="s">
        <v>300</v>
      </c>
      <c r="J66" s="80" t="s">
        <v>301</v>
      </c>
      <c r="K66" s="48">
        <v>44772</v>
      </c>
      <c r="L66" s="36" t="s">
        <v>18</v>
      </c>
      <c r="M66" s="36" t="s">
        <v>18</v>
      </c>
    </row>
    <row r="67" spans="1:13" x14ac:dyDescent="0.25">
      <c r="A67" s="28" t="s">
        <v>19</v>
      </c>
      <c r="B67" s="29">
        <v>25.132000000000001</v>
      </c>
      <c r="C67" s="28" t="s">
        <v>136</v>
      </c>
      <c r="D67" s="30" t="s">
        <v>302</v>
      </c>
      <c r="E67" s="46"/>
      <c r="F67" s="51">
        <v>1499</v>
      </c>
      <c r="G67" s="36" t="s">
        <v>303</v>
      </c>
      <c r="H67" s="36" t="s">
        <v>304</v>
      </c>
      <c r="I67" s="36" t="s">
        <v>305</v>
      </c>
      <c r="J67" s="80" t="s">
        <v>306</v>
      </c>
      <c r="K67" s="48">
        <v>45018</v>
      </c>
      <c r="L67" s="36" t="s">
        <v>27</v>
      </c>
      <c r="M67" s="36" t="s">
        <v>27</v>
      </c>
    </row>
    <row r="68" spans="1:13" x14ac:dyDescent="0.25">
      <c r="A68" s="28" t="s">
        <v>19</v>
      </c>
      <c r="B68" s="29">
        <v>25.117999999999999</v>
      </c>
      <c r="C68" s="28" t="s">
        <v>76</v>
      </c>
      <c r="D68" s="46" t="s">
        <v>307</v>
      </c>
      <c r="E68" s="46"/>
      <c r="F68" s="36" t="s">
        <v>79</v>
      </c>
      <c r="G68" s="36" t="s">
        <v>308</v>
      </c>
      <c r="H68" s="36" t="s">
        <v>309</v>
      </c>
      <c r="I68" s="36" t="s">
        <v>310</v>
      </c>
      <c r="J68" s="80" t="s">
        <v>311</v>
      </c>
      <c r="K68" s="48">
        <v>45998</v>
      </c>
      <c r="L68" s="36" t="s">
        <v>18</v>
      </c>
      <c r="M68" s="36" t="s">
        <v>18</v>
      </c>
    </row>
    <row r="69" spans="1:13" x14ac:dyDescent="0.25">
      <c r="A69" s="28" t="s">
        <v>19</v>
      </c>
      <c r="B69" s="29">
        <v>25.132000000000001</v>
      </c>
      <c r="C69" s="28" t="s">
        <v>136</v>
      </c>
      <c r="D69" s="38" t="s">
        <v>312</v>
      </c>
      <c r="E69" s="38"/>
      <c r="F69" s="32" t="s">
        <v>313</v>
      </c>
      <c r="G69" s="34" t="s">
        <v>314</v>
      </c>
      <c r="H69" s="34" t="s">
        <v>315</v>
      </c>
      <c r="I69" s="34" t="s">
        <v>316</v>
      </c>
      <c r="J69" s="80"/>
      <c r="K69" s="35" t="s">
        <v>105</v>
      </c>
      <c r="L69" s="34"/>
      <c r="M69" s="36"/>
    </row>
    <row r="70" spans="1:13" x14ac:dyDescent="0.25">
      <c r="A70" s="28" t="s">
        <v>19</v>
      </c>
      <c r="B70" s="29" t="s">
        <v>256</v>
      </c>
      <c r="C70" s="28" t="s">
        <v>257</v>
      </c>
      <c r="D70" s="45" t="s">
        <v>317</v>
      </c>
      <c r="E70" s="46"/>
      <c r="F70" s="47">
        <v>1538</v>
      </c>
      <c r="G70" s="36" t="s">
        <v>318</v>
      </c>
      <c r="H70" s="36" t="s">
        <v>319</v>
      </c>
      <c r="I70" s="42" t="s">
        <v>105</v>
      </c>
      <c r="J70" s="80" t="s">
        <v>320</v>
      </c>
      <c r="K70" s="48">
        <v>44575</v>
      </c>
      <c r="L70" s="36" t="s">
        <v>27</v>
      </c>
      <c r="M70" s="36" t="s">
        <v>18</v>
      </c>
    </row>
    <row r="71" spans="1:13" x14ac:dyDescent="0.25">
      <c r="A71" s="55" t="s">
        <v>19</v>
      </c>
      <c r="B71" s="56">
        <v>25.113</v>
      </c>
      <c r="C71" s="55" t="s">
        <v>189</v>
      </c>
      <c r="D71" s="85" t="s">
        <v>321</v>
      </c>
      <c r="E71" s="85" t="s">
        <v>322</v>
      </c>
      <c r="F71" s="59" t="s">
        <v>323</v>
      </c>
      <c r="G71" s="59" t="s">
        <v>122</v>
      </c>
      <c r="H71" s="59" t="s">
        <v>324</v>
      </c>
      <c r="I71" s="59" t="s">
        <v>84</v>
      </c>
      <c r="J71" s="360"/>
      <c r="K71" s="86">
        <v>44286</v>
      </c>
      <c r="L71" s="59" t="s">
        <v>27</v>
      </c>
      <c r="M71" s="59" t="s">
        <v>27</v>
      </c>
    </row>
    <row r="72" spans="1:13" x14ac:dyDescent="0.25">
      <c r="A72" s="28" t="s">
        <v>8664</v>
      </c>
      <c r="B72" s="29">
        <v>70.105000000000004</v>
      </c>
      <c r="C72" s="28" t="s">
        <v>325</v>
      </c>
      <c r="D72" s="71" t="s">
        <v>326</v>
      </c>
      <c r="E72" s="72" t="s">
        <v>327</v>
      </c>
      <c r="F72" s="32" t="s">
        <v>328</v>
      </c>
      <c r="G72" s="73" t="s">
        <v>329</v>
      </c>
      <c r="H72" s="73" t="s">
        <v>330</v>
      </c>
      <c r="I72" s="73" t="s">
        <v>331</v>
      </c>
      <c r="J72" s="80" t="s">
        <v>332</v>
      </c>
      <c r="K72" s="74">
        <v>44347</v>
      </c>
      <c r="L72" s="34"/>
      <c r="M72" s="36"/>
    </row>
    <row r="73" spans="1:13" x14ac:dyDescent="0.25">
      <c r="A73" s="28" t="s">
        <v>57</v>
      </c>
      <c r="B73" s="29">
        <v>30.102</v>
      </c>
      <c r="C73" s="28" t="s">
        <v>333</v>
      </c>
      <c r="D73" s="49" t="s">
        <v>334</v>
      </c>
      <c r="E73" s="75"/>
      <c r="F73" s="32" t="s">
        <v>335</v>
      </c>
      <c r="G73" s="76" t="s">
        <v>336</v>
      </c>
      <c r="H73" s="76" t="s">
        <v>337</v>
      </c>
      <c r="I73" s="76"/>
      <c r="J73" s="80" t="s">
        <v>338</v>
      </c>
      <c r="K73" s="35">
        <v>45218</v>
      </c>
      <c r="L73" s="36" t="s">
        <v>18</v>
      </c>
      <c r="M73" s="36"/>
    </row>
    <row r="74" spans="1:13" x14ac:dyDescent="0.25">
      <c r="A74" s="28" t="s">
        <v>8665</v>
      </c>
      <c r="B74" s="29">
        <v>70.103999999999999</v>
      </c>
      <c r="C74" s="28" t="s">
        <v>147</v>
      </c>
      <c r="D74" s="49" t="s">
        <v>339</v>
      </c>
      <c r="E74" s="49" t="s">
        <v>340</v>
      </c>
      <c r="F74" s="36">
        <v>1554</v>
      </c>
      <c r="G74" s="36" t="s">
        <v>341</v>
      </c>
      <c r="H74" s="36" t="s">
        <v>342</v>
      </c>
      <c r="I74" s="36" t="s">
        <v>151</v>
      </c>
      <c r="J74" s="130" t="s">
        <v>343</v>
      </c>
      <c r="K74" s="54">
        <v>44742</v>
      </c>
      <c r="L74" s="36" t="s">
        <v>18</v>
      </c>
      <c r="M74" s="77" t="s">
        <v>18</v>
      </c>
    </row>
    <row r="75" spans="1:13" x14ac:dyDescent="0.25">
      <c r="A75" s="28" t="s">
        <v>8664</v>
      </c>
      <c r="B75" s="29">
        <v>70.105999999999995</v>
      </c>
      <c r="C75" s="40" t="s">
        <v>115</v>
      </c>
      <c r="D75" s="45" t="s">
        <v>344</v>
      </c>
      <c r="E75" s="46"/>
      <c r="F75" s="47">
        <v>1522</v>
      </c>
      <c r="G75" s="36" t="s">
        <v>345</v>
      </c>
      <c r="H75" s="36" t="s">
        <v>346</v>
      </c>
      <c r="I75" s="42"/>
      <c r="J75" s="80" t="s">
        <v>347</v>
      </c>
      <c r="K75" s="48">
        <v>44804</v>
      </c>
      <c r="L75" s="36" t="s">
        <v>18</v>
      </c>
      <c r="M75" s="36" t="s">
        <v>18</v>
      </c>
    </row>
    <row r="76" spans="1:13" x14ac:dyDescent="0.25">
      <c r="A76" s="41" t="s">
        <v>33</v>
      </c>
      <c r="B76" s="62">
        <v>50.103999999999999</v>
      </c>
      <c r="C76" s="41" t="s">
        <v>351</v>
      </c>
      <c r="D76" s="78" t="s">
        <v>348</v>
      </c>
      <c r="E76" s="78"/>
      <c r="F76" s="42">
        <v>1619</v>
      </c>
      <c r="G76" s="79" t="s">
        <v>349</v>
      </c>
      <c r="H76" s="79" t="s">
        <v>352</v>
      </c>
      <c r="I76" s="42"/>
      <c r="J76" s="80" t="s">
        <v>350</v>
      </c>
      <c r="K76" s="50">
        <v>44418</v>
      </c>
      <c r="L76" s="42" t="s">
        <v>18</v>
      </c>
      <c r="M76" s="42" t="s">
        <v>18</v>
      </c>
    </row>
    <row r="77" spans="1:13" x14ac:dyDescent="0.25">
      <c r="A77" s="28" t="s">
        <v>57</v>
      </c>
      <c r="B77" s="29">
        <v>10.101000000000001</v>
      </c>
      <c r="C77" s="28" t="s">
        <v>112</v>
      </c>
      <c r="D77" s="44" t="s">
        <v>348</v>
      </c>
      <c r="E77" s="44"/>
      <c r="F77" s="52">
        <v>1599</v>
      </c>
      <c r="G77" s="52" t="s">
        <v>349</v>
      </c>
      <c r="H77" s="52"/>
      <c r="I77" s="53"/>
      <c r="J77" s="80" t="s">
        <v>350</v>
      </c>
      <c r="K77" s="54">
        <v>45082</v>
      </c>
      <c r="L77" s="52" t="s">
        <v>18</v>
      </c>
      <c r="M77" s="52" t="s">
        <v>18</v>
      </c>
    </row>
    <row r="78" spans="1:13" x14ac:dyDescent="0.25">
      <c r="A78" s="81" t="s">
        <v>57</v>
      </c>
      <c r="B78" s="82">
        <v>50.103000000000002</v>
      </c>
      <c r="C78" s="81" t="s">
        <v>353</v>
      </c>
      <c r="D78" s="49" t="s">
        <v>348</v>
      </c>
      <c r="E78" s="81"/>
      <c r="F78" s="83">
        <v>1629</v>
      </c>
      <c r="G78" s="83" t="s">
        <v>349</v>
      </c>
      <c r="H78" s="83" t="s">
        <v>352</v>
      </c>
      <c r="I78" s="83" t="s">
        <v>354</v>
      </c>
      <c r="J78" s="378" t="s">
        <v>350</v>
      </c>
      <c r="K78" s="84">
        <v>45236</v>
      </c>
      <c r="L78" s="83" t="s">
        <v>18</v>
      </c>
      <c r="M78" s="83" t="s">
        <v>18</v>
      </c>
    </row>
    <row r="79" spans="1:13" x14ac:dyDescent="0.25">
      <c r="A79" s="55" t="s">
        <v>8664</v>
      </c>
      <c r="B79" s="56">
        <v>70.11</v>
      </c>
      <c r="C79" s="55" t="s">
        <v>355</v>
      </c>
      <c r="D79" s="139" t="s">
        <v>356</v>
      </c>
      <c r="E79" s="139"/>
      <c r="F79" s="151" t="s">
        <v>357</v>
      </c>
      <c r="G79" s="59" t="s">
        <v>358</v>
      </c>
      <c r="H79" s="59" t="s">
        <v>359</v>
      </c>
      <c r="I79" s="59" t="s">
        <v>84</v>
      </c>
      <c r="J79" s="360" t="s">
        <v>360</v>
      </c>
      <c r="K79" s="142">
        <v>44227</v>
      </c>
      <c r="L79" s="59" t="s">
        <v>18</v>
      </c>
      <c r="M79" s="59" t="s">
        <v>18</v>
      </c>
    </row>
    <row r="80" spans="1:13" x14ac:dyDescent="0.25">
      <c r="A80" s="28" t="s">
        <v>8664</v>
      </c>
      <c r="B80" s="29">
        <v>70.105999999999995</v>
      </c>
      <c r="C80" s="40" t="s">
        <v>361</v>
      </c>
      <c r="D80" s="46" t="s">
        <v>362</v>
      </c>
      <c r="E80" s="46"/>
      <c r="F80" s="47">
        <v>1475</v>
      </c>
      <c r="G80" s="47" t="s">
        <v>362</v>
      </c>
      <c r="H80" s="47" t="s">
        <v>363</v>
      </c>
      <c r="I80" s="47"/>
      <c r="J80" s="379" t="s">
        <v>364</v>
      </c>
      <c r="K80" s="50">
        <v>44804</v>
      </c>
      <c r="L80" s="36" t="s">
        <v>18</v>
      </c>
      <c r="M80" s="51"/>
    </row>
    <row r="81" spans="1:13" x14ac:dyDescent="0.25">
      <c r="A81" s="28" t="s">
        <v>8664</v>
      </c>
      <c r="B81" s="29">
        <v>70.105999999999995</v>
      </c>
      <c r="C81" s="40" t="s">
        <v>115</v>
      </c>
      <c r="D81" s="45" t="s">
        <v>365</v>
      </c>
      <c r="E81" s="46"/>
      <c r="F81" s="47">
        <v>1522</v>
      </c>
      <c r="G81" s="36" t="s">
        <v>366</v>
      </c>
      <c r="H81" s="36" t="s">
        <v>367</v>
      </c>
      <c r="I81" s="42"/>
      <c r="J81" s="80" t="s">
        <v>368</v>
      </c>
      <c r="K81" s="48">
        <v>44804</v>
      </c>
      <c r="L81" s="36" t="s">
        <v>18</v>
      </c>
      <c r="M81" s="36" t="s">
        <v>18</v>
      </c>
    </row>
    <row r="82" spans="1:13" x14ac:dyDescent="0.25">
      <c r="A82" s="28" t="s">
        <v>119</v>
      </c>
      <c r="B82" s="29">
        <v>45.113999999999997</v>
      </c>
      <c r="C82" s="40" t="s">
        <v>129</v>
      </c>
      <c r="D82" s="46" t="s">
        <v>369</v>
      </c>
      <c r="E82" s="46"/>
      <c r="F82" s="61" t="s">
        <v>370</v>
      </c>
      <c r="G82" s="36" t="s">
        <v>371</v>
      </c>
      <c r="H82" s="36" t="s">
        <v>372</v>
      </c>
      <c r="I82" s="36" t="s">
        <v>373</v>
      </c>
      <c r="J82" s="80" t="s">
        <v>374</v>
      </c>
      <c r="K82" s="48">
        <v>44438</v>
      </c>
      <c r="L82" s="36" t="s">
        <v>18</v>
      </c>
      <c r="M82" s="36" t="s">
        <v>18</v>
      </c>
    </row>
    <row r="83" spans="1:13" x14ac:dyDescent="0.25">
      <c r="A83" s="28" t="s">
        <v>8664</v>
      </c>
      <c r="B83" s="29">
        <v>70.105999999999995</v>
      </c>
      <c r="C83" s="40" t="s">
        <v>361</v>
      </c>
      <c r="D83" s="46" t="s">
        <v>375</v>
      </c>
      <c r="E83" s="46"/>
      <c r="F83" s="47">
        <v>1475</v>
      </c>
      <c r="G83" s="47" t="s">
        <v>371</v>
      </c>
      <c r="H83" s="47" t="s">
        <v>372</v>
      </c>
      <c r="I83" s="47"/>
      <c r="J83" s="379" t="s">
        <v>376</v>
      </c>
      <c r="K83" s="50">
        <v>44804</v>
      </c>
      <c r="L83" s="36" t="s">
        <v>18</v>
      </c>
      <c r="M83" s="87" t="s">
        <v>18</v>
      </c>
    </row>
    <row r="84" spans="1:13" x14ac:dyDescent="0.25">
      <c r="A84" s="28" t="s">
        <v>8664</v>
      </c>
      <c r="B84" s="29">
        <v>70.105999999999995</v>
      </c>
      <c r="C84" s="30" t="s">
        <v>13</v>
      </c>
      <c r="D84" s="44" t="s">
        <v>377</v>
      </c>
      <c r="E84" s="30" t="s">
        <v>378</v>
      </c>
      <c r="F84" s="32">
        <v>1567</v>
      </c>
      <c r="G84" s="33" t="s">
        <v>379</v>
      </c>
      <c r="H84" s="33" t="s">
        <v>380</v>
      </c>
      <c r="I84" s="34"/>
      <c r="J84" s="111" t="s">
        <v>381</v>
      </c>
      <c r="K84" s="35">
        <v>45535</v>
      </c>
      <c r="L84" s="36" t="s">
        <v>44</v>
      </c>
      <c r="M84" s="36" t="s">
        <v>18</v>
      </c>
    </row>
    <row r="85" spans="1:13" x14ac:dyDescent="0.25">
      <c r="A85" s="28" t="s">
        <v>8664</v>
      </c>
      <c r="B85" s="29">
        <v>70.105999999999995</v>
      </c>
      <c r="C85" s="30" t="s">
        <v>13</v>
      </c>
      <c r="D85" s="44" t="s">
        <v>377</v>
      </c>
      <c r="E85" s="30" t="s">
        <v>378</v>
      </c>
      <c r="F85" s="32">
        <v>1567</v>
      </c>
      <c r="G85" s="33" t="s">
        <v>379</v>
      </c>
      <c r="H85" s="33" t="s">
        <v>380</v>
      </c>
      <c r="I85" s="34"/>
      <c r="J85" s="111" t="s">
        <v>381</v>
      </c>
      <c r="K85" s="35">
        <v>45535</v>
      </c>
      <c r="L85" s="36" t="s">
        <v>44</v>
      </c>
      <c r="M85" s="36" t="s">
        <v>18</v>
      </c>
    </row>
    <row r="86" spans="1:13" x14ac:dyDescent="0.25">
      <c r="A86" s="28" t="s">
        <v>19</v>
      </c>
      <c r="B86" s="29">
        <v>25.122</v>
      </c>
      <c r="C86" s="88" t="s">
        <v>382</v>
      </c>
      <c r="D86" s="46" t="s">
        <v>383</v>
      </c>
      <c r="E86" s="46"/>
      <c r="F86" s="36">
        <v>1499</v>
      </c>
      <c r="G86" s="36" t="s">
        <v>384</v>
      </c>
      <c r="H86" s="36" t="s">
        <v>385</v>
      </c>
      <c r="I86" s="36" t="s">
        <v>386</v>
      </c>
      <c r="J86" s="80" t="s">
        <v>387</v>
      </c>
      <c r="K86" s="48">
        <v>45018</v>
      </c>
      <c r="L86" s="36" t="s">
        <v>27</v>
      </c>
      <c r="M86" s="36" t="s">
        <v>27</v>
      </c>
    </row>
    <row r="87" spans="1:13" x14ac:dyDescent="0.25">
      <c r="A87" s="28" t="s">
        <v>19</v>
      </c>
      <c r="B87" s="29">
        <v>25.102</v>
      </c>
      <c r="C87" s="28" t="s">
        <v>20</v>
      </c>
      <c r="D87" s="38" t="s">
        <v>388</v>
      </c>
      <c r="E87" s="38"/>
      <c r="F87" s="32">
        <v>1528</v>
      </c>
      <c r="G87" s="34" t="s">
        <v>389</v>
      </c>
      <c r="H87" s="34" t="s">
        <v>390</v>
      </c>
      <c r="I87" s="34" t="s">
        <v>391</v>
      </c>
      <c r="J87" s="80" t="s">
        <v>392</v>
      </c>
      <c r="K87" s="35">
        <v>45235</v>
      </c>
      <c r="L87" s="36" t="s">
        <v>26</v>
      </c>
      <c r="M87" s="36" t="s">
        <v>27</v>
      </c>
    </row>
    <row r="88" spans="1:13" x14ac:dyDescent="0.25">
      <c r="A88" s="28" t="s">
        <v>19</v>
      </c>
      <c r="B88" s="29">
        <v>25.109000000000002</v>
      </c>
      <c r="C88" s="28" t="s">
        <v>393</v>
      </c>
      <c r="D88" s="38" t="s">
        <v>394</v>
      </c>
      <c r="E88" s="38" t="s">
        <v>84</v>
      </c>
      <c r="F88" s="32" t="s">
        <v>313</v>
      </c>
      <c r="G88" s="34" t="s">
        <v>395</v>
      </c>
      <c r="H88" s="34" t="s">
        <v>396</v>
      </c>
      <c r="I88" s="34" t="s">
        <v>397</v>
      </c>
      <c r="J88" s="80"/>
      <c r="K88" s="35" t="s">
        <v>105</v>
      </c>
      <c r="L88" s="34"/>
      <c r="M88" s="36"/>
    </row>
    <row r="89" spans="1:13" x14ac:dyDescent="0.25">
      <c r="A89" s="28" t="s">
        <v>8665</v>
      </c>
      <c r="B89" s="29">
        <v>70.103999999999999</v>
      </c>
      <c r="C89" s="46" t="s">
        <v>147</v>
      </c>
      <c r="D89" s="46" t="s">
        <v>398</v>
      </c>
      <c r="E89" s="46" t="s">
        <v>399</v>
      </c>
      <c r="F89" s="36">
        <v>1554</v>
      </c>
      <c r="G89" s="36" t="s">
        <v>400</v>
      </c>
      <c r="H89" s="36" t="s">
        <v>401</v>
      </c>
      <c r="I89" s="36" t="s">
        <v>402</v>
      </c>
      <c r="J89" s="130" t="s">
        <v>403</v>
      </c>
      <c r="K89" s="54">
        <v>44742</v>
      </c>
      <c r="L89" s="36" t="s">
        <v>18</v>
      </c>
      <c r="M89" s="87" t="s">
        <v>18</v>
      </c>
    </row>
    <row r="90" spans="1:13" x14ac:dyDescent="0.25">
      <c r="A90" s="28" t="s">
        <v>19</v>
      </c>
      <c r="B90" s="29">
        <v>25.109000000000002</v>
      </c>
      <c r="C90" s="28" t="s">
        <v>393</v>
      </c>
      <c r="D90" s="38" t="s">
        <v>404</v>
      </c>
      <c r="E90" s="38"/>
      <c r="F90" s="32" t="s">
        <v>313</v>
      </c>
      <c r="G90" s="34" t="s">
        <v>405</v>
      </c>
      <c r="H90" s="34" t="s">
        <v>406</v>
      </c>
      <c r="I90" s="34" t="s">
        <v>407</v>
      </c>
      <c r="J90" s="80" t="s">
        <v>408</v>
      </c>
      <c r="K90" s="35" t="s">
        <v>105</v>
      </c>
      <c r="L90" s="34"/>
      <c r="M90" s="36"/>
    </row>
    <row r="91" spans="1:13" x14ac:dyDescent="0.25">
      <c r="A91" s="28" t="s">
        <v>57</v>
      </c>
      <c r="B91" s="62">
        <v>30.103999999999999</v>
      </c>
      <c r="C91" s="28" t="s">
        <v>409</v>
      </c>
      <c r="D91" s="38" t="s">
        <v>410</v>
      </c>
      <c r="E91" s="38"/>
      <c r="F91" s="32" t="s">
        <v>411</v>
      </c>
      <c r="G91" s="42" t="s">
        <v>412</v>
      </c>
      <c r="H91" s="34" t="s">
        <v>413</v>
      </c>
      <c r="I91" s="34" t="s">
        <v>414</v>
      </c>
      <c r="J91" s="80" t="s">
        <v>415</v>
      </c>
      <c r="K91" s="35">
        <v>44712</v>
      </c>
      <c r="L91" s="36" t="s">
        <v>18</v>
      </c>
      <c r="M91" s="36"/>
    </row>
    <row r="92" spans="1:13" x14ac:dyDescent="0.25">
      <c r="A92" s="28" t="s">
        <v>19</v>
      </c>
      <c r="B92" s="29" t="s">
        <v>256</v>
      </c>
      <c r="C92" s="28" t="s">
        <v>257</v>
      </c>
      <c r="D92" s="46" t="s">
        <v>416</v>
      </c>
      <c r="E92" s="46"/>
      <c r="F92" s="36">
        <v>1499</v>
      </c>
      <c r="G92" s="36" t="s">
        <v>417</v>
      </c>
      <c r="H92" s="36" t="s">
        <v>418</v>
      </c>
      <c r="I92" s="36" t="s">
        <v>419</v>
      </c>
      <c r="J92" s="80" t="s">
        <v>420</v>
      </c>
      <c r="K92" s="48">
        <v>45018</v>
      </c>
      <c r="L92" s="36" t="s">
        <v>26</v>
      </c>
      <c r="M92" s="36" t="s">
        <v>27</v>
      </c>
    </row>
    <row r="93" spans="1:13" x14ac:dyDescent="0.25">
      <c r="A93" s="28" t="s">
        <v>57</v>
      </c>
      <c r="B93" s="29">
        <v>10.101000000000001</v>
      </c>
      <c r="C93" s="28" t="s">
        <v>112</v>
      </c>
      <c r="D93" s="44" t="s">
        <v>421</v>
      </c>
      <c r="E93" s="44"/>
      <c r="F93" s="52">
        <v>1599</v>
      </c>
      <c r="G93" s="52" t="s">
        <v>422</v>
      </c>
      <c r="H93" s="52" t="s">
        <v>423</v>
      </c>
      <c r="I93" s="53"/>
      <c r="J93" s="80" t="s">
        <v>424</v>
      </c>
      <c r="K93" s="54">
        <v>45082</v>
      </c>
      <c r="L93" s="52" t="s">
        <v>18</v>
      </c>
      <c r="M93" s="52" t="s">
        <v>18</v>
      </c>
    </row>
    <row r="94" spans="1:13" x14ac:dyDescent="0.25">
      <c r="A94" s="41" t="s">
        <v>33</v>
      </c>
      <c r="B94" s="62">
        <v>65.103999999999999</v>
      </c>
      <c r="C94" s="40" t="s">
        <v>425</v>
      </c>
      <c r="D94" s="41" t="s">
        <v>426</v>
      </c>
      <c r="E94" s="42"/>
      <c r="F94" s="36" t="s">
        <v>427</v>
      </c>
      <c r="G94" s="42" t="s">
        <v>428</v>
      </c>
      <c r="H94" s="42"/>
      <c r="I94" s="42"/>
      <c r="J94" s="80" t="s">
        <v>429</v>
      </c>
      <c r="K94" s="50">
        <v>44579</v>
      </c>
      <c r="L94" s="42" t="s">
        <v>430</v>
      </c>
      <c r="M94" s="42" t="s">
        <v>27</v>
      </c>
    </row>
    <row r="95" spans="1:13" x14ac:dyDescent="0.25">
      <c r="A95" s="28" t="s">
        <v>57</v>
      </c>
      <c r="B95" s="29">
        <v>10.101000000000001</v>
      </c>
      <c r="C95" s="28" t="s">
        <v>112</v>
      </c>
      <c r="D95" s="44" t="s">
        <v>431</v>
      </c>
      <c r="E95" s="44"/>
      <c r="F95" s="52">
        <v>1599</v>
      </c>
      <c r="G95" s="52" t="s">
        <v>432</v>
      </c>
      <c r="H95" s="52" t="s">
        <v>433</v>
      </c>
      <c r="I95" s="53"/>
      <c r="J95" s="80" t="s">
        <v>434</v>
      </c>
      <c r="K95" s="54">
        <v>45082</v>
      </c>
      <c r="L95" s="52" t="s">
        <v>18</v>
      </c>
      <c r="M95" s="52" t="s">
        <v>18</v>
      </c>
    </row>
    <row r="96" spans="1:13" x14ac:dyDescent="0.25">
      <c r="A96" s="28" t="s">
        <v>119</v>
      </c>
      <c r="B96" s="29">
        <v>45.100999999999999</v>
      </c>
      <c r="C96" s="40" t="s">
        <v>435</v>
      </c>
      <c r="D96" s="89" t="s">
        <v>436</v>
      </c>
      <c r="E96" s="89"/>
      <c r="F96" s="32">
        <v>1571</v>
      </c>
      <c r="G96" s="76" t="s">
        <v>437</v>
      </c>
      <c r="H96" s="76" t="s">
        <v>438</v>
      </c>
      <c r="I96" s="76" t="s">
        <v>439</v>
      </c>
      <c r="J96" s="80" t="s">
        <v>440</v>
      </c>
      <c r="K96" s="35">
        <v>44809</v>
      </c>
      <c r="L96" s="87" t="s">
        <v>18</v>
      </c>
      <c r="M96" s="36" t="s">
        <v>18</v>
      </c>
    </row>
    <row r="97" spans="1:13" x14ac:dyDescent="0.25">
      <c r="A97" s="28" t="s">
        <v>119</v>
      </c>
      <c r="B97" s="29">
        <v>45.113999999999997</v>
      </c>
      <c r="C97" s="40" t="s">
        <v>129</v>
      </c>
      <c r="D97" s="41" t="s">
        <v>441</v>
      </c>
      <c r="E97" s="41"/>
      <c r="F97" s="47">
        <v>1392</v>
      </c>
      <c r="G97" s="42" t="s">
        <v>442</v>
      </c>
      <c r="H97" s="42" t="s">
        <v>438</v>
      </c>
      <c r="I97" s="42" t="s">
        <v>439</v>
      </c>
      <c r="J97" s="80" t="s">
        <v>443</v>
      </c>
      <c r="K97" s="48">
        <v>44348</v>
      </c>
      <c r="L97" s="36" t="s">
        <v>18</v>
      </c>
      <c r="M97" s="36" t="s">
        <v>18</v>
      </c>
    </row>
    <row r="98" spans="1:13" x14ac:dyDescent="0.25">
      <c r="A98" s="28" t="s">
        <v>8664</v>
      </c>
      <c r="B98" s="29">
        <v>70.105999999999995</v>
      </c>
      <c r="C98" s="40" t="s">
        <v>170</v>
      </c>
      <c r="D98" s="75" t="s">
        <v>444</v>
      </c>
      <c r="E98" s="38"/>
      <c r="F98" s="32">
        <v>1444</v>
      </c>
      <c r="G98" s="34" t="s">
        <v>445</v>
      </c>
      <c r="H98" s="34" t="s">
        <v>446</v>
      </c>
      <c r="I98" s="34"/>
      <c r="J98" s="80" t="s">
        <v>447</v>
      </c>
      <c r="K98" s="35">
        <v>44439</v>
      </c>
      <c r="L98" s="34" t="s">
        <v>27</v>
      </c>
      <c r="M98" s="36"/>
    </row>
    <row r="99" spans="1:13" x14ac:dyDescent="0.25">
      <c r="A99" s="28" t="s">
        <v>119</v>
      </c>
      <c r="B99" s="29">
        <v>45.113999999999997</v>
      </c>
      <c r="C99" s="40" t="s">
        <v>129</v>
      </c>
      <c r="D99" s="30" t="s">
        <v>448</v>
      </c>
      <c r="E99" s="41" t="s">
        <v>449</v>
      </c>
      <c r="F99" s="61" t="s">
        <v>450</v>
      </c>
      <c r="G99" s="34" t="s">
        <v>451</v>
      </c>
      <c r="H99" s="34" t="s">
        <v>452</v>
      </c>
      <c r="I99" s="34" t="s">
        <v>453</v>
      </c>
      <c r="J99" s="80" t="s">
        <v>454</v>
      </c>
      <c r="K99" s="35">
        <v>44804</v>
      </c>
      <c r="L99" s="34" t="s">
        <v>18</v>
      </c>
      <c r="M99" s="36" t="s">
        <v>18</v>
      </c>
    </row>
    <row r="100" spans="1:13" x14ac:dyDescent="0.25">
      <c r="A100" s="28" t="s">
        <v>119</v>
      </c>
      <c r="B100" s="29">
        <v>45.113999999999997</v>
      </c>
      <c r="C100" s="40" t="s">
        <v>129</v>
      </c>
      <c r="D100" s="41" t="s">
        <v>455</v>
      </c>
      <c r="E100" s="41"/>
      <c r="F100" s="47">
        <v>1392</v>
      </c>
      <c r="G100" s="42" t="s">
        <v>456</v>
      </c>
      <c r="H100" s="42" t="s">
        <v>457</v>
      </c>
      <c r="I100" s="42" t="s">
        <v>458</v>
      </c>
      <c r="J100" s="80" t="s">
        <v>459</v>
      </c>
      <c r="K100" s="48">
        <v>44348</v>
      </c>
      <c r="L100" s="36" t="s">
        <v>18</v>
      </c>
      <c r="M100" s="36" t="s">
        <v>18</v>
      </c>
    </row>
    <row r="101" spans="1:13" x14ac:dyDescent="0.25">
      <c r="A101" s="46" t="s">
        <v>19</v>
      </c>
      <c r="B101" s="90" t="s">
        <v>460</v>
      </c>
      <c r="C101" s="46" t="s">
        <v>461</v>
      </c>
      <c r="D101" s="49" t="s">
        <v>462</v>
      </c>
      <c r="E101" s="36"/>
      <c r="F101" s="36">
        <v>1499</v>
      </c>
      <c r="G101" s="36" t="s">
        <v>463</v>
      </c>
      <c r="H101" s="36" t="s">
        <v>464</v>
      </c>
      <c r="I101" s="36" t="s">
        <v>465</v>
      </c>
      <c r="J101" s="80" t="s">
        <v>466</v>
      </c>
      <c r="K101" s="48">
        <v>45018</v>
      </c>
      <c r="L101" s="36" t="s">
        <v>18</v>
      </c>
      <c r="M101" s="36" t="s">
        <v>27</v>
      </c>
    </row>
    <row r="102" spans="1:13" x14ac:dyDescent="0.25">
      <c r="A102" s="28" t="s">
        <v>19</v>
      </c>
      <c r="B102" s="29">
        <v>25.132000000000001</v>
      </c>
      <c r="C102" s="28" t="s">
        <v>136</v>
      </c>
      <c r="D102" s="46" t="s">
        <v>467</v>
      </c>
      <c r="E102" s="46"/>
      <c r="F102" s="36">
        <v>1499</v>
      </c>
      <c r="G102" s="36" t="s">
        <v>468</v>
      </c>
      <c r="H102" s="36" t="s">
        <v>469</v>
      </c>
      <c r="I102" s="36" t="s">
        <v>470</v>
      </c>
      <c r="J102" s="80" t="s">
        <v>471</v>
      </c>
      <c r="K102" s="48">
        <v>45018</v>
      </c>
      <c r="L102" s="36" t="s">
        <v>27</v>
      </c>
      <c r="M102" s="36" t="s">
        <v>27</v>
      </c>
    </row>
    <row r="103" spans="1:13" x14ac:dyDescent="0.25">
      <c r="A103" s="28" t="s">
        <v>19</v>
      </c>
      <c r="B103" s="29" t="s">
        <v>472</v>
      </c>
      <c r="C103" s="28" t="s">
        <v>473</v>
      </c>
      <c r="D103" s="41" t="s">
        <v>474</v>
      </c>
      <c r="E103" s="41" t="s">
        <v>84</v>
      </c>
      <c r="F103" s="42">
        <v>1538</v>
      </c>
      <c r="G103" s="42" t="s">
        <v>475</v>
      </c>
      <c r="H103" s="42" t="s">
        <v>476</v>
      </c>
      <c r="I103" s="42" t="s">
        <v>477</v>
      </c>
      <c r="J103" s="80"/>
      <c r="K103" s="48">
        <v>44575</v>
      </c>
      <c r="L103" s="36" t="s">
        <v>27</v>
      </c>
      <c r="M103" s="36" t="s">
        <v>18</v>
      </c>
    </row>
    <row r="104" spans="1:13" x14ac:dyDescent="0.25">
      <c r="A104" s="28" t="s">
        <v>119</v>
      </c>
      <c r="B104" s="29">
        <v>45.113999999999997</v>
      </c>
      <c r="C104" s="40" t="s">
        <v>129</v>
      </c>
      <c r="D104" s="41" t="s">
        <v>478</v>
      </c>
      <c r="E104" s="41"/>
      <c r="F104" s="47">
        <v>1392</v>
      </c>
      <c r="G104" s="42" t="s">
        <v>479</v>
      </c>
      <c r="H104" s="42" t="s">
        <v>480</v>
      </c>
      <c r="I104" s="42" t="s">
        <v>481</v>
      </c>
      <c r="J104" s="80" t="s">
        <v>482</v>
      </c>
      <c r="K104" s="48">
        <v>44348</v>
      </c>
      <c r="L104" s="36" t="s">
        <v>18</v>
      </c>
      <c r="M104" s="36" t="s">
        <v>18</v>
      </c>
    </row>
    <row r="105" spans="1:13" x14ac:dyDescent="0.25">
      <c r="A105" s="28" t="s">
        <v>57</v>
      </c>
      <c r="B105" s="29">
        <v>60.103000000000002</v>
      </c>
      <c r="C105" s="40" t="s">
        <v>58</v>
      </c>
      <c r="D105" s="46" t="s">
        <v>483</v>
      </c>
      <c r="E105" s="46"/>
      <c r="F105" s="36">
        <v>1553</v>
      </c>
      <c r="G105" s="36" t="s">
        <v>122</v>
      </c>
      <c r="H105" s="36" t="s">
        <v>8844</v>
      </c>
      <c r="I105" s="36"/>
      <c r="J105" s="80" t="s">
        <v>484</v>
      </c>
      <c r="K105" s="48">
        <v>44718</v>
      </c>
      <c r="L105" s="36" t="s">
        <v>18</v>
      </c>
      <c r="M105" s="91" t="s">
        <v>485</v>
      </c>
    </row>
    <row r="106" spans="1:13" x14ac:dyDescent="0.25">
      <c r="A106" s="28" t="s">
        <v>19</v>
      </c>
      <c r="B106" s="29">
        <v>25.128</v>
      </c>
      <c r="C106" s="40" t="s">
        <v>486</v>
      </c>
      <c r="D106" s="38" t="s">
        <v>487</v>
      </c>
      <c r="E106" s="38"/>
      <c r="F106" s="32" t="s">
        <v>313</v>
      </c>
      <c r="G106" s="34" t="s">
        <v>488</v>
      </c>
      <c r="H106" s="34" t="s">
        <v>489</v>
      </c>
      <c r="I106" s="34"/>
      <c r="J106" s="80" t="s">
        <v>490</v>
      </c>
      <c r="K106" s="35" t="s">
        <v>105</v>
      </c>
      <c r="L106" s="36" t="s">
        <v>27</v>
      </c>
      <c r="M106" s="36" t="s">
        <v>27</v>
      </c>
    </row>
    <row r="107" spans="1:13" x14ac:dyDescent="0.25">
      <c r="A107" s="28" t="s">
        <v>19</v>
      </c>
      <c r="B107" s="29">
        <v>25.102</v>
      </c>
      <c r="C107" s="28" t="s">
        <v>20</v>
      </c>
      <c r="D107" s="38" t="s">
        <v>491</v>
      </c>
      <c r="E107" s="38"/>
      <c r="F107" s="32">
        <v>1528</v>
      </c>
      <c r="G107" s="34" t="s">
        <v>492</v>
      </c>
      <c r="H107" s="34" t="s">
        <v>493</v>
      </c>
      <c r="I107" s="34" t="s">
        <v>494</v>
      </c>
      <c r="J107" s="80" t="s">
        <v>495</v>
      </c>
      <c r="K107" s="35">
        <v>45235</v>
      </c>
      <c r="L107" s="34" t="s">
        <v>26</v>
      </c>
      <c r="M107" s="36" t="s">
        <v>27</v>
      </c>
    </row>
    <row r="108" spans="1:13" x14ac:dyDescent="0.25">
      <c r="A108" s="28" t="s">
        <v>8664</v>
      </c>
      <c r="B108" s="29">
        <v>70.105999999999995</v>
      </c>
      <c r="C108" s="40" t="s">
        <v>170</v>
      </c>
      <c r="D108" s="38" t="s">
        <v>496</v>
      </c>
      <c r="E108" s="38"/>
      <c r="F108" s="32">
        <v>1444</v>
      </c>
      <c r="G108" s="34" t="s">
        <v>496</v>
      </c>
      <c r="H108" s="34" t="s">
        <v>497</v>
      </c>
      <c r="I108" s="34"/>
      <c r="J108" s="80" t="s">
        <v>498</v>
      </c>
      <c r="K108" s="35">
        <v>44439</v>
      </c>
      <c r="L108" s="34" t="s">
        <v>27</v>
      </c>
      <c r="M108" s="36"/>
    </row>
    <row r="109" spans="1:13" x14ac:dyDescent="0.25">
      <c r="A109" s="28" t="s">
        <v>119</v>
      </c>
      <c r="B109" s="29">
        <v>45.113999999999997</v>
      </c>
      <c r="C109" s="40" t="s">
        <v>129</v>
      </c>
      <c r="D109" s="41" t="s">
        <v>499</v>
      </c>
      <c r="E109" s="41"/>
      <c r="F109" s="47" t="s">
        <v>450</v>
      </c>
      <c r="G109" s="42" t="s">
        <v>501</v>
      </c>
      <c r="H109" s="42" t="s">
        <v>502</v>
      </c>
      <c r="I109" s="42"/>
      <c r="J109" s="80" t="s">
        <v>503</v>
      </c>
      <c r="K109" s="35">
        <v>44804</v>
      </c>
      <c r="L109" s="34" t="s">
        <v>18</v>
      </c>
      <c r="M109" s="36"/>
    </row>
    <row r="110" spans="1:13" x14ac:dyDescent="0.25">
      <c r="A110" s="28" t="s">
        <v>57</v>
      </c>
      <c r="B110" s="62">
        <v>12.199</v>
      </c>
      <c r="C110" s="28" t="s">
        <v>159</v>
      </c>
      <c r="D110" s="41" t="s">
        <v>499</v>
      </c>
      <c r="E110" s="41"/>
      <c r="F110" s="47" t="s">
        <v>500</v>
      </c>
      <c r="G110" s="42" t="s">
        <v>501</v>
      </c>
      <c r="H110" s="42" t="s">
        <v>502</v>
      </c>
      <c r="I110" s="42"/>
      <c r="J110" s="80" t="s">
        <v>503</v>
      </c>
      <c r="K110" s="35">
        <v>44957</v>
      </c>
      <c r="L110" s="34" t="s">
        <v>18</v>
      </c>
      <c r="M110" s="36"/>
    </row>
    <row r="111" spans="1:13" x14ac:dyDescent="0.25">
      <c r="A111" s="28" t="s">
        <v>57</v>
      </c>
      <c r="B111" s="62">
        <v>12.108000000000001</v>
      </c>
      <c r="C111" s="40" t="s">
        <v>504</v>
      </c>
      <c r="D111" s="64" t="s">
        <v>505</v>
      </c>
      <c r="E111" s="75"/>
      <c r="F111" s="65">
        <v>1497</v>
      </c>
      <c r="G111" s="36" t="s">
        <v>506</v>
      </c>
      <c r="H111" s="42" t="s">
        <v>507</v>
      </c>
      <c r="I111" s="42"/>
      <c r="J111" s="80" t="s">
        <v>508</v>
      </c>
      <c r="K111" s="48">
        <v>44291</v>
      </c>
      <c r="L111" s="36" t="s">
        <v>18</v>
      </c>
      <c r="M111" s="65" t="s">
        <v>18</v>
      </c>
    </row>
    <row r="112" spans="1:13" x14ac:dyDescent="0.25">
      <c r="A112" s="28" t="s">
        <v>57</v>
      </c>
      <c r="B112" s="62">
        <v>12.199</v>
      </c>
      <c r="C112" s="28" t="s">
        <v>159</v>
      </c>
      <c r="D112" s="64" t="s">
        <v>505</v>
      </c>
      <c r="E112" s="64"/>
      <c r="F112" s="65">
        <v>1497</v>
      </c>
      <c r="G112" s="36" t="s">
        <v>506</v>
      </c>
      <c r="H112" s="42" t="s">
        <v>507</v>
      </c>
      <c r="I112" s="42"/>
      <c r="J112" s="80" t="s">
        <v>508</v>
      </c>
      <c r="K112" s="48">
        <v>44291</v>
      </c>
      <c r="L112" s="36" t="s">
        <v>18</v>
      </c>
      <c r="M112" s="65" t="s">
        <v>18</v>
      </c>
    </row>
    <row r="113" spans="1:13" x14ac:dyDescent="0.25">
      <c r="A113" s="28" t="s">
        <v>119</v>
      </c>
      <c r="B113" s="29">
        <v>45.113999999999997</v>
      </c>
      <c r="C113" s="40" t="s">
        <v>129</v>
      </c>
      <c r="D113" s="41" t="s">
        <v>509</v>
      </c>
      <c r="E113" s="41" t="s">
        <v>510</v>
      </c>
      <c r="F113" s="47">
        <v>1392</v>
      </c>
      <c r="G113" s="42" t="s">
        <v>511</v>
      </c>
      <c r="H113" s="42" t="s">
        <v>512</v>
      </c>
      <c r="I113" s="42" t="s">
        <v>513</v>
      </c>
      <c r="J113" s="80" t="s">
        <v>514</v>
      </c>
      <c r="K113" s="48">
        <v>44348</v>
      </c>
      <c r="L113" s="36" t="s">
        <v>18</v>
      </c>
      <c r="M113" s="36" t="s">
        <v>18</v>
      </c>
    </row>
    <row r="114" spans="1:13" x14ac:dyDescent="0.25">
      <c r="A114" s="28" t="s">
        <v>119</v>
      </c>
      <c r="B114" s="29">
        <v>45.113999999999997</v>
      </c>
      <c r="C114" s="40" t="s">
        <v>129</v>
      </c>
      <c r="D114" s="46" t="s">
        <v>515</v>
      </c>
      <c r="E114" s="46" t="s">
        <v>516</v>
      </c>
      <c r="F114" s="61" t="s">
        <v>517</v>
      </c>
      <c r="G114" s="36" t="s">
        <v>518</v>
      </c>
      <c r="H114" s="36" t="s">
        <v>519</v>
      </c>
      <c r="I114" s="36" t="s">
        <v>520</v>
      </c>
      <c r="J114" s="80" t="s">
        <v>521</v>
      </c>
      <c r="K114" s="48">
        <v>45091</v>
      </c>
      <c r="L114" s="36" t="s">
        <v>18</v>
      </c>
      <c r="M114" s="36" t="s">
        <v>18</v>
      </c>
    </row>
    <row r="115" spans="1:13" x14ac:dyDescent="0.25">
      <c r="A115" s="28" t="s">
        <v>8664</v>
      </c>
      <c r="B115" s="29">
        <v>70.105999999999995</v>
      </c>
      <c r="C115" s="30" t="s">
        <v>13</v>
      </c>
      <c r="D115" s="44" t="s">
        <v>522</v>
      </c>
      <c r="E115" s="38"/>
      <c r="F115" s="32">
        <v>1567</v>
      </c>
      <c r="G115" s="33" t="s">
        <v>522</v>
      </c>
      <c r="H115" s="33" t="s">
        <v>523</v>
      </c>
      <c r="I115" s="34"/>
      <c r="J115" s="111" t="s">
        <v>524</v>
      </c>
      <c r="K115" s="35">
        <v>45535</v>
      </c>
      <c r="L115" s="36" t="s">
        <v>44</v>
      </c>
      <c r="M115" s="36" t="s">
        <v>18</v>
      </c>
    </row>
    <row r="116" spans="1:13" x14ac:dyDescent="0.25">
      <c r="A116" s="28" t="s">
        <v>8664</v>
      </c>
      <c r="B116" s="29">
        <v>70.105999999999995</v>
      </c>
      <c r="C116" s="30" t="s">
        <v>13</v>
      </c>
      <c r="D116" s="44" t="s">
        <v>522</v>
      </c>
      <c r="E116" s="38"/>
      <c r="F116" s="32">
        <v>1567</v>
      </c>
      <c r="G116" s="33" t="s">
        <v>522</v>
      </c>
      <c r="H116" s="33" t="s">
        <v>523</v>
      </c>
      <c r="I116" s="34"/>
      <c r="J116" s="111" t="s">
        <v>524</v>
      </c>
      <c r="K116" s="35">
        <v>45535</v>
      </c>
      <c r="L116" s="36" t="s">
        <v>44</v>
      </c>
      <c r="M116" s="36" t="s">
        <v>18</v>
      </c>
    </row>
    <row r="117" spans="1:13" s="94" customFormat="1" x14ac:dyDescent="0.25">
      <c r="A117" s="28" t="s">
        <v>57</v>
      </c>
      <c r="B117" s="62">
        <v>12.199</v>
      </c>
      <c r="C117" s="28" t="s">
        <v>159</v>
      </c>
      <c r="D117" s="44" t="s">
        <v>525</v>
      </c>
      <c r="E117" s="38"/>
      <c r="F117" s="32" t="s">
        <v>517</v>
      </c>
      <c r="G117" s="33" t="s">
        <v>526</v>
      </c>
      <c r="H117" s="33" t="s">
        <v>527</v>
      </c>
      <c r="I117" s="34"/>
      <c r="J117" s="111" t="s">
        <v>528</v>
      </c>
      <c r="K117" s="35">
        <v>45091</v>
      </c>
      <c r="L117" s="36" t="s">
        <v>18</v>
      </c>
      <c r="M117" s="36"/>
    </row>
    <row r="118" spans="1:13" s="94" customFormat="1" x14ac:dyDescent="0.25">
      <c r="A118" s="28" t="s">
        <v>8664</v>
      </c>
      <c r="B118" s="29">
        <v>70.105999999999995</v>
      </c>
      <c r="C118" s="40" t="s">
        <v>361</v>
      </c>
      <c r="D118" s="30" t="s">
        <v>529</v>
      </c>
      <c r="E118" s="46"/>
      <c r="F118" s="36">
        <v>1475</v>
      </c>
      <c r="G118" s="33" t="s">
        <v>529</v>
      </c>
      <c r="H118" s="33" t="s">
        <v>530</v>
      </c>
      <c r="I118" s="92"/>
      <c r="J118" s="111" t="s">
        <v>531</v>
      </c>
      <c r="K118" s="48">
        <v>44804</v>
      </c>
      <c r="L118" s="36" t="s">
        <v>18</v>
      </c>
      <c r="M118" s="36" t="s">
        <v>18</v>
      </c>
    </row>
    <row r="119" spans="1:13" x14ac:dyDescent="0.25">
      <c r="A119" s="28" t="s">
        <v>282</v>
      </c>
      <c r="B119" s="29" t="s">
        <v>532</v>
      </c>
      <c r="C119" s="28" t="s">
        <v>533</v>
      </c>
      <c r="D119" s="45" t="s">
        <v>534</v>
      </c>
      <c r="E119" s="46"/>
      <c r="F119" s="51" t="s">
        <v>535</v>
      </c>
      <c r="G119" s="36" t="s">
        <v>536</v>
      </c>
      <c r="H119" s="42" t="s">
        <v>537</v>
      </c>
      <c r="I119" s="42"/>
      <c r="J119" s="80" t="s">
        <v>538</v>
      </c>
      <c r="K119" s="48">
        <v>44463</v>
      </c>
      <c r="L119" s="36" t="s">
        <v>27</v>
      </c>
      <c r="M119" s="91" t="s">
        <v>27</v>
      </c>
    </row>
    <row r="120" spans="1:13" x14ac:dyDescent="0.25">
      <c r="A120" s="28" t="s">
        <v>57</v>
      </c>
      <c r="B120" s="62">
        <v>12.103999999999999</v>
      </c>
      <c r="C120" s="28" t="s">
        <v>539</v>
      </c>
      <c r="D120" s="64" t="s">
        <v>540</v>
      </c>
      <c r="E120" s="75"/>
      <c r="F120" s="65">
        <v>1497</v>
      </c>
      <c r="G120" s="65" t="s">
        <v>541</v>
      </c>
      <c r="H120" s="65" t="s">
        <v>542</v>
      </c>
      <c r="I120" s="93" t="s">
        <v>543</v>
      </c>
      <c r="J120" s="111" t="s">
        <v>544</v>
      </c>
      <c r="K120" s="48">
        <v>44291</v>
      </c>
      <c r="L120" s="36" t="s">
        <v>18</v>
      </c>
      <c r="M120" s="65" t="s">
        <v>18</v>
      </c>
    </row>
    <row r="121" spans="1:13" x14ac:dyDescent="0.25">
      <c r="A121" s="28" t="s">
        <v>57</v>
      </c>
      <c r="B121" s="62">
        <v>12.106</v>
      </c>
      <c r="C121" s="28" t="s">
        <v>545</v>
      </c>
      <c r="D121" s="64" t="s">
        <v>540</v>
      </c>
      <c r="E121" s="75"/>
      <c r="F121" s="65">
        <v>1497</v>
      </c>
      <c r="G121" s="65" t="s">
        <v>541</v>
      </c>
      <c r="H121" s="65" t="s">
        <v>542</v>
      </c>
      <c r="I121" s="93" t="s">
        <v>543</v>
      </c>
      <c r="J121" s="111" t="s">
        <v>544</v>
      </c>
      <c r="K121" s="48">
        <v>44291</v>
      </c>
      <c r="L121" s="36" t="s">
        <v>18</v>
      </c>
      <c r="M121" s="65" t="s">
        <v>18</v>
      </c>
    </row>
    <row r="122" spans="1:13" x14ac:dyDescent="0.25">
      <c r="A122" s="28" t="s">
        <v>57</v>
      </c>
      <c r="B122" s="62">
        <v>12.108000000000001</v>
      </c>
      <c r="C122" s="40" t="s">
        <v>504</v>
      </c>
      <c r="D122" s="64" t="s">
        <v>540</v>
      </c>
      <c r="E122" s="75"/>
      <c r="F122" s="65">
        <v>1497</v>
      </c>
      <c r="G122" s="65" t="s">
        <v>541</v>
      </c>
      <c r="H122" s="65" t="s">
        <v>542</v>
      </c>
      <c r="I122" s="93" t="s">
        <v>543</v>
      </c>
      <c r="J122" s="111" t="s">
        <v>544</v>
      </c>
      <c r="K122" s="48">
        <v>44291</v>
      </c>
      <c r="L122" s="36" t="s">
        <v>18</v>
      </c>
      <c r="M122" s="65" t="s">
        <v>18</v>
      </c>
    </row>
    <row r="123" spans="1:13" x14ac:dyDescent="0.25">
      <c r="A123" s="28" t="s">
        <v>57</v>
      </c>
      <c r="B123" s="62">
        <v>12.11</v>
      </c>
      <c r="C123" s="28" t="s">
        <v>546</v>
      </c>
      <c r="D123" s="64" t="s">
        <v>540</v>
      </c>
      <c r="E123" s="75"/>
      <c r="F123" s="65">
        <v>1497</v>
      </c>
      <c r="G123" s="65" t="s">
        <v>541</v>
      </c>
      <c r="H123" s="65" t="s">
        <v>542</v>
      </c>
      <c r="I123" s="93" t="s">
        <v>543</v>
      </c>
      <c r="J123" s="111" t="s">
        <v>544</v>
      </c>
      <c r="K123" s="48">
        <v>44291</v>
      </c>
      <c r="L123" s="36" t="s">
        <v>18</v>
      </c>
      <c r="M123" s="65" t="s">
        <v>18</v>
      </c>
    </row>
    <row r="124" spans="1:13" x14ac:dyDescent="0.25">
      <c r="A124" s="28" t="s">
        <v>57</v>
      </c>
      <c r="B124" s="62">
        <v>12.111000000000001</v>
      </c>
      <c r="C124" s="40" t="s">
        <v>547</v>
      </c>
      <c r="D124" s="64" t="s">
        <v>540</v>
      </c>
      <c r="E124" s="75"/>
      <c r="F124" s="65">
        <v>1497</v>
      </c>
      <c r="G124" s="65" t="s">
        <v>541</v>
      </c>
      <c r="H124" s="65" t="s">
        <v>542</v>
      </c>
      <c r="I124" s="93" t="s">
        <v>543</v>
      </c>
      <c r="J124" s="111" t="s">
        <v>544</v>
      </c>
      <c r="K124" s="48">
        <v>44291</v>
      </c>
      <c r="L124" s="36" t="s">
        <v>18</v>
      </c>
      <c r="M124" s="65" t="s">
        <v>18</v>
      </c>
    </row>
    <row r="125" spans="1:13" x14ac:dyDescent="0.25">
      <c r="A125" s="28" t="s">
        <v>57</v>
      </c>
      <c r="B125" s="62">
        <v>12.112</v>
      </c>
      <c r="C125" s="40" t="s">
        <v>548</v>
      </c>
      <c r="D125" s="64" t="s">
        <v>540</v>
      </c>
      <c r="E125" s="75"/>
      <c r="F125" s="65">
        <v>1497</v>
      </c>
      <c r="G125" s="65" t="s">
        <v>541</v>
      </c>
      <c r="H125" s="65" t="s">
        <v>542</v>
      </c>
      <c r="I125" s="93" t="s">
        <v>543</v>
      </c>
      <c r="J125" s="111" t="s">
        <v>544</v>
      </c>
      <c r="K125" s="48">
        <v>44291</v>
      </c>
      <c r="L125" s="36" t="s">
        <v>18</v>
      </c>
      <c r="M125" s="65" t="s">
        <v>18</v>
      </c>
    </row>
    <row r="126" spans="1:13" ht="15" customHeight="1" x14ac:dyDescent="0.25">
      <c r="A126" s="28" t="s">
        <v>57</v>
      </c>
      <c r="B126" s="62">
        <v>12.114000000000001</v>
      </c>
      <c r="C126" s="28" t="s">
        <v>549</v>
      </c>
      <c r="D126" s="64" t="s">
        <v>540</v>
      </c>
      <c r="E126" s="75"/>
      <c r="F126" s="65">
        <v>1497</v>
      </c>
      <c r="G126" s="65" t="s">
        <v>541</v>
      </c>
      <c r="H126" s="65" t="s">
        <v>542</v>
      </c>
      <c r="I126" s="93" t="s">
        <v>543</v>
      </c>
      <c r="J126" s="111" t="s">
        <v>544</v>
      </c>
      <c r="K126" s="48">
        <v>44291</v>
      </c>
      <c r="L126" s="36" t="s">
        <v>18</v>
      </c>
      <c r="M126" s="65" t="s">
        <v>18</v>
      </c>
    </row>
    <row r="127" spans="1:13" x14ac:dyDescent="0.25">
      <c r="A127" s="28" t="s">
        <v>57</v>
      </c>
      <c r="B127" s="62">
        <v>12.199</v>
      </c>
      <c r="C127" s="28" t="s">
        <v>159</v>
      </c>
      <c r="D127" s="64" t="s">
        <v>540</v>
      </c>
      <c r="E127" s="64"/>
      <c r="F127" s="65">
        <v>1497</v>
      </c>
      <c r="G127" s="65" t="s">
        <v>541</v>
      </c>
      <c r="H127" s="65" t="s">
        <v>542</v>
      </c>
      <c r="I127" s="93" t="s">
        <v>543</v>
      </c>
      <c r="J127" s="111" t="s">
        <v>544</v>
      </c>
      <c r="K127" s="48">
        <v>44291</v>
      </c>
      <c r="L127" s="36" t="s">
        <v>18</v>
      </c>
      <c r="M127" s="65" t="s">
        <v>18</v>
      </c>
    </row>
    <row r="128" spans="1:13" ht="15" customHeight="1" x14ac:dyDescent="0.25">
      <c r="A128" s="28" t="s">
        <v>57</v>
      </c>
      <c r="B128" s="62">
        <v>12.115</v>
      </c>
      <c r="C128" s="40" t="s">
        <v>233</v>
      </c>
      <c r="D128" s="64" t="s">
        <v>540</v>
      </c>
      <c r="E128" s="75"/>
      <c r="F128" s="65">
        <v>1497</v>
      </c>
      <c r="G128" s="65" t="s">
        <v>541</v>
      </c>
      <c r="H128" s="65" t="s">
        <v>542</v>
      </c>
      <c r="I128" s="93" t="s">
        <v>543</v>
      </c>
      <c r="J128" s="111" t="s">
        <v>544</v>
      </c>
      <c r="K128" s="48">
        <v>44291</v>
      </c>
      <c r="L128" s="36" t="s">
        <v>18</v>
      </c>
      <c r="M128" s="65" t="s">
        <v>18</v>
      </c>
    </row>
    <row r="129" spans="1:13" ht="15" customHeight="1" x14ac:dyDescent="0.2">
      <c r="A129" s="40" t="s">
        <v>8678</v>
      </c>
      <c r="B129" s="62">
        <v>45.107999999999997</v>
      </c>
      <c r="C129" s="40" t="s">
        <v>8679</v>
      </c>
      <c r="D129" s="353" t="s">
        <v>540</v>
      </c>
      <c r="E129" s="354"/>
      <c r="F129" s="42" t="s">
        <v>8681</v>
      </c>
      <c r="G129" s="354" t="s">
        <v>8687</v>
      </c>
      <c r="H129" s="354" t="s">
        <v>8688</v>
      </c>
      <c r="I129" s="40"/>
      <c r="J129" s="375" t="s">
        <v>8689</v>
      </c>
      <c r="K129" s="43">
        <v>45322</v>
      </c>
      <c r="L129" s="354" t="s">
        <v>485</v>
      </c>
      <c r="M129" s="355" t="s">
        <v>485</v>
      </c>
    </row>
    <row r="130" spans="1:13" ht="15" customHeight="1" x14ac:dyDescent="0.2">
      <c r="A130" s="40" t="s">
        <v>8678</v>
      </c>
      <c r="B130" s="62">
        <v>45.107999999999997</v>
      </c>
      <c r="C130" s="40" t="s">
        <v>8679</v>
      </c>
      <c r="D130" s="353" t="s">
        <v>540</v>
      </c>
      <c r="E130" s="354"/>
      <c r="F130" s="42" t="s">
        <v>8681</v>
      </c>
      <c r="G130" s="354" t="s">
        <v>8687</v>
      </c>
      <c r="H130" s="354" t="s">
        <v>8688</v>
      </c>
      <c r="I130" s="40"/>
      <c r="J130" s="375" t="s">
        <v>8689</v>
      </c>
      <c r="K130" s="43">
        <v>45322</v>
      </c>
      <c r="L130" s="354" t="s">
        <v>485</v>
      </c>
      <c r="M130" s="355" t="s">
        <v>485</v>
      </c>
    </row>
    <row r="131" spans="1:13" x14ac:dyDescent="0.25">
      <c r="A131" s="28" t="s">
        <v>282</v>
      </c>
      <c r="B131" s="29" t="s">
        <v>550</v>
      </c>
      <c r="C131" s="28" t="s">
        <v>551</v>
      </c>
      <c r="D131" s="38" t="s">
        <v>552</v>
      </c>
      <c r="E131" s="38"/>
      <c r="F131" s="36" t="s">
        <v>553</v>
      </c>
      <c r="G131" s="34" t="s">
        <v>554</v>
      </c>
      <c r="H131" s="95" t="s">
        <v>555</v>
      </c>
      <c r="I131" s="95" t="s">
        <v>556</v>
      </c>
      <c r="J131" s="360"/>
      <c r="K131" s="96">
        <v>44507</v>
      </c>
      <c r="L131" s="95"/>
      <c r="M131" s="59"/>
    </row>
    <row r="132" spans="1:13" x14ac:dyDescent="0.25">
      <c r="A132" s="28" t="s">
        <v>282</v>
      </c>
      <c r="B132" s="29" t="s">
        <v>550</v>
      </c>
      <c r="C132" s="28" t="s">
        <v>557</v>
      </c>
      <c r="D132" s="38" t="s">
        <v>552</v>
      </c>
      <c r="E132" s="38"/>
      <c r="F132" s="36" t="s">
        <v>553</v>
      </c>
      <c r="G132" s="34" t="s">
        <v>554</v>
      </c>
      <c r="H132" s="95" t="s">
        <v>555</v>
      </c>
      <c r="I132" s="95" t="s">
        <v>556</v>
      </c>
      <c r="J132" s="360"/>
      <c r="K132" s="96">
        <v>44507</v>
      </c>
      <c r="L132" s="95"/>
      <c r="M132" s="59"/>
    </row>
    <row r="133" spans="1:13" ht="15" customHeight="1" x14ac:dyDescent="0.25">
      <c r="A133" s="81" t="s">
        <v>57</v>
      </c>
      <c r="B133" s="82">
        <v>50.103000000000002</v>
      </c>
      <c r="C133" s="81" t="s">
        <v>353</v>
      </c>
      <c r="D133" s="49" t="s">
        <v>558</v>
      </c>
      <c r="E133" s="81"/>
      <c r="F133" s="83">
        <v>1629</v>
      </c>
      <c r="G133" s="83" t="s">
        <v>559</v>
      </c>
      <c r="H133" s="83" t="s">
        <v>560</v>
      </c>
      <c r="I133" s="83" t="s">
        <v>561</v>
      </c>
      <c r="J133" s="378" t="s">
        <v>562</v>
      </c>
      <c r="K133" s="84">
        <v>45236</v>
      </c>
      <c r="L133" s="83" t="s">
        <v>18</v>
      </c>
      <c r="M133" s="83" t="s">
        <v>18</v>
      </c>
    </row>
    <row r="134" spans="1:13" ht="15" customHeight="1" x14ac:dyDescent="0.25">
      <c r="A134" s="28" t="s">
        <v>8671</v>
      </c>
      <c r="B134" s="29">
        <v>70.103999999999999</v>
      </c>
      <c r="C134" s="28" t="s">
        <v>147</v>
      </c>
      <c r="D134" s="46" t="s">
        <v>8672</v>
      </c>
      <c r="E134" s="46" t="s">
        <v>8673</v>
      </c>
      <c r="F134" s="36" t="s">
        <v>8674</v>
      </c>
      <c r="G134" s="97" t="s">
        <v>8675</v>
      </c>
      <c r="H134" s="36" t="s">
        <v>8676</v>
      </c>
      <c r="I134" s="36" t="s">
        <v>567</v>
      </c>
      <c r="J134" s="130" t="s">
        <v>8677</v>
      </c>
      <c r="K134" s="54">
        <v>44742</v>
      </c>
      <c r="L134" s="36" t="s">
        <v>18</v>
      </c>
      <c r="M134" s="87" t="s">
        <v>18</v>
      </c>
    </row>
    <row r="135" spans="1:13" x14ac:dyDescent="0.25">
      <c r="A135" s="28" t="s">
        <v>8665</v>
      </c>
      <c r="B135" s="29">
        <v>70.103999999999999</v>
      </c>
      <c r="C135" s="28" t="s">
        <v>147</v>
      </c>
      <c r="D135" s="46" t="s">
        <v>563</v>
      </c>
      <c r="E135" s="46" t="s">
        <v>564</v>
      </c>
      <c r="F135" s="36">
        <v>1554</v>
      </c>
      <c r="G135" s="97" t="s">
        <v>565</v>
      </c>
      <c r="H135" s="36" t="s">
        <v>566</v>
      </c>
      <c r="I135" s="36" t="s">
        <v>567</v>
      </c>
      <c r="J135" s="130" t="s">
        <v>568</v>
      </c>
      <c r="K135" s="54">
        <v>44742</v>
      </c>
      <c r="L135" s="36" t="s">
        <v>18</v>
      </c>
      <c r="M135" s="87" t="s">
        <v>18</v>
      </c>
    </row>
    <row r="136" spans="1:13" x14ac:dyDescent="0.25">
      <c r="A136" s="28" t="s">
        <v>57</v>
      </c>
      <c r="B136" s="62">
        <v>12.103</v>
      </c>
      <c r="C136" s="40" t="s">
        <v>227</v>
      </c>
      <c r="D136" s="63" t="s">
        <v>569</v>
      </c>
      <c r="E136" s="64"/>
      <c r="F136" s="65">
        <v>1555</v>
      </c>
      <c r="G136" s="65" t="s">
        <v>570</v>
      </c>
      <c r="H136" s="65" t="s">
        <v>571</v>
      </c>
      <c r="I136" s="93"/>
      <c r="J136" s="111" t="s">
        <v>572</v>
      </c>
      <c r="K136" s="48">
        <v>44291</v>
      </c>
      <c r="L136" s="36" t="s">
        <v>18</v>
      </c>
      <c r="M136" s="65" t="s">
        <v>18</v>
      </c>
    </row>
    <row r="137" spans="1:13" x14ac:dyDescent="0.25">
      <c r="A137" s="28" t="s">
        <v>57</v>
      </c>
      <c r="B137" s="62">
        <v>12.103999999999999</v>
      </c>
      <c r="C137" s="28" t="s">
        <v>539</v>
      </c>
      <c r="D137" s="63" t="s">
        <v>569</v>
      </c>
      <c r="E137" s="64"/>
      <c r="F137" s="65">
        <v>1555</v>
      </c>
      <c r="G137" s="65" t="s">
        <v>570</v>
      </c>
      <c r="H137" s="65" t="s">
        <v>571</v>
      </c>
      <c r="I137" s="93"/>
      <c r="J137" s="111" t="s">
        <v>572</v>
      </c>
      <c r="K137" s="48">
        <v>44291</v>
      </c>
      <c r="L137" s="65" t="s">
        <v>18</v>
      </c>
      <c r="M137" s="65" t="s">
        <v>18</v>
      </c>
    </row>
    <row r="138" spans="1:13" x14ac:dyDescent="0.25">
      <c r="A138" s="28" t="s">
        <v>57</v>
      </c>
      <c r="B138" s="62">
        <v>12.106</v>
      </c>
      <c r="C138" s="28" t="s">
        <v>545</v>
      </c>
      <c r="D138" s="63" t="s">
        <v>569</v>
      </c>
      <c r="E138" s="64"/>
      <c r="F138" s="65">
        <v>1555</v>
      </c>
      <c r="G138" s="65" t="s">
        <v>570</v>
      </c>
      <c r="H138" s="65" t="s">
        <v>571</v>
      </c>
      <c r="I138" s="93"/>
      <c r="J138" s="111" t="s">
        <v>572</v>
      </c>
      <c r="K138" s="48">
        <v>44291</v>
      </c>
      <c r="L138" s="65" t="s">
        <v>18</v>
      </c>
      <c r="M138" s="65" t="s">
        <v>18</v>
      </c>
    </row>
    <row r="139" spans="1:13" x14ac:dyDescent="0.25">
      <c r="A139" s="28" t="s">
        <v>57</v>
      </c>
      <c r="B139" s="62">
        <v>12.108000000000001</v>
      </c>
      <c r="C139" s="40" t="s">
        <v>504</v>
      </c>
      <c r="D139" s="63" t="s">
        <v>569</v>
      </c>
      <c r="E139" s="64"/>
      <c r="F139" s="65">
        <v>1555</v>
      </c>
      <c r="G139" s="65" t="s">
        <v>570</v>
      </c>
      <c r="H139" s="65" t="s">
        <v>571</v>
      </c>
      <c r="I139" s="93"/>
      <c r="J139" s="111" t="s">
        <v>572</v>
      </c>
      <c r="K139" s="48">
        <v>44291</v>
      </c>
      <c r="L139" s="65" t="s">
        <v>18</v>
      </c>
      <c r="M139" s="65" t="s">
        <v>18</v>
      </c>
    </row>
    <row r="140" spans="1:13" ht="15" customHeight="1" x14ac:dyDescent="0.25">
      <c r="A140" s="28" t="s">
        <v>57</v>
      </c>
      <c r="B140" s="62">
        <v>12.111000000000001</v>
      </c>
      <c r="C140" s="40" t="s">
        <v>547</v>
      </c>
      <c r="D140" s="63" t="s">
        <v>569</v>
      </c>
      <c r="E140" s="64"/>
      <c r="F140" s="65">
        <v>1555</v>
      </c>
      <c r="G140" s="65" t="s">
        <v>570</v>
      </c>
      <c r="H140" s="65" t="s">
        <v>571</v>
      </c>
      <c r="I140" s="93"/>
      <c r="J140" s="111" t="s">
        <v>572</v>
      </c>
      <c r="K140" s="48">
        <v>44291</v>
      </c>
      <c r="L140" s="65" t="s">
        <v>18</v>
      </c>
      <c r="M140" s="65" t="s">
        <v>18</v>
      </c>
    </row>
    <row r="141" spans="1:13" x14ac:dyDescent="0.25">
      <c r="A141" s="28" t="s">
        <v>57</v>
      </c>
      <c r="B141" s="62">
        <v>12.114000000000001</v>
      </c>
      <c r="C141" s="28" t="s">
        <v>549</v>
      </c>
      <c r="D141" s="63" t="s">
        <v>569</v>
      </c>
      <c r="E141" s="64"/>
      <c r="F141" s="65">
        <v>1555</v>
      </c>
      <c r="G141" s="65" t="s">
        <v>570</v>
      </c>
      <c r="H141" s="65" t="s">
        <v>571</v>
      </c>
      <c r="I141" s="93"/>
      <c r="J141" s="111" t="s">
        <v>572</v>
      </c>
      <c r="K141" s="48">
        <v>44291</v>
      </c>
      <c r="L141" s="65" t="s">
        <v>18</v>
      </c>
      <c r="M141" s="65" t="s">
        <v>18</v>
      </c>
    </row>
    <row r="142" spans="1:13" x14ac:dyDescent="0.25">
      <c r="A142" s="28" t="s">
        <v>57</v>
      </c>
      <c r="B142" s="62">
        <v>12.199</v>
      </c>
      <c r="C142" s="28" t="s">
        <v>159</v>
      </c>
      <c r="D142" s="63" t="s">
        <v>569</v>
      </c>
      <c r="E142" s="64"/>
      <c r="F142" s="65">
        <v>1555</v>
      </c>
      <c r="G142" s="65" t="s">
        <v>570</v>
      </c>
      <c r="H142" s="65" t="s">
        <v>571</v>
      </c>
      <c r="I142" s="93"/>
      <c r="J142" s="111" t="s">
        <v>572</v>
      </c>
      <c r="K142" s="48">
        <v>44291</v>
      </c>
      <c r="L142" s="65" t="s">
        <v>18</v>
      </c>
      <c r="M142" s="65" t="s">
        <v>18</v>
      </c>
    </row>
    <row r="143" spans="1:13" ht="15" customHeight="1" x14ac:dyDescent="0.25">
      <c r="A143" s="28" t="s">
        <v>57</v>
      </c>
      <c r="B143" s="62">
        <v>12.115</v>
      </c>
      <c r="C143" s="40" t="s">
        <v>233</v>
      </c>
      <c r="D143" s="63" t="s">
        <v>569</v>
      </c>
      <c r="E143" s="64"/>
      <c r="F143" s="65">
        <v>1555</v>
      </c>
      <c r="G143" s="65" t="s">
        <v>570</v>
      </c>
      <c r="H143" s="65" t="s">
        <v>571</v>
      </c>
      <c r="I143" s="93"/>
      <c r="J143" s="111" t="s">
        <v>572</v>
      </c>
      <c r="K143" s="48">
        <v>44291</v>
      </c>
      <c r="L143" s="65" t="s">
        <v>18</v>
      </c>
      <c r="M143" s="65" t="s">
        <v>18</v>
      </c>
    </row>
    <row r="144" spans="1:13" ht="15" customHeight="1" x14ac:dyDescent="0.2">
      <c r="A144" s="40" t="s">
        <v>8678</v>
      </c>
      <c r="B144" s="62">
        <v>45.107999999999997</v>
      </c>
      <c r="C144" s="40" t="s">
        <v>8679</v>
      </c>
      <c r="D144" s="353" t="s">
        <v>569</v>
      </c>
      <c r="E144" s="354"/>
      <c r="F144" s="42" t="s">
        <v>8681</v>
      </c>
      <c r="G144" s="354" t="s">
        <v>8690</v>
      </c>
      <c r="H144" s="354" t="s">
        <v>8691</v>
      </c>
      <c r="I144" s="354"/>
      <c r="J144" s="375" t="s">
        <v>8692</v>
      </c>
      <c r="K144" s="43">
        <v>45322</v>
      </c>
      <c r="L144" s="354" t="s">
        <v>485</v>
      </c>
      <c r="M144" s="355" t="s">
        <v>485</v>
      </c>
    </row>
    <row r="145" spans="1:13" ht="15" customHeight="1" x14ac:dyDescent="0.2">
      <c r="A145" s="40" t="s">
        <v>8678</v>
      </c>
      <c r="B145" s="62">
        <v>45.107999999999997</v>
      </c>
      <c r="C145" s="40" t="s">
        <v>8679</v>
      </c>
      <c r="D145" s="353" t="s">
        <v>569</v>
      </c>
      <c r="E145" s="354"/>
      <c r="F145" s="42" t="s">
        <v>8681</v>
      </c>
      <c r="G145" s="354" t="s">
        <v>8690</v>
      </c>
      <c r="H145" s="354" t="s">
        <v>8691</v>
      </c>
      <c r="I145" s="354"/>
      <c r="J145" s="375" t="s">
        <v>8692</v>
      </c>
      <c r="K145" s="43">
        <v>45322</v>
      </c>
      <c r="L145" s="354" t="s">
        <v>485</v>
      </c>
      <c r="M145" s="355" t="s">
        <v>485</v>
      </c>
    </row>
    <row r="146" spans="1:13" x14ac:dyDescent="0.25">
      <c r="A146" s="28" t="s">
        <v>119</v>
      </c>
      <c r="B146" s="29">
        <v>45.113999999999997</v>
      </c>
      <c r="C146" s="40" t="s">
        <v>129</v>
      </c>
      <c r="D146" s="60" t="s">
        <v>573</v>
      </c>
      <c r="E146" s="60" t="s">
        <v>574</v>
      </c>
      <c r="F146" s="61">
        <v>1392</v>
      </c>
      <c r="G146" s="52" t="s">
        <v>575</v>
      </c>
      <c r="H146" s="52" t="s">
        <v>576</v>
      </c>
      <c r="I146" s="52" t="s">
        <v>577</v>
      </c>
      <c r="J146" s="80" t="s">
        <v>578</v>
      </c>
      <c r="K146" s="48">
        <v>44348</v>
      </c>
      <c r="L146" s="36" t="s">
        <v>18</v>
      </c>
      <c r="M146" s="36" t="s">
        <v>18</v>
      </c>
    </row>
    <row r="147" spans="1:13" x14ac:dyDescent="0.25">
      <c r="A147" s="28" t="s">
        <v>19</v>
      </c>
      <c r="B147" s="29">
        <v>25.132000000000001</v>
      </c>
      <c r="C147" s="28" t="s">
        <v>136</v>
      </c>
      <c r="D147" s="46" t="s">
        <v>579</v>
      </c>
      <c r="E147" s="46"/>
      <c r="F147" s="36">
        <v>1499</v>
      </c>
      <c r="G147" s="36" t="s">
        <v>580</v>
      </c>
      <c r="H147" s="36" t="s">
        <v>581</v>
      </c>
      <c r="I147" s="36"/>
      <c r="J147" s="80" t="s">
        <v>582</v>
      </c>
      <c r="K147" s="48">
        <v>45018</v>
      </c>
      <c r="L147" s="36" t="s">
        <v>26</v>
      </c>
      <c r="M147" s="36" t="s">
        <v>27</v>
      </c>
    </row>
    <row r="148" spans="1:13" x14ac:dyDescent="0.25">
      <c r="A148" s="28" t="s">
        <v>19</v>
      </c>
      <c r="B148" s="29">
        <v>25.126000000000001</v>
      </c>
      <c r="C148" s="28" t="s">
        <v>583</v>
      </c>
      <c r="D148" s="46" t="s">
        <v>584</v>
      </c>
      <c r="E148" s="46"/>
      <c r="F148" s="51">
        <v>1580</v>
      </c>
      <c r="G148" s="52" t="s">
        <v>585</v>
      </c>
      <c r="H148" s="52" t="s">
        <v>586</v>
      </c>
      <c r="I148" s="52" t="s">
        <v>587</v>
      </c>
      <c r="J148" s="80" t="s">
        <v>588</v>
      </c>
      <c r="K148" s="48">
        <v>45269</v>
      </c>
      <c r="L148" s="36" t="s">
        <v>27</v>
      </c>
      <c r="M148" s="36" t="s">
        <v>18</v>
      </c>
    </row>
    <row r="149" spans="1:13" x14ac:dyDescent="0.25">
      <c r="A149" s="28" t="s">
        <v>119</v>
      </c>
      <c r="B149" s="29">
        <v>45.113999999999997</v>
      </c>
      <c r="C149" s="40" t="s">
        <v>129</v>
      </c>
      <c r="D149" s="49" t="s">
        <v>589</v>
      </c>
      <c r="E149" s="46" t="s">
        <v>590</v>
      </c>
      <c r="F149" s="51" t="s">
        <v>591</v>
      </c>
      <c r="G149" s="36" t="s">
        <v>592</v>
      </c>
      <c r="H149" s="36" t="s">
        <v>593</v>
      </c>
      <c r="I149" s="36" t="s">
        <v>594</v>
      </c>
      <c r="J149" s="80" t="s">
        <v>595</v>
      </c>
      <c r="K149" s="48">
        <v>44500</v>
      </c>
      <c r="L149" s="36" t="s">
        <v>18</v>
      </c>
      <c r="M149" s="36" t="s">
        <v>18</v>
      </c>
    </row>
    <row r="150" spans="1:13" x14ac:dyDescent="0.25">
      <c r="A150" s="28" t="s">
        <v>19</v>
      </c>
      <c r="B150" s="29">
        <v>25.128</v>
      </c>
      <c r="C150" s="40" t="s">
        <v>596</v>
      </c>
      <c r="D150" s="46" t="s">
        <v>597</v>
      </c>
      <c r="E150" s="46"/>
      <c r="F150" s="36">
        <v>1495</v>
      </c>
      <c r="G150" s="36" t="s">
        <v>598</v>
      </c>
      <c r="H150" s="36" t="s">
        <v>599</v>
      </c>
      <c r="I150" s="36"/>
      <c r="J150" s="80" t="s">
        <v>600</v>
      </c>
      <c r="K150" s="48">
        <v>44990</v>
      </c>
      <c r="L150" s="36" t="s">
        <v>27</v>
      </c>
      <c r="M150" s="36" t="s">
        <v>27</v>
      </c>
    </row>
    <row r="151" spans="1:13" x14ac:dyDescent="0.25">
      <c r="A151" s="28" t="s">
        <v>19</v>
      </c>
      <c r="B151" s="29">
        <v>25.199000000000002</v>
      </c>
      <c r="C151" s="28" t="s">
        <v>90</v>
      </c>
      <c r="D151" s="98" t="s">
        <v>601</v>
      </c>
      <c r="E151" s="46"/>
      <c r="F151" s="36" t="s">
        <v>602</v>
      </c>
      <c r="G151" s="42" t="s">
        <v>603</v>
      </c>
      <c r="H151" s="42" t="s">
        <v>604</v>
      </c>
      <c r="I151" s="42" t="s">
        <v>605</v>
      </c>
      <c r="J151" s="130" t="s">
        <v>606</v>
      </c>
      <c r="K151" s="48">
        <v>44347</v>
      </c>
      <c r="L151" s="42" t="s">
        <v>27</v>
      </c>
      <c r="M151" s="42"/>
    </row>
    <row r="152" spans="1:13" x14ac:dyDescent="0.25">
      <c r="A152" s="28" t="s">
        <v>19</v>
      </c>
      <c r="B152" s="29">
        <v>25.103999999999999</v>
      </c>
      <c r="C152" s="28" t="s">
        <v>607</v>
      </c>
      <c r="D152" s="46" t="s">
        <v>608</v>
      </c>
      <c r="E152" s="46"/>
      <c r="F152" s="51">
        <v>1418</v>
      </c>
      <c r="G152" s="36" t="s">
        <v>609</v>
      </c>
      <c r="H152" s="36" t="s">
        <v>610</v>
      </c>
      <c r="I152" s="36" t="s">
        <v>611</v>
      </c>
      <c r="J152" s="80" t="s">
        <v>612</v>
      </c>
      <c r="K152" s="48">
        <v>44451</v>
      </c>
      <c r="L152" s="36" t="s">
        <v>27</v>
      </c>
      <c r="M152" s="36"/>
    </row>
    <row r="153" spans="1:13" x14ac:dyDescent="0.25">
      <c r="A153" s="28" t="s">
        <v>119</v>
      </c>
      <c r="B153" s="29">
        <v>45.113999999999997</v>
      </c>
      <c r="C153" s="40" t="s">
        <v>129</v>
      </c>
      <c r="D153" s="60" t="s">
        <v>613</v>
      </c>
      <c r="E153" s="60" t="s">
        <v>614</v>
      </c>
      <c r="F153" s="51" t="s">
        <v>615</v>
      </c>
      <c r="G153" s="52" t="s">
        <v>616</v>
      </c>
      <c r="H153" s="52" t="s">
        <v>617</v>
      </c>
      <c r="I153" s="52"/>
      <c r="J153" s="80" t="s">
        <v>618</v>
      </c>
      <c r="K153" s="48">
        <v>44439</v>
      </c>
      <c r="L153" s="36" t="s">
        <v>18</v>
      </c>
      <c r="M153" s="36"/>
    </row>
    <row r="154" spans="1:13" x14ac:dyDescent="0.25">
      <c r="A154" s="28" t="s">
        <v>119</v>
      </c>
      <c r="B154" s="29">
        <v>45.100999999999999</v>
      </c>
      <c r="C154" s="40" t="s">
        <v>435</v>
      </c>
      <c r="D154" s="89" t="s">
        <v>619</v>
      </c>
      <c r="E154" s="89"/>
      <c r="F154" s="32">
        <v>1571</v>
      </c>
      <c r="G154" s="76" t="s">
        <v>620</v>
      </c>
      <c r="H154" s="76" t="s">
        <v>621</v>
      </c>
      <c r="I154" s="76" t="s">
        <v>622</v>
      </c>
      <c r="J154" s="80" t="s">
        <v>623</v>
      </c>
      <c r="K154" s="35">
        <v>44809</v>
      </c>
      <c r="L154" s="87" t="s">
        <v>18</v>
      </c>
      <c r="M154" s="36" t="s">
        <v>18</v>
      </c>
    </row>
    <row r="155" spans="1:13" x14ac:dyDescent="0.25">
      <c r="A155" s="28" t="s">
        <v>8664</v>
      </c>
      <c r="B155" s="29">
        <v>70.105999999999995</v>
      </c>
      <c r="C155" s="40" t="s">
        <v>170</v>
      </c>
      <c r="D155" s="38" t="s">
        <v>624</v>
      </c>
      <c r="E155" s="38"/>
      <c r="F155" s="32">
        <v>1444</v>
      </c>
      <c r="G155" s="34" t="s">
        <v>625</v>
      </c>
      <c r="H155" s="34" t="s">
        <v>626</v>
      </c>
      <c r="I155" s="34"/>
      <c r="J155" s="80" t="s">
        <v>627</v>
      </c>
      <c r="K155" s="35">
        <v>44439</v>
      </c>
      <c r="L155" s="34" t="s">
        <v>27</v>
      </c>
      <c r="M155" s="36"/>
    </row>
    <row r="156" spans="1:13" x14ac:dyDescent="0.25">
      <c r="A156" s="28" t="s">
        <v>19</v>
      </c>
      <c r="B156" s="29">
        <v>25.116</v>
      </c>
      <c r="C156" s="28" t="s">
        <v>28</v>
      </c>
      <c r="D156" s="46" t="s">
        <v>628</v>
      </c>
      <c r="E156" s="46"/>
      <c r="F156" s="36">
        <v>1513</v>
      </c>
      <c r="G156" s="36" t="s">
        <v>629</v>
      </c>
      <c r="H156" s="36" t="s">
        <v>630</v>
      </c>
      <c r="I156" s="36" t="s">
        <v>631</v>
      </c>
      <c r="J156" s="80" t="s">
        <v>632</v>
      </c>
      <c r="K156" s="48">
        <v>44688</v>
      </c>
      <c r="L156" s="36" t="s">
        <v>27</v>
      </c>
      <c r="M156" s="36" t="s">
        <v>18</v>
      </c>
    </row>
    <row r="157" spans="1:13" x14ac:dyDescent="0.25">
      <c r="A157" s="28" t="s">
        <v>119</v>
      </c>
      <c r="B157" s="29">
        <v>45.113999999999997</v>
      </c>
      <c r="C157" s="40" t="s">
        <v>129</v>
      </c>
      <c r="D157" s="41" t="s">
        <v>633</v>
      </c>
      <c r="E157" s="41"/>
      <c r="F157" s="47">
        <v>1392</v>
      </c>
      <c r="G157" s="99" t="s">
        <v>634</v>
      </c>
      <c r="H157" s="42" t="s">
        <v>635</v>
      </c>
      <c r="I157" s="42" t="s">
        <v>636</v>
      </c>
      <c r="J157" s="80" t="s">
        <v>637</v>
      </c>
      <c r="K157" s="48">
        <v>44348</v>
      </c>
      <c r="L157" s="36" t="s">
        <v>18</v>
      </c>
      <c r="M157" s="36" t="s">
        <v>18</v>
      </c>
    </row>
    <row r="158" spans="1:13" x14ac:dyDescent="0.25">
      <c r="A158" s="41" t="s">
        <v>19</v>
      </c>
      <c r="B158" s="62" t="s">
        <v>638</v>
      </c>
      <c r="C158" s="41" t="s">
        <v>90</v>
      </c>
      <c r="D158" s="41" t="s">
        <v>639</v>
      </c>
      <c r="E158" s="42"/>
      <c r="F158" s="51" t="s">
        <v>640</v>
      </c>
      <c r="G158" s="42" t="s">
        <v>641</v>
      </c>
      <c r="H158" s="42" t="s">
        <v>642</v>
      </c>
      <c r="I158" s="42" t="s">
        <v>643</v>
      </c>
      <c r="J158" s="80" t="s">
        <v>644</v>
      </c>
      <c r="K158" s="50">
        <v>44357</v>
      </c>
      <c r="L158" s="42" t="s">
        <v>18</v>
      </c>
      <c r="M158" s="42" t="s">
        <v>84</v>
      </c>
    </row>
    <row r="159" spans="1:13" x14ac:dyDescent="0.25">
      <c r="A159" s="28" t="s">
        <v>19</v>
      </c>
      <c r="B159" s="29" t="s">
        <v>256</v>
      </c>
      <c r="C159" s="28" t="s">
        <v>257</v>
      </c>
      <c r="D159" s="45" t="s">
        <v>645</v>
      </c>
      <c r="E159" s="46"/>
      <c r="F159" s="47">
        <v>1538</v>
      </c>
      <c r="G159" s="36" t="s">
        <v>646</v>
      </c>
      <c r="H159" s="36" t="s">
        <v>647</v>
      </c>
      <c r="I159" s="42" t="s">
        <v>105</v>
      </c>
      <c r="J159" s="80" t="s">
        <v>648</v>
      </c>
      <c r="K159" s="48">
        <v>44575</v>
      </c>
      <c r="L159" s="36" t="s">
        <v>27</v>
      </c>
      <c r="M159" s="36" t="s">
        <v>18</v>
      </c>
    </row>
    <row r="160" spans="1:13" x14ac:dyDescent="0.25">
      <c r="A160" s="28" t="s">
        <v>57</v>
      </c>
      <c r="B160" s="29">
        <v>10.101000000000001</v>
      </c>
      <c r="C160" s="28" t="s">
        <v>112</v>
      </c>
      <c r="D160" s="46" t="s">
        <v>649</v>
      </c>
      <c r="E160" s="41"/>
      <c r="F160" s="47" t="s">
        <v>650</v>
      </c>
      <c r="G160" s="36" t="s">
        <v>651</v>
      </c>
      <c r="H160" s="36" t="s">
        <v>652</v>
      </c>
      <c r="I160" s="36" t="s">
        <v>653</v>
      </c>
      <c r="J160" s="80" t="s">
        <v>654</v>
      </c>
      <c r="K160" s="48">
        <v>44439</v>
      </c>
      <c r="L160" s="36" t="s">
        <v>18</v>
      </c>
      <c r="M160" s="36" t="s">
        <v>18</v>
      </c>
    </row>
    <row r="161" spans="1:13" x14ac:dyDescent="0.25">
      <c r="A161" s="28" t="s">
        <v>119</v>
      </c>
      <c r="B161" s="29">
        <v>45.101999999999997</v>
      </c>
      <c r="C161" s="28" t="s">
        <v>655</v>
      </c>
      <c r="D161" s="49" t="s">
        <v>656</v>
      </c>
      <c r="E161" s="40"/>
      <c r="F161" s="42">
        <v>1597</v>
      </c>
      <c r="G161" s="93" t="s">
        <v>657</v>
      </c>
      <c r="H161" s="93" t="s">
        <v>658</v>
      </c>
      <c r="I161" s="40"/>
      <c r="J161" s="111" t="s">
        <v>659</v>
      </c>
      <c r="K161" s="50">
        <v>45016</v>
      </c>
      <c r="L161" s="36" t="s">
        <v>18</v>
      </c>
      <c r="M161" s="36" t="s">
        <v>18</v>
      </c>
    </row>
    <row r="162" spans="1:13" x14ac:dyDescent="0.25">
      <c r="A162" s="28" t="s">
        <v>119</v>
      </c>
      <c r="B162" s="62">
        <v>45.112000000000002</v>
      </c>
      <c r="C162" s="40" t="s">
        <v>660</v>
      </c>
      <c r="D162" s="49" t="s">
        <v>656</v>
      </c>
      <c r="E162" s="100"/>
      <c r="F162" s="42">
        <v>1605</v>
      </c>
      <c r="G162" s="93" t="s">
        <v>657</v>
      </c>
      <c r="H162" s="101"/>
      <c r="I162" s="101"/>
      <c r="J162" s="380" t="s">
        <v>661</v>
      </c>
      <c r="K162" s="50">
        <v>45107</v>
      </c>
      <c r="L162" s="87" t="s">
        <v>18</v>
      </c>
      <c r="M162" s="87" t="s">
        <v>18</v>
      </c>
    </row>
    <row r="163" spans="1:13" x14ac:dyDescent="0.25">
      <c r="A163" s="28" t="s">
        <v>119</v>
      </c>
      <c r="B163" s="29">
        <v>45.113999999999997</v>
      </c>
      <c r="C163" s="40" t="s">
        <v>129</v>
      </c>
      <c r="D163" s="41" t="s">
        <v>662</v>
      </c>
      <c r="E163" s="41"/>
      <c r="F163" s="47">
        <v>1392</v>
      </c>
      <c r="G163" s="42" t="s">
        <v>663</v>
      </c>
      <c r="H163" s="42" t="s">
        <v>664</v>
      </c>
      <c r="I163" s="42" t="s">
        <v>665</v>
      </c>
      <c r="J163" s="80" t="s">
        <v>666</v>
      </c>
      <c r="K163" s="48">
        <v>44348</v>
      </c>
      <c r="L163" s="36" t="s">
        <v>18</v>
      </c>
      <c r="M163" s="36" t="s">
        <v>18</v>
      </c>
    </row>
    <row r="164" spans="1:13" x14ac:dyDescent="0.25">
      <c r="A164" s="46" t="s">
        <v>667</v>
      </c>
      <c r="B164" s="90">
        <v>75.100999999999999</v>
      </c>
      <c r="C164" s="88" t="s">
        <v>668</v>
      </c>
      <c r="D164" s="102" t="s">
        <v>669</v>
      </c>
      <c r="E164" s="103"/>
      <c r="F164" s="36" t="s">
        <v>670</v>
      </c>
      <c r="G164" s="103" t="s">
        <v>671</v>
      </c>
      <c r="H164" s="103" t="s">
        <v>672</v>
      </c>
      <c r="I164" s="104"/>
      <c r="J164" s="80" t="s">
        <v>673</v>
      </c>
      <c r="K164" s="48">
        <v>45605</v>
      </c>
      <c r="L164" s="36"/>
      <c r="M164" s="36" t="s">
        <v>674</v>
      </c>
    </row>
    <row r="165" spans="1:13" x14ac:dyDescent="0.25">
      <c r="A165" s="28" t="s">
        <v>8664</v>
      </c>
      <c r="B165" s="29">
        <v>70.105999999999995</v>
      </c>
      <c r="C165" s="40" t="s">
        <v>361</v>
      </c>
      <c r="D165" s="46" t="s">
        <v>675</v>
      </c>
      <c r="E165" s="46" t="s">
        <v>676</v>
      </c>
      <c r="F165" s="47">
        <v>1475</v>
      </c>
      <c r="G165" s="47" t="s">
        <v>677</v>
      </c>
      <c r="H165" s="47" t="s">
        <v>678</v>
      </c>
      <c r="I165" s="47"/>
      <c r="J165" s="379" t="s">
        <v>679</v>
      </c>
      <c r="K165" s="50">
        <v>44804</v>
      </c>
      <c r="L165" s="36" t="s">
        <v>18</v>
      </c>
      <c r="M165" s="51" t="s">
        <v>674</v>
      </c>
    </row>
    <row r="166" spans="1:13" x14ac:dyDescent="0.25">
      <c r="A166" s="28" t="s">
        <v>19</v>
      </c>
      <c r="B166" s="29">
        <v>25.116</v>
      </c>
      <c r="C166" s="28" t="s">
        <v>28</v>
      </c>
      <c r="D166" s="46" t="s">
        <v>680</v>
      </c>
      <c r="E166" s="46" t="s">
        <v>681</v>
      </c>
      <c r="F166" s="36">
        <v>1513</v>
      </c>
      <c r="G166" s="36" t="s">
        <v>682</v>
      </c>
      <c r="H166" s="36" t="s">
        <v>683</v>
      </c>
      <c r="I166" s="36"/>
      <c r="J166" s="80" t="s">
        <v>684</v>
      </c>
      <c r="K166" s="48">
        <v>44688</v>
      </c>
      <c r="L166" s="36" t="s">
        <v>27</v>
      </c>
      <c r="M166" s="36" t="s">
        <v>18</v>
      </c>
    </row>
    <row r="167" spans="1:13" x14ac:dyDescent="0.25">
      <c r="A167" s="28" t="s">
        <v>57</v>
      </c>
      <c r="B167" s="62">
        <v>12.105</v>
      </c>
      <c r="C167" s="40" t="s">
        <v>685</v>
      </c>
      <c r="D167" s="63" t="s">
        <v>686</v>
      </c>
      <c r="E167" s="63" t="s">
        <v>687</v>
      </c>
      <c r="F167" s="65">
        <v>1555</v>
      </c>
      <c r="G167" s="65" t="s">
        <v>688</v>
      </c>
      <c r="H167" s="65" t="s">
        <v>689</v>
      </c>
      <c r="I167" s="93"/>
      <c r="J167" s="111" t="s">
        <v>690</v>
      </c>
      <c r="K167" s="48">
        <v>44291</v>
      </c>
      <c r="L167" s="36" t="s">
        <v>18</v>
      </c>
      <c r="M167" s="65" t="s">
        <v>18</v>
      </c>
    </row>
    <row r="168" spans="1:13" x14ac:dyDescent="0.25">
      <c r="A168" s="28" t="s">
        <v>57</v>
      </c>
      <c r="B168" s="62">
        <v>12.108000000000001</v>
      </c>
      <c r="C168" s="40" t="s">
        <v>504</v>
      </c>
      <c r="D168" s="63" t="s">
        <v>686</v>
      </c>
      <c r="E168" s="63" t="s">
        <v>687</v>
      </c>
      <c r="F168" s="65">
        <v>1555</v>
      </c>
      <c r="G168" s="65" t="s">
        <v>688</v>
      </c>
      <c r="H168" s="65" t="s">
        <v>689</v>
      </c>
      <c r="I168" s="93"/>
      <c r="J168" s="111" t="s">
        <v>690</v>
      </c>
      <c r="K168" s="48">
        <v>44291</v>
      </c>
      <c r="L168" s="36" t="s">
        <v>18</v>
      </c>
      <c r="M168" s="65" t="s">
        <v>18</v>
      </c>
    </row>
    <row r="169" spans="1:13" x14ac:dyDescent="0.25">
      <c r="A169" s="28" t="s">
        <v>57</v>
      </c>
      <c r="B169" s="62">
        <v>12.11</v>
      </c>
      <c r="C169" s="28" t="s">
        <v>546</v>
      </c>
      <c r="D169" s="63" t="s">
        <v>686</v>
      </c>
      <c r="E169" s="63" t="s">
        <v>687</v>
      </c>
      <c r="F169" s="65">
        <v>1555</v>
      </c>
      <c r="G169" s="65" t="s">
        <v>688</v>
      </c>
      <c r="H169" s="65" t="s">
        <v>689</v>
      </c>
      <c r="I169" s="93"/>
      <c r="J169" s="111" t="s">
        <v>690</v>
      </c>
      <c r="K169" s="48">
        <v>44291</v>
      </c>
      <c r="L169" s="36" t="s">
        <v>18</v>
      </c>
      <c r="M169" s="65" t="s">
        <v>18</v>
      </c>
    </row>
    <row r="170" spans="1:13" x14ac:dyDescent="0.25">
      <c r="A170" s="28" t="s">
        <v>57</v>
      </c>
      <c r="B170" s="62">
        <v>12.199</v>
      </c>
      <c r="C170" s="40" t="s">
        <v>159</v>
      </c>
      <c r="D170" s="63" t="s">
        <v>686</v>
      </c>
      <c r="E170" s="63" t="s">
        <v>687</v>
      </c>
      <c r="F170" s="65">
        <v>1555</v>
      </c>
      <c r="G170" s="65" t="s">
        <v>688</v>
      </c>
      <c r="H170" s="65" t="s">
        <v>689</v>
      </c>
      <c r="I170" s="93"/>
      <c r="J170" s="111" t="s">
        <v>690</v>
      </c>
      <c r="K170" s="48">
        <v>44291</v>
      </c>
      <c r="L170" s="36" t="s">
        <v>18</v>
      </c>
      <c r="M170" s="65" t="s">
        <v>18</v>
      </c>
    </row>
    <row r="171" spans="1:13" x14ac:dyDescent="0.25">
      <c r="A171" s="28" t="s">
        <v>57</v>
      </c>
      <c r="B171" s="62">
        <v>12.115</v>
      </c>
      <c r="C171" s="40" t="s">
        <v>233</v>
      </c>
      <c r="D171" s="63" t="s">
        <v>686</v>
      </c>
      <c r="E171" s="63" t="s">
        <v>687</v>
      </c>
      <c r="F171" s="65">
        <v>1555</v>
      </c>
      <c r="G171" s="65" t="s">
        <v>688</v>
      </c>
      <c r="H171" s="65" t="s">
        <v>689</v>
      </c>
      <c r="I171" s="93"/>
      <c r="J171" s="111" t="s">
        <v>690</v>
      </c>
      <c r="K171" s="48">
        <v>44291</v>
      </c>
      <c r="L171" s="36" t="s">
        <v>18</v>
      </c>
      <c r="M171" s="65" t="s">
        <v>18</v>
      </c>
    </row>
    <row r="172" spans="1:13" x14ac:dyDescent="0.25">
      <c r="A172" s="28" t="s">
        <v>57</v>
      </c>
      <c r="B172" s="29">
        <v>60.103000000000002</v>
      </c>
      <c r="C172" s="40" t="s">
        <v>58</v>
      </c>
      <c r="D172" s="49" t="s">
        <v>691</v>
      </c>
      <c r="E172" s="46"/>
      <c r="F172" s="36">
        <v>1553</v>
      </c>
      <c r="G172" s="36" t="s">
        <v>692</v>
      </c>
      <c r="H172" s="36" t="s">
        <v>693</v>
      </c>
      <c r="I172" s="36"/>
      <c r="J172" s="80" t="s">
        <v>694</v>
      </c>
      <c r="K172" s="48">
        <v>44718</v>
      </c>
      <c r="L172" s="36" t="s">
        <v>18</v>
      </c>
      <c r="M172" s="87" t="s">
        <v>18</v>
      </c>
    </row>
    <row r="173" spans="1:13" x14ac:dyDescent="0.25">
      <c r="A173" s="28" t="s">
        <v>8664</v>
      </c>
      <c r="B173" s="29">
        <v>70.105999999999995</v>
      </c>
      <c r="C173" s="30" t="s">
        <v>13</v>
      </c>
      <c r="D173" s="31" t="s">
        <v>695</v>
      </c>
      <c r="E173" s="38"/>
      <c r="F173" s="32">
        <v>1567</v>
      </c>
      <c r="G173" s="33" t="s">
        <v>696</v>
      </c>
      <c r="H173" s="33" t="s">
        <v>697</v>
      </c>
      <c r="I173" s="34"/>
      <c r="J173" s="111" t="s">
        <v>698</v>
      </c>
      <c r="K173" s="35">
        <v>45535</v>
      </c>
      <c r="L173" s="36" t="s">
        <v>44</v>
      </c>
      <c r="M173" s="36" t="s">
        <v>18</v>
      </c>
    </row>
    <row r="174" spans="1:13" x14ac:dyDescent="0.25">
      <c r="A174" s="28" t="s">
        <v>8664</v>
      </c>
      <c r="B174" s="29">
        <v>70.105999999999995</v>
      </c>
      <c r="C174" s="30" t="s">
        <v>13</v>
      </c>
      <c r="D174" s="31" t="s">
        <v>695</v>
      </c>
      <c r="E174" s="38"/>
      <c r="F174" s="32">
        <v>1567</v>
      </c>
      <c r="G174" s="33" t="s">
        <v>696</v>
      </c>
      <c r="H174" s="33" t="s">
        <v>697</v>
      </c>
      <c r="I174" s="34"/>
      <c r="J174" s="111" t="s">
        <v>698</v>
      </c>
      <c r="K174" s="35">
        <v>45535</v>
      </c>
      <c r="L174" s="36" t="s">
        <v>44</v>
      </c>
      <c r="M174" s="36" t="s">
        <v>18</v>
      </c>
    </row>
    <row r="175" spans="1:13" x14ac:dyDescent="0.25">
      <c r="A175" s="28" t="s">
        <v>19</v>
      </c>
      <c r="B175" s="29">
        <v>80.100999999999999</v>
      </c>
      <c r="C175" s="28" t="s">
        <v>699</v>
      </c>
      <c r="D175" s="46" t="s">
        <v>700</v>
      </c>
      <c r="E175" s="46" t="s">
        <v>701</v>
      </c>
      <c r="F175" s="51" t="s">
        <v>702</v>
      </c>
      <c r="G175" s="36" t="s">
        <v>703</v>
      </c>
      <c r="H175" s="36" t="s">
        <v>704</v>
      </c>
      <c r="I175" s="36"/>
      <c r="J175" s="80"/>
      <c r="K175" s="48">
        <v>44445</v>
      </c>
      <c r="L175" s="36" t="s">
        <v>27</v>
      </c>
      <c r="M175" s="36" t="s">
        <v>27</v>
      </c>
    </row>
    <row r="176" spans="1:13" x14ac:dyDescent="0.25">
      <c r="A176" s="28" t="s">
        <v>8664</v>
      </c>
      <c r="B176" s="90">
        <v>70.114000000000004</v>
      </c>
      <c r="C176" s="46" t="s">
        <v>705</v>
      </c>
      <c r="D176" s="31" t="s">
        <v>706</v>
      </c>
      <c r="E176" s="31" t="s">
        <v>707</v>
      </c>
      <c r="F176" s="36">
        <v>1625</v>
      </c>
      <c r="G176" s="33" t="s">
        <v>708</v>
      </c>
      <c r="H176" s="33" t="s">
        <v>709</v>
      </c>
      <c r="I176" s="104"/>
      <c r="J176" s="111" t="s">
        <v>710</v>
      </c>
      <c r="K176" s="48">
        <v>45232</v>
      </c>
      <c r="L176" s="36" t="s">
        <v>44</v>
      </c>
      <c r="M176" s="36" t="s">
        <v>18</v>
      </c>
    </row>
    <row r="177" spans="1:13" x14ac:dyDescent="0.25">
      <c r="A177" s="55" t="s">
        <v>119</v>
      </c>
      <c r="B177" s="56">
        <v>45.11</v>
      </c>
      <c r="C177" s="55" t="s">
        <v>716</v>
      </c>
      <c r="D177" s="105" t="s">
        <v>711</v>
      </c>
      <c r="E177" s="105"/>
      <c r="F177" s="106">
        <v>1437</v>
      </c>
      <c r="G177" s="107" t="s">
        <v>712</v>
      </c>
      <c r="H177" s="107" t="s">
        <v>713</v>
      </c>
      <c r="I177" s="107" t="s">
        <v>714</v>
      </c>
      <c r="J177" s="360" t="s">
        <v>715</v>
      </c>
      <c r="K177" s="86">
        <v>44227</v>
      </c>
      <c r="L177" s="59" t="s">
        <v>18</v>
      </c>
      <c r="M177" s="59" t="s">
        <v>18</v>
      </c>
    </row>
    <row r="178" spans="1:13" x14ac:dyDescent="0.25">
      <c r="A178" s="55" t="s">
        <v>119</v>
      </c>
      <c r="B178" s="56">
        <v>45.11</v>
      </c>
      <c r="C178" s="55" t="s">
        <v>716</v>
      </c>
      <c r="D178" s="105" t="s">
        <v>711</v>
      </c>
      <c r="E178" s="105"/>
      <c r="F178" s="106">
        <v>1437</v>
      </c>
      <c r="G178" s="107" t="s">
        <v>712</v>
      </c>
      <c r="H178" s="107" t="s">
        <v>713</v>
      </c>
      <c r="I178" s="107" t="s">
        <v>714</v>
      </c>
      <c r="J178" s="360" t="s">
        <v>715</v>
      </c>
      <c r="K178" s="86">
        <v>44227</v>
      </c>
      <c r="L178" s="59" t="s">
        <v>18</v>
      </c>
      <c r="M178" s="59" t="s">
        <v>18</v>
      </c>
    </row>
    <row r="179" spans="1:13" x14ac:dyDescent="0.25">
      <c r="A179" s="28" t="s">
        <v>119</v>
      </c>
      <c r="B179" s="29">
        <v>45.113999999999997</v>
      </c>
      <c r="C179" s="40" t="s">
        <v>129</v>
      </c>
      <c r="D179" s="41" t="s">
        <v>711</v>
      </c>
      <c r="E179" s="41"/>
      <c r="F179" s="47">
        <v>1392</v>
      </c>
      <c r="G179" s="42" t="s">
        <v>712</v>
      </c>
      <c r="H179" s="42" t="s">
        <v>713</v>
      </c>
      <c r="I179" s="42" t="s">
        <v>714</v>
      </c>
      <c r="J179" s="80" t="s">
        <v>715</v>
      </c>
      <c r="K179" s="48">
        <v>44348</v>
      </c>
      <c r="L179" s="36" t="s">
        <v>18</v>
      </c>
      <c r="M179" s="36" t="s">
        <v>18</v>
      </c>
    </row>
    <row r="180" spans="1:13" x14ac:dyDescent="0.25">
      <c r="A180" s="28" t="s">
        <v>282</v>
      </c>
      <c r="B180" s="90">
        <v>75.100999999999999</v>
      </c>
      <c r="C180" s="28" t="s">
        <v>717</v>
      </c>
      <c r="D180" s="38" t="s">
        <v>718</v>
      </c>
      <c r="E180" s="38"/>
      <c r="F180" s="32" t="s">
        <v>719</v>
      </c>
      <c r="G180" s="34" t="s">
        <v>122</v>
      </c>
      <c r="H180" s="34" t="s">
        <v>720</v>
      </c>
      <c r="I180" s="34" t="s">
        <v>721</v>
      </c>
      <c r="J180" s="80"/>
      <c r="K180" s="35">
        <v>44347</v>
      </c>
      <c r="L180" s="34"/>
      <c r="M180" s="36"/>
    </row>
    <row r="181" spans="1:13" x14ac:dyDescent="0.25">
      <c r="A181" s="28" t="s">
        <v>119</v>
      </c>
      <c r="B181" s="29">
        <v>45.101999999999997</v>
      </c>
      <c r="C181" s="28" t="s">
        <v>655</v>
      </c>
      <c r="D181" s="49" t="s">
        <v>722</v>
      </c>
      <c r="E181" s="40"/>
      <c r="F181" s="42">
        <v>1597</v>
      </c>
      <c r="G181" s="93" t="s">
        <v>723</v>
      </c>
      <c r="H181" s="93" t="s">
        <v>724</v>
      </c>
      <c r="I181" s="40"/>
      <c r="J181" s="111" t="s">
        <v>725</v>
      </c>
      <c r="K181" s="50">
        <v>45016</v>
      </c>
      <c r="L181" s="36" t="s">
        <v>18</v>
      </c>
      <c r="M181" s="36" t="s">
        <v>18</v>
      </c>
    </row>
    <row r="182" spans="1:13" x14ac:dyDescent="0.25">
      <c r="A182" s="28" t="s">
        <v>57</v>
      </c>
      <c r="B182" s="29">
        <v>30.102</v>
      </c>
      <c r="C182" s="28" t="s">
        <v>333</v>
      </c>
      <c r="D182" s="49" t="s">
        <v>722</v>
      </c>
      <c r="E182" s="75"/>
      <c r="F182" s="32" t="s">
        <v>335</v>
      </c>
      <c r="G182" s="93" t="s">
        <v>723</v>
      </c>
      <c r="H182" s="93" t="s">
        <v>724</v>
      </c>
      <c r="I182" s="40"/>
      <c r="J182" s="111" t="s">
        <v>725</v>
      </c>
      <c r="K182" s="35">
        <v>45218</v>
      </c>
      <c r="L182" s="36" t="s">
        <v>18</v>
      </c>
      <c r="M182" s="36"/>
    </row>
    <row r="183" spans="1:13" x14ac:dyDescent="0.25">
      <c r="A183" s="28" t="s">
        <v>8664</v>
      </c>
      <c r="B183" s="29" t="s">
        <v>731</v>
      </c>
      <c r="C183" s="40" t="s">
        <v>732</v>
      </c>
      <c r="D183" s="46" t="s">
        <v>726</v>
      </c>
      <c r="E183" s="46"/>
      <c r="F183" s="51" t="s">
        <v>733</v>
      </c>
      <c r="G183" s="36" t="s">
        <v>734</v>
      </c>
      <c r="H183" s="36" t="s">
        <v>735</v>
      </c>
      <c r="I183" s="36" t="s">
        <v>736</v>
      </c>
      <c r="J183" s="80" t="s">
        <v>730</v>
      </c>
      <c r="K183" s="48">
        <v>44377</v>
      </c>
      <c r="L183" s="36" t="s">
        <v>18</v>
      </c>
      <c r="M183" s="36" t="s">
        <v>18</v>
      </c>
    </row>
    <row r="184" spans="1:13" x14ac:dyDescent="0.25">
      <c r="A184" s="46" t="s">
        <v>119</v>
      </c>
      <c r="B184" s="29">
        <v>45.113999999999997</v>
      </c>
      <c r="C184" s="40" t="s">
        <v>129</v>
      </c>
      <c r="D184" s="46" t="s">
        <v>726</v>
      </c>
      <c r="E184" s="46"/>
      <c r="F184" s="51" t="s">
        <v>727</v>
      </c>
      <c r="G184" s="36" t="s">
        <v>728</v>
      </c>
      <c r="H184" s="36" t="s">
        <v>729</v>
      </c>
      <c r="I184" s="36"/>
      <c r="J184" s="80" t="s">
        <v>730</v>
      </c>
      <c r="K184" s="48">
        <v>44439</v>
      </c>
      <c r="L184" s="36" t="s">
        <v>18</v>
      </c>
      <c r="M184" s="36" t="s">
        <v>18</v>
      </c>
    </row>
    <row r="185" spans="1:13" x14ac:dyDescent="0.25">
      <c r="A185" s="41" t="s">
        <v>282</v>
      </c>
      <c r="B185" s="62">
        <v>75.106999999999999</v>
      </c>
      <c r="C185" s="41" t="s">
        <v>737</v>
      </c>
      <c r="D185" s="30" t="s">
        <v>738</v>
      </c>
      <c r="E185" s="42"/>
      <c r="F185" s="42">
        <v>1612</v>
      </c>
      <c r="G185" s="33" t="s">
        <v>739</v>
      </c>
      <c r="H185" s="33" t="s">
        <v>740</v>
      </c>
      <c r="I185" s="33" t="s">
        <v>740</v>
      </c>
      <c r="J185" s="80" t="s">
        <v>741</v>
      </c>
      <c r="K185" s="48">
        <v>45169</v>
      </c>
      <c r="L185" s="87" t="s">
        <v>18</v>
      </c>
      <c r="M185" s="42"/>
    </row>
    <row r="186" spans="1:13" x14ac:dyDescent="0.25">
      <c r="A186" s="28" t="s">
        <v>57</v>
      </c>
      <c r="B186" s="29">
        <v>60.103000000000002</v>
      </c>
      <c r="C186" s="40" t="s">
        <v>58</v>
      </c>
      <c r="D186" s="30" t="s">
        <v>742</v>
      </c>
      <c r="E186" s="46"/>
      <c r="F186" s="36" t="s">
        <v>743</v>
      </c>
      <c r="G186" s="33"/>
      <c r="H186" s="33" t="s">
        <v>744</v>
      </c>
      <c r="I186" s="33"/>
      <c r="J186" s="80" t="s">
        <v>745</v>
      </c>
      <c r="K186" s="48">
        <v>45090</v>
      </c>
      <c r="L186" s="36" t="s">
        <v>18</v>
      </c>
      <c r="M186" s="36"/>
    </row>
    <row r="187" spans="1:13" x14ac:dyDescent="0.25">
      <c r="A187" s="28" t="s">
        <v>282</v>
      </c>
      <c r="B187" s="90">
        <v>75.100999999999999</v>
      </c>
      <c r="C187" s="28" t="s">
        <v>717</v>
      </c>
      <c r="D187" s="41" t="s">
        <v>746</v>
      </c>
      <c r="E187" s="41"/>
      <c r="F187" s="42" t="s">
        <v>747</v>
      </c>
      <c r="G187" s="42"/>
      <c r="H187" s="40" t="s">
        <v>748</v>
      </c>
      <c r="I187" s="42"/>
      <c r="J187" s="80" t="s">
        <v>749</v>
      </c>
      <c r="K187" s="50">
        <v>44347</v>
      </c>
      <c r="L187" s="42" t="s">
        <v>18</v>
      </c>
      <c r="M187" s="42" t="s">
        <v>27</v>
      </c>
    </row>
    <row r="188" spans="1:13" x14ac:dyDescent="0.25">
      <c r="A188" s="28" t="s">
        <v>282</v>
      </c>
      <c r="B188" s="29" t="s">
        <v>750</v>
      </c>
      <c r="C188" s="28" t="s">
        <v>751</v>
      </c>
      <c r="D188" s="41" t="s">
        <v>746</v>
      </c>
      <c r="E188" s="108"/>
      <c r="F188" s="42"/>
      <c r="G188" s="42"/>
      <c r="H188" s="42"/>
      <c r="I188" s="42"/>
      <c r="J188" s="80"/>
      <c r="K188" s="50"/>
      <c r="L188" s="42"/>
      <c r="M188" s="42"/>
    </row>
    <row r="189" spans="1:13" x14ac:dyDescent="0.25">
      <c r="A189" s="28" t="s">
        <v>57</v>
      </c>
      <c r="B189" s="62">
        <v>12.108000000000001</v>
      </c>
      <c r="C189" s="40" t="s">
        <v>504</v>
      </c>
      <c r="D189" s="64" t="s">
        <v>752</v>
      </c>
      <c r="E189" s="75"/>
      <c r="F189" s="65">
        <v>1497</v>
      </c>
      <c r="G189" s="65" t="s">
        <v>757</v>
      </c>
      <c r="H189" s="65" t="s">
        <v>754</v>
      </c>
      <c r="I189" s="65" t="s">
        <v>755</v>
      </c>
      <c r="J189" s="111" t="s">
        <v>758</v>
      </c>
      <c r="K189" s="48">
        <v>44291</v>
      </c>
      <c r="L189" s="65" t="s">
        <v>18</v>
      </c>
      <c r="M189" s="65" t="s">
        <v>18</v>
      </c>
    </row>
    <row r="190" spans="1:13" x14ac:dyDescent="0.25">
      <c r="A190" s="28" t="s">
        <v>57</v>
      </c>
      <c r="B190" s="62">
        <v>12.111000000000001</v>
      </c>
      <c r="C190" s="40" t="s">
        <v>547</v>
      </c>
      <c r="D190" s="64" t="s">
        <v>752</v>
      </c>
      <c r="E190" s="75"/>
      <c r="F190" s="65">
        <v>1497</v>
      </c>
      <c r="G190" s="65" t="s">
        <v>757</v>
      </c>
      <c r="H190" s="65" t="s">
        <v>754</v>
      </c>
      <c r="I190" s="65" t="s">
        <v>755</v>
      </c>
      <c r="J190" s="111" t="s">
        <v>758</v>
      </c>
      <c r="K190" s="48">
        <v>44291</v>
      </c>
      <c r="L190" s="65" t="s">
        <v>18</v>
      </c>
      <c r="M190" s="65" t="s">
        <v>18</v>
      </c>
    </row>
    <row r="191" spans="1:13" x14ac:dyDescent="0.25">
      <c r="A191" s="28" t="s">
        <v>57</v>
      </c>
      <c r="B191" s="62">
        <v>12.199</v>
      </c>
      <c r="C191" s="28" t="s">
        <v>159</v>
      </c>
      <c r="D191" s="64" t="s">
        <v>752</v>
      </c>
      <c r="E191" s="64"/>
      <c r="F191" s="65">
        <v>1497</v>
      </c>
      <c r="G191" s="65" t="s">
        <v>757</v>
      </c>
      <c r="H191" s="65" t="s">
        <v>754</v>
      </c>
      <c r="I191" s="65" t="s">
        <v>755</v>
      </c>
      <c r="J191" s="111" t="s">
        <v>758</v>
      </c>
      <c r="K191" s="48">
        <v>44291</v>
      </c>
      <c r="L191" s="65" t="s">
        <v>18</v>
      </c>
      <c r="M191" s="65" t="s">
        <v>18</v>
      </c>
    </row>
    <row r="192" spans="1:13" x14ac:dyDescent="0.25">
      <c r="A192" s="28" t="s">
        <v>119</v>
      </c>
      <c r="B192" s="29">
        <v>45.113999999999997</v>
      </c>
      <c r="C192" s="40" t="s">
        <v>129</v>
      </c>
      <c r="D192" s="41" t="s">
        <v>752</v>
      </c>
      <c r="E192" s="41"/>
      <c r="F192" s="47">
        <v>1392</v>
      </c>
      <c r="G192" s="42" t="s">
        <v>753</v>
      </c>
      <c r="H192" s="42" t="s">
        <v>754</v>
      </c>
      <c r="I192" s="42" t="s">
        <v>755</v>
      </c>
      <c r="J192" s="80" t="s">
        <v>756</v>
      </c>
      <c r="K192" s="48">
        <v>44348</v>
      </c>
      <c r="L192" s="36" t="s">
        <v>18</v>
      </c>
      <c r="M192" s="36" t="s">
        <v>18</v>
      </c>
    </row>
    <row r="193" spans="1:13" x14ac:dyDescent="0.25">
      <c r="A193" s="28" t="s">
        <v>8665</v>
      </c>
      <c r="B193" s="29">
        <v>70.103999999999999</v>
      </c>
      <c r="C193" s="28" t="s">
        <v>147</v>
      </c>
      <c r="D193" s="46" t="s">
        <v>759</v>
      </c>
      <c r="E193" s="46" t="s">
        <v>760</v>
      </c>
      <c r="F193" s="36">
        <v>1554</v>
      </c>
      <c r="G193" s="36" t="s">
        <v>761</v>
      </c>
      <c r="H193" s="36" t="s">
        <v>762</v>
      </c>
      <c r="I193" s="36" t="s">
        <v>763</v>
      </c>
      <c r="J193" s="130" t="s">
        <v>764</v>
      </c>
      <c r="K193" s="54">
        <v>44742</v>
      </c>
      <c r="L193" s="36" t="s">
        <v>18</v>
      </c>
      <c r="M193" s="87" t="s">
        <v>18</v>
      </c>
    </row>
    <row r="194" spans="1:13" x14ac:dyDescent="0.25">
      <c r="A194" s="28" t="s">
        <v>19</v>
      </c>
      <c r="B194" s="29">
        <v>25.109000000000002</v>
      </c>
      <c r="C194" s="28" t="s">
        <v>393</v>
      </c>
      <c r="D194" s="38" t="s">
        <v>765</v>
      </c>
      <c r="E194" s="38"/>
      <c r="F194" s="32" t="s">
        <v>313</v>
      </c>
      <c r="G194" s="109" t="s">
        <v>766</v>
      </c>
      <c r="H194" s="34" t="s">
        <v>767</v>
      </c>
      <c r="I194" s="34" t="s">
        <v>768</v>
      </c>
      <c r="J194" s="80"/>
      <c r="K194" s="35" t="s">
        <v>105</v>
      </c>
      <c r="L194" s="34"/>
      <c r="M194" s="36"/>
    </row>
    <row r="195" spans="1:13" x14ac:dyDescent="0.25">
      <c r="A195" s="28" t="s">
        <v>8664</v>
      </c>
      <c r="B195" s="110">
        <v>70.105999999999995</v>
      </c>
      <c r="C195" s="31" t="s">
        <v>769</v>
      </c>
      <c r="D195" s="31" t="s">
        <v>770</v>
      </c>
      <c r="E195" s="42"/>
      <c r="F195" s="33">
        <v>1567</v>
      </c>
      <c r="G195" s="33" t="s">
        <v>771</v>
      </c>
      <c r="H195" s="33" t="s">
        <v>772</v>
      </c>
      <c r="I195" s="40"/>
      <c r="J195" s="111" t="s">
        <v>773</v>
      </c>
      <c r="K195" s="112">
        <v>45535</v>
      </c>
      <c r="L195" s="87" t="s">
        <v>18</v>
      </c>
      <c r="M195" s="87" t="s">
        <v>18</v>
      </c>
    </row>
    <row r="196" spans="1:13" x14ac:dyDescent="0.25">
      <c r="A196" s="28" t="s">
        <v>8664</v>
      </c>
      <c r="B196" s="62">
        <v>70.105999999999995</v>
      </c>
      <c r="C196" s="40" t="s">
        <v>769</v>
      </c>
      <c r="D196" s="40" t="s">
        <v>770</v>
      </c>
      <c r="E196" s="103"/>
      <c r="F196" s="42">
        <v>1567</v>
      </c>
      <c r="G196" s="42" t="s">
        <v>771</v>
      </c>
      <c r="H196" s="42" t="s">
        <v>772</v>
      </c>
      <c r="I196" s="104"/>
      <c r="J196" s="80" t="s">
        <v>773</v>
      </c>
      <c r="K196" s="50">
        <v>45535</v>
      </c>
      <c r="L196" s="36" t="s">
        <v>18</v>
      </c>
      <c r="M196" s="36" t="s">
        <v>18</v>
      </c>
    </row>
    <row r="197" spans="1:13" x14ac:dyDescent="0.25">
      <c r="A197" s="28" t="s">
        <v>19</v>
      </c>
      <c r="B197" s="29">
        <v>25.116</v>
      </c>
      <c r="C197" s="28" t="s">
        <v>28</v>
      </c>
      <c r="D197" s="46" t="s">
        <v>774</v>
      </c>
      <c r="E197" s="46"/>
      <c r="F197" s="36">
        <v>1499</v>
      </c>
      <c r="G197" s="36" t="s">
        <v>775</v>
      </c>
      <c r="H197" s="36" t="s">
        <v>776</v>
      </c>
      <c r="I197" s="36" t="s">
        <v>777</v>
      </c>
      <c r="J197" s="80" t="s">
        <v>778</v>
      </c>
      <c r="K197" s="48">
        <v>45018</v>
      </c>
      <c r="L197" s="36" t="s">
        <v>26</v>
      </c>
      <c r="M197" s="36" t="s">
        <v>27</v>
      </c>
    </row>
    <row r="198" spans="1:13" x14ac:dyDescent="0.25">
      <c r="A198" s="28" t="s">
        <v>119</v>
      </c>
      <c r="B198" s="29">
        <v>45.113999999999997</v>
      </c>
      <c r="C198" s="40" t="s">
        <v>129</v>
      </c>
      <c r="D198" s="41" t="s">
        <v>779</v>
      </c>
      <c r="E198" s="41" t="s">
        <v>780</v>
      </c>
      <c r="F198" s="47">
        <v>1392</v>
      </c>
      <c r="G198" s="42" t="s">
        <v>781</v>
      </c>
      <c r="H198" s="42" t="s">
        <v>782</v>
      </c>
      <c r="I198" s="42" t="s">
        <v>783</v>
      </c>
      <c r="J198" s="80" t="s">
        <v>784</v>
      </c>
      <c r="K198" s="48">
        <v>44348</v>
      </c>
      <c r="L198" s="36" t="s">
        <v>18</v>
      </c>
      <c r="M198" s="36" t="s">
        <v>18</v>
      </c>
    </row>
    <row r="199" spans="1:13" x14ac:dyDescent="0.25">
      <c r="A199" s="31" t="s">
        <v>19</v>
      </c>
      <c r="B199" s="29">
        <v>25.105</v>
      </c>
      <c r="C199" s="31" t="s">
        <v>785</v>
      </c>
      <c r="D199" s="31" t="s">
        <v>786</v>
      </c>
      <c r="E199" s="31"/>
      <c r="F199" s="33">
        <v>1623</v>
      </c>
      <c r="G199" s="33" t="s">
        <v>787</v>
      </c>
      <c r="H199" s="33" t="s">
        <v>788</v>
      </c>
      <c r="I199" s="33"/>
      <c r="J199" s="111" t="s">
        <v>789</v>
      </c>
      <c r="K199" s="112">
        <v>44447</v>
      </c>
      <c r="L199" s="33" t="s">
        <v>27</v>
      </c>
      <c r="M199" s="33" t="s">
        <v>27</v>
      </c>
    </row>
    <row r="200" spans="1:13" x14ac:dyDescent="0.25">
      <c r="A200" s="28" t="s">
        <v>57</v>
      </c>
      <c r="B200" s="29">
        <v>32.100999999999999</v>
      </c>
      <c r="C200" s="28" t="s">
        <v>63</v>
      </c>
      <c r="D200" s="49" t="s">
        <v>790</v>
      </c>
      <c r="E200" s="40" t="s">
        <v>791</v>
      </c>
      <c r="F200" s="42">
        <v>1606</v>
      </c>
      <c r="G200" s="42" t="s">
        <v>792</v>
      </c>
      <c r="H200" s="42" t="s">
        <v>793</v>
      </c>
      <c r="I200" s="40"/>
      <c r="J200" s="80" t="s">
        <v>794</v>
      </c>
      <c r="K200" s="50">
        <v>45089</v>
      </c>
      <c r="L200" s="42" t="s">
        <v>18</v>
      </c>
      <c r="M200" s="42" t="s">
        <v>18</v>
      </c>
    </row>
    <row r="201" spans="1:13" x14ac:dyDescent="0.25">
      <c r="A201" s="46" t="s">
        <v>119</v>
      </c>
      <c r="B201" s="29">
        <v>40.103999999999999</v>
      </c>
      <c r="C201" s="28" t="s">
        <v>795</v>
      </c>
      <c r="D201" s="49" t="s">
        <v>796</v>
      </c>
      <c r="E201" s="46" t="s">
        <v>797</v>
      </c>
      <c r="F201" s="51" t="s">
        <v>798</v>
      </c>
      <c r="G201" s="97" t="s">
        <v>799</v>
      </c>
      <c r="H201" s="97" t="s">
        <v>800</v>
      </c>
      <c r="I201" s="97" t="s">
        <v>801</v>
      </c>
      <c r="J201" s="111" t="s">
        <v>802</v>
      </c>
      <c r="K201" s="48">
        <v>44511</v>
      </c>
      <c r="L201" s="36" t="s">
        <v>27</v>
      </c>
      <c r="M201" s="36"/>
    </row>
    <row r="202" spans="1:13" x14ac:dyDescent="0.25">
      <c r="A202" s="28" t="s">
        <v>57</v>
      </c>
      <c r="B202" s="62">
        <v>30.103999999999999</v>
      </c>
      <c r="C202" s="28" t="s">
        <v>409</v>
      </c>
      <c r="D202" s="75" t="s">
        <v>803</v>
      </c>
      <c r="E202" s="38" t="s">
        <v>804</v>
      </c>
      <c r="F202" s="32" t="s">
        <v>411</v>
      </c>
      <c r="G202" s="113" t="s">
        <v>805</v>
      </c>
      <c r="H202" s="42" t="s">
        <v>806</v>
      </c>
      <c r="I202" s="113"/>
      <c r="J202" s="80" t="s">
        <v>807</v>
      </c>
      <c r="K202" s="35">
        <v>44712</v>
      </c>
      <c r="L202" s="34"/>
      <c r="M202" s="36"/>
    </row>
    <row r="203" spans="1:13" x14ac:dyDescent="0.25">
      <c r="A203" s="28" t="s">
        <v>57</v>
      </c>
      <c r="B203" s="29">
        <v>30.102</v>
      </c>
      <c r="C203" s="28" t="s">
        <v>333</v>
      </c>
      <c r="D203" s="75" t="s">
        <v>808</v>
      </c>
      <c r="E203" s="38"/>
      <c r="F203" s="32" t="s">
        <v>809</v>
      </c>
      <c r="G203" s="113" t="s">
        <v>810</v>
      </c>
      <c r="H203" s="42" t="s">
        <v>811</v>
      </c>
      <c r="I203" s="113"/>
      <c r="J203" s="80" t="s">
        <v>812</v>
      </c>
      <c r="K203" s="35">
        <v>45169</v>
      </c>
      <c r="L203" s="34" t="s">
        <v>18</v>
      </c>
      <c r="M203" s="36"/>
    </row>
    <row r="204" spans="1:13" x14ac:dyDescent="0.25">
      <c r="A204" s="28" t="s">
        <v>57</v>
      </c>
      <c r="B204" s="29">
        <v>60.103000000000002</v>
      </c>
      <c r="C204" s="40" t="s">
        <v>58</v>
      </c>
      <c r="D204" s="46" t="s">
        <v>813</v>
      </c>
      <c r="E204" s="46" t="s">
        <v>814</v>
      </c>
      <c r="F204" s="36">
        <v>1553</v>
      </c>
      <c r="G204" s="36" t="s">
        <v>815</v>
      </c>
      <c r="H204" s="36" t="s">
        <v>816</v>
      </c>
      <c r="I204" s="36"/>
      <c r="J204" s="80" t="s">
        <v>817</v>
      </c>
      <c r="K204" s="48">
        <v>44718</v>
      </c>
      <c r="L204" s="36" t="s">
        <v>18</v>
      </c>
      <c r="M204" s="36" t="s">
        <v>18</v>
      </c>
    </row>
    <row r="205" spans="1:13" x14ac:dyDescent="0.25">
      <c r="A205" s="28" t="s">
        <v>119</v>
      </c>
      <c r="B205" s="29">
        <v>45.113999999999997</v>
      </c>
      <c r="C205" s="40" t="s">
        <v>129</v>
      </c>
      <c r="D205" s="60" t="s">
        <v>818</v>
      </c>
      <c r="E205" s="60"/>
      <c r="F205" s="61">
        <v>1392</v>
      </c>
      <c r="G205" s="52" t="s">
        <v>819</v>
      </c>
      <c r="H205" s="52" t="s">
        <v>820</v>
      </c>
      <c r="I205" s="52" t="s">
        <v>821</v>
      </c>
      <c r="J205" s="80" t="s">
        <v>822</v>
      </c>
      <c r="K205" s="48">
        <v>44348</v>
      </c>
      <c r="L205" s="36" t="s">
        <v>18</v>
      </c>
      <c r="M205" s="36" t="s">
        <v>18</v>
      </c>
    </row>
    <row r="206" spans="1:13" x14ac:dyDescent="0.25">
      <c r="A206" s="28" t="s">
        <v>119</v>
      </c>
      <c r="B206" s="29">
        <v>45.106000000000002</v>
      </c>
      <c r="C206" s="28" t="s">
        <v>120</v>
      </c>
      <c r="D206" s="49" t="s">
        <v>818</v>
      </c>
      <c r="E206" s="60"/>
      <c r="F206" s="51" t="s">
        <v>827</v>
      </c>
      <c r="G206" s="36" t="s">
        <v>828</v>
      </c>
      <c r="H206" s="36" t="s">
        <v>829</v>
      </c>
      <c r="I206" s="36" t="s">
        <v>830</v>
      </c>
      <c r="J206" s="80" t="s">
        <v>831</v>
      </c>
      <c r="K206" s="48">
        <v>44472</v>
      </c>
      <c r="L206" s="36" t="s">
        <v>18</v>
      </c>
      <c r="M206" s="36" t="s">
        <v>18</v>
      </c>
    </row>
    <row r="207" spans="1:13" x14ac:dyDescent="0.25">
      <c r="A207" s="28" t="s">
        <v>57</v>
      </c>
      <c r="B207" s="29">
        <v>32.100999999999999</v>
      </c>
      <c r="C207" s="28" t="s">
        <v>63</v>
      </c>
      <c r="D207" s="49" t="s">
        <v>818</v>
      </c>
      <c r="E207" s="40"/>
      <c r="F207" s="42">
        <v>1606</v>
      </c>
      <c r="G207" s="42" t="s">
        <v>823</v>
      </c>
      <c r="H207" s="42" t="s">
        <v>826</v>
      </c>
      <c r="I207" s="40"/>
      <c r="J207" s="80" t="s">
        <v>825</v>
      </c>
      <c r="K207" s="50">
        <v>45089</v>
      </c>
      <c r="L207" s="42" t="s">
        <v>18</v>
      </c>
      <c r="M207" s="42" t="s">
        <v>18</v>
      </c>
    </row>
    <row r="208" spans="1:13" x14ac:dyDescent="0.25">
      <c r="A208" s="28" t="s">
        <v>119</v>
      </c>
      <c r="B208" s="62">
        <v>45.112000000000002</v>
      </c>
      <c r="C208" s="40" t="s">
        <v>660</v>
      </c>
      <c r="D208" s="49" t="s">
        <v>818</v>
      </c>
      <c r="E208" s="100"/>
      <c r="F208" s="42">
        <v>1605</v>
      </c>
      <c r="G208" s="93" t="s">
        <v>823</v>
      </c>
      <c r="H208" s="114" t="s">
        <v>824</v>
      </c>
      <c r="I208" s="40"/>
      <c r="J208" s="380" t="s">
        <v>825</v>
      </c>
      <c r="K208" s="50">
        <v>45107</v>
      </c>
      <c r="L208" s="87" t="s">
        <v>18</v>
      </c>
      <c r="M208" s="87" t="s">
        <v>18</v>
      </c>
    </row>
    <row r="209" spans="1:13" x14ac:dyDescent="0.25">
      <c r="A209" s="28" t="s">
        <v>19</v>
      </c>
      <c r="B209" s="29">
        <v>25.119</v>
      </c>
      <c r="C209" s="28" t="s">
        <v>832</v>
      </c>
      <c r="D209" s="46" t="s">
        <v>833</v>
      </c>
      <c r="E209" s="46"/>
      <c r="F209" s="36">
        <v>1465</v>
      </c>
      <c r="G209" s="36" t="s">
        <v>834</v>
      </c>
      <c r="H209" s="36" t="s">
        <v>835</v>
      </c>
      <c r="I209" s="36" t="s">
        <v>836</v>
      </c>
      <c r="J209" s="80" t="s">
        <v>837</v>
      </c>
      <c r="K209" s="48">
        <v>44359</v>
      </c>
      <c r="L209" s="36" t="s">
        <v>27</v>
      </c>
      <c r="M209" s="36"/>
    </row>
    <row r="210" spans="1:13" x14ac:dyDescent="0.25">
      <c r="A210" s="28" t="s">
        <v>19</v>
      </c>
      <c r="B210" s="29">
        <v>25.105</v>
      </c>
      <c r="C210" s="28" t="s">
        <v>51</v>
      </c>
      <c r="D210" s="30" t="s">
        <v>838</v>
      </c>
      <c r="E210" s="46"/>
      <c r="F210" s="51">
        <v>1499</v>
      </c>
      <c r="G210" s="36" t="s">
        <v>839</v>
      </c>
      <c r="H210" s="36" t="s">
        <v>840</v>
      </c>
      <c r="I210" s="36" t="s">
        <v>841</v>
      </c>
      <c r="J210" s="80" t="s">
        <v>842</v>
      </c>
      <c r="K210" s="48">
        <v>45018</v>
      </c>
      <c r="L210" s="36" t="s">
        <v>27</v>
      </c>
      <c r="M210" s="36" t="s">
        <v>27</v>
      </c>
    </row>
    <row r="211" spans="1:13" x14ac:dyDescent="0.25">
      <c r="A211" s="28" t="s">
        <v>19</v>
      </c>
      <c r="B211" s="29">
        <v>25.113</v>
      </c>
      <c r="C211" s="28" t="s">
        <v>189</v>
      </c>
      <c r="D211" s="46" t="s">
        <v>843</v>
      </c>
      <c r="E211" s="46"/>
      <c r="F211" s="51" t="s">
        <v>844</v>
      </c>
      <c r="G211" s="36" t="s">
        <v>845</v>
      </c>
      <c r="H211" s="36" t="s">
        <v>846</v>
      </c>
      <c r="I211" s="36" t="s">
        <v>847</v>
      </c>
      <c r="J211" s="80"/>
      <c r="K211" s="48">
        <v>44773</v>
      </c>
      <c r="L211" s="36" t="s">
        <v>27</v>
      </c>
      <c r="M211" s="36" t="s">
        <v>27</v>
      </c>
    </row>
    <row r="212" spans="1:13" x14ac:dyDescent="0.25">
      <c r="A212" s="28" t="s">
        <v>33</v>
      </c>
      <c r="B212" s="29">
        <v>15.108000000000001</v>
      </c>
      <c r="C212" s="28" t="s">
        <v>208</v>
      </c>
      <c r="D212" s="45" t="s">
        <v>848</v>
      </c>
      <c r="E212" s="46"/>
      <c r="F212" s="47">
        <v>1530</v>
      </c>
      <c r="G212" s="36" t="s">
        <v>849</v>
      </c>
      <c r="H212" s="36" t="s">
        <v>850</v>
      </c>
      <c r="I212" s="42"/>
      <c r="J212" s="80" t="s">
        <v>851</v>
      </c>
      <c r="K212" s="48">
        <v>44561</v>
      </c>
      <c r="L212" s="36" t="s">
        <v>18</v>
      </c>
      <c r="M212" s="36" t="s">
        <v>18</v>
      </c>
    </row>
    <row r="213" spans="1:13" x14ac:dyDescent="0.25">
      <c r="A213" s="28" t="s">
        <v>19</v>
      </c>
      <c r="B213" s="29">
        <v>25.126999999999999</v>
      </c>
      <c r="C213" s="40" t="s">
        <v>852</v>
      </c>
      <c r="D213" s="41" t="s">
        <v>853</v>
      </c>
      <c r="E213" s="41" t="s">
        <v>84</v>
      </c>
      <c r="F213" s="47" t="s">
        <v>854</v>
      </c>
      <c r="G213" s="42" t="s">
        <v>855</v>
      </c>
      <c r="H213" s="42" t="s">
        <v>856</v>
      </c>
      <c r="I213" s="42" t="s">
        <v>857</v>
      </c>
      <c r="J213" s="80" t="s">
        <v>858</v>
      </c>
      <c r="K213" s="48">
        <v>44784</v>
      </c>
      <c r="L213" s="36" t="s">
        <v>27</v>
      </c>
      <c r="M213" s="36" t="s">
        <v>27</v>
      </c>
    </row>
    <row r="214" spans="1:13" x14ac:dyDescent="0.25">
      <c r="A214" s="28" t="s">
        <v>119</v>
      </c>
      <c r="B214" s="29">
        <v>45.113999999999997</v>
      </c>
      <c r="C214" s="40" t="s">
        <v>129</v>
      </c>
      <c r="D214" s="41" t="s">
        <v>859</v>
      </c>
      <c r="E214" s="41"/>
      <c r="F214" s="47">
        <v>1392</v>
      </c>
      <c r="G214" s="42" t="s">
        <v>860</v>
      </c>
      <c r="H214" s="42" t="s">
        <v>861</v>
      </c>
      <c r="I214" s="42" t="s">
        <v>862</v>
      </c>
      <c r="J214" s="80" t="s">
        <v>863</v>
      </c>
      <c r="K214" s="48">
        <v>44348</v>
      </c>
      <c r="L214" s="36" t="s">
        <v>18</v>
      </c>
      <c r="M214" s="36" t="s">
        <v>18</v>
      </c>
    </row>
    <row r="215" spans="1:13" x14ac:dyDescent="0.25">
      <c r="A215" s="28" t="s">
        <v>57</v>
      </c>
      <c r="B215" s="29">
        <v>32.100999999999999</v>
      </c>
      <c r="C215" s="28" t="s">
        <v>63</v>
      </c>
      <c r="D215" s="49" t="s">
        <v>864</v>
      </c>
      <c r="E215" s="40"/>
      <c r="F215" s="42">
        <v>1606</v>
      </c>
      <c r="G215" s="42" t="s">
        <v>865</v>
      </c>
      <c r="H215" s="42" t="s">
        <v>866</v>
      </c>
      <c r="I215" s="40"/>
      <c r="J215" s="80"/>
      <c r="K215" s="50">
        <v>45089</v>
      </c>
      <c r="L215" s="42" t="s">
        <v>18</v>
      </c>
      <c r="M215" s="42" t="s">
        <v>18</v>
      </c>
    </row>
    <row r="216" spans="1:13" x14ac:dyDescent="0.25">
      <c r="A216" s="28" t="s">
        <v>57</v>
      </c>
      <c r="B216" s="62">
        <v>12.199</v>
      </c>
      <c r="C216" s="46" t="s">
        <v>867</v>
      </c>
      <c r="D216" s="46" t="s">
        <v>868</v>
      </c>
      <c r="E216" s="46"/>
      <c r="F216" s="51" t="s">
        <v>869</v>
      </c>
      <c r="G216" s="36" t="s">
        <v>870</v>
      </c>
      <c r="H216" s="36" t="s">
        <v>871</v>
      </c>
      <c r="I216" s="36"/>
      <c r="J216" s="80" t="s">
        <v>872</v>
      </c>
      <c r="K216" s="48">
        <v>44804</v>
      </c>
      <c r="L216" s="36" t="s">
        <v>18</v>
      </c>
      <c r="M216" s="36"/>
    </row>
    <row r="217" spans="1:13" x14ac:dyDescent="0.25">
      <c r="A217" s="28" t="s">
        <v>8664</v>
      </c>
      <c r="B217" s="29">
        <v>70.105999999999995</v>
      </c>
      <c r="C217" s="40" t="s">
        <v>115</v>
      </c>
      <c r="D217" s="45" t="s">
        <v>873</v>
      </c>
      <c r="E217" s="46"/>
      <c r="F217" s="47">
        <v>1522</v>
      </c>
      <c r="G217" s="36" t="s">
        <v>873</v>
      </c>
      <c r="H217" s="36" t="s">
        <v>874</v>
      </c>
      <c r="I217" s="42"/>
      <c r="J217" s="80" t="s">
        <v>875</v>
      </c>
      <c r="K217" s="48">
        <v>44804</v>
      </c>
      <c r="L217" s="36" t="s">
        <v>18</v>
      </c>
      <c r="M217" s="36" t="s">
        <v>18</v>
      </c>
    </row>
    <row r="218" spans="1:13" x14ac:dyDescent="0.25">
      <c r="A218" s="28" t="s">
        <v>8664</v>
      </c>
      <c r="B218" s="29">
        <v>70.105999999999995</v>
      </c>
      <c r="C218" s="40" t="s">
        <v>115</v>
      </c>
      <c r="D218" s="45" t="s">
        <v>873</v>
      </c>
      <c r="E218" s="46"/>
      <c r="F218" s="47">
        <v>1522</v>
      </c>
      <c r="G218" s="36" t="s">
        <v>873</v>
      </c>
      <c r="H218" s="36" t="s">
        <v>874</v>
      </c>
      <c r="I218" s="42"/>
      <c r="J218" s="80" t="s">
        <v>875</v>
      </c>
      <c r="K218" s="48">
        <v>44804</v>
      </c>
      <c r="L218" s="36" t="s">
        <v>18</v>
      </c>
      <c r="M218" s="36" t="s">
        <v>18</v>
      </c>
    </row>
    <row r="219" spans="1:13" x14ac:dyDescent="0.25">
      <c r="A219" s="28" t="s">
        <v>57</v>
      </c>
      <c r="B219" s="29">
        <v>10.101000000000001</v>
      </c>
      <c r="C219" s="28" t="s">
        <v>112</v>
      </c>
      <c r="D219" s="46" t="s">
        <v>876</v>
      </c>
      <c r="E219" s="46"/>
      <c r="F219" s="51" t="s">
        <v>877</v>
      </c>
      <c r="G219" s="36" t="s">
        <v>878</v>
      </c>
      <c r="H219" s="36" t="s">
        <v>879</v>
      </c>
      <c r="I219" s="36" t="s">
        <v>880</v>
      </c>
      <c r="J219" s="80" t="s">
        <v>881</v>
      </c>
      <c r="K219" s="48">
        <v>44625</v>
      </c>
      <c r="L219" s="36" t="s">
        <v>18</v>
      </c>
      <c r="M219" s="36"/>
    </row>
    <row r="220" spans="1:13" x14ac:dyDescent="0.25">
      <c r="A220" s="28" t="s">
        <v>119</v>
      </c>
      <c r="B220" s="29">
        <v>45.113999999999997</v>
      </c>
      <c r="C220" s="40" t="s">
        <v>129</v>
      </c>
      <c r="D220" s="41" t="s">
        <v>882</v>
      </c>
      <c r="E220" s="41"/>
      <c r="F220" s="47">
        <v>1392</v>
      </c>
      <c r="G220" s="42" t="s">
        <v>883</v>
      </c>
      <c r="H220" s="42" t="s">
        <v>884</v>
      </c>
      <c r="I220" s="42" t="s">
        <v>885</v>
      </c>
      <c r="J220" s="80" t="s">
        <v>886</v>
      </c>
      <c r="K220" s="48">
        <v>44348</v>
      </c>
      <c r="L220" s="36" t="s">
        <v>18</v>
      </c>
      <c r="M220" s="36" t="s">
        <v>18</v>
      </c>
    </row>
    <row r="221" spans="1:13" x14ac:dyDescent="0.25">
      <c r="A221" s="28" t="s">
        <v>119</v>
      </c>
      <c r="B221" s="62">
        <v>45.112000000000002</v>
      </c>
      <c r="C221" s="40" t="s">
        <v>660</v>
      </c>
      <c r="D221" s="49" t="s">
        <v>887</v>
      </c>
      <c r="E221" s="100"/>
      <c r="F221" s="42">
        <v>1605</v>
      </c>
      <c r="G221" s="93" t="s">
        <v>891</v>
      </c>
      <c r="H221" s="114" t="s">
        <v>889</v>
      </c>
      <c r="I221" s="40"/>
      <c r="J221" s="380" t="s">
        <v>886</v>
      </c>
      <c r="K221" s="50">
        <v>45107</v>
      </c>
      <c r="L221" s="87" t="s">
        <v>18</v>
      </c>
      <c r="M221" s="87" t="s">
        <v>18</v>
      </c>
    </row>
    <row r="222" spans="1:13" x14ac:dyDescent="0.25">
      <c r="A222" s="28" t="s">
        <v>8664</v>
      </c>
      <c r="B222" s="29">
        <v>70.122000000000099</v>
      </c>
      <c r="C222" s="38" t="s">
        <v>39</v>
      </c>
      <c r="D222" s="31" t="s">
        <v>887</v>
      </c>
      <c r="E222" s="41"/>
      <c r="F222" s="42">
        <v>1576</v>
      </c>
      <c r="G222" s="42" t="s">
        <v>888</v>
      </c>
      <c r="H222" s="42" t="s">
        <v>889</v>
      </c>
      <c r="I222" s="42"/>
      <c r="J222" s="111" t="s">
        <v>890</v>
      </c>
      <c r="K222" s="50">
        <v>45535</v>
      </c>
      <c r="L222" s="36" t="s">
        <v>18</v>
      </c>
      <c r="M222" s="36" t="s">
        <v>18</v>
      </c>
    </row>
    <row r="223" spans="1:13" x14ac:dyDescent="0.25">
      <c r="A223" s="28" t="s">
        <v>19</v>
      </c>
      <c r="B223" s="29">
        <v>25.131</v>
      </c>
      <c r="C223" s="40" t="s">
        <v>892</v>
      </c>
      <c r="D223" s="46" t="s">
        <v>893</v>
      </c>
      <c r="E223" s="46" t="s">
        <v>894</v>
      </c>
      <c r="F223" s="36">
        <v>1499</v>
      </c>
      <c r="G223" s="36" t="s">
        <v>895</v>
      </c>
      <c r="H223" s="36" t="s">
        <v>896</v>
      </c>
      <c r="I223" s="36"/>
      <c r="J223" s="80" t="s">
        <v>897</v>
      </c>
      <c r="K223" s="48">
        <v>45018</v>
      </c>
      <c r="L223" s="36" t="s">
        <v>26</v>
      </c>
      <c r="M223" s="36" t="s">
        <v>27</v>
      </c>
    </row>
    <row r="224" spans="1:13" x14ac:dyDescent="0.25">
      <c r="A224" s="28" t="s">
        <v>19</v>
      </c>
      <c r="B224" s="29">
        <v>25.132000000000001</v>
      </c>
      <c r="C224" s="28" t="s">
        <v>136</v>
      </c>
      <c r="D224" s="45" t="s">
        <v>898</v>
      </c>
      <c r="E224" s="46"/>
      <c r="F224" s="47">
        <v>1499</v>
      </c>
      <c r="G224" s="36" t="s">
        <v>899</v>
      </c>
      <c r="H224" s="36" t="s">
        <v>900</v>
      </c>
      <c r="I224" s="42" t="s">
        <v>901</v>
      </c>
      <c r="J224" s="80" t="s">
        <v>902</v>
      </c>
      <c r="K224" s="48">
        <v>45018</v>
      </c>
      <c r="L224" s="36" t="s">
        <v>27</v>
      </c>
      <c r="M224" s="36" t="s">
        <v>27</v>
      </c>
    </row>
    <row r="225" spans="1:13" x14ac:dyDescent="0.25">
      <c r="A225" s="28" t="s">
        <v>8665</v>
      </c>
      <c r="B225" s="29">
        <v>70.103999999999999</v>
      </c>
      <c r="C225" s="28" t="s">
        <v>147</v>
      </c>
      <c r="D225" s="40" t="s">
        <v>903</v>
      </c>
      <c r="E225" s="108"/>
      <c r="F225" s="42">
        <v>1544</v>
      </c>
      <c r="G225" s="42" t="s">
        <v>904</v>
      </c>
      <c r="H225" s="42" t="s">
        <v>905</v>
      </c>
      <c r="I225" s="42" t="s">
        <v>906</v>
      </c>
      <c r="J225" s="80" t="s">
        <v>907</v>
      </c>
      <c r="K225" s="50">
        <v>44742</v>
      </c>
      <c r="L225" s="87" t="s">
        <v>18</v>
      </c>
      <c r="M225" s="87" t="s">
        <v>18</v>
      </c>
    </row>
    <row r="226" spans="1:13" x14ac:dyDescent="0.25">
      <c r="A226" s="28" t="s">
        <v>19</v>
      </c>
      <c r="B226" s="29">
        <v>25.106000000000002</v>
      </c>
      <c r="C226" s="46" t="s">
        <v>908</v>
      </c>
      <c r="D226" s="38" t="s">
        <v>909</v>
      </c>
      <c r="E226" s="38"/>
      <c r="F226" s="32">
        <v>1573</v>
      </c>
      <c r="G226" s="34" t="s">
        <v>910</v>
      </c>
      <c r="H226" s="34" t="s">
        <v>911</v>
      </c>
      <c r="I226" s="34" t="s">
        <v>912</v>
      </c>
      <c r="J226" s="80" t="s">
        <v>913</v>
      </c>
      <c r="K226" s="115">
        <v>45207</v>
      </c>
      <c r="L226" s="34" t="s">
        <v>27</v>
      </c>
      <c r="M226" s="36" t="s">
        <v>18</v>
      </c>
    </row>
    <row r="227" spans="1:13" x14ac:dyDescent="0.25">
      <c r="A227" s="28" t="s">
        <v>119</v>
      </c>
      <c r="B227" s="29">
        <v>45.113999999999997</v>
      </c>
      <c r="C227" s="40" t="s">
        <v>129</v>
      </c>
      <c r="D227" s="41" t="s">
        <v>914</v>
      </c>
      <c r="E227" s="41" t="s">
        <v>915</v>
      </c>
      <c r="F227" s="47">
        <v>1392</v>
      </c>
      <c r="G227" s="42" t="s">
        <v>916</v>
      </c>
      <c r="H227" s="42" t="s">
        <v>917</v>
      </c>
      <c r="I227" s="42" t="s">
        <v>918</v>
      </c>
      <c r="J227" s="80" t="s">
        <v>919</v>
      </c>
      <c r="K227" s="48">
        <v>44348</v>
      </c>
      <c r="L227" s="36" t="s">
        <v>18</v>
      </c>
      <c r="M227" s="36" t="s">
        <v>18</v>
      </c>
    </row>
    <row r="228" spans="1:13" x14ac:dyDescent="0.25">
      <c r="A228" s="28" t="s">
        <v>119</v>
      </c>
      <c r="B228" s="29">
        <v>40.101999999999997</v>
      </c>
      <c r="C228" s="28" t="s">
        <v>920</v>
      </c>
      <c r="D228" s="45" t="s">
        <v>921</v>
      </c>
      <c r="E228" s="46"/>
      <c r="F228" s="61" t="s">
        <v>922</v>
      </c>
      <c r="G228" s="36" t="s">
        <v>923</v>
      </c>
      <c r="H228" s="36" t="s">
        <v>924</v>
      </c>
      <c r="I228" s="52" t="s">
        <v>925</v>
      </c>
      <c r="J228" s="80" t="s">
        <v>926</v>
      </c>
      <c r="K228" s="48">
        <v>45091</v>
      </c>
      <c r="L228" s="36" t="s">
        <v>18</v>
      </c>
      <c r="M228" s="36" t="s">
        <v>18</v>
      </c>
    </row>
    <row r="229" spans="1:13" x14ac:dyDescent="0.25">
      <c r="A229" s="28" t="s">
        <v>8664</v>
      </c>
      <c r="B229" s="29">
        <v>70.105999999999995</v>
      </c>
      <c r="C229" s="40" t="s">
        <v>361</v>
      </c>
      <c r="D229" s="30" t="s">
        <v>927</v>
      </c>
      <c r="E229" s="46"/>
      <c r="F229" s="36">
        <v>1475</v>
      </c>
      <c r="G229" s="33" t="s">
        <v>928</v>
      </c>
      <c r="H229" s="33" t="s">
        <v>929</v>
      </c>
      <c r="I229" s="92"/>
      <c r="J229" s="111" t="s">
        <v>930</v>
      </c>
      <c r="K229" s="48">
        <v>44804</v>
      </c>
      <c r="L229" s="36" t="s">
        <v>18</v>
      </c>
      <c r="M229" s="36" t="s">
        <v>18</v>
      </c>
    </row>
    <row r="230" spans="1:13" x14ac:dyDescent="0.25">
      <c r="A230" s="116" t="s">
        <v>19</v>
      </c>
      <c r="B230" s="117">
        <v>25.113</v>
      </c>
      <c r="C230" s="116" t="s">
        <v>189</v>
      </c>
      <c r="D230" s="118" t="s">
        <v>931</v>
      </c>
      <c r="E230" s="119"/>
      <c r="F230" s="120" t="s">
        <v>79</v>
      </c>
      <c r="G230" s="119" t="s">
        <v>932</v>
      </c>
      <c r="H230" s="119" t="s">
        <v>933</v>
      </c>
      <c r="I230" s="121" t="s">
        <v>934</v>
      </c>
      <c r="J230" s="80" t="s">
        <v>935</v>
      </c>
      <c r="K230" s="122">
        <v>45998</v>
      </c>
      <c r="L230" s="120"/>
      <c r="M230" s="120" t="s">
        <v>18</v>
      </c>
    </row>
    <row r="231" spans="1:13" x14ac:dyDescent="0.25">
      <c r="A231" s="28" t="s">
        <v>57</v>
      </c>
      <c r="B231" s="29">
        <v>10.101000000000001</v>
      </c>
      <c r="C231" s="28" t="s">
        <v>112</v>
      </c>
      <c r="D231" s="38" t="s">
        <v>936</v>
      </c>
      <c r="E231" s="38" t="s">
        <v>937</v>
      </c>
      <c r="F231" s="32" t="s">
        <v>877</v>
      </c>
      <c r="G231" s="34"/>
      <c r="H231" s="34" t="s">
        <v>938</v>
      </c>
      <c r="I231" s="34" t="s">
        <v>939</v>
      </c>
      <c r="J231" s="80" t="s">
        <v>940</v>
      </c>
      <c r="K231" s="35">
        <v>44625</v>
      </c>
      <c r="L231" s="36" t="s">
        <v>18</v>
      </c>
      <c r="M231" s="36"/>
    </row>
    <row r="232" spans="1:13" x14ac:dyDescent="0.25">
      <c r="A232" s="28" t="s">
        <v>57</v>
      </c>
      <c r="B232" s="29">
        <v>60.103000000000002</v>
      </c>
      <c r="C232" s="40" t="s">
        <v>58</v>
      </c>
      <c r="D232" s="46" t="s">
        <v>941</v>
      </c>
      <c r="E232" s="46"/>
      <c r="F232" s="36">
        <v>1553</v>
      </c>
      <c r="G232" s="36" t="s">
        <v>942</v>
      </c>
      <c r="H232" s="36" t="s">
        <v>943</v>
      </c>
      <c r="I232" s="36"/>
      <c r="J232" s="80" t="s">
        <v>944</v>
      </c>
      <c r="K232" s="48">
        <v>44718</v>
      </c>
      <c r="L232" s="87" t="s">
        <v>18</v>
      </c>
      <c r="M232" s="87" t="s">
        <v>18</v>
      </c>
    </row>
    <row r="233" spans="1:13" x14ac:dyDescent="0.25">
      <c r="A233" s="28" t="s">
        <v>8664</v>
      </c>
      <c r="B233" s="29">
        <v>70.105999999999995</v>
      </c>
      <c r="C233" s="40" t="s">
        <v>361</v>
      </c>
      <c r="D233" s="46" t="s">
        <v>945</v>
      </c>
      <c r="E233" s="46"/>
      <c r="F233" s="47">
        <v>1475</v>
      </c>
      <c r="G233" s="47" t="s">
        <v>946</v>
      </c>
      <c r="H233" s="47" t="s">
        <v>947</v>
      </c>
      <c r="I233" s="47"/>
      <c r="J233" s="379" t="s">
        <v>948</v>
      </c>
      <c r="K233" s="50">
        <v>44804</v>
      </c>
      <c r="L233" s="87" t="s">
        <v>18</v>
      </c>
      <c r="M233" s="87" t="s">
        <v>18</v>
      </c>
    </row>
    <row r="234" spans="1:13" x14ac:dyDescent="0.25">
      <c r="A234" s="28" t="s">
        <v>57</v>
      </c>
      <c r="B234" s="29">
        <v>60.103000000000002</v>
      </c>
      <c r="C234" s="40" t="s">
        <v>58</v>
      </c>
      <c r="D234" s="46" t="s">
        <v>949</v>
      </c>
      <c r="E234" s="46"/>
      <c r="F234" s="36">
        <v>1553</v>
      </c>
      <c r="G234" s="36" t="s">
        <v>950</v>
      </c>
      <c r="H234" s="36" t="s">
        <v>951</v>
      </c>
      <c r="I234" s="36"/>
      <c r="J234" s="80" t="s">
        <v>952</v>
      </c>
      <c r="K234" s="48">
        <v>44718</v>
      </c>
      <c r="L234" s="87" t="s">
        <v>18</v>
      </c>
      <c r="M234" s="87" t="s">
        <v>18</v>
      </c>
    </row>
    <row r="235" spans="1:13" x14ac:dyDescent="0.25">
      <c r="A235" s="28" t="s">
        <v>19</v>
      </c>
      <c r="B235" s="29">
        <v>80.102000000000004</v>
      </c>
      <c r="C235" s="28" t="s">
        <v>953</v>
      </c>
      <c r="D235" s="46" t="s">
        <v>954</v>
      </c>
      <c r="E235" s="46"/>
      <c r="F235" s="51">
        <v>1580</v>
      </c>
      <c r="G235" s="52" t="s">
        <v>955</v>
      </c>
      <c r="H235" s="52" t="s">
        <v>956</v>
      </c>
      <c r="I235" s="52" t="s">
        <v>957</v>
      </c>
      <c r="J235" s="80" t="s">
        <v>958</v>
      </c>
      <c r="K235" s="48">
        <v>45269</v>
      </c>
      <c r="L235" s="36" t="s">
        <v>27</v>
      </c>
      <c r="M235" s="36" t="s">
        <v>18</v>
      </c>
    </row>
    <row r="236" spans="1:13" x14ac:dyDescent="0.25">
      <c r="A236" s="28" t="s">
        <v>119</v>
      </c>
      <c r="B236" s="29">
        <v>45.113999999999997</v>
      </c>
      <c r="C236" s="40" t="s">
        <v>129</v>
      </c>
      <c r="D236" s="123" t="s">
        <v>959</v>
      </c>
      <c r="E236" s="46"/>
      <c r="F236" s="51" t="s">
        <v>960</v>
      </c>
      <c r="G236" s="36" t="s">
        <v>961</v>
      </c>
      <c r="H236" s="36" t="s">
        <v>962</v>
      </c>
      <c r="I236" s="36"/>
      <c r="J236" s="80" t="s">
        <v>963</v>
      </c>
      <c r="K236" s="48">
        <v>45138</v>
      </c>
      <c r="L236" s="36" t="s">
        <v>18</v>
      </c>
      <c r="M236" s="36" t="s">
        <v>18</v>
      </c>
    </row>
    <row r="237" spans="1:13" x14ac:dyDescent="0.25">
      <c r="A237" s="28" t="s">
        <v>8664</v>
      </c>
      <c r="B237" s="29">
        <v>70.105999999999995</v>
      </c>
      <c r="C237" s="40" t="s">
        <v>361</v>
      </c>
      <c r="D237" s="30" t="s">
        <v>964</v>
      </c>
      <c r="E237" s="46"/>
      <c r="F237" s="36">
        <v>1475</v>
      </c>
      <c r="G237" s="33" t="s">
        <v>965</v>
      </c>
      <c r="H237" s="33" t="s">
        <v>966</v>
      </c>
      <c r="I237" s="92"/>
      <c r="J237" s="111" t="s">
        <v>967</v>
      </c>
      <c r="K237" s="48">
        <v>44804</v>
      </c>
      <c r="L237" s="36" t="s">
        <v>18</v>
      </c>
      <c r="M237" s="36" t="s">
        <v>18</v>
      </c>
    </row>
    <row r="238" spans="1:13" x14ac:dyDescent="0.25">
      <c r="A238" s="28" t="s">
        <v>119</v>
      </c>
      <c r="B238" s="29">
        <v>45.113999999999997</v>
      </c>
      <c r="C238" s="40" t="s">
        <v>129</v>
      </c>
      <c r="D238" s="49" t="s">
        <v>968</v>
      </c>
      <c r="E238" s="49"/>
      <c r="F238" s="70" t="s">
        <v>969</v>
      </c>
      <c r="G238" s="97" t="s">
        <v>970</v>
      </c>
      <c r="H238" s="36" t="s">
        <v>971</v>
      </c>
      <c r="I238" s="36" t="s">
        <v>972</v>
      </c>
      <c r="J238" s="80" t="s">
        <v>973</v>
      </c>
      <c r="K238" s="48">
        <v>44464</v>
      </c>
      <c r="L238" s="36" t="s">
        <v>27</v>
      </c>
      <c r="M238" s="36" t="s">
        <v>105</v>
      </c>
    </row>
    <row r="239" spans="1:13" x14ac:dyDescent="0.25">
      <c r="A239" s="28" t="s">
        <v>19</v>
      </c>
      <c r="B239" s="29">
        <v>25.114000000000001</v>
      </c>
      <c r="C239" s="28" t="s">
        <v>974</v>
      </c>
      <c r="D239" s="46" t="s">
        <v>975</v>
      </c>
      <c r="E239" s="46"/>
      <c r="F239" s="51">
        <v>1580</v>
      </c>
      <c r="G239" s="52" t="s">
        <v>976</v>
      </c>
      <c r="H239" s="52" t="s">
        <v>977</v>
      </c>
      <c r="I239" s="52" t="s">
        <v>978</v>
      </c>
      <c r="J239" s="80" t="s">
        <v>979</v>
      </c>
      <c r="K239" s="48">
        <v>45269</v>
      </c>
      <c r="L239" s="36" t="s">
        <v>27</v>
      </c>
      <c r="M239" s="36" t="s">
        <v>18</v>
      </c>
    </row>
    <row r="240" spans="1:13" x14ac:dyDescent="0.25">
      <c r="A240" s="28" t="s">
        <v>119</v>
      </c>
      <c r="B240" s="29">
        <v>45.113999999999997</v>
      </c>
      <c r="C240" s="40" t="s">
        <v>129</v>
      </c>
      <c r="D240" s="60" t="s">
        <v>980</v>
      </c>
      <c r="E240" s="60" t="s">
        <v>981</v>
      </c>
      <c r="F240" s="61">
        <v>1392</v>
      </c>
      <c r="G240" s="52" t="s">
        <v>982</v>
      </c>
      <c r="H240" s="52" t="s">
        <v>983</v>
      </c>
      <c r="I240" s="52" t="s">
        <v>984</v>
      </c>
      <c r="J240" s="80" t="s">
        <v>985</v>
      </c>
      <c r="K240" s="48">
        <v>44348</v>
      </c>
      <c r="L240" s="36" t="s">
        <v>18</v>
      </c>
      <c r="M240" s="36" t="s">
        <v>18</v>
      </c>
    </row>
    <row r="241" spans="1:13" x14ac:dyDescent="0.25">
      <c r="A241" s="28" t="s">
        <v>119</v>
      </c>
      <c r="B241" s="29">
        <v>45.113999999999997</v>
      </c>
      <c r="C241" s="40" t="s">
        <v>129</v>
      </c>
      <c r="D241" s="46" t="s">
        <v>986</v>
      </c>
      <c r="E241" s="46"/>
      <c r="F241" s="51" t="s">
        <v>987</v>
      </c>
      <c r="G241" s="36" t="s">
        <v>988</v>
      </c>
      <c r="H241" s="36" t="s">
        <v>989</v>
      </c>
      <c r="I241" s="36" t="s">
        <v>990</v>
      </c>
      <c r="J241" s="80" t="s">
        <v>991</v>
      </c>
      <c r="K241" s="48">
        <v>44324</v>
      </c>
      <c r="L241" s="36" t="s">
        <v>18</v>
      </c>
      <c r="M241" s="36" t="s">
        <v>18</v>
      </c>
    </row>
    <row r="242" spans="1:13" x14ac:dyDescent="0.25">
      <c r="A242" s="28" t="s">
        <v>8664</v>
      </c>
      <c r="B242" s="29">
        <v>70.122000000000099</v>
      </c>
      <c r="C242" s="38" t="s">
        <v>39</v>
      </c>
      <c r="D242" s="31" t="s">
        <v>992</v>
      </c>
      <c r="E242" s="41" t="s">
        <v>993</v>
      </c>
      <c r="F242" s="42">
        <v>1576</v>
      </c>
      <c r="G242" s="42" t="s">
        <v>993</v>
      </c>
      <c r="H242" s="42" t="s">
        <v>994</v>
      </c>
      <c r="I242" s="42"/>
      <c r="J242" s="80" t="s">
        <v>995</v>
      </c>
      <c r="K242" s="50">
        <v>45535</v>
      </c>
      <c r="L242" s="36" t="s">
        <v>18</v>
      </c>
      <c r="M242" s="42" t="s">
        <v>27</v>
      </c>
    </row>
    <row r="243" spans="1:13" x14ac:dyDescent="0.25">
      <c r="A243" s="28" t="s">
        <v>119</v>
      </c>
      <c r="B243" s="29">
        <v>45.113999999999997</v>
      </c>
      <c r="C243" s="40" t="s">
        <v>129</v>
      </c>
      <c r="D243" s="124" t="s">
        <v>996</v>
      </c>
      <c r="E243" s="41" t="s">
        <v>997</v>
      </c>
      <c r="F243" s="47">
        <v>1392</v>
      </c>
      <c r="G243" s="42" t="s">
        <v>998</v>
      </c>
      <c r="H243" s="42" t="s">
        <v>999</v>
      </c>
      <c r="I243" s="42" t="s">
        <v>1000</v>
      </c>
      <c r="J243" s="80" t="s">
        <v>1001</v>
      </c>
      <c r="K243" s="48">
        <v>44348</v>
      </c>
      <c r="L243" s="87" t="s">
        <v>18</v>
      </c>
      <c r="M243" s="87" t="s">
        <v>18</v>
      </c>
    </row>
    <row r="244" spans="1:13" x14ac:dyDescent="0.25">
      <c r="A244" s="28" t="s">
        <v>119</v>
      </c>
      <c r="B244" s="29">
        <v>45.100999999999999</v>
      </c>
      <c r="C244" s="40" t="s">
        <v>435</v>
      </c>
      <c r="D244" s="89" t="s">
        <v>996</v>
      </c>
      <c r="E244" s="46" t="s">
        <v>997</v>
      </c>
      <c r="F244" s="32">
        <v>1571</v>
      </c>
      <c r="G244" s="76" t="s">
        <v>998</v>
      </c>
      <c r="H244" s="76" t="s">
        <v>999</v>
      </c>
      <c r="I244" s="76" t="s">
        <v>1000</v>
      </c>
      <c r="J244" s="80" t="s">
        <v>1002</v>
      </c>
      <c r="K244" s="35">
        <v>44809</v>
      </c>
      <c r="L244" s="87" t="s">
        <v>18</v>
      </c>
      <c r="M244" s="87" t="s">
        <v>18</v>
      </c>
    </row>
    <row r="245" spans="1:13" x14ac:dyDescent="0.25">
      <c r="A245" s="28" t="s">
        <v>57</v>
      </c>
      <c r="B245" s="29">
        <v>60.103000000000002</v>
      </c>
      <c r="C245" s="40" t="s">
        <v>58</v>
      </c>
      <c r="D245" s="46" t="s">
        <v>1003</v>
      </c>
      <c r="E245" s="46" t="s">
        <v>1004</v>
      </c>
      <c r="F245" s="36">
        <v>1553</v>
      </c>
      <c r="G245" s="36" t="s">
        <v>1005</v>
      </c>
      <c r="H245" s="36" t="s">
        <v>1006</v>
      </c>
      <c r="I245" s="36"/>
      <c r="J245" s="80" t="s">
        <v>1007</v>
      </c>
      <c r="K245" s="48">
        <v>44718</v>
      </c>
      <c r="L245" s="87" t="s">
        <v>18</v>
      </c>
      <c r="M245" s="87" t="s">
        <v>18</v>
      </c>
    </row>
    <row r="246" spans="1:13" x14ac:dyDescent="0.25">
      <c r="A246" s="28" t="s">
        <v>8664</v>
      </c>
      <c r="B246" s="29">
        <v>70.122000000000099</v>
      </c>
      <c r="C246" s="38" t="s">
        <v>39</v>
      </c>
      <c r="D246" s="44" t="s">
        <v>1008</v>
      </c>
      <c r="E246" s="49"/>
      <c r="F246" s="32">
        <v>1576</v>
      </c>
      <c r="G246" s="33" t="s">
        <v>1009</v>
      </c>
      <c r="H246" s="33" t="s">
        <v>1010</v>
      </c>
      <c r="I246" s="34"/>
      <c r="J246" s="111" t="s">
        <v>1011</v>
      </c>
      <c r="K246" s="35">
        <v>44530</v>
      </c>
      <c r="L246" s="87" t="s">
        <v>18</v>
      </c>
      <c r="M246" s="87" t="s">
        <v>18</v>
      </c>
    </row>
    <row r="247" spans="1:13" x14ac:dyDescent="0.25">
      <c r="A247" s="28" t="s">
        <v>57</v>
      </c>
      <c r="B247" s="62">
        <v>55.103999999999999</v>
      </c>
      <c r="C247" s="28" t="s">
        <v>1012</v>
      </c>
      <c r="D247" s="49" t="s">
        <v>1013</v>
      </c>
      <c r="E247" s="40"/>
      <c r="F247" s="52">
        <v>1607</v>
      </c>
      <c r="G247" s="52" t="s">
        <v>1014</v>
      </c>
      <c r="H247" s="52" t="s">
        <v>1015</v>
      </c>
      <c r="I247" s="40"/>
      <c r="J247" s="80" t="s">
        <v>1016</v>
      </c>
      <c r="K247" s="50">
        <v>45089</v>
      </c>
      <c r="L247" s="87" t="s">
        <v>18</v>
      </c>
      <c r="M247" s="87" t="s">
        <v>18</v>
      </c>
    </row>
    <row r="248" spans="1:13" x14ac:dyDescent="0.25">
      <c r="A248" s="28" t="s">
        <v>8664</v>
      </c>
      <c r="B248" s="29">
        <v>70.105999999999995</v>
      </c>
      <c r="C248" s="30" t="s">
        <v>13</v>
      </c>
      <c r="D248" s="31" t="s">
        <v>1017</v>
      </c>
      <c r="E248" s="30" t="s">
        <v>1018</v>
      </c>
      <c r="F248" s="32">
        <v>1567</v>
      </c>
      <c r="G248" s="33" t="s">
        <v>1019</v>
      </c>
      <c r="H248" s="33" t="s">
        <v>1020</v>
      </c>
      <c r="I248" s="34"/>
      <c r="J248" s="111" t="s">
        <v>1021</v>
      </c>
      <c r="K248" s="35">
        <v>45535</v>
      </c>
      <c r="L248" s="87" t="s">
        <v>18</v>
      </c>
      <c r="M248" s="87" t="s">
        <v>18</v>
      </c>
    </row>
    <row r="249" spans="1:13" x14ac:dyDescent="0.25">
      <c r="A249" s="28" t="s">
        <v>119</v>
      </c>
      <c r="B249" s="29">
        <v>45.113999999999997</v>
      </c>
      <c r="C249" s="40" t="s">
        <v>129</v>
      </c>
      <c r="D249" s="41" t="s">
        <v>1022</v>
      </c>
      <c r="E249" s="41"/>
      <c r="F249" s="47">
        <v>1392</v>
      </c>
      <c r="G249" s="42" t="s">
        <v>1023</v>
      </c>
      <c r="H249" s="42" t="s">
        <v>1024</v>
      </c>
      <c r="I249" s="42" t="s">
        <v>1025</v>
      </c>
      <c r="J249" s="80" t="s">
        <v>1026</v>
      </c>
      <c r="K249" s="48">
        <v>44348</v>
      </c>
      <c r="L249" s="36" t="s">
        <v>18</v>
      </c>
      <c r="M249" s="36" t="s">
        <v>18</v>
      </c>
    </row>
    <row r="250" spans="1:13" x14ac:dyDescent="0.25">
      <c r="A250" s="28" t="s">
        <v>8664</v>
      </c>
      <c r="B250" s="29">
        <v>70.105999999999995</v>
      </c>
      <c r="C250" s="40" t="s">
        <v>361</v>
      </c>
      <c r="D250" s="30" t="s">
        <v>1027</v>
      </c>
      <c r="E250" s="46"/>
      <c r="F250" s="36">
        <v>1475</v>
      </c>
      <c r="G250" s="33" t="s">
        <v>1027</v>
      </c>
      <c r="H250" s="33" t="s">
        <v>1028</v>
      </c>
      <c r="I250" s="92"/>
      <c r="J250" s="111" t="s">
        <v>1029</v>
      </c>
      <c r="K250" s="48">
        <v>44804</v>
      </c>
      <c r="L250" s="36" t="s">
        <v>18</v>
      </c>
      <c r="M250" s="97"/>
    </row>
    <row r="251" spans="1:13" x14ac:dyDescent="0.25">
      <c r="A251" s="28" t="s">
        <v>19</v>
      </c>
      <c r="B251" s="29">
        <v>25.116</v>
      </c>
      <c r="C251" s="28" t="s">
        <v>28</v>
      </c>
      <c r="D251" s="46" t="s">
        <v>1030</v>
      </c>
      <c r="E251" s="46" t="s">
        <v>84</v>
      </c>
      <c r="F251" s="51" t="s">
        <v>1031</v>
      </c>
      <c r="G251" s="36" t="s">
        <v>1032</v>
      </c>
      <c r="H251" s="36" t="s">
        <v>1033</v>
      </c>
      <c r="I251" s="36" t="s">
        <v>1034</v>
      </c>
      <c r="J251" s="80" t="s">
        <v>1035</v>
      </c>
      <c r="K251" s="48">
        <v>45077</v>
      </c>
      <c r="L251" s="36" t="s">
        <v>27</v>
      </c>
      <c r="M251" s="36"/>
    </row>
    <row r="252" spans="1:13" x14ac:dyDescent="0.25">
      <c r="A252" s="28" t="s">
        <v>57</v>
      </c>
      <c r="B252" s="29">
        <v>30.100999999999999</v>
      </c>
      <c r="C252" s="28" t="s">
        <v>1036</v>
      </c>
      <c r="D252" s="53" t="s">
        <v>1037</v>
      </c>
      <c r="E252" s="38" t="s">
        <v>1038</v>
      </c>
      <c r="F252" s="52">
        <v>1577</v>
      </c>
      <c r="G252" s="52" t="s">
        <v>1038</v>
      </c>
      <c r="H252" s="52" t="s">
        <v>1039</v>
      </c>
      <c r="I252" s="52"/>
      <c r="J252" s="80" t="s">
        <v>1040</v>
      </c>
      <c r="K252" s="54">
        <v>44872</v>
      </c>
      <c r="L252" s="52" t="s">
        <v>18</v>
      </c>
      <c r="M252" s="52" t="s">
        <v>18</v>
      </c>
    </row>
    <row r="253" spans="1:13" x14ac:dyDescent="0.25">
      <c r="A253" s="28" t="s">
        <v>57</v>
      </c>
      <c r="B253" s="29">
        <v>30.102</v>
      </c>
      <c r="C253" s="28" t="s">
        <v>333</v>
      </c>
      <c r="D253" s="49" t="s">
        <v>1037</v>
      </c>
      <c r="E253" s="38" t="s">
        <v>1038</v>
      </c>
      <c r="F253" s="32" t="s">
        <v>335</v>
      </c>
      <c r="G253" s="34" t="s">
        <v>1038</v>
      </c>
      <c r="H253" s="34" t="s">
        <v>1041</v>
      </c>
      <c r="I253" s="34" t="s">
        <v>1041</v>
      </c>
      <c r="J253" s="381" t="s">
        <v>1040</v>
      </c>
      <c r="K253" s="35">
        <v>45218</v>
      </c>
      <c r="L253" s="36" t="s">
        <v>18</v>
      </c>
      <c r="M253" s="36"/>
    </row>
    <row r="254" spans="1:13" x14ac:dyDescent="0.25">
      <c r="A254" s="28" t="s">
        <v>8664</v>
      </c>
      <c r="B254" s="29">
        <v>70.105999999999995</v>
      </c>
      <c r="C254" s="40" t="s">
        <v>361</v>
      </c>
      <c r="D254" s="46" t="s">
        <v>1042</v>
      </c>
      <c r="E254" s="46"/>
      <c r="F254" s="47">
        <v>1475</v>
      </c>
      <c r="G254" s="47" t="s">
        <v>1043</v>
      </c>
      <c r="H254" s="47" t="s">
        <v>1044</v>
      </c>
      <c r="I254" s="47"/>
      <c r="J254" s="379" t="s">
        <v>1045</v>
      </c>
      <c r="K254" s="50">
        <v>44804</v>
      </c>
      <c r="L254" s="87" t="s">
        <v>18</v>
      </c>
      <c r="M254" s="87" t="s">
        <v>18</v>
      </c>
    </row>
    <row r="255" spans="1:13" x14ac:dyDescent="0.25">
      <c r="A255" s="41" t="s">
        <v>119</v>
      </c>
      <c r="B255" s="125">
        <v>45.113999999999997</v>
      </c>
      <c r="C255" s="40" t="s">
        <v>129</v>
      </c>
      <c r="D255" s="60" t="s">
        <v>1046</v>
      </c>
      <c r="E255" s="52"/>
      <c r="F255" s="52" t="s">
        <v>1047</v>
      </c>
      <c r="G255" s="99" t="s">
        <v>1048</v>
      </c>
      <c r="H255" s="48" t="s">
        <v>1049</v>
      </c>
      <c r="I255" s="36" t="s">
        <v>1050</v>
      </c>
      <c r="J255" s="80" t="s">
        <v>1051</v>
      </c>
      <c r="K255" s="48">
        <v>44360</v>
      </c>
      <c r="L255" s="42" t="s">
        <v>18</v>
      </c>
      <c r="M255" s="42" t="s">
        <v>18</v>
      </c>
    </row>
    <row r="256" spans="1:13" x14ac:dyDescent="0.25">
      <c r="A256" s="28" t="s">
        <v>8664</v>
      </c>
      <c r="B256" s="29">
        <v>70.105999999999995</v>
      </c>
      <c r="C256" s="30" t="s">
        <v>13</v>
      </c>
      <c r="D256" s="31" t="s">
        <v>1052</v>
      </c>
      <c r="E256" s="38"/>
      <c r="F256" s="32">
        <v>1567</v>
      </c>
      <c r="G256" s="33" t="s">
        <v>1053</v>
      </c>
      <c r="H256" s="33" t="s">
        <v>1054</v>
      </c>
      <c r="I256" s="34"/>
      <c r="J256" s="111" t="s">
        <v>1055</v>
      </c>
      <c r="K256" s="35">
        <v>45535</v>
      </c>
      <c r="L256" s="36" t="s">
        <v>44</v>
      </c>
      <c r="M256" s="36" t="s">
        <v>18</v>
      </c>
    </row>
    <row r="257" spans="1:13" ht="15" customHeight="1" x14ac:dyDescent="0.25">
      <c r="A257" s="28" t="s">
        <v>8664</v>
      </c>
      <c r="B257" s="29">
        <v>70.105999999999995</v>
      </c>
      <c r="C257" s="30" t="s">
        <v>13</v>
      </c>
      <c r="D257" s="31" t="s">
        <v>1052</v>
      </c>
      <c r="E257" s="38"/>
      <c r="F257" s="32">
        <v>1567</v>
      </c>
      <c r="G257" s="33" t="s">
        <v>1053</v>
      </c>
      <c r="H257" s="33" t="s">
        <v>1054</v>
      </c>
      <c r="I257" s="34"/>
      <c r="J257" s="111" t="s">
        <v>1055</v>
      </c>
      <c r="K257" s="35">
        <v>45535</v>
      </c>
      <c r="L257" s="36" t="s">
        <v>44</v>
      </c>
      <c r="M257" s="36" t="s">
        <v>18</v>
      </c>
    </row>
    <row r="258" spans="1:13" x14ac:dyDescent="0.25">
      <c r="A258" s="28" t="s">
        <v>119</v>
      </c>
      <c r="B258" s="29">
        <v>45.113999999999997</v>
      </c>
      <c r="C258" s="40" t="s">
        <v>129</v>
      </c>
      <c r="D258" s="124" t="s">
        <v>1056</v>
      </c>
      <c r="E258" s="41" t="s">
        <v>1057</v>
      </c>
      <c r="F258" s="47" t="s">
        <v>1058</v>
      </c>
      <c r="G258" s="42"/>
      <c r="H258" s="42" t="s">
        <v>1059</v>
      </c>
      <c r="I258" s="42"/>
      <c r="J258" s="80" t="s">
        <v>1060</v>
      </c>
      <c r="K258" s="48">
        <v>44377</v>
      </c>
      <c r="L258" s="36" t="s">
        <v>27</v>
      </c>
      <c r="M258" s="36" t="s">
        <v>18</v>
      </c>
    </row>
    <row r="259" spans="1:13" x14ac:dyDescent="0.25">
      <c r="A259" s="41" t="s">
        <v>33</v>
      </c>
      <c r="B259" s="62">
        <v>50.103999999999999</v>
      </c>
      <c r="C259" s="41" t="s">
        <v>351</v>
      </c>
      <c r="D259" s="78" t="s">
        <v>1061</v>
      </c>
      <c r="E259" s="78"/>
      <c r="F259" s="42">
        <v>1619</v>
      </c>
      <c r="G259" s="79" t="s">
        <v>1062</v>
      </c>
      <c r="H259" s="79" t="s">
        <v>1063</v>
      </c>
      <c r="I259" s="42"/>
      <c r="J259" s="80" t="s">
        <v>1064</v>
      </c>
      <c r="K259" s="50">
        <v>44418</v>
      </c>
      <c r="L259" s="87" t="s">
        <v>18</v>
      </c>
      <c r="M259" s="87" t="s">
        <v>18</v>
      </c>
    </row>
    <row r="260" spans="1:13" x14ac:dyDescent="0.25">
      <c r="A260" s="28" t="s">
        <v>119</v>
      </c>
      <c r="B260" s="29">
        <v>45.113999999999997</v>
      </c>
      <c r="C260" s="40" t="s">
        <v>129</v>
      </c>
      <c r="D260" s="60" t="s">
        <v>1065</v>
      </c>
      <c r="E260" s="60" t="s">
        <v>1066</v>
      </c>
      <c r="F260" s="61" t="s">
        <v>1067</v>
      </c>
      <c r="G260" s="52" t="s">
        <v>1068</v>
      </c>
      <c r="H260" s="52" t="s">
        <v>1069</v>
      </c>
      <c r="I260" s="52" t="s">
        <v>1070</v>
      </c>
      <c r="J260" s="80" t="s">
        <v>1071</v>
      </c>
      <c r="K260" s="48">
        <v>44786</v>
      </c>
      <c r="L260" s="36" t="s">
        <v>18</v>
      </c>
      <c r="M260" s="36" t="s">
        <v>18</v>
      </c>
    </row>
    <row r="261" spans="1:13" ht="15" customHeight="1" x14ac:dyDescent="0.25">
      <c r="A261" s="28" t="s">
        <v>119</v>
      </c>
      <c r="B261" s="29">
        <v>45.113999999999997</v>
      </c>
      <c r="C261" s="40" t="s">
        <v>129</v>
      </c>
      <c r="D261" s="41" t="s">
        <v>1072</v>
      </c>
      <c r="E261" s="41"/>
      <c r="F261" s="47">
        <v>1392</v>
      </c>
      <c r="G261" s="42" t="s">
        <v>1073</v>
      </c>
      <c r="H261" s="42" t="s">
        <v>1074</v>
      </c>
      <c r="I261" s="42" t="s">
        <v>1075</v>
      </c>
      <c r="J261" s="80" t="s">
        <v>1076</v>
      </c>
      <c r="K261" s="48">
        <v>44348</v>
      </c>
      <c r="L261" s="36" t="s">
        <v>18</v>
      </c>
      <c r="M261" s="36" t="s">
        <v>18</v>
      </c>
    </row>
    <row r="262" spans="1:13" ht="15" customHeight="1" x14ac:dyDescent="0.2">
      <c r="A262" s="40" t="s">
        <v>8678</v>
      </c>
      <c r="B262" s="62">
        <v>45.107999999999997</v>
      </c>
      <c r="C262" s="40" t="s">
        <v>8679</v>
      </c>
      <c r="D262" s="353" t="s">
        <v>1072</v>
      </c>
      <c r="E262" s="354"/>
      <c r="F262" s="42" t="s">
        <v>8681</v>
      </c>
      <c r="G262" s="354" t="s">
        <v>1073</v>
      </c>
      <c r="H262" s="354" t="s">
        <v>1074</v>
      </c>
      <c r="I262" s="40"/>
      <c r="J262" s="375" t="s">
        <v>1077</v>
      </c>
      <c r="K262" s="43">
        <v>45322</v>
      </c>
      <c r="L262" s="354" t="s">
        <v>485</v>
      </c>
      <c r="M262" s="355" t="s">
        <v>485</v>
      </c>
    </row>
    <row r="263" spans="1:13" ht="15" customHeight="1" x14ac:dyDescent="0.2">
      <c r="A263" s="40" t="s">
        <v>8678</v>
      </c>
      <c r="B263" s="62">
        <v>45.107999999999997</v>
      </c>
      <c r="C263" s="40" t="s">
        <v>8679</v>
      </c>
      <c r="D263" s="353" t="s">
        <v>1072</v>
      </c>
      <c r="E263" s="354"/>
      <c r="F263" s="42" t="s">
        <v>8681</v>
      </c>
      <c r="G263" s="354" t="s">
        <v>1073</v>
      </c>
      <c r="H263" s="354" t="s">
        <v>1074</v>
      </c>
      <c r="I263" s="40"/>
      <c r="J263" s="375" t="s">
        <v>1077</v>
      </c>
      <c r="K263" s="43">
        <v>45322</v>
      </c>
      <c r="L263" s="354" t="s">
        <v>485</v>
      </c>
      <c r="M263" s="355" t="s">
        <v>485</v>
      </c>
    </row>
    <row r="264" spans="1:13" x14ac:dyDescent="0.25">
      <c r="A264" s="28" t="s">
        <v>8664</v>
      </c>
      <c r="B264" s="29">
        <v>70.105999999999995</v>
      </c>
      <c r="C264" s="30" t="s">
        <v>13</v>
      </c>
      <c r="D264" s="40" t="s">
        <v>1078</v>
      </c>
      <c r="E264" s="38"/>
      <c r="F264" s="32">
        <v>1567</v>
      </c>
      <c r="G264" s="33" t="s">
        <v>1079</v>
      </c>
      <c r="H264" s="33" t="s">
        <v>1080</v>
      </c>
      <c r="I264" s="34"/>
      <c r="J264" s="111" t="s">
        <v>1081</v>
      </c>
      <c r="K264" s="35">
        <v>45535</v>
      </c>
      <c r="L264" s="36" t="s">
        <v>44</v>
      </c>
      <c r="M264" s="36" t="s">
        <v>18</v>
      </c>
    </row>
    <row r="265" spans="1:13" x14ac:dyDescent="0.25">
      <c r="A265" s="28" t="s">
        <v>8664</v>
      </c>
      <c r="B265" s="29">
        <v>70.105999999999995</v>
      </c>
      <c r="C265" s="30" t="s">
        <v>13</v>
      </c>
      <c r="D265" s="31" t="s">
        <v>1082</v>
      </c>
      <c r="E265" s="38"/>
      <c r="F265" s="32">
        <v>1567</v>
      </c>
      <c r="G265" s="33" t="s">
        <v>1083</v>
      </c>
      <c r="H265" s="33" t="s">
        <v>1084</v>
      </c>
      <c r="I265" s="34"/>
      <c r="J265" s="111" t="s">
        <v>1085</v>
      </c>
      <c r="K265" s="35">
        <v>45535</v>
      </c>
      <c r="L265" s="36" t="s">
        <v>44</v>
      </c>
      <c r="M265" s="36" t="s">
        <v>18</v>
      </c>
    </row>
    <row r="266" spans="1:13" x14ac:dyDescent="0.25">
      <c r="A266" s="28" t="s">
        <v>19</v>
      </c>
      <c r="B266" s="29">
        <v>25.132000000000001</v>
      </c>
      <c r="C266" s="28" t="s">
        <v>136</v>
      </c>
      <c r="D266" s="45" t="s">
        <v>1086</v>
      </c>
      <c r="E266" s="46"/>
      <c r="F266" s="47">
        <v>1499</v>
      </c>
      <c r="G266" s="36" t="s">
        <v>1087</v>
      </c>
      <c r="H266" s="36" t="s">
        <v>1088</v>
      </c>
      <c r="I266" s="42" t="s">
        <v>1089</v>
      </c>
      <c r="J266" s="80" t="s">
        <v>1090</v>
      </c>
      <c r="K266" s="48">
        <v>45018</v>
      </c>
      <c r="L266" s="36" t="s">
        <v>27</v>
      </c>
      <c r="M266" s="36" t="s">
        <v>27</v>
      </c>
    </row>
    <row r="267" spans="1:13" x14ac:dyDescent="0.25">
      <c r="A267" s="28" t="s">
        <v>119</v>
      </c>
      <c r="B267" s="29">
        <v>45.113999999999997</v>
      </c>
      <c r="C267" s="40" t="s">
        <v>129</v>
      </c>
      <c r="D267" s="46" t="s">
        <v>1091</v>
      </c>
      <c r="E267" s="60" t="s">
        <v>1092</v>
      </c>
      <c r="F267" s="36" t="s">
        <v>370</v>
      </c>
      <c r="G267" s="36" t="s">
        <v>1093</v>
      </c>
      <c r="H267" s="36" t="s">
        <v>1094</v>
      </c>
      <c r="I267" s="36" t="s">
        <v>105</v>
      </c>
      <c r="J267" s="80" t="s">
        <v>1095</v>
      </c>
      <c r="K267" s="48">
        <v>44439</v>
      </c>
      <c r="L267" s="36" t="s">
        <v>18</v>
      </c>
      <c r="M267" s="36"/>
    </row>
    <row r="268" spans="1:13" x14ac:dyDescent="0.25">
      <c r="A268" s="28" t="s">
        <v>8664</v>
      </c>
      <c r="B268" s="29">
        <v>70.105999999999995</v>
      </c>
      <c r="C268" s="30" t="s">
        <v>13</v>
      </c>
      <c r="D268" s="31" t="s">
        <v>1096</v>
      </c>
      <c r="E268" s="38"/>
      <c r="F268" s="32">
        <v>1567</v>
      </c>
      <c r="G268" s="33" t="s">
        <v>1097</v>
      </c>
      <c r="H268" s="33" t="s">
        <v>1098</v>
      </c>
      <c r="I268" s="34"/>
      <c r="J268" s="111" t="s">
        <v>1099</v>
      </c>
      <c r="K268" s="35">
        <v>45535</v>
      </c>
      <c r="L268" s="36" t="s">
        <v>44</v>
      </c>
      <c r="M268" s="36" t="s">
        <v>18</v>
      </c>
    </row>
    <row r="269" spans="1:13" x14ac:dyDescent="0.25">
      <c r="A269" s="28" t="s">
        <v>8664</v>
      </c>
      <c r="B269" s="29">
        <v>70.105999999999995</v>
      </c>
      <c r="C269" s="30" t="s">
        <v>13</v>
      </c>
      <c r="D269" s="31" t="s">
        <v>1096</v>
      </c>
      <c r="E269" s="38"/>
      <c r="F269" s="32">
        <v>1567</v>
      </c>
      <c r="G269" s="33" t="s">
        <v>1097</v>
      </c>
      <c r="H269" s="33" t="s">
        <v>1098</v>
      </c>
      <c r="I269" s="34"/>
      <c r="J269" s="111" t="s">
        <v>1099</v>
      </c>
      <c r="K269" s="35">
        <v>45535</v>
      </c>
      <c r="L269" s="36" t="s">
        <v>44</v>
      </c>
      <c r="M269" s="36" t="s">
        <v>18</v>
      </c>
    </row>
    <row r="270" spans="1:13" x14ac:dyDescent="0.25">
      <c r="A270" s="28" t="s">
        <v>57</v>
      </c>
      <c r="B270" s="364">
        <v>12.199</v>
      </c>
      <c r="C270" s="28" t="s">
        <v>159</v>
      </c>
      <c r="D270" s="365" t="s">
        <v>1100</v>
      </c>
      <c r="E270" s="366"/>
      <c r="F270" s="367" t="s">
        <v>8843</v>
      </c>
      <c r="G270" s="363" t="s">
        <v>1101</v>
      </c>
      <c r="H270" s="368" t="s">
        <v>1102</v>
      </c>
      <c r="I270" s="369"/>
      <c r="J270" s="80" t="s">
        <v>1103</v>
      </c>
      <c r="K270" s="370">
        <v>45260</v>
      </c>
      <c r="L270" s="363" t="s">
        <v>18</v>
      </c>
      <c r="M270" s="363"/>
    </row>
    <row r="271" spans="1:13" x14ac:dyDescent="0.25">
      <c r="A271" s="28" t="s">
        <v>57</v>
      </c>
      <c r="B271" s="29">
        <v>30.100999999999999</v>
      </c>
      <c r="C271" s="28" t="s">
        <v>1036</v>
      </c>
      <c r="D271" s="60" t="s">
        <v>1104</v>
      </c>
      <c r="E271" s="53" t="s">
        <v>1105</v>
      </c>
      <c r="F271" s="52">
        <v>1577</v>
      </c>
      <c r="G271" s="52" t="s">
        <v>1106</v>
      </c>
      <c r="H271" s="52" t="s">
        <v>1107</v>
      </c>
      <c r="I271" s="52"/>
      <c r="J271" s="80" t="s">
        <v>1108</v>
      </c>
      <c r="K271" s="54">
        <v>44872</v>
      </c>
      <c r="L271" s="52" t="s">
        <v>18</v>
      </c>
      <c r="M271" s="52" t="s">
        <v>18</v>
      </c>
    </row>
    <row r="272" spans="1:13" x14ac:dyDescent="0.25">
      <c r="A272" s="28" t="s">
        <v>119</v>
      </c>
      <c r="B272" s="29">
        <v>45.113999999999997</v>
      </c>
      <c r="C272" s="40" t="s">
        <v>129</v>
      </c>
      <c r="D272" s="41" t="s">
        <v>1109</v>
      </c>
      <c r="E272" s="41" t="s">
        <v>1105</v>
      </c>
      <c r="F272" s="47">
        <v>1392</v>
      </c>
      <c r="G272" s="42" t="s">
        <v>1110</v>
      </c>
      <c r="H272" s="42" t="s">
        <v>1111</v>
      </c>
      <c r="I272" s="42" t="s">
        <v>1112</v>
      </c>
      <c r="J272" s="80" t="s">
        <v>1113</v>
      </c>
      <c r="K272" s="48">
        <v>44348</v>
      </c>
      <c r="L272" s="36" t="s">
        <v>18</v>
      </c>
      <c r="M272" s="36" t="s">
        <v>18</v>
      </c>
    </row>
    <row r="273" spans="1:13" x14ac:dyDescent="0.25">
      <c r="A273" s="28" t="s">
        <v>8664</v>
      </c>
      <c r="B273" s="29">
        <v>70.105999999999995</v>
      </c>
      <c r="C273" s="40" t="s">
        <v>115</v>
      </c>
      <c r="D273" s="45" t="s">
        <v>1114</v>
      </c>
      <c r="E273" s="46"/>
      <c r="F273" s="47">
        <v>1522</v>
      </c>
      <c r="G273" s="36" t="s">
        <v>1114</v>
      </c>
      <c r="H273" s="36" t="s">
        <v>1115</v>
      </c>
      <c r="I273" s="42"/>
      <c r="J273" s="80" t="s">
        <v>1116</v>
      </c>
      <c r="K273" s="48">
        <v>44804</v>
      </c>
      <c r="L273" s="36" t="s">
        <v>18</v>
      </c>
      <c r="M273" s="36" t="s">
        <v>18</v>
      </c>
    </row>
    <row r="274" spans="1:13" x14ac:dyDescent="0.25">
      <c r="A274" s="41" t="s">
        <v>19</v>
      </c>
      <c r="B274" s="29">
        <v>25.116</v>
      </c>
      <c r="C274" s="41" t="s">
        <v>28</v>
      </c>
      <c r="D274" s="40" t="s">
        <v>1117</v>
      </c>
      <c r="E274" s="40"/>
      <c r="F274" s="42" t="s">
        <v>1118</v>
      </c>
      <c r="G274" s="42" t="s">
        <v>1119</v>
      </c>
      <c r="H274" s="42" t="s">
        <v>1120</v>
      </c>
      <c r="I274" s="42" t="s">
        <v>1121</v>
      </c>
      <c r="J274" s="130" t="s">
        <v>1122</v>
      </c>
      <c r="K274" s="50">
        <v>44448</v>
      </c>
      <c r="L274" s="131" t="s">
        <v>27</v>
      </c>
      <c r="M274" s="42" t="s">
        <v>27</v>
      </c>
    </row>
    <row r="275" spans="1:13" x14ac:dyDescent="0.25">
      <c r="A275" s="28" t="s">
        <v>57</v>
      </c>
      <c r="B275" s="29">
        <v>60.103000000000002</v>
      </c>
      <c r="C275" s="40" t="s">
        <v>58</v>
      </c>
      <c r="D275" s="46" t="s">
        <v>1123</v>
      </c>
      <c r="E275" s="49" t="s">
        <v>1124</v>
      </c>
      <c r="F275" s="36">
        <v>1553</v>
      </c>
      <c r="G275" s="36" t="s">
        <v>1125</v>
      </c>
      <c r="H275" s="36" t="s">
        <v>1126</v>
      </c>
      <c r="I275" s="36"/>
      <c r="J275" s="80" t="s">
        <v>1127</v>
      </c>
      <c r="K275" s="48">
        <v>44718</v>
      </c>
      <c r="L275" s="87" t="s">
        <v>18</v>
      </c>
      <c r="M275" s="91" t="s">
        <v>485</v>
      </c>
    </row>
    <row r="276" spans="1:13" x14ac:dyDescent="0.25">
      <c r="A276" s="28" t="s">
        <v>57</v>
      </c>
      <c r="B276" s="29">
        <v>10.101000000000001</v>
      </c>
      <c r="C276" s="28" t="s">
        <v>112</v>
      </c>
      <c r="D276" s="44" t="s">
        <v>1123</v>
      </c>
      <c r="E276" s="49" t="s">
        <v>1124</v>
      </c>
      <c r="F276" s="52">
        <v>1599</v>
      </c>
      <c r="G276" s="52" t="s">
        <v>1128</v>
      </c>
      <c r="H276" s="52" t="s">
        <v>1129</v>
      </c>
      <c r="I276" s="53"/>
      <c r="J276" s="80" t="s">
        <v>1130</v>
      </c>
      <c r="K276" s="54">
        <v>45082</v>
      </c>
      <c r="L276" s="52" t="s">
        <v>18</v>
      </c>
      <c r="M276" s="52" t="s">
        <v>18</v>
      </c>
    </row>
    <row r="277" spans="1:13" x14ac:dyDescent="0.25">
      <c r="A277" s="28" t="s">
        <v>119</v>
      </c>
      <c r="B277" s="29">
        <v>45.113999999999997</v>
      </c>
      <c r="C277" s="40" t="s">
        <v>129</v>
      </c>
      <c r="D277" s="49" t="s">
        <v>1131</v>
      </c>
      <c r="E277" s="60" t="s">
        <v>1132</v>
      </c>
      <c r="F277" s="61">
        <v>1392</v>
      </c>
      <c r="G277" s="36" t="s">
        <v>1133</v>
      </c>
      <c r="H277" s="36" t="s">
        <v>1134</v>
      </c>
      <c r="I277" s="52" t="s">
        <v>1135</v>
      </c>
      <c r="J277" s="80" t="s">
        <v>1136</v>
      </c>
      <c r="K277" s="48">
        <v>44348</v>
      </c>
      <c r="L277" s="36" t="s">
        <v>18</v>
      </c>
      <c r="M277" s="36" t="s">
        <v>18</v>
      </c>
    </row>
    <row r="278" spans="1:13" x14ac:dyDescent="0.25">
      <c r="A278" s="28" t="s">
        <v>119</v>
      </c>
      <c r="B278" s="29">
        <v>45.113999999999997</v>
      </c>
      <c r="C278" s="40" t="s">
        <v>129</v>
      </c>
      <c r="D278" s="49" t="s">
        <v>1137</v>
      </c>
      <c r="E278" s="60" t="s">
        <v>1132</v>
      </c>
      <c r="F278" s="61">
        <v>1392</v>
      </c>
      <c r="G278" s="36" t="s">
        <v>1138</v>
      </c>
      <c r="H278" s="36" t="s">
        <v>1139</v>
      </c>
      <c r="I278" s="52" t="s">
        <v>1135</v>
      </c>
      <c r="J278" s="80" t="s">
        <v>1140</v>
      </c>
      <c r="K278" s="48">
        <v>44348</v>
      </c>
      <c r="L278" s="36" t="s">
        <v>18</v>
      </c>
      <c r="M278" s="36" t="s">
        <v>18</v>
      </c>
    </row>
    <row r="279" spans="1:13" x14ac:dyDescent="0.25">
      <c r="A279" s="28" t="s">
        <v>57</v>
      </c>
      <c r="B279" s="29">
        <v>10.101000000000001</v>
      </c>
      <c r="C279" s="28" t="s">
        <v>112</v>
      </c>
      <c r="D279" s="38" t="s">
        <v>1141</v>
      </c>
      <c r="E279" s="38"/>
      <c r="F279" s="32" t="s">
        <v>266</v>
      </c>
      <c r="G279" s="99" t="s">
        <v>1142</v>
      </c>
      <c r="H279" s="36" t="s">
        <v>1143</v>
      </c>
      <c r="I279" s="36"/>
      <c r="J279" s="80" t="s">
        <v>1144</v>
      </c>
      <c r="K279" s="35">
        <v>44651</v>
      </c>
      <c r="L279" s="87" t="s">
        <v>18</v>
      </c>
      <c r="M279" s="36"/>
    </row>
    <row r="280" spans="1:13" ht="15" customHeight="1" x14ac:dyDescent="0.25">
      <c r="A280" s="28" t="s">
        <v>19</v>
      </c>
      <c r="B280" s="29" t="s">
        <v>256</v>
      </c>
      <c r="C280" s="28" t="s">
        <v>257</v>
      </c>
      <c r="D280" s="46" t="s">
        <v>1145</v>
      </c>
      <c r="E280" s="46"/>
      <c r="F280" s="51">
        <v>1580</v>
      </c>
      <c r="G280" s="52" t="s">
        <v>1146</v>
      </c>
      <c r="H280" s="52" t="s">
        <v>1147</v>
      </c>
      <c r="I280" s="52" t="s">
        <v>1148</v>
      </c>
      <c r="J280" s="80" t="s">
        <v>1149</v>
      </c>
      <c r="K280" s="48">
        <v>45269</v>
      </c>
      <c r="L280" s="36" t="s">
        <v>27</v>
      </c>
      <c r="M280" s="36" t="s">
        <v>18</v>
      </c>
    </row>
    <row r="281" spans="1:13" x14ac:dyDescent="0.25">
      <c r="A281" s="28" t="s">
        <v>57</v>
      </c>
      <c r="B281" s="29">
        <v>60.103000000000002</v>
      </c>
      <c r="C281" s="40" t="s">
        <v>58</v>
      </c>
      <c r="D281" s="46" t="s">
        <v>1150</v>
      </c>
      <c r="E281" s="46"/>
      <c r="F281" s="36">
        <v>1553</v>
      </c>
      <c r="G281" s="36" t="s">
        <v>1151</v>
      </c>
      <c r="H281" s="36" t="s">
        <v>1152</v>
      </c>
      <c r="I281" s="36"/>
      <c r="J281" s="80"/>
      <c r="K281" s="48">
        <v>44718</v>
      </c>
      <c r="L281" s="87" t="s">
        <v>18</v>
      </c>
      <c r="M281" s="87" t="s">
        <v>18</v>
      </c>
    </row>
    <row r="282" spans="1:13" x14ac:dyDescent="0.25">
      <c r="A282" s="28" t="s">
        <v>57</v>
      </c>
      <c r="B282" s="29">
        <v>60.103000000000002</v>
      </c>
      <c r="C282" s="40" t="s">
        <v>58</v>
      </c>
      <c r="D282" s="46" t="s">
        <v>1153</v>
      </c>
      <c r="E282" s="46"/>
      <c r="F282" s="36">
        <v>1553</v>
      </c>
      <c r="G282" s="36" t="s">
        <v>1154</v>
      </c>
      <c r="H282" s="36" t="s">
        <v>1155</v>
      </c>
      <c r="I282" s="36"/>
      <c r="J282" s="80" t="s">
        <v>1156</v>
      </c>
      <c r="K282" s="48">
        <v>44718</v>
      </c>
      <c r="L282" s="87" t="s">
        <v>18</v>
      </c>
      <c r="M282" s="87" t="s">
        <v>18</v>
      </c>
    </row>
    <row r="283" spans="1:13" x14ac:dyDescent="0.25">
      <c r="A283" s="28" t="s">
        <v>119</v>
      </c>
      <c r="B283" s="29">
        <v>45.113999999999997</v>
      </c>
      <c r="C283" s="40" t="s">
        <v>129</v>
      </c>
      <c r="D283" s="46" t="s">
        <v>1157</v>
      </c>
      <c r="E283" s="46"/>
      <c r="F283" s="51" t="s">
        <v>1158</v>
      </c>
      <c r="G283" s="36" t="s">
        <v>1159</v>
      </c>
      <c r="H283" s="52" t="s">
        <v>1160</v>
      </c>
      <c r="I283" s="52" t="s">
        <v>1161</v>
      </c>
      <c r="J283" s="80" t="s">
        <v>1162</v>
      </c>
      <c r="K283" s="48">
        <v>44561</v>
      </c>
      <c r="L283" s="87" t="s">
        <v>18</v>
      </c>
      <c r="M283" s="36" t="s">
        <v>18</v>
      </c>
    </row>
    <row r="284" spans="1:13" x14ac:dyDescent="0.25">
      <c r="A284" s="28" t="s">
        <v>119</v>
      </c>
      <c r="B284" s="29">
        <v>45.113999999999997</v>
      </c>
      <c r="C284" s="40" t="s">
        <v>129</v>
      </c>
      <c r="D284" s="41" t="s">
        <v>1163</v>
      </c>
      <c r="E284" s="41"/>
      <c r="F284" s="47">
        <v>1392</v>
      </c>
      <c r="G284" s="42" t="s">
        <v>1164</v>
      </c>
      <c r="H284" s="42" t="s">
        <v>1165</v>
      </c>
      <c r="I284" s="42" t="s">
        <v>1166</v>
      </c>
      <c r="J284" s="80" t="s">
        <v>1167</v>
      </c>
      <c r="K284" s="48">
        <v>44348</v>
      </c>
      <c r="L284" s="87" t="s">
        <v>18</v>
      </c>
      <c r="M284" s="36" t="s">
        <v>18</v>
      </c>
    </row>
    <row r="285" spans="1:13" ht="15" customHeight="1" x14ac:dyDescent="0.25">
      <c r="A285" s="28" t="s">
        <v>57</v>
      </c>
      <c r="B285" s="62">
        <v>12.199</v>
      </c>
      <c r="C285" s="28" t="s">
        <v>159</v>
      </c>
      <c r="D285" s="41" t="s">
        <v>1168</v>
      </c>
      <c r="E285" s="41"/>
      <c r="F285" s="47" t="s">
        <v>1169</v>
      </c>
      <c r="G285" s="42" t="s">
        <v>1170</v>
      </c>
      <c r="H285" s="42" t="s">
        <v>1171</v>
      </c>
      <c r="I285" s="42"/>
      <c r="J285" s="80" t="s">
        <v>1172</v>
      </c>
      <c r="K285" s="48">
        <v>44377</v>
      </c>
      <c r="L285" s="87" t="s">
        <v>18</v>
      </c>
      <c r="M285" s="36"/>
    </row>
    <row r="286" spans="1:13" ht="15" customHeight="1" x14ac:dyDescent="0.2">
      <c r="A286" s="40" t="s">
        <v>8678</v>
      </c>
      <c r="B286" s="62">
        <v>45.107999999999997</v>
      </c>
      <c r="C286" s="40" t="s">
        <v>8679</v>
      </c>
      <c r="D286" s="353" t="s">
        <v>8693</v>
      </c>
      <c r="E286" s="354"/>
      <c r="F286" s="42" t="s">
        <v>8681</v>
      </c>
      <c r="G286" s="354" t="s">
        <v>1170</v>
      </c>
      <c r="H286" s="354" t="s">
        <v>1171</v>
      </c>
      <c r="I286" s="40"/>
      <c r="J286" s="375" t="s">
        <v>1172</v>
      </c>
      <c r="K286" s="43">
        <v>45322</v>
      </c>
      <c r="L286" s="354" t="s">
        <v>485</v>
      </c>
      <c r="M286" s="355" t="s">
        <v>485</v>
      </c>
    </row>
    <row r="287" spans="1:13" ht="15" customHeight="1" x14ac:dyDescent="0.2">
      <c r="A287" s="40" t="s">
        <v>8678</v>
      </c>
      <c r="B287" s="62">
        <v>45.107999999999997</v>
      </c>
      <c r="C287" s="40" t="s">
        <v>8679</v>
      </c>
      <c r="D287" s="353" t="s">
        <v>8693</v>
      </c>
      <c r="E287" s="354"/>
      <c r="F287" s="42" t="s">
        <v>8681</v>
      </c>
      <c r="G287" s="354" t="s">
        <v>1170</v>
      </c>
      <c r="H287" s="354" t="s">
        <v>1171</v>
      </c>
      <c r="I287" s="40"/>
      <c r="J287" s="375" t="s">
        <v>1172</v>
      </c>
      <c r="K287" s="43">
        <v>45322</v>
      </c>
      <c r="L287" s="354" t="s">
        <v>485</v>
      </c>
      <c r="M287" s="355" t="s">
        <v>485</v>
      </c>
    </row>
    <row r="288" spans="1:13" x14ac:dyDescent="0.25">
      <c r="A288" s="28" t="s">
        <v>8664</v>
      </c>
      <c r="B288" s="29">
        <v>70.122000000000099</v>
      </c>
      <c r="C288" s="38" t="s">
        <v>39</v>
      </c>
      <c r="D288" s="44" t="s">
        <v>1173</v>
      </c>
      <c r="E288" s="49"/>
      <c r="F288" s="32">
        <v>1576</v>
      </c>
      <c r="G288" s="33" t="s">
        <v>1174</v>
      </c>
      <c r="H288" s="33" t="s">
        <v>1175</v>
      </c>
      <c r="I288" s="34"/>
      <c r="J288" s="111" t="s">
        <v>1177</v>
      </c>
      <c r="K288" s="35">
        <v>44530</v>
      </c>
      <c r="L288" s="36" t="s">
        <v>44</v>
      </c>
      <c r="M288" s="36" t="s">
        <v>18</v>
      </c>
    </row>
    <row r="289" spans="1:13" x14ac:dyDescent="0.25">
      <c r="A289" s="28" t="s">
        <v>8664</v>
      </c>
      <c r="B289" s="29">
        <v>70.105999999999995</v>
      </c>
      <c r="C289" s="30" t="s">
        <v>13</v>
      </c>
      <c r="D289" s="31" t="s">
        <v>1173</v>
      </c>
      <c r="E289" s="38"/>
      <c r="F289" s="32">
        <v>1567</v>
      </c>
      <c r="G289" s="33" t="s">
        <v>1174</v>
      </c>
      <c r="H289" s="33" t="s">
        <v>1175</v>
      </c>
      <c r="I289" s="34"/>
      <c r="J289" s="111" t="s">
        <v>1176</v>
      </c>
      <c r="K289" s="35">
        <v>45535</v>
      </c>
      <c r="L289" s="36" t="s">
        <v>44</v>
      </c>
      <c r="M289" s="36" t="s">
        <v>18</v>
      </c>
    </row>
    <row r="290" spans="1:13" x14ac:dyDescent="0.25">
      <c r="A290" s="28" t="s">
        <v>19</v>
      </c>
      <c r="B290" s="29">
        <v>25.116</v>
      </c>
      <c r="C290" s="28" t="s">
        <v>28</v>
      </c>
      <c r="D290" s="41" t="s">
        <v>1178</v>
      </c>
      <c r="E290" s="41"/>
      <c r="F290" s="42">
        <v>1560</v>
      </c>
      <c r="G290" s="42" t="s">
        <v>1179</v>
      </c>
      <c r="H290" s="42" t="s">
        <v>1180</v>
      </c>
      <c r="I290" s="42" t="s">
        <v>1181</v>
      </c>
      <c r="J290" s="130" t="s">
        <v>1182</v>
      </c>
      <c r="K290" s="50">
        <v>44722</v>
      </c>
      <c r="L290" s="42" t="s">
        <v>27</v>
      </c>
      <c r="M290" s="42"/>
    </row>
    <row r="291" spans="1:13" x14ac:dyDescent="0.25">
      <c r="A291" s="28" t="s">
        <v>119</v>
      </c>
      <c r="B291" s="29">
        <v>45.113999999999997</v>
      </c>
      <c r="C291" s="40" t="s">
        <v>129</v>
      </c>
      <c r="D291" s="46" t="s">
        <v>1183</v>
      </c>
      <c r="E291" s="60" t="s">
        <v>1184</v>
      </c>
      <c r="F291" s="61" t="s">
        <v>450</v>
      </c>
      <c r="G291" s="36" t="s">
        <v>1185</v>
      </c>
      <c r="H291" s="36" t="s">
        <v>1186</v>
      </c>
      <c r="I291" s="36" t="s">
        <v>1187</v>
      </c>
      <c r="J291" s="80" t="s">
        <v>1188</v>
      </c>
      <c r="K291" s="48">
        <v>44804</v>
      </c>
      <c r="L291" s="87" t="s">
        <v>18</v>
      </c>
      <c r="M291" s="36" t="s">
        <v>18</v>
      </c>
    </row>
    <row r="292" spans="1:13" x14ac:dyDescent="0.25">
      <c r="A292" s="28" t="s">
        <v>119</v>
      </c>
      <c r="B292" s="29">
        <v>45.113999999999997</v>
      </c>
      <c r="C292" s="40" t="s">
        <v>129</v>
      </c>
      <c r="D292" s="46" t="s">
        <v>1189</v>
      </c>
      <c r="E292" s="46" t="s">
        <v>1190</v>
      </c>
      <c r="F292" s="51" t="s">
        <v>615</v>
      </c>
      <c r="G292" s="36" t="s">
        <v>1190</v>
      </c>
      <c r="H292" s="36" t="s">
        <v>1191</v>
      </c>
      <c r="I292" s="36" t="s">
        <v>105</v>
      </c>
      <c r="J292" s="80" t="s">
        <v>1192</v>
      </c>
      <c r="K292" s="48">
        <v>44439</v>
      </c>
      <c r="L292" s="87" t="s">
        <v>18</v>
      </c>
      <c r="M292" s="36"/>
    </row>
    <row r="293" spans="1:13" x14ac:dyDescent="0.25">
      <c r="A293" s="28" t="s">
        <v>33</v>
      </c>
      <c r="B293" s="29">
        <v>15.108000000000001</v>
      </c>
      <c r="C293" s="28" t="s">
        <v>208</v>
      </c>
      <c r="D293" s="45" t="s">
        <v>1193</v>
      </c>
      <c r="E293" s="46"/>
      <c r="F293" s="47">
        <v>1530</v>
      </c>
      <c r="G293" s="36" t="s">
        <v>1194</v>
      </c>
      <c r="H293" s="36" t="s">
        <v>1195</v>
      </c>
      <c r="I293" s="42"/>
      <c r="J293" s="80" t="s">
        <v>1196</v>
      </c>
      <c r="K293" s="48">
        <v>44561</v>
      </c>
      <c r="L293" s="87" t="s">
        <v>18</v>
      </c>
      <c r="M293" s="36" t="s">
        <v>27</v>
      </c>
    </row>
    <row r="294" spans="1:13" x14ac:dyDescent="0.25">
      <c r="A294" s="28" t="s">
        <v>19</v>
      </c>
      <c r="B294" s="29">
        <v>25.117999999999999</v>
      </c>
      <c r="C294" s="28" t="s">
        <v>76</v>
      </c>
      <c r="D294" s="38" t="s">
        <v>1197</v>
      </c>
      <c r="E294" s="38"/>
      <c r="F294" s="32" t="s">
        <v>79</v>
      </c>
      <c r="G294" s="34" t="s">
        <v>1198</v>
      </c>
      <c r="H294" s="34" t="s">
        <v>1199</v>
      </c>
      <c r="I294" s="34" t="s">
        <v>1200</v>
      </c>
      <c r="J294" s="80" t="s">
        <v>1201</v>
      </c>
      <c r="K294" s="35">
        <v>45998</v>
      </c>
      <c r="L294" s="34"/>
      <c r="M294" s="34" t="s">
        <v>18</v>
      </c>
    </row>
    <row r="295" spans="1:13" x14ac:dyDescent="0.25">
      <c r="A295" s="28" t="s">
        <v>19</v>
      </c>
      <c r="B295" s="29">
        <v>25.105</v>
      </c>
      <c r="C295" s="28" t="s">
        <v>785</v>
      </c>
      <c r="D295" s="46" t="s">
        <v>1202</v>
      </c>
      <c r="E295" s="46"/>
      <c r="F295" s="36">
        <v>1623</v>
      </c>
      <c r="G295" s="36" t="s">
        <v>1203</v>
      </c>
      <c r="H295" s="36" t="s">
        <v>1204</v>
      </c>
      <c r="I295" s="36" t="s">
        <v>1205</v>
      </c>
      <c r="J295" s="80" t="s">
        <v>1206</v>
      </c>
      <c r="K295" s="48">
        <v>44447</v>
      </c>
      <c r="L295" s="36" t="s">
        <v>27</v>
      </c>
      <c r="M295" s="36" t="s">
        <v>27</v>
      </c>
    </row>
    <row r="296" spans="1:13" x14ac:dyDescent="0.25">
      <c r="A296" s="28" t="s">
        <v>8664</v>
      </c>
      <c r="B296" s="29">
        <v>70.105999999999995</v>
      </c>
      <c r="C296" s="30" t="s">
        <v>13</v>
      </c>
      <c r="D296" s="31" t="s">
        <v>1207</v>
      </c>
      <c r="E296" s="30"/>
      <c r="F296" s="32">
        <v>1567</v>
      </c>
      <c r="G296" s="33" t="s">
        <v>1208</v>
      </c>
      <c r="H296" s="33" t="s">
        <v>1209</v>
      </c>
      <c r="I296" s="34"/>
      <c r="J296" s="111" t="s">
        <v>1210</v>
      </c>
      <c r="K296" s="35">
        <v>45535</v>
      </c>
      <c r="L296" s="87" t="s">
        <v>18</v>
      </c>
      <c r="M296" s="87" t="s">
        <v>18</v>
      </c>
    </row>
    <row r="297" spans="1:13" x14ac:dyDescent="0.25">
      <c r="A297" s="28" t="s">
        <v>8665</v>
      </c>
      <c r="B297" s="29">
        <v>70.103999999999999</v>
      </c>
      <c r="C297" s="28" t="s">
        <v>147</v>
      </c>
      <c r="D297" s="46" t="s">
        <v>1211</v>
      </c>
      <c r="E297" s="46" t="s">
        <v>1212</v>
      </c>
      <c r="F297" s="36">
        <v>1554</v>
      </c>
      <c r="G297" s="36" t="s">
        <v>1213</v>
      </c>
      <c r="H297" s="36" t="s">
        <v>1214</v>
      </c>
      <c r="I297" s="36" t="s">
        <v>151</v>
      </c>
      <c r="J297" s="130" t="s">
        <v>1215</v>
      </c>
      <c r="K297" s="54">
        <v>44742</v>
      </c>
      <c r="L297" s="87" t="s">
        <v>18</v>
      </c>
      <c r="M297" s="87" t="s">
        <v>18</v>
      </c>
    </row>
    <row r="298" spans="1:13" x14ac:dyDescent="0.25">
      <c r="A298" s="28" t="s">
        <v>119</v>
      </c>
      <c r="B298" s="29">
        <v>45.113999999999997</v>
      </c>
      <c r="C298" s="40" t="s">
        <v>129</v>
      </c>
      <c r="D298" s="46" t="s">
        <v>1216</v>
      </c>
      <c r="E298" s="46" t="s">
        <v>1217</v>
      </c>
      <c r="F298" s="51" t="s">
        <v>1218</v>
      </c>
      <c r="G298" s="36" t="s">
        <v>122</v>
      </c>
      <c r="H298" s="52" t="s">
        <v>1219</v>
      </c>
      <c r="I298" s="36"/>
      <c r="J298" s="80" t="s">
        <v>1220</v>
      </c>
      <c r="K298" s="48">
        <v>44651</v>
      </c>
      <c r="L298" s="87" t="s">
        <v>18</v>
      </c>
      <c r="M298" s="36" t="s">
        <v>18</v>
      </c>
    </row>
    <row r="299" spans="1:13" x14ac:dyDescent="0.25">
      <c r="A299" s="28" t="s">
        <v>8664</v>
      </c>
      <c r="B299" s="29" t="s">
        <v>1221</v>
      </c>
      <c r="C299" s="28" t="s">
        <v>1222</v>
      </c>
      <c r="D299" s="49" t="s">
        <v>1223</v>
      </c>
      <c r="E299" s="46"/>
      <c r="F299" s="51" t="s">
        <v>1224</v>
      </c>
      <c r="G299" s="36" t="s">
        <v>1225</v>
      </c>
      <c r="H299" s="97" t="s">
        <v>1226</v>
      </c>
      <c r="I299" s="97" t="s">
        <v>1227</v>
      </c>
      <c r="J299" s="80" t="s">
        <v>1228</v>
      </c>
      <c r="K299" s="48">
        <v>44459</v>
      </c>
      <c r="L299" s="36"/>
      <c r="M299" s="36" t="s">
        <v>18</v>
      </c>
    </row>
    <row r="300" spans="1:13" x14ac:dyDescent="0.25">
      <c r="A300" s="28" t="s">
        <v>282</v>
      </c>
      <c r="B300" s="29">
        <v>75.105000000000004</v>
      </c>
      <c r="C300" s="28" t="s">
        <v>1229</v>
      </c>
      <c r="D300" s="38" t="s">
        <v>1230</v>
      </c>
      <c r="E300" s="38"/>
      <c r="F300" s="32" t="s">
        <v>1231</v>
      </c>
      <c r="G300" s="34" t="s">
        <v>1232</v>
      </c>
      <c r="H300" s="34" t="s">
        <v>1233</v>
      </c>
      <c r="I300" s="34" t="s">
        <v>1234</v>
      </c>
      <c r="J300" s="80" t="s">
        <v>1235</v>
      </c>
      <c r="K300" s="35">
        <v>44409</v>
      </c>
      <c r="L300" s="34"/>
      <c r="M300" s="36"/>
    </row>
    <row r="301" spans="1:13" x14ac:dyDescent="0.25">
      <c r="A301" s="28" t="s">
        <v>282</v>
      </c>
      <c r="B301" s="29" t="s">
        <v>1236</v>
      </c>
      <c r="C301" s="28" t="s">
        <v>1237</v>
      </c>
      <c r="D301" s="38" t="s">
        <v>1230</v>
      </c>
      <c r="E301" s="38"/>
      <c r="F301" s="32" t="s">
        <v>1231</v>
      </c>
      <c r="G301" s="34" t="s">
        <v>1232</v>
      </c>
      <c r="H301" s="34" t="s">
        <v>1233</v>
      </c>
      <c r="I301" s="34" t="s">
        <v>1234</v>
      </c>
      <c r="J301" s="80" t="s">
        <v>1235</v>
      </c>
      <c r="K301" s="35">
        <v>44409</v>
      </c>
      <c r="L301" s="34"/>
      <c r="M301" s="36"/>
    </row>
    <row r="302" spans="1:13" x14ac:dyDescent="0.25">
      <c r="A302" s="28" t="s">
        <v>8664</v>
      </c>
      <c r="B302" s="29" t="s">
        <v>1221</v>
      </c>
      <c r="C302" s="28" t="s">
        <v>1222</v>
      </c>
      <c r="D302" s="49" t="s">
        <v>1230</v>
      </c>
      <c r="E302" s="46"/>
      <c r="F302" s="51" t="s">
        <v>1224</v>
      </c>
      <c r="G302" s="36" t="s">
        <v>1225</v>
      </c>
      <c r="H302" s="97" t="s">
        <v>1226</v>
      </c>
      <c r="I302" s="97" t="s">
        <v>1227</v>
      </c>
      <c r="J302" s="80" t="s">
        <v>1238</v>
      </c>
      <c r="K302" s="48">
        <v>44459</v>
      </c>
      <c r="L302" s="36"/>
      <c r="M302" s="36" t="s">
        <v>18</v>
      </c>
    </row>
    <row r="303" spans="1:13" x14ac:dyDescent="0.25">
      <c r="A303" s="28" t="s">
        <v>8665</v>
      </c>
      <c r="B303" s="29">
        <v>70.103999999999999</v>
      </c>
      <c r="C303" s="28" t="s">
        <v>147</v>
      </c>
      <c r="D303" s="46" t="s">
        <v>1239</v>
      </c>
      <c r="E303" s="46" t="s">
        <v>1240</v>
      </c>
      <c r="F303" s="36">
        <v>1554</v>
      </c>
      <c r="G303" s="36" t="s">
        <v>1241</v>
      </c>
      <c r="H303" s="36" t="s">
        <v>1242</v>
      </c>
      <c r="I303" s="36"/>
      <c r="J303" s="130" t="s">
        <v>1243</v>
      </c>
      <c r="K303" s="54">
        <v>44742</v>
      </c>
      <c r="L303" s="87" t="s">
        <v>18</v>
      </c>
      <c r="M303" s="87" t="s">
        <v>18</v>
      </c>
    </row>
    <row r="304" spans="1:13" x14ac:dyDescent="0.25">
      <c r="A304" s="28" t="s">
        <v>119</v>
      </c>
      <c r="B304" s="29">
        <v>45.113999999999997</v>
      </c>
      <c r="C304" s="40" t="s">
        <v>129</v>
      </c>
      <c r="D304" s="60" t="s">
        <v>1244</v>
      </c>
      <c r="E304" s="60" t="s">
        <v>1245</v>
      </c>
      <c r="F304" s="61">
        <v>1392</v>
      </c>
      <c r="G304" s="52" t="s">
        <v>1246</v>
      </c>
      <c r="H304" s="52" t="s">
        <v>1247</v>
      </c>
      <c r="I304" s="52" t="s">
        <v>1248</v>
      </c>
      <c r="J304" s="80" t="str">
        <f>HYPERLINK("mailto:customerservice@capstonepub.com","customerservice@capstonepub.com")</f>
        <v>customerservice@capstonepub.com</v>
      </c>
      <c r="K304" s="48">
        <v>44348</v>
      </c>
      <c r="L304" s="36" t="s">
        <v>18</v>
      </c>
      <c r="M304" s="36" t="s">
        <v>18</v>
      </c>
    </row>
    <row r="305" spans="1:13" x14ac:dyDescent="0.25">
      <c r="A305" s="28" t="s">
        <v>119</v>
      </c>
      <c r="B305" s="29">
        <v>45.106000000000002</v>
      </c>
      <c r="C305" s="28" t="s">
        <v>120</v>
      </c>
      <c r="D305" s="49" t="s">
        <v>1244</v>
      </c>
      <c r="E305" s="46" t="s">
        <v>1249</v>
      </c>
      <c r="F305" s="51">
        <v>1494</v>
      </c>
      <c r="G305" s="36" t="s">
        <v>1250</v>
      </c>
      <c r="H305" s="36" t="s">
        <v>1251</v>
      </c>
      <c r="I305" s="36" t="s">
        <v>1248</v>
      </c>
      <c r="J305" s="80" t="s">
        <v>1252</v>
      </c>
      <c r="K305" s="132">
        <v>44439</v>
      </c>
      <c r="L305" s="36" t="s">
        <v>18</v>
      </c>
      <c r="M305" s="36" t="s">
        <v>18</v>
      </c>
    </row>
    <row r="306" spans="1:13" x14ac:dyDescent="0.25">
      <c r="A306" s="28" t="s">
        <v>119</v>
      </c>
      <c r="B306" s="29">
        <v>45.113999999999997</v>
      </c>
      <c r="C306" s="40" t="s">
        <v>129</v>
      </c>
      <c r="D306" s="60" t="s">
        <v>1253</v>
      </c>
      <c r="E306" s="60" t="s">
        <v>1245</v>
      </c>
      <c r="F306" s="61">
        <v>1392</v>
      </c>
      <c r="G306" s="52" t="s">
        <v>1254</v>
      </c>
      <c r="H306" s="52" t="s">
        <v>1255</v>
      </c>
      <c r="I306" s="52" t="s">
        <v>1256</v>
      </c>
      <c r="J306" s="80" t="str">
        <f>HYPERLINK("mailto:bids@capstoneclassroom.com","bids@capstoneclassroom.com")</f>
        <v>bids@capstoneclassroom.com</v>
      </c>
      <c r="K306" s="48">
        <v>44348</v>
      </c>
      <c r="L306" s="36" t="s">
        <v>18</v>
      </c>
      <c r="M306" s="36" t="s">
        <v>18</v>
      </c>
    </row>
    <row r="307" spans="1:13" x14ac:dyDescent="0.25">
      <c r="A307" s="28" t="s">
        <v>57</v>
      </c>
      <c r="B307" s="29">
        <v>30.102</v>
      </c>
      <c r="C307" s="28" t="s">
        <v>333</v>
      </c>
      <c r="D307" s="46" t="s">
        <v>1257</v>
      </c>
      <c r="E307" s="46" t="s">
        <v>1258</v>
      </c>
      <c r="F307" s="51" t="s">
        <v>1259</v>
      </c>
      <c r="G307" s="52" t="s">
        <v>1260</v>
      </c>
      <c r="H307" s="52" t="s">
        <v>1261</v>
      </c>
      <c r="I307" s="52"/>
      <c r="J307" s="80" t="s">
        <v>1262</v>
      </c>
      <c r="K307" s="48">
        <v>44471</v>
      </c>
      <c r="L307" s="36" t="s">
        <v>18</v>
      </c>
      <c r="M307" s="36"/>
    </row>
    <row r="308" spans="1:13" x14ac:dyDescent="0.25">
      <c r="A308" s="28" t="s">
        <v>8664</v>
      </c>
      <c r="B308" s="29">
        <v>70.105999999999995</v>
      </c>
      <c r="C308" s="40" t="s">
        <v>361</v>
      </c>
      <c r="D308" s="30" t="s">
        <v>1263</v>
      </c>
      <c r="E308" s="46"/>
      <c r="F308" s="36">
        <v>1475</v>
      </c>
      <c r="G308" s="33" t="s">
        <v>1264</v>
      </c>
      <c r="H308" s="33" t="s">
        <v>1265</v>
      </c>
      <c r="I308" s="92"/>
      <c r="J308" s="111" t="s">
        <v>1266</v>
      </c>
      <c r="K308" s="48">
        <v>44804</v>
      </c>
      <c r="L308" s="36" t="s">
        <v>18</v>
      </c>
      <c r="M308" s="36" t="s">
        <v>27</v>
      </c>
    </row>
    <row r="309" spans="1:13" x14ac:dyDescent="0.25">
      <c r="A309" s="28" t="s">
        <v>57</v>
      </c>
      <c r="B309" s="29">
        <v>10.101000000000001</v>
      </c>
      <c r="C309" s="28" t="s">
        <v>112</v>
      </c>
      <c r="D309" s="30" t="s">
        <v>1267</v>
      </c>
      <c r="E309" s="46"/>
      <c r="F309" s="36" t="s">
        <v>1268</v>
      </c>
      <c r="G309" s="33" t="s">
        <v>1269</v>
      </c>
      <c r="H309" s="33" t="s">
        <v>1270</v>
      </c>
      <c r="I309" s="92"/>
      <c r="J309" s="80" t="s">
        <v>1271</v>
      </c>
      <c r="K309" s="35">
        <v>44651</v>
      </c>
      <c r="L309" s="87" t="s">
        <v>18</v>
      </c>
      <c r="M309" s="36"/>
    </row>
    <row r="310" spans="1:13" ht="15" customHeight="1" x14ac:dyDescent="0.25">
      <c r="A310" s="28" t="s">
        <v>57</v>
      </c>
      <c r="B310" s="29">
        <v>10.101000000000001</v>
      </c>
      <c r="C310" s="28" t="s">
        <v>112</v>
      </c>
      <c r="D310" s="44" t="s">
        <v>1272</v>
      </c>
      <c r="E310" s="44"/>
      <c r="F310" s="52">
        <v>1599</v>
      </c>
      <c r="G310" s="52" t="s">
        <v>1269</v>
      </c>
      <c r="H310" s="52" t="s">
        <v>1270</v>
      </c>
      <c r="I310" s="53"/>
      <c r="J310" s="80" t="s">
        <v>1271</v>
      </c>
      <c r="K310" s="54">
        <v>45082</v>
      </c>
      <c r="L310" s="52" t="s">
        <v>18</v>
      </c>
      <c r="M310" s="52" t="s">
        <v>18</v>
      </c>
    </row>
    <row r="311" spans="1:13" x14ac:dyDescent="0.25">
      <c r="A311" s="28" t="s">
        <v>8664</v>
      </c>
      <c r="B311" s="29">
        <v>70.105999999999995</v>
      </c>
      <c r="C311" s="40" t="s">
        <v>361</v>
      </c>
      <c r="D311" s="30" t="s">
        <v>1273</v>
      </c>
      <c r="E311" s="46"/>
      <c r="F311" s="36">
        <v>1475</v>
      </c>
      <c r="G311" s="33" t="s">
        <v>1274</v>
      </c>
      <c r="H311" s="33" t="s">
        <v>1275</v>
      </c>
      <c r="I311" s="92"/>
      <c r="J311" s="111" t="s">
        <v>1276</v>
      </c>
      <c r="K311" s="48">
        <v>44804</v>
      </c>
      <c r="L311" s="36" t="s">
        <v>18</v>
      </c>
      <c r="M311" s="36" t="s">
        <v>18</v>
      </c>
    </row>
    <row r="312" spans="1:13" x14ac:dyDescent="0.25">
      <c r="A312" s="28" t="s">
        <v>119</v>
      </c>
      <c r="B312" s="29">
        <v>45.113999999999997</v>
      </c>
      <c r="C312" s="40" t="s">
        <v>129</v>
      </c>
      <c r="D312" s="30" t="s">
        <v>1277</v>
      </c>
      <c r="E312" s="46" t="s">
        <v>1278</v>
      </c>
      <c r="F312" s="51" t="s">
        <v>1279</v>
      </c>
      <c r="G312" s="33" t="s">
        <v>1280</v>
      </c>
      <c r="H312" s="33" t="s">
        <v>1281</v>
      </c>
      <c r="I312" s="36" t="s">
        <v>1282</v>
      </c>
      <c r="J312" s="111" t="s">
        <v>1283</v>
      </c>
      <c r="K312" s="48">
        <v>44377</v>
      </c>
      <c r="L312" s="36" t="s">
        <v>18</v>
      </c>
      <c r="M312" s="36"/>
    </row>
    <row r="313" spans="1:13" x14ac:dyDescent="0.25">
      <c r="A313" s="28" t="s">
        <v>8664</v>
      </c>
      <c r="B313" s="29">
        <v>70.105999999999995</v>
      </c>
      <c r="C313" s="40" t="s">
        <v>361</v>
      </c>
      <c r="D313" s="46" t="s">
        <v>1284</v>
      </c>
      <c r="E313" s="46"/>
      <c r="F313" s="47">
        <v>1475</v>
      </c>
      <c r="G313" s="47" t="s">
        <v>1285</v>
      </c>
      <c r="H313" s="47" t="s">
        <v>1286</v>
      </c>
      <c r="I313" s="47"/>
      <c r="J313" s="379" t="s">
        <v>1287</v>
      </c>
      <c r="K313" s="50">
        <v>44804</v>
      </c>
      <c r="L313" s="36" t="s">
        <v>18</v>
      </c>
      <c r="M313" s="87" t="s">
        <v>18</v>
      </c>
    </row>
    <row r="314" spans="1:13" x14ac:dyDescent="0.25">
      <c r="A314" s="55" t="s">
        <v>57</v>
      </c>
      <c r="B314" s="56">
        <v>10.101000000000001</v>
      </c>
      <c r="C314" s="55" t="s">
        <v>112</v>
      </c>
      <c r="D314" s="85" t="s">
        <v>1288</v>
      </c>
      <c r="E314" s="85" t="s">
        <v>1289</v>
      </c>
      <c r="F314" s="156" t="s">
        <v>1290</v>
      </c>
      <c r="G314" s="156" t="s">
        <v>1291</v>
      </c>
      <c r="H314" s="59" t="s">
        <v>1292</v>
      </c>
      <c r="I314" s="156"/>
      <c r="J314" s="360" t="s">
        <v>1293</v>
      </c>
      <c r="K314" s="362">
        <v>44285</v>
      </c>
      <c r="L314" s="59" t="s">
        <v>27</v>
      </c>
      <c r="M314" s="163"/>
    </row>
    <row r="315" spans="1:13" x14ac:dyDescent="0.25">
      <c r="A315" s="28" t="s">
        <v>8664</v>
      </c>
      <c r="B315" s="29">
        <v>70.105999999999995</v>
      </c>
      <c r="C315" s="40" t="s">
        <v>115</v>
      </c>
      <c r="D315" s="45" t="s">
        <v>1294</v>
      </c>
      <c r="E315" s="46"/>
      <c r="F315" s="47">
        <v>1522</v>
      </c>
      <c r="G315" s="36" t="s">
        <v>1294</v>
      </c>
      <c r="H315" s="36" t="s">
        <v>1295</v>
      </c>
      <c r="I315" s="42"/>
      <c r="J315" s="80" t="s">
        <v>1296</v>
      </c>
      <c r="K315" s="48">
        <v>44804</v>
      </c>
      <c r="L315" s="36" t="s">
        <v>18</v>
      </c>
      <c r="M315" s="36" t="s">
        <v>18</v>
      </c>
    </row>
    <row r="316" spans="1:13" ht="15" customHeight="1" x14ac:dyDescent="0.25">
      <c r="A316" s="28" t="s">
        <v>119</v>
      </c>
      <c r="B316" s="29">
        <v>45.113999999999997</v>
      </c>
      <c r="C316" s="40" t="s">
        <v>129</v>
      </c>
      <c r="D316" s="41" t="s">
        <v>1297</v>
      </c>
      <c r="E316" s="41"/>
      <c r="F316" s="47">
        <v>1392</v>
      </c>
      <c r="G316" s="42" t="s">
        <v>1298</v>
      </c>
      <c r="H316" s="42" t="s">
        <v>1299</v>
      </c>
      <c r="I316" s="42" t="s">
        <v>1300</v>
      </c>
      <c r="J316" s="80" t="s">
        <v>1301</v>
      </c>
      <c r="K316" s="48">
        <v>44348</v>
      </c>
      <c r="L316" s="36" t="s">
        <v>18</v>
      </c>
      <c r="M316" s="36" t="s">
        <v>18</v>
      </c>
    </row>
    <row r="317" spans="1:13" ht="15" customHeight="1" x14ac:dyDescent="0.2">
      <c r="A317" s="40" t="s">
        <v>8678</v>
      </c>
      <c r="B317" s="62">
        <v>45.107999999999997</v>
      </c>
      <c r="C317" s="40" t="s">
        <v>8679</v>
      </c>
      <c r="D317" s="353" t="s">
        <v>1302</v>
      </c>
      <c r="E317" s="354"/>
      <c r="F317" s="42" t="s">
        <v>8681</v>
      </c>
      <c r="G317" s="354" t="s">
        <v>1303</v>
      </c>
      <c r="H317" s="354" t="s">
        <v>1304</v>
      </c>
      <c r="I317" s="40"/>
      <c r="J317" s="375" t="s">
        <v>1305</v>
      </c>
      <c r="K317" s="43">
        <v>45322</v>
      </c>
      <c r="L317" s="354" t="s">
        <v>485</v>
      </c>
      <c r="M317" s="355" t="s">
        <v>485</v>
      </c>
    </row>
    <row r="318" spans="1:13" ht="15" customHeight="1" x14ac:dyDescent="0.2">
      <c r="A318" s="40" t="s">
        <v>8678</v>
      </c>
      <c r="B318" s="62">
        <v>45.107999999999997</v>
      </c>
      <c r="C318" s="40" t="s">
        <v>8679</v>
      </c>
      <c r="D318" s="353" t="s">
        <v>1302</v>
      </c>
      <c r="E318" s="354"/>
      <c r="F318" s="42" t="s">
        <v>8681</v>
      </c>
      <c r="G318" s="354" t="s">
        <v>1303</v>
      </c>
      <c r="H318" s="354" t="s">
        <v>1304</v>
      </c>
      <c r="I318" s="40"/>
      <c r="J318" s="375" t="s">
        <v>1305</v>
      </c>
      <c r="K318" s="43">
        <v>45322</v>
      </c>
      <c r="L318" s="354" t="s">
        <v>485</v>
      </c>
      <c r="M318" s="355" t="s">
        <v>485</v>
      </c>
    </row>
    <row r="319" spans="1:13" x14ac:dyDescent="0.25">
      <c r="A319" s="28" t="s">
        <v>119</v>
      </c>
      <c r="B319" s="29">
        <v>45.113999999999997</v>
      </c>
      <c r="C319" s="40" t="s">
        <v>129</v>
      </c>
      <c r="D319" s="41" t="s">
        <v>1306</v>
      </c>
      <c r="E319" s="41"/>
      <c r="F319" s="47">
        <v>1392</v>
      </c>
      <c r="G319" s="42" t="s">
        <v>122</v>
      </c>
      <c r="H319" s="42" t="s">
        <v>1307</v>
      </c>
      <c r="I319" s="42" t="s">
        <v>1308</v>
      </c>
      <c r="J319" s="80" t="s">
        <v>1309</v>
      </c>
      <c r="K319" s="48">
        <v>44348</v>
      </c>
      <c r="L319" s="36" t="s">
        <v>18</v>
      </c>
      <c r="M319" s="36" t="s">
        <v>18</v>
      </c>
    </row>
    <row r="320" spans="1:13" x14ac:dyDescent="0.25">
      <c r="A320" s="28" t="s">
        <v>57</v>
      </c>
      <c r="B320" s="62">
        <v>12.108000000000001</v>
      </c>
      <c r="C320" s="40" t="s">
        <v>504</v>
      </c>
      <c r="D320" s="64" t="s">
        <v>1310</v>
      </c>
      <c r="E320" s="75"/>
      <c r="F320" s="65">
        <v>1497</v>
      </c>
      <c r="G320" s="65" t="s">
        <v>1311</v>
      </c>
      <c r="H320" s="65" t="s">
        <v>1307</v>
      </c>
      <c r="I320" s="93" t="s">
        <v>1308</v>
      </c>
      <c r="J320" s="80" t="s">
        <v>1309</v>
      </c>
      <c r="K320" s="48">
        <v>44291</v>
      </c>
      <c r="L320" s="65" t="s">
        <v>18</v>
      </c>
      <c r="M320" s="65" t="s">
        <v>27</v>
      </c>
    </row>
    <row r="321" spans="1:13" x14ac:dyDescent="0.25">
      <c r="A321" s="28" t="s">
        <v>57</v>
      </c>
      <c r="B321" s="62">
        <v>12.199</v>
      </c>
      <c r="C321" s="28" t="s">
        <v>159</v>
      </c>
      <c r="D321" s="64" t="s">
        <v>1310</v>
      </c>
      <c r="E321" s="64"/>
      <c r="F321" s="65">
        <v>1497</v>
      </c>
      <c r="G321" s="65" t="s">
        <v>1311</v>
      </c>
      <c r="H321" s="65" t="s">
        <v>1307</v>
      </c>
      <c r="I321" s="93" t="s">
        <v>1308</v>
      </c>
      <c r="J321" s="80" t="s">
        <v>1309</v>
      </c>
      <c r="K321" s="48">
        <v>44291</v>
      </c>
      <c r="L321" s="65" t="s">
        <v>18</v>
      </c>
      <c r="M321" s="65" t="s">
        <v>27</v>
      </c>
    </row>
    <row r="322" spans="1:13" x14ac:dyDescent="0.25">
      <c r="A322" s="28" t="s">
        <v>57</v>
      </c>
      <c r="B322" s="62">
        <v>12.115</v>
      </c>
      <c r="C322" s="40" t="s">
        <v>233</v>
      </c>
      <c r="D322" s="64" t="s">
        <v>1310</v>
      </c>
      <c r="E322" s="75"/>
      <c r="F322" s="65">
        <v>1497</v>
      </c>
      <c r="G322" s="65" t="s">
        <v>1311</v>
      </c>
      <c r="H322" s="65" t="s">
        <v>1307</v>
      </c>
      <c r="I322" s="93" t="s">
        <v>1308</v>
      </c>
      <c r="J322" s="80" t="s">
        <v>1309</v>
      </c>
      <c r="K322" s="48">
        <v>44291</v>
      </c>
      <c r="L322" s="65" t="s">
        <v>18</v>
      </c>
      <c r="M322" s="65" t="s">
        <v>27</v>
      </c>
    </row>
    <row r="323" spans="1:13" x14ac:dyDescent="0.25">
      <c r="A323" s="28" t="s">
        <v>57</v>
      </c>
      <c r="B323" s="29">
        <v>30.102</v>
      </c>
      <c r="C323" s="28" t="s">
        <v>333</v>
      </c>
      <c r="D323" s="49" t="s">
        <v>1312</v>
      </c>
      <c r="E323" s="75"/>
      <c r="F323" s="32" t="s">
        <v>335</v>
      </c>
      <c r="G323" s="76" t="s">
        <v>1313</v>
      </c>
      <c r="H323" s="76" t="s">
        <v>1314</v>
      </c>
      <c r="I323" s="76"/>
      <c r="J323" s="80" t="s">
        <v>1315</v>
      </c>
      <c r="K323" s="35">
        <v>45218</v>
      </c>
      <c r="L323" s="36" t="s">
        <v>18</v>
      </c>
      <c r="M323" s="36"/>
    </row>
    <row r="324" spans="1:13" x14ac:dyDescent="0.25">
      <c r="A324" s="28" t="s">
        <v>8664</v>
      </c>
      <c r="B324" s="29">
        <v>70.105999999999995</v>
      </c>
      <c r="C324" s="40" t="s">
        <v>170</v>
      </c>
      <c r="D324" s="38" t="s">
        <v>1316</v>
      </c>
      <c r="E324" s="38"/>
      <c r="F324" s="32">
        <v>1444</v>
      </c>
      <c r="G324" s="34" t="s">
        <v>1316</v>
      </c>
      <c r="H324" s="34" t="s">
        <v>1317</v>
      </c>
      <c r="I324" s="34"/>
      <c r="J324" s="80" t="s">
        <v>1318</v>
      </c>
      <c r="K324" s="35">
        <v>44439</v>
      </c>
      <c r="L324" s="34" t="s">
        <v>27</v>
      </c>
      <c r="M324" s="36"/>
    </row>
    <row r="325" spans="1:13" x14ac:dyDescent="0.25">
      <c r="A325" s="28" t="s">
        <v>19</v>
      </c>
      <c r="B325" s="29">
        <v>25.117999999999999</v>
      </c>
      <c r="C325" s="28" t="s">
        <v>76</v>
      </c>
      <c r="D325" s="38" t="s">
        <v>1319</v>
      </c>
      <c r="E325" s="38"/>
      <c r="F325" s="32" t="s">
        <v>79</v>
      </c>
      <c r="G325" s="34" t="s">
        <v>1320</v>
      </c>
      <c r="H325" s="34" t="s">
        <v>1321</v>
      </c>
      <c r="I325" s="34" t="s">
        <v>84</v>
      </c>
      <c r="J325" s="80" t="s">
        <v>1322</v>
      </c>
      <c r="K325" s="35">
        <v>45998</v>
      </c>
      <c r="L325" s="34"/>
      <c r="M325" s="34" t="s">
        <v>18</v>
      </c>
    </row>
    <row r="326" spans="1:13" x14ac:dyDescent="0.25">
      <c r="A326" s="55" t="s">
        <v>19</v>
      </c>
      <c r="B326" s="56">
        <v>25.116</v>
      </c>
      <c r="C326" s="55" t="s">
        <v>28</v>
      </c>
      <c r="D326" s="85" t="s">
        <v>1323</v>
      </c>
      <c r="E326" s="85"/>
      <c r="F326" s="59" t="s">
        <v>1324</v>
      </c>
      <c r="G326" s="59" t="s">
        <v>1325</v>
      </c>
      <c r="H326" s="59" t="s">
        <v>1326</v>
      </c>
      <c r="I326" s="59"/>
      <c r="J326" s="360" t="s">
        <v>1327</v>
      </c>
      <c r="K326" s="86">
        <v>44282</v>
      </c>
      <c r="L326" s="59" t="s">
        <v>27</v>
      </c>
      <c r="M326" s="59"/>
    </row>
    <row r="327" spans="1:13" x14ac:dyDescent="0.25">
      <c r="A327" s="28" t="s">
        <v>8664</v>
      </c>
      <c r="B327" s="29">
        <v>70.105999999999995</v>
      </c>
      <c r="C327" s="30" t="s">
        <v>13</v>
      </c>
      <c r="D327" s="31" t="s">
        <v>1328</v>
      </c>
      <c r="E327" s="30"/>
      <c r="F327" s="32">
        <v>1567</v>
      </c>
      <c r="G327" s="33" t="s">
        <v>1329</v>
      </c>
      <c r="H327" s="33" t="s">
        <v>1330</v>
      </c>
      <c r="I327" s="34"/>
      <c r="J327" s="111" t="s">
        <v>1331</v>
      </c>
      <c r="K327" s="35">
        <v>45535</v>
      </c>
      <c r="L327" s="87" t="s">
        <v>18</v>
      </c>
      <c r="M327" s="87" t="s">
        <v>18</v>
      </c>
    </row>
    <row r="328" spans="1:13" x14ac:dyDescent="0.25">
      <c r="A328" s="28" t="s">
        <v>8664</v>
      </c>
      <c r="B328" s="29">
        <v>70.105999999999995</v>
      </c>
      <c r="C328" s="40" t="s">
        <v>115</v>
      </c>
      <c r="D328" s="45" t="s">
        <v>1332</v>
      </c>
      <c r="E328" s="46"/>
      <c r="F328" s="47">
        <v>1522</v>
      </c>
      <c r="G328" s="36" t="s">
        <v>1333</v>
      </c>
      <c r="H328" s="36" t="s">
        <v>1334</v>
      </c>
      <c r="I328" s="42"/>
      <c r="J328" s="80" t="s">
        <v>1335</v>
      </c>
      <c r="K328" s="48">
        <v>44804</v>
      </c>
      <c r="L328" s="87" t="s">
        <v>18</v>
      </c>
      <c r="M328" s="87" t="s">
        <v>18</v>
      </c>
    </row>
    <row r="329" spans="1:13" x14ac:dyDescent="0.25">
      <c r="A329" s="28" t="s">
        <v>57</v>
      </c>
      <c r="B329" s="29">
        <v>32.100999999999999</v>
      </c>
      <c r="C329" s="28" t="s">
        <v>63</v>
      </c>
      <c r="D329" s="49" t="s">
        <v>1336</v>
      </c>
      <c r="E329" s="40"/>
      <c r="F329" s="42">
        <v>1606</v>
      </c>
      <c r="G329" s="42" t="s">
        <v>1337</v>
      </c>
      <c r="H329" s="42" t="s">
        <v>1338</v>
      </c>
      <c r="I329" s="40"/>
      <c r="J329" s="80" t="s">
        <v>1339</v>
      </c>
      <c r="K329" s="50">
        <v>45089</v>
      </c>
      <c r="L329" s="42" t="s">
        <v>18</v>
      </c>
      <c r="M329" s="42" t="s">
        <v>18</v>
      </c>
    </row>
    <row r="330" spans="1:13" x14ac:dyDescent="0.25">
      <c r="A330" s="28" t="s">
        <v>8664</v>
      </c>
      <c r="B330" s="29">
        <v>70.105999999999995</v>
      </c>
      <c r="C330" s="40" t="s">
        <v>115</v>
      </c>
      <c r="D330" s="45" t="s">
        <v>1340</v>
      </c>
      <c r="E330" s="46"/>
      <c r="F330" s="47">
        <v>1522</v>
      </c>
      <c r="G330" s="36" t="s">
        <v>1341</v>
      </c>
      <c r="H330" s="36" t="s">
        <v>1342</v>
      </c>
      <c r="I330" s="42"/>
      <c r="J330" s="80" t="s">
        <v>1343</v>
      </c>
      <c r="K330" s="48">
        <v>44804</v>
      </c>
      <c r="L330" s="36" t="s">
        <v>18</v>
      </c>
      <c r="M330" s="36" t="s">
        <v>18</v>
      </c>
    </row>
    <row r="331" spans="1:13" x14ac:dyDescent="0.25">
      <c r="A331" s="28" t="s">
        <v>119</v>
      </c>
      <c r="B331" s="29">
        <v>45.106000000000002</v>
      </c>
      <c r="C331" s="28" t="s">
        <v>120</v>
      </c>
      <c r="D331" s="46" t="s">
        <v>1344</v>
      </c>
      <c r="E331" s="46"/>
      <c r="F331" s="51">
        <v>1494</v>
      </c>
      <c r="G331" s="36" t="s">
        <v>1345</v>
      </c>
      <c r="H331" s="36" t="s">
        <v>1346</v>
      </c>
      <c r="I331" s="36" t="s">
        <v>1347</v>
      </c>
      <c r="J331" s="80" t="s">
        <v>1348</v>
      </c>
      <c r="K331" s="48">
        <v>44439</v>
      </c>
      <c r="L331" s="87" t="s">
        <v>18</v>
      </c>
      <c r="M331" s="36" t="s">
        <v>18</v>
      </c>
    </row>
    <row r="332" spans="1:13" x14ac:dyDescent="0.25">
      <c r="A332" s="28" t="s">
        <v>8664</v>
      </c>
      <c r="B332" s="29">
        <v>70.105999999999995</v>
      </c>
      <c r="C332" s="30" t="s">
        <v>13</v>
      </c>
      <c r="D332" s="31" t="s">
        <v>1349</v>
      </c>
      <c r="E332" s="41"/>
      <c r="F332" s="32">
        <v>1567</v>
      </c>
      <c r="G332" s="33" t="s">
        <v>1350</v>
      </c>
      <c r="H332" s="33" t="s">
        <v>1351</v>
      </c>
      <c r="I332" s="42"/>
      <c r="J332" s="111" t="s">
        <v>1352</v>
      </c>
      <c r="K332" s="35">
        <v>45535</v>
      </c>
      <c r="L332" s="36" t="s">
        <v>44</v>
      </c>
      <c r="M332" s="36" t="s">
        <v>18</v>
      </c>
    </row>
    <row r="333" spans="1:13" x14ac:dyDescent="0.25">
      <c r="A333" s="28" t="s">
        <v>8664</v>
      </c>
      <c r="B333" s="29">
        <v>70.105999999999995</v>
      </c>
      <c r="C333" s="30" t="s">
        <v>13</v>
      </c>
      <c r="D333" s="31" t="s">
        <v>1349</v>
      </c>
      <c r="E333" s="38"/>
      <c r="F333" s="32">
        <v>1567</v>
      </c>
      <c r="G333" s="33" t="s">
        <v>1350</v>
      </c>
      <c r="H333" s="33" t="s">
        <v>1351</v>
      </c>
      <c r="I333" s="34"/>
      <c r="J333" s="111" t="s">
        <v>1352</v>
      </c>
      <c r="K333" s="35">
        <v>45535</v>
      </c>
      <c r="L333" s="36" t="s">
        <v>44</v>
      </c>
      <c r="M333" s="36" t="s">
        <v>18</v>
      </c>
    </row>
    <row r="334" spans="1:13" x14ac:dyDescent="0.25">
      <c r="A334" s="28" t="s">
        <v>19</v>
      </c>
      <c r="B334" s="29">
        <v>25.113</v>
      </c>
      <c r="C334" s="28" t="s">
        <v>189</v>
      </c>
      <c r="D334" s="38" t="s">
        <v>1353</v>
      </c>
      <c r="E334" s="38" t="s">
        <v>1354</v>
      </c>
      <c r="F334" s="32">
        <v>1580</v>
      </c>
      <c r="G334" s="34" t="s">
        <v>1355</v>
      </c>
      <c r="H334" s="34" t="s">
        <v>1356</v>
      </c>
      <c r="I334" s="34"/>
      <c r="J334" s="80" t="s">
        <v>1357</v>
      </c>
      <c r="K334" s="35">
        <v>45269</v>
      </c>
      <c r="L334" s="36" t="s">
        <v>27</v>
      </c>
      <c r="M334" s="36" t="s">
        <v>18</v>
      </c>
    </row>
    <row r="335" spans="1:13" x14ac:dyDescent="0.25">
      <c r="A335" s="28" t="s">
        <v>119</v>
      </c>
      <c r="B335" s="29">
        <v>45.113999999999997</v>
      </c>
      <c r="C335" s="40" t="s">
        <v>129</v>
      </c>
      <c r="D335" s="68" t="s">
        <v>1358</v>
      </c>
      <c r="E335" s="41" t="s">
        <v>1359</v>
      </c>
      <c r="F335" s="47">
        <v>1392</v>
      </c>
      <c r="G335" s="42" t="s">
        <v>1360</v>
      </c>
      <c r="H335" s="42" t="s">
        <v>1361</v>
      </c>
      <c r="I335" s="42" t="s">
        <v>1362</v>
      </c>
      <c r="J335" s="80" t="s">
        <v>1363</v>
      </c>
      <c r="K335" s="48">
        <v>44348</v>
      </c>
      <c r="L335" s="36" t="s">
        <v>18</v>
      </c>
      <c r="M335" s="36" t="s">
        <v>18</v>
      </c>
    </row>
    <row r="336" spans="1:13" x14ac:dyDescent="0.25">
      <c r="A336" s="28" t="s">
        <v>119</v>
      </c>
      <c r="B336" s="29">
        <v>45.106000000000002</v>
      </c>
      <c r="C336" s="28" t="s">
        <v>120</v>
      </c>
      <c r="D336" s="68" t="s">
        <v>1358</v>
      </c>
      <c r="E336" s="46"/>
      <c r="F336" s="51">
        <v>1494</v>
      </c>
      <c r="G336" s="36" t="s">
        <v>1364</v>
      </c>
      <c r="H336" s="36" t="s">
        <v>1365</v>
      </c>
      <c r="I336" s="36"/>
      <c r="J336" s="80" t="s">
        <v>1366</v>
      </c>
      <c r="K336" s="48">
        <v>44439</v>
      </c>
      <c r="L336" s="36" t="s">
        <v>18</v>
      </c>
      <c r="M336" s="36" t="s">
        <v>18</v>
      </c>
    </row>
    <row r="337" spans="1:13" x14ac:dyDescent="0.25">
      <c r="A337" s="28" t="s">
        <v>57</v>
      </c>
      <c r="B337" s="29">
        <v>12.101000000000001</v>
      </c>
      <c r="C337" s="28" t="s">
        <v>1368</v>
      </c>
      <c r="D337" s="64" t="s">
        <v>1367</v>
      </c>
      <c r="E337" s="75"/>
      <c r="F337" s="32">
        <v>1497</v>
      </c>
      <c r="G337" s="42" t="s">
        <v>1369</v>
      </c>
      <c r="H337" s="65" t="s">
        <v>1370</v>
      </c>
      <c r="I337" s="93" t="s">
        <v>1371</v>
      </c>
      <c r="J337" s="80" t="s">
        <v>1372</v>
      </c>
      <c r="K337" s="48">
        <v>44291</v>
      </c>
      <c r="L337" s="65" t="s">
        <v>18</v>
      </c>
      <c r="M337" s="65" t="s">
        <v>18</v>
      </c>
    </row>
    <row r="338" spans="1:13" x14ac:dyDescent="0.25">
      <c r="A338" s="28" t="s">
        <v>57</v>
      </c>
      <c r="B338" s="62">
        <v>12.102</v>
      </c>
      <c r="C338" s="40" t="s">
        <v>1373</v>
      </c>
      <c r="D338" s="64" t="s">
        <v>1367</v>
      </c>
      <c r="E338" s="75"/>
      <c r="F338" s="32">
        <v>1497</v>
      </c>
      <c r="G338" s="42" t="s">
        <v>1374</v>
      </c>
      <c r="H338" s="65" t="s">
        <v>1375</v>
      </c>
      <c r="I338" s="93" t="s">
        <v>1371</v>
      </c>
      <c r="J338" s="80" t="s">
        <v>1376</v>
      </c>
      <c r="K338" s="48">
        <v>44291</v>
      </c>
      <c r="L338" s="65" t="s">
        <v>18</v>
      </c>
      <c r="M338" s="65" t="s">
        <v>18</v>
      </c>
    </row>
    <row r="339" spans="1:13" x14ac:dyDescent="0.25">
      <c r="A339" s="28" t="s">
        <v>57</v>
      </c>
      <c r="B339" s="62">
        <v>12.103</v>
      </c>
      <c r="C339" s="40" t="s">
        <v>227</v>
      </c>
      <c r="D339" s="64" t="s">
        <v>1367</v>
      </c>
      <c r="E339" s="75"/>
      <c r="F339" s="65">
        <v>1497</v>
      </c>
      <c r="G339" s="42" t="s">
        <v>1374</v>
      </c>
      <c r="H339" s="65" t="s">
        <v>1375</v>
      </c>
      <c r="I339" s="93" t="s">
        <v>1371</v>
      </c>
      <c r="J339" s="80" t="s">
        <v>1372</v>
      </c>
      <c r="K339" s="48">
        <v>44291</v>
      </c>
      <c r="L339" s="65" t="s">
        <v>18</v>
      </c>
      <c r="M339" s="65" t="s">
        <v>18</v>
      </c>
    </row>
    <row r="340" spans="1:13" x14ac:dyDescent="0.25">
      <c r="A340" s="28" t="s">
        <v>57</v>
      </c>
      <c r="B340" s="62">
        <v>12.103999999999999</v>
      </c>
      <c r="C340" s="28" t="s">
        <v>539</v>
      </c>
      <c r="D340" s="64" t="s">
        <v>1367</v>
      </c>
      <c r="E340" s="75"/>
      <c r="F340" s="65">
        <v>1497</v>
      </c>
      <c r="G340" s="42" t="s">
        <v>1374</v>
      </c>
      <c r="H340" s="65" t="s">
        <v>1375</v>
      </c>
      <c r="I340" s="93" t="s">
        <v>1371</v>
      </c>
      <c r="J340" s="80" t="s">
        <v>1376</v>
      </c>
      <c r="K340" s="48">
        <v>44291</v>
      </c>
      <c r="L340" s="65" t="s">
        <v>18</v>
      </c>
      <c r="M340" s="65" t="s">
        <v>18</v>
      </c>
    </row>
    <row r="341" spans="1:13" x14ac:dyDescent="0.25">
      <c r="A341" s="28" t="s">
        <v>57</v>
      </c>
      <c r="B341" s="62">
        <v>12.105</v>
      </c>
      <c r="C341" s="40" t="s">
        <v>685</v>
      </c>
      <c r="D341" s="64" t="s">
        <v>1367</v>
      </c>
      <c r="E341" s="75"/>
      <c r="F341" s="65">
        <v>1497</v>
      </c>
      <c r="G341" s="42" t="s">
        <v>1374</v>
      </c>
      <c r="H341" s="65" t="s">
        <v>1375</v>
      </c>
      <c r="I341" s="93" t="s">
        <v>1371</v>
      </c>
      <c r="J341" s="80" t="s">
        <v>1372</v>
      </c>
      <c r="K341" s="48">
        <v>44291</v>
      </c>
      <c r="L341" s="65" t="s">
        <v>18</v>
      </c>
      <c r="M341" s="65" t="s">
        <v>18</v>
      </c>
    </row>
    <row r="342" spans="1:13" x14ac:dyDescent="0.25">
      <c r="A342" s="28" t="s">
        <v>57</v>
      </c>
      <c r="B342" s="62">
        <v>12.106</v>
      </c>
      <c r="C342" s="28" t="s">
        <v>545</v>
      </c>
      <c r="D342" s="64" t="s">
        <v>1367</v>
      </c>
      <c r="E342" s="75"/>
      <c r="F342" s="65">
        <v>1497</v>
      </c>
      <c r="G342" s="42" t="s">
        <v>1374</v>
      </c>
      <c r="H342" s="65" t="s">
        <v>1375</v>
      </c>
      <c r="I342" s="93" t="s">
        <v>1371</v>
      </c>
      <c r="J342" s="80" t="s">
        <v>1376</v>
      </c>
      <c r="K342" s="48">
        <v>44291</v>
      </c>
      <c r="L342" s="65" t="s">
        <v>18</v>
      </c>
      <c r="M342" s="65" t="s">
        <v>18</v>
      </c>
    </row>
    <row r="343" spans="1:13" x14ac:dyDescent="0.25">
      <c r="A343" s="28" t="s">
        <v>57</v>
      </c>
      <c r="B343" s="62">
        <v>12.106999999999999</v>
      </c>
      <c r="C343" s="28" t="s">
        <v>1377</v>
      </c>
      <c r="D343" s="64" t="s">
        <v>1367</v>
      </c>
      <c r="E343" s="75"/>
      <c r="F343" s="65">
        <v>1497</v>
      </c>
      <c r="G343" s="42" t="s">
        <v>1374</v>
      </c>
      <c r="H343" s="65" t="s">
        <v>1375</v>
      </c>
      <c r="I343" s="93" t="s">
        <v>1371</v>
      </c>
      <c r="J343" s="80" t="s">
        <v>1372</v>
      </c>
      <c r="K343" s="48">
        <v>44291</v>
      </c>
      <c r="L343" s="65" t="s">
        <v>18</v>
      </c>
      <c r="M343" s="65" t="s">
        <v>18</v>
      </c>
    </row>
    <row r="344" spans="1:13" x14ac:dyDescent="0.25">
      <c r="A344" s="28" t="s">
        <v>57</v>
      </c>
      <c r="B344" s="62">
        <v>12.108000000000001</v>
      </c>
      <c r="C344" s="40" t="s">
        <v>504</v>
      </c>
      <c r="D344" s="64" t="s">
        <v>1367</v>
      </c>
      <c r="E344" s="75"/>
      <c r="F344" s="65">
        <v>1497</v>
      </c>
      <c r="G344" s="42" t="s">
        <v>1374</v>
      </c>
      <c r="H344" s="65" t="s">
        <v>1375</v>
      </c>
      <c r="I344" s="93" t="s">
        <v>1371</v>
      </c>
      <c r="J344" s="80" t="s">
        <v>1376</v>
      </c>
      <c r="K344" s="48">
        <v>44291</v>
      </c>
      <c r="L344" s="65" t="s">
        <v>18</v>
      </c>
      <c r="M344" s="65" t="s">
        <v>18</v>
      </c>
    </row>
    <row r="345" spans="1:13" ht="15" customHeight="1" x14ac:dyDescent="0.25">
      <c r="A345" s="28" t="s">
        <v>57</v>
      </c>
      <c r="B345" s="62">
        <v>12.109</v>
      </c>
      <c r="C345" s="28" t="s">
        <v>1378</v>
      </c>
      <c r="D345" s="64" t="s">
        <v>1367</v>
      </c>
      <c r="E345" s="75"/>
      <c r="F345" s="65">
        <v>1497</v>
      </c>
      <c r="G345" s="42" t="s">
        <v>1374</v>
      </c>
      <c r="H345" s="65" t="s">
        <v>1375</v>
      </c>
      <c r="I345" s="93" t="s">
        <v>1371</v>
      </c>
      <c r="J345" s="80" t="s">
        <v>1372</v>
      </c>
      <c r="K345" s="48">
        <v>44291</v>
      </c>
      <c r="L345" s="65" t="s">
        <v>18</v>
      </c>
      <c r="M345" s="65" t="s">
        <v>18</v>
      </c>
    </row>
    <row r="346" spans="1:13" ht="15" customHeight="1" x14ac:dyDescent="0.25">
      <c r="A346" s="28" t="s">
        <v>57</v>
      </c>
      <c r="B346" s="62">
        <v>12.111000000000001</v>
      </c>
      <c r="C346" s="40" t="s">
        <v>547</v>
      </c>
      <c r="D346" s="64" t="s">
        <v>1367</v>
      </c>
      <c r="E346" s="75"/>
      <c r="F346" s="65">
        <v>1497</v>
      </c>
      <c r="G346" s="42" t="s">
        <v>1374</v>
      </c>
      <c r="H346" s="65" t="s">
        <v>1375</v>
      </c>
      <c r="I346" s="93" t="s">
        <v>1371</v>
      </c>
      <c r="J346" s="80" t="s">
        <v>1376</v>
      </c>
      <c r="K346" s="48">
        <v>44291</v>
      </c>
      <c r="L346" s="65" t="s">
        <v>18</v>
      </c>
      <c r="M346" s="65" t="s">
        <v>18</v>
      </c>
    </row>
    <row r="347" spans="1:13" x14ac:dyDescent="0.25">
      <c r="A347" s="28" t="s">
        <v>57</v>
      </c>
      <c r="B347" s="62">
        <v>12.112</v>
      </c>
      <c r="C347" s="40" t="s">
        <v>548</v>
      </c>
      <c r="D347" s="64" t="s">
        <v>1367</v>
      </c>
      <c r="E347" s="75"/>
      <c r="F347" s="65">
        <v>1497</v>
      </c>
      <c r="G347" s="42" t="s">
        <v>1374</v>
      </c>
      <c r="H347" s="65" t="s">
        <v>1375</v>
      </c>
      <c r="I347" s="93" t="s">
        <v>1371</v>
      </c>
      <c r="J347" s="80" t="s">
        <v>1372</v>
      </c>
      <c r="K347" s="48">
        <v>44291</v>
      </c>
      <c r="L347" s="65" t="s">
        <v>18</v>
      </c>
      <c r="M347" s="65" t="s">
        <v>18</v>
      </c>
    </row>
    <row r="348" spans="1:13" x14ac:dyDescent="0.25">
      <c r="A348" s="28" t="s">
        <v>57</v>
      </c>
      <c r="B348" s="62">
        <v>12.113</v>
      </c>
      <c r="C348" s="40" t="s">
        <v>1379</v>
      </c>
      <c r="D348" s="64" t="s">
        <v>1367</v>
      </c>
      <c r="E348" s="75"/>
      <c r="F348" s="65">
        <v>1497</v>
      </c>
      <c r="G348" s="42" t="s">
        <v>1374</v>
      </c>
      <c r="H348" s="65" t="s">
        <v>1375</v>
      </c>
      <c r="I348" s="93" t="s">
        <v>1371</v>
      </c>
      <c r="J348" s="80" t="s">
        <v>1376</v>
      </c>
      <c r="K348" s="48">
        <v>44291</v>
      </c>
      <c r="L348" s="65" t="s">
        <v>18</v>
      </c>
      <c r="M348" s="65" t="s">
        <v>18</v>
      </c>
    </row>
    <row r="349" spans="1:13" x14ac:dyDescent="0.25">
      <c r="A349" s="28" t="s">
        <v>57</v>
      </c>
      <c r="B349" s="62">
        <v>12.114000000000001</v>
      </c>
      <c r="C349" s="28" t="s">
        <v>549</v>
      </c>
      <c r="D349" s="64" t="s">
        <v>1367</v>
      </c>
      <c r="E349" s="75"/>
      <c r="F349" s="65">
        <v>1497</v>
      </c>
      <c r="G349" s="42" t="s">
        <v>1374</v>
      </c>
      <c r="H349" s="65" t="s">
        <v>1375</v>
      </c>
      <c r="I349" s="93" t="s">
        <v>1371</v>
      </c>
      <c r="J349" s="80" t="s">
        <v>1372</v>
      </c>
      <c r="K349" s="48">
        <v>44291</v>
      </c>
      <c r="L349" s="65" t="s">
        <v>18</v>
      </c>
      <c r="M349" s="65" t="s">
        <v>18</v>
      </c>
    </row>
    <row r="350" spans="1:13" x14ac:dyDescent="0.25">
      <c r="A350" s="28" t="s">
        <v>57</v>
      </c>
      <c r="B350" s="62">
        <v>12.199</v>
      </c>
      <c r="C350" s="28" t="s">
        <v>159</v>
      </c>
      <c r="D350" s="64" t="s">
        <v>1367</v>
      </c>
      <c r="E350" s="64"/>
      <c r="F350" s="65">
        <v>1497</v>
      </c>
      <c r="G350" s="42" t="s">
        <v>1374</v>
      </c>
      <c r="H350" s="65" t="s">
        <v>1375</v>
      </c>
      <c r="I350" s="93" t="s">
        <v>1371</v>
      </c>
      <c r="J350" s="80" t="s">
        <v>1376</v>
      </c>
      <c r="K350" s="48">
        <v>44291</v>
      </c>
      <c r="L350" s="65" t="s">
        <v>18</v>
      </c>
      <c r="M350" s="65" t="s">
        <v>18</v>
      </c>
    </row>
    <row r="351" spans="1:13" x14ac:dyDescent="0.25">
      <c r="A351" s="28" t="s">
        <v>57</v>
      </c>
      <c r="B351" s="62">
        <v>12.115</v>
      </c>
      <c r="C351" s="40" t="s">
        <v>233</v>
      </c>
      <c r="D351" s="64" t="s">
        <v>1367</v>
      </c>
      <c r="E351" s="75"/>
      <c r="F351" s="65">
        <v>1497</v>
      </c>
      <c r="G351" s="42" t="s">
        <v>1374</v>
      </c>
      <c r="H351" s="65" t="s">
        <v>1375</v>
      </c>
      <c r="I351" s="93" t="s">
        <v>1371</v>
      </c>
      <c r="J351" s="80" t="s">
        <v>1372</v>
      </c>
      <c r="K351" s="48">
        <v>44291</v>
      </c>
      <c r="L351" s="65" t="s">
        <v>18</v>
      </c>
      <c r="M351" s="65" t="s">
        <v>18</v>
      </c>
    </row>
    <row r="352" spans="1:13" ht="15" customHeight="1" x14ac:dyDescent="0.25">
      <c r="A352" s="28" t="s">
        <v>57</v>
      </c>
      <c r="B352" s="90">
        <v>12.116</v>
      </c>
      <c r="C352" s="28" t="s">
        <v>1380</v>
      </c>
      <c r="D352" s="64" t="s">
        <v>1367</v>
      </c>
      <c r="E352" s="136"/>
      <c r="F352" s="65">
        <v>1497</v>
      </c>
      <c r="G352" s="42" t="s">
        <v>1374</v>
      </c>
      <c r="H352" s="65" t="s">
        <v>1375</v>
      </c>
      <c r="I352" s="93" t="s">
        <v>1371</v>
      </c>
      <c r="J352" s="80" t="s">
        <v>1376</v>
      </c>
      <c r="K352" s="48">
        <v>44291</v>
      </c>
      <c r="L352" s="65" t="s">
        <v>18</v>
      </c>
      <c r="M352" s="65" t="s">
        <v>18</v>
      </c>
    </row>
    <row r="353" spans="1:13" ht="15" customHeight="1" x14ac:dyDescent="0.2">
      <c r="A353" s="40" t="s">
        <v>8678</v>
      </c>
      <c r="B353" s="62">
        <v>45.107999999999997</v>
      </c>
      <c r="C353" s="40" t="s">
        <v>8679</v>
      </c>
      <c r="D353" s="353" t="s">
        <v>1367</v>
      </c>
      <c r="E353" s="354"/>
      <c r="F353" s="42" t="s">
        <v>8681</v>
      </c>
      <c r="G353" s="354" t="s">
        <v>8694</v>
      </c>
      <c r="H353" s="354" t="s">
        <v>8695</v>
      </c>
      <c r="I353" s="40"/>
      <c r="J353" s="375" t="s">
        <v>1366</v>
      </c>
      <c r="K353" s="43">
        <v>45322</v>
      </c>
      <c r="L353" s="354" t="s">
        <v>485</v>
      </c>
      <c r="M353" s="355" t="s">
        <v>674</v>
      </c>
    </row>
    <row r="354" spans="1:13" ht="15" customHeight="1" x14ac:dyDescent="0.2">
      <c r="A354" s="40" t="s">
        <v>8678</v>
      </c>
      <c r="B354" s="62">
        <v>45.107999999999997</v>
      </c>
      <c r="C354" s="40" t="s">
        <v>8679</v>
      </c>
      <c r="D354" s="353" t="s">
        <v>1367</v>
      </c>
      <c r="E354" s="354"/>
      <c r="F354" s="42" t="s">
        <v>8681</v>
      </c>
      <c r="G354" s="354" t="s">
        <v>8696</v>
      </c>
      <c r="H354" s="354" t="s">
        <v>1375</v>
      </c>
      <c r="I354" s="40"/>
      <c r="J354" s="375" t="s">
        <v>8697</v>
      </c>
      <c r="K354" s="43">
        <v>45322</v>
      </c>
      <c r="L354" s="354" t="s">
        <v>485</v>
      </c>
      <c r="M354" s="355" t="s">
        <v>485</v>
      </c>
    </row>
    <row r="355" spans="1:13" ht="15" customHeight="1" x14ac:dyDescent="0.2">
      <c r="A355" s="40" t="s">
        <v>8678</v>
      </c>
      <c r="B355" s="62">
        <v>45.107999999999997</v>
      </c>
      <c r="C355" s="40" t="s">
        <v>8679</v>
      </c>
      <c r="D355" s="353" t="s">
        <v>1367</v>
      </c>
      <c r="E355" s="354"/>
      <c r="F355" s="42" t="s">
        <v>8681</v>
      </c>
      <c r="G355" s="354" t="s">
        <v>8694</v>
      </c>
      <c r="H355" s="354" t="s">
        <v>8695</v>
      </c>
      <c r="I355" s="40"/>
      <c r="J355" s="375" t="s">
        <v>1366</v>
      </c>
      <c r="K355" s="43">
        <v>45322</v>
      </c>
      <c r="L355" s="354" t="s">
        <v>485</v>
      </c>
      <c r="M355" s="355" t="s">
        <v>674</v>
      </c>
    </row>
    <row r="356" spans="1:13" ht="15" customHeight="1" x14ac:dyDescent="0.2">
      <c r="A356" s="40" t="s">
        <v>8678</v>
      </c>
      <c r="B356" s="62">
        <v>45.107999999999997</v>
      </c>
      <c r="C356" s="40" t="s">
        <v>8679</v>
      </c>
      <c r="D356" s="353" t="s">
        <v>1367</v>
      </c>
      <c r="E356" s="354"/>
      <c r="F356" s="42" t="s">
        <v>8681</v>
      </c>
      <c r="G356" s="354" t="s">
        <v>8696</v>
      </c>
      <c r="H356" s="354" t="s">
        <v>1375</v>
      </c>
      <c r="I356" s="40"/>
      <c r="J356" s="375" t="s">
        <v>8697</v>
      </c>
      <c r="K356" s="43">
        <v>45322</v>
      </c>
      <c r="L356" s="354" t="s">
        <v>485</v>
      </c>
      <c r="M356" s="355" t="s">
        <v>485</v>
      </c>
    </row>
    <row r="357" spans="1:13" x14ac:dyDescent="0.25">
      <c r="A357" s="55" t="s">
        <v>119</v>
      </c>
      <c r="B357" s="56">
        <v>45.113999999999997</v>
      </c>
      <c r="C357" s="137" t="s">
        <v>129</v>
      </c>
      <c r="D357" s="138" t="s">
        <v>1381</v>
      </c>
      <c r="E357" s="139"/>
      <c r="F357" s="140" t="s">
        <v>969</v>
      </c>
      <c r="G357" s="141" t="s">
        <v>1382</v>
      </c>
      <c r="H357" s="141" t="s">
        <v>1383</v>
      </c>
      <c r="I357" s="141" t="s">
        <v>1384</v>
      </c>
      <c r="J357" s="360" t="s">
        <v>1385</v>
      </c>
      <c r="K357" s="142">
        <v>44135</v>
      </c>
      <c r="L357" s="59" t="s">
        <v>27</v>
      </c>
      <c r="M357" s="59"/>
    </row>
    <row r="358" spans="1:13" x14ac:dyDescent="0.25">
      <c r="A358" s="28" t="s">
        <v>57</v>
      </c>
      <c r="B358" s="29">
        <v>60.100999999999999</v>
      </c>
      <c r="C358" s="28" t="s">
        <v>1386</v>
      </c>
      <c r="D358" s="143" t="s">
        <v>1387</v>
      </c>
      <c r="E358" s="143"/>
      <c r="F358" s="51">
        <v>1516</v>
      </c>
      <c r="G358" s="144" t="s">
        <v>1388</v>
      </c>
      <c r="H358" s="144" t="s">
        <v>1389</v>
      </c>
      <c r="I358" s="144"/>
      <c r="J358" s="202" t="s">
        <v>1390</v>
      </c>
      <c r="K358" s="48">
        <v>44804</v>
      </c>
      <c r="L358" s="87" t="s">
        <v>18</v>
      </c>
      <c r="M358" s="87" t="s">
        <v>18</v>
      </c>
    </row>
    <row r="359" spans="1:13" x14ac:dyDescent="0.25">
      <c r="A359" s="46" t="s">
        <v>1391</v>
      </c>
      <c r="B359" s="90">
        <v>65.102000000000004</v>
      </c>
      <c r="C359" s="46" t="s">
        <v>1392</v>
      </c>
      <c r="D359" s="102" t="s">
        <v>1393</v>
      </c>
      <c r="E359" s="102" t="s">
        <v>1394</v>
      </c>
      <c r="F359" s="36">
        <v>1614</v>
      </c>
      <c r="G359" s="103" t="s">
        <v>1395</v>
      </c>
      <c r="H359" s="103" t="s">
        <v>1396</v>
      </c>
      <c r="I359" s="104"/>
      <c r="J359" s="80" t="s">
        <v>1397</v>
      </c>
      <c r="K359" s="48">
        <v>45838</v>
      </c>
      <c r="L359" s="87" t="s">
        <v>18</v>
      </c>
      <c r="M359" s="87" t="s">
        <v>18</v>
      </c>
    </row>
    <row r="360" spans="1:13" x14ac:dyDescent="0.25">
      <c r="A360" s="46" t="s">
        <v>1391</v>
      </c>
      <c r="B360" s="90">
        <v>65.102999999999994</v>
      </c>
      <c r="C360" s="40" t="s">
        <v>1398</v>
      </c>
      <c r="D360" s="102" t="s">
        <v>1393</v>
      </c>
      <c r="E360" s="102" t="s">
        <v>1394</v>
      </c>
      <c r="F360" s="36">
        <v>1614</v>
      </c>
      <c r="G360" s="103" t="s">
        <v>1395</v>
      </c>
      <c r="H360" s="103" t="s">
        <v>1396</v>
      </c>
      <c r="I360" s="104"/>
      <c r="J360" s="80" t="s">
        <v>1397</v>
      </c>
      <c r="K360" s="48">
        <v>45838</v>
      </c>
      <c r="L360" s="87" t="s">
        <v>18</v>
      </c>
      <c r="M360" s="87" t="s">
        <v>18</v>
      </c>
    </row>
    <row r="361" spans="1:13" x14ac:dyDescent="0.25">
      <c r="A361" s="28" t="s">
        <v>8665</v>
      </c>
      <c r="B361" s="29">
        <v>70.103999999999999</v>
      </c>
      <c r="C361" s="28" t="s">
        <v>147</v>
      </c>
      <c r="D361" s="40" t="s">
        <v>1399</v>
      </c>
      <c r="E361" s="108"/>
      <c r="F361" s="42">
        <v>1544</v>
      </c>
      <c r="G361" s="42" t="s">
        <v>1400</v>
      </c>
      <c r="H361" s="42" t="s">
        <v>1396</v>
      </c>
      <c r="I361" s="42" t="s">
        <v>906</v>
      </c>
      <c r="J361" s="80" t="s">
        <v>1397</v>
      </c>
      <c r="K361" s="50">
        <v>44742</v>
      </c>
      <c r="L361" s="87" t="s">
        <v>18</v>
      </c>
      <c r="M361" s="87" t="s">
        <v>18</v>
      </c>
    </row>
    <row r="362" spans="1:13" x14ac:dyDescent="0.25">
      <c r="A362" s="28" t="s">
        <v>119</v>
      </c>
      <c r="B362" s="29">
        <v>45.113999999999997</v>
      </c>
      <c r="C362" s="40" t="s">
        <v>129</v>
      </c>
      <c r="D362" s="41" t="s">
        <v>1401</v>
      </c>
      <c r="E362" s="41" t="s">
        <v>1402</v>
      </c>
      <c r="F362" s="47">
        <v>1392</v>
      </c>
      <c r="G362" s="42" t="s">
        <v>1403</v>
      </c>
      <c r="H362" s="42" t="s">
        <v>1404</v>
      </c>
      <c r="I362" s="42" t="s">
        <v>1405</v>
      </c>
      <c r="J362" s="80" t="s">
        <v>1406</v>
      </c>
      <c r="K362" s="48">
        <v>44348</v>
      </c>
      <c r="L362" s="36" t="s">
        <v>18</v>
      </c>
      <c r="M362" s="36" t="s">
        <v>18</v>
      </c>
    </row>
    <row r="363" spans="1:13" x14ac:dyDescent="0.25">
      <c r="A363" s="28" t="s">
        <v>119</v>
      </c>
      <c r="B363" s="29">
        <v>45.106000000000002</v>
      </c>
      <c r="C363" s="28" t="s">
        <v>120</v>
      </c>
      <c r="D363" s="60" t="s">
        <v>1401</v>
      </c>
      <c r="E363" s="60" t="s">
        <v>1402</v>
      </c>
      <c r="F363" s="61">
        <v>1494</v>
      </c>
      <c r="G363" s="52" t="s">
        <v>1403</v>
      </c>
      <c r="H363" s="52" t="s">
        <v>1404</v>
      </c>
      <c r="I363" s="52" t="s">
        <v>1405</v>
      </c>
      <c r="J363" s="80" t="s">
        <v>1406</v>
      </c>
      <c r="K363" s="48">
        <v>44439</v>
      </c>
      <c r="L363" s="36" t="s">
        <v>18</v>
      </c>
      <c r="M363" s="36" t="s">
        <v>18</v>
      </c>
    </row>
    <row r="364" spans="1:13" x14ac:dyDescent="0.25">
      <c r="A364" s="28" t="s">
        <v>19</v>
      </c>
      <c r="B364" s="29">
        <v>25.117999999999999</v>
      </c>
      <c r="C364" s="28" t="s">
        <v>76</v>
      </c>
      <c r="D364" s="38" t="s">
        <v>1407</v>
      </c>
      <c r="E364" s="38"/>
      <c r="F364" s="32" t="s">
        <v>79</v>
      </c>
      <c r="G364" s="34" t="s">
        <v>1408</v>
      </c>
      <c r="H364" s="34" t="s">
        <v>1409</v>
      </c>
      <c r="I364" s="34" t="s">
        <v>1410</v>
      </c>
      <c r="J364" s="80" t="s">
        <v>1411</v>
      </c>
      <c r="K364" s="35">
        <v>45998</v>
      </c>
      <c r="L364" s="34"/>
      <c r="M364" s="34" t="s">
        <v>18</v>
      </c>
    </row>
    <row r="365" spans="1:13" ht="15" customHeight="1" x14ac:dyDescent="0.25">
      <c r="A365" s="28" t="s">
        <v>119</v>
      </c>
      <c r="B365" s="29">
        <v>45.113999999999997</v>
      </c>
      <c r="C365" s="40" t="s">
        <v>129</v>
      </c>
      <c r="D365" s="46" t="s">
        <v>1412</v>
      </c>
      <c r="E365" s="46"/>
      <c r="F365" s="51" t="s">
        <v>1413</v>
      </c>
      <c r="G365" s="36" t="s">
        <v>1414</v>
      </c>
      <c r="H365" s="36" t="s">
        <v>1415</v>
      </c>
      <c r="I365" s="36" t="s">
        <v>1416</v>
      </c>
      <c r="J365" s="80" t="s">
        <v>1417</v>
      </c>
      <c r="K365" s="48">
        <v>44804</v>
      </c>
      <c r="L365" s="36"/>
      <c r="M365" s="36"/>
    </row>
    <row r="366" spans="1:13" ht="15" customHeight="1" x14ac:dyDescent="0.2">
      <c r="A366" s="40" t="s">
        <v>8678</v>
      </c>
      <c r="B366" s="62">
        <v>45.107999999999997</v>
      </c>
      <c r="C366" s="40" t="s">
        <v>8679</v>
      </c>
      <c r="D366" s="353" t="s">
        <v>8698</v>
      </c>
      <c r="E366" s="354"/>
      <c r="F366" s="42" t="s">
        <v>8681</v>
      </c>
      <c r="G366" s="354" t="s">
        <v>8699</v>
      </c>
      <c r="H366" s="354" t="s">
        <v>8700</v>
      </c>
      <c r="I366" s="40"/>
      <c r="J366" s="375" t="s">
        <v>8701</v>
      </c>
      <c r="K366" s="43">
        <v>45322</v>
      </c>
      <c r="L366" s="354" t="s">
        <v>485</v>
      </c>
      <c r="M366" s="355" t="s">
        <v>485</v>
      </c>
    </row>
    <row r="367" spans="1:13" ht="15" customHeight="1" x14ac:dyDescent="0.2">
      <c r="A367" s="40" t="s">
        <v>8678</v>
      </c>
      <c r="B367" s="62">
        <v>45.107999999999997</v>
      </c>
      <c r="C367" s="40" t="s">
        <v>8679</v>
      </c>
      <c r="D367" s="353" t="s">
        <v>8698</v>
      </c>
      <c r="E367" s="354"/>
      <c r="F367" s="42" t="s">
        <v>8681</v>
      </c>
      <c r="G367" s="354" t="s">
        <v>8699</v>
      </c>
      <c r="H367" s="354" t="s">
        <v>8700</v>
      </c>
      <c r="I367" s="40"/>
      <c r="J367" s="375" t="s">
        <v>8701</v>
      </c>
      <c r="K367" s="43">
        <v>45322</v>
      </c>
      <c r="L367" s="354" t="s">
        <v>485</v>
      </c>
      <c r="M367" s="355" t="s">
        <v>485</v>
      </c>
    </row>
    <row r="368" spans="1:13" x14ac:dyDescent="0.25">
      <c r="A368" s="28" t="s">
        <v>57</v>
      </c>
      <c r="B368" s="29">
        <v>12.101000000000001</v>
      </c>
      <c r="C368" s="28" t="s">
        <v>1368</v>
      </c>
      <c r="D368" s="64" t="s">
        <v>1418</v>
      </c>
      <c r="E368" s="75"/>
      <c r="F368" s="65">
        <v>1497</v>
      </c>
      <c r="G368" s="65" t="s">
        <v>122</v>
      </c>
      <c r="H368" s="65" t="s">
        <v>1419</v>
      </c>
      <c r="I368" s="93" t="s">
        <v>1420</v>
      </c>
      <c r="J368" s="111" t="s">
        <v>1421</v>
      </c>
      <c r="K368" s="48">
        <v>44291</v>
      </c>
      <c r="L368" s="65" t="s">
        <v>18</v>
      </c>
      <c r="M368" s="65" t="s">
        <v>18</v>
      </c>
    </row>
    <row r="369" spans="1:13" x14ac:dyDescent="0.25">
      <c r="A369" s="28" t="s">
        <v>57</v>
      </c>
      <c r="B369" s="62">
        <v>12.102</v>
      </c>
      <c r="C369" s="40" t="s">
        <v>1373</v>
      </c>
      <c r="D369" s="64" t="s">
        <v>1418</v>
      </c>
      <c r="E369" s="75"/>
      <c r="F369" s="65">
        <v>1497</v>
      </c>
      <c r="G369" s="65" t="s">
        <v>122</v>
      </c>
      <c r="H369" s="65" t="s">
        <v>1419</v>
      </c>
      <c r="I369" s="93" t="s">
        <v>1420</v>
      </c>
      <c r="J369" s="111" t="s">
        <v>1421</v>
      </c>
      <c r="K369" s="48">
        <v>44291</v>
      </c>
      <c r="L369" s="65" t="s">
        <v>18</v>
      </c>
      <c r="M369" s="65" t="s">
        <v>18</v>
      </c>
    </row>
    <row r="370" spans="1:13" x14ac:dyDescent="0.25">
      <c r="A370" s="28" t="s">
        <v>57</v>
      </c>
      <c r="B370" s="62">
        <v>12.103</v>
      </c>
      <c r="C370" s="40" t="s">
        <v>227</v>
      </c>
      <c r="D370" s="64" t="s">
        <v>1418</v>
      </c>
      <c r="E370" s="75"/>
      <c r="F370" s="65">
        <v>1497</v>
      </c>
      <c r="G370" s="65" t="s">
        <v>122</v>
      </c>
      <c r="H370" s="65" t="s">
        <v>1419</v>
      </c>
      <c r="I370" s="93" t="s">
        <v>1420</v>
      </c>
      <c r="J370" s="111" t="s">
        <v>1421</v>
      </c>
      <c r="K370" s="48">
        <v>44291</v>
      </c>
      <c r="L370" s="65" t="s">
        <v>18</v>
      </c>
      <c r="M370" s="65" t="s">
        <v>18</v>
      </c>
    </row>
    <row r="371" spans="1:13" x14ac:dyDescent="0.25">
      <c r="A371" s="28" t="s">
        <v>57</v>
      </c>
      <c r="B371" s="62">
        <v>12.103999999999999</v>
      </c>
      <c r="C371" s="28" t="s">
        <v>539</v>
      </c>
      <c r="D371" s="64" t="s">
        <v>1418</v>
      </c>
      <c r="E371" s="75"/>
      <c r="F371" s="65">
        <v>1497</v>
      </c>
      <c r="G371" s="65" t="s">
        <v>122</v>
      </c>
      <c r="H371" s="65" t="s">
        <v>1419</v>
      </c>
      <c r="I371" s="93" t="s">
        <v>1420</v>
      </c>
      <c r="J371" s="111" t="s">
        <v>1421</v>
      </c>
      <c r="K371" s="48">
        <v>44291</v>
      </c>
      <c r="L371" s="65" t="s">
        <v>18</v>
      </c>
      <c r="M371" s="65" t="s">
        <v>18</v>
      </c>
    </row>
    <row r="372" spans="1:13" x14ac:dyDescent="0.25">
      <c r="A372" s="28" t="s">
        <v>57</v>
      </c>
      <c r="B372" s="62">
        <v>12.105</v>
      </c>
      <c r="C372" s="40" t="s">
        <v>685</v>
      </c>
      <c r="D372" s="64" t="s">
        <v>1418</v>
      </c>
      <c r="E372" s="75"/>
      <c r="F372" s="65">
        <v>1497</v>
      </c>
      <c r="G372" s="65" t="s">
        <v>122</v>
      </c>
      <c r="H372" s="65" t="s">
        <v>1419</v>
      </c>
      <c r="I372" s="93" t="s">
        <v>1420</v>
      </c>
      <c r="J372" s="111" t="s">
        <v>1421</v>
      </c>
      <c r="K372" s="48">
        <v>44291</v>
      </c>
      <c r="L372" s="65" t="s">
        <v>18</v>
      </c>
      <c r="M372" s="65" t="s">
        <v>18</v>
      </c>
    </row>
    <row r="373" spans="1:13" x14ac:dyDescent="0.25">
      <c r="A373" s="28" t="s">
        <v>57</v>
      </c>
      <c r="B373" s="62">
        <v>12.106</v>
      </c>
      <c r="C373" s="28" t="s">
        <v>545</v>
      </c>
      <c r="D373" s="64" t="s">
        <v>1418</v>
      </c>
      <c r="E373" s="75"/>
      <c r="F373" s="65">
        <v>1497</v>
      </c>
      <c r="G373" s="65" t="s">
        <v>122</v>
      </c>
      <c r="H373" s="65" t="s">
        <v>1419</v>
      </c>
      <c r="I373" s="93" t="s">
        <v>1420</v>
      </c>
      <c r="J373" s="111" t="s">
        <v>1421</v>
      </c>
      <c r="K373" s="48">
        <v>44291</v>
      </c>
      <c r="L373" s="65" t="s">
        <v>18</v>
      </c>
      <c r="M373" s="65" t="s">
        <v>18</v>
      </c>
    </row>
    <row r="374" spans="1:13" ht="15" customHeight="1" x14ac:dyDescent="0.25">
      <c r="A374" s="28" t="s">
        <v>57</v>
      </c>
      <c r="B374" s="62">
        <v>12.106999999999999</v>
      </c>
      <c r="C374" s="28" t="s">
        <v>1377</v>
      </c>
      <c r="D374" s="64" t="s">
        <v>1418</v>
      </c>
      <c r="E374" s="75"/>
      <c r="F374" s="65">
        <v>1497</v>
      </c>
      <c r="G374" s="65" t="s">
        <v>122</v>
      </c>
      <c r="H374" s="65" t="s">
        <v>1419</v>
      </c>
      <c r="I374" s="93" t="s">
        <v>1420</v>
      </c>
      <c r="J374" s="111" t="s">
        <v>1421</v>
      </c>
      <c r="K374" s="48">
        <v>44291</v>
      </c>
      <c r="L374" s="65" t="s">
        <v>18</v>
      </c>
      <c r="M374" s="65" t="s">
        <v>18</v>
      </c>
    </row>
    <row r="375" spans="1:13" x14ac:dyDescent="0.25">
      <c r="A375" s="28" t="s">
        <v>57</v>
      </c>
      <c r="B375" s="62">
        <v>12.108000000000001</v>
      </c>
      <c r="C375" s="40" t="s">
        <v>504</v>
      </c>
      <c r="D375" s="64" t="s">
        <v>1418</v>
      </c>
      <c r="E375" s="75"/>
      <c r="F375" s="65">
        <v>1497</v>
      </c>
      <c r="G375" s="65" t="s">
        <v>122</v>
      </c>
      <c r="H375" s="65" t="s">
        <v>1419</v>
      </c>
      <c r="I375" s="93" t="s">
        <v>1420</v>
      </c>
      <c r="J375" s="111" t="s">
        <v>1421</v>
      </c>
      <c r="K375" s="48">
        <v>44291</v>
      </c>
      <c r="L375" s="65" t="s">
        <v>18</v>
      </c>
      <c r="M375" s="65" t="s">
        <v>18</v>
      </c>
    </row>
    <row r="376" spans="1:13" x14ac:dyDescent="0.25">
      <c r="A376" s="28" t="s">
        <v>57</v>
      </c>
      <c r="B376" s="62">
        <v>12.109</v>
      </c>
      <c r="C376" s="28" t="s">
        <v>1378</v>
      </c>
      <c r="D376" s="64" t="s">
        <v>1418</v>
      </c>
      <c r="E376" s="75"/>
      <c r="F376" s="65">
        <v>1497</v>
      </c>
      <c r="G376" s="65" t="s">
        <v>122</v>
      </c>
      <c r="H376" s="65" t="s">
        <v>1419</v>
      </c>
      <c r="I376" s="93" t="s">
        <v>1420</v>
      </c>
      <c r="J376" s="111" t="s">
        <v>1421</v>
      </c>
      <c r="K376" s="48">
        <v>44291</v>
      </c>
      <c r="L376" s="65" t="s">
        <v>18</v>
      </c>
      <c r="M376" s="65" t="s">
        <v>18</v>
      </c>
    </row>
    <row r="377" spans="1:13" x14ac:dyDescent="0.25">
      <c r="A377" s="28" t="s">
        <v>57</v>
      </c>
      <c r="B377" s="62">
        <v>12.11</v>
      </c>
      <c r="C377" s="28" t="s">
        <v>546</v>
      </c>
      <c r="D377" s="64" t="s">
        <v>1418</v>
      </c>
      <c r="E377" s="75"/>
      <c r="F377" s="65">
        <v>1497</v>
      </c>
      <c r="G377" s="65" t="s">
        <v>122</v>
      </c>
      <c r="H377" s="65" t="s">
        <v>1419</v>
      </c>
      <c r="I377" s="93" t="s">
        <v>1420</v>
      </c>
      <c r="J377" s="111" t="s">
        <v>1421</v>
      </c>
      <c r="K377" s="48">
        <v>44291</v>
      </c>
      <c r="L377" s="65" t="s">
        <v>18</v>
      </c>
      <c r="M377" s="65" t="s">
        <v>18</v>
      </c>
    </row>
    <row r="378" spans="1:13" x14ac:dyDescent="0.25">
      <c r="A378" s="28" t="s">
        <v>57</v>
      </c>
      <c r="B378" s="62">
        <v>12.111000000000001</v>
      </c>
      <c r="C378" s="40" t="s">
        <v>547</v>
      </c>
      <c r="D378" s="64" t="s">
        <v>1418</v>
      </c>
      <c r="E378" s="75"/>
      <c r="F378" s="65">
        <v>1497</v>
      </c>
      <c r="G378" s="65" t="s">
        <v>122</v>
      </c>
      <c r="H378" s="65" t="s">
        <v>1419</v>
      </c>
      <c r="I378" s="93" t="s">
        <v>1420</v>
      </c>
      <c r="J378" s="111" t="s">
        <v>1421</v>
      </c>
      <c r="K378" s="48">
        <v>44291</v>
      </c>
      <c r="L378" s="65" t="s">
        <v>18</v>
      </c>
      <c r="M378" s="65" t="s">
        <v>18</v>
      </c>
    </row>
    <row r="379" spans="1:13" x14ac:dyDescent="0.25">
      <c r="A379" s="28" t="s">
        <v>57</v>
      </c>
      <c r="B379" s="62">
        <v>12.112</v>
      </c>
      <c r="C379" s="40" t="s">
        <v>548</v>
      </c>
      <c r="D379" s="64" t="s">
        <v>1418</v>
      </c>
      <c r="E379" s="75"/>
      <c r="F379" s="65">
        <v>1497</v>
      </c>
      <c r="G379" s="65" t="s">
        <v>122</v>
      </c>
      <c r="H379" s="65" t="s">
        <v>1419</v>
      </c>
      <c r="I379" s="93" t="s">
        <v>1420</v>
      </c>
      <c r="J379" s="111" t="s">
        <v>1421</v>
      </c>
      <c r="K379" s="48">
        <v>44291</v>
      </c>
      <c r="L379" s="65" t="s">
        <v>18</v>
      </c>
      <c r="M379" s="65" t="s">
        <v>18</v>
      </c>
    </row>
    <row r="380" spans="1:13" x14ac:dyDescent="0.25">
      <c r="A380" s="28" t="s">
        <v>57</v>
      </c>
      <c r="B380" s="62">
        <v>12.113</v>
      </c>
      <c r="C380" s="40" t="s">
        <v>1379</v>
      </c>
      <c r="D380" s="64" t="s">
        <v>1418</v>
      </c>
      <c r="E380" s="75"/>
      <c r="F380" s="65">
        <v>1497</v>
      </c>
      <c r="G380" s="65" t="s">
        <v>122</v>
      </c>
      <c r="H380" s="65" t="s">
        <v>1419</v>
      </c>
      <c r="I380" s="93" t="s">
        <v>1420</v>
      </c>
      <c r="J380" s="111" t="s">
        <v>1421</v>
      </c>
      <c r="K380" s="48">
        <v>44291</v>
      </c>
      <c r="L380" s="65" t="s">
        <v>18</v>
      </c>
      <c r="M380" s="65" t="s">
        <v>18</v>
      </c>
    </row>
    <row r="381" spans="1:13" x14ac:dyDescent="0.25">
      <c r="A381" s="28" t="s">
        <v>57</v>
      </c>
      <c r="B381" s="62">
        <v>12.114000000000001</v>
      </c>
      <c r="C381" s="28" t="s">
        <v>549</v>
      </c>
      <c r="D381" s="64" t="s">
        <v>1418</v>
      </c>
      <c r="E381" s="75"/>
      <c r="F381" s="65">
        <v>1497</v>
      </c>
      <c r="G381" s="65" t="s">
        <v>122</v>
      </c>
      <c r="H381" s="65" t="s">
        <v>1419</v>
      </c>
      <c r="I381" s="93" t="s">
        <v>1420</v>
      </c>
      <c r="J381" s="111" t="s">
        <v>1421</v>
      </c>
      <c r="K381" s="48">
        <v>44291</v>
      </c>
      <c r="L381" s="65" t="s">
        <v>18</v>
      </c>
      <c r="M381" s="65" t="s">
        <v>18</v>
      </c>
    </row>
    <row r="382" spans="1:13" x14ac:dyDescent="0.25">
      <c r="A382" s="28" t="s">
        <v>57</v>
      </c>
      <c r="B382" s="62">
        <v>12.199</v>
      </c>
      <c r="C382" s="28" t="s">
        <v>159</v>
      </c>
      <c r="D382" s="64" t="s">
        <v>1418</v>
      </c>
      <c r="E382" s="64"/>
      <c r="F382" s="65">
        <v>1497</v>
      </c>
      <c r="G382" s="65" t="s">
        <v>122</v>
      </c>
      <c r="H382" s="65" t="s">
        <v>1419</v>
      </c>
      <c r="I382" s="93" t="s">
        <v>1420</v>
      </c>
      <c r="J382" s="111" t="s">
        <v>1421</v>
      </c>
      <c r="K382" s="48">
        <v>44291</v>
      </c>
      <c r="L382" s="65" t="s">
        <v>18</v>
      </c>
      <c r="M382" s="65" t="s">
        <v>18</v>
      </c>
    </row>
    <row r="383" spans="1:13" x14ac:dyDescent="0.25">
      <c r="A383" s="28" t="s">
        <v>57</v>
      </c>
      <c r="B383" s="62">
        <v>12.115</v>
      </c>
      <c r="C383" s="40" t="s">
        <v>233</v>
      </c>
      <c r="D383" s="64" t="s">
        <v>1418</v>
      </c>
      <c r="E383" s="75"/>
      <c r="F383" s="65">
        <v>1497</v>
      </c>
      <c r="G383" s="65" t="s">
        <v>122</v>
      </c>
      <c r="H383" s="65" t="s">
        <v>1419</v>
      </c>
      <c r="I383" s="93" t="s">
        <v>1420</v>
      </c>
      <c r="J383" s="111" t="s">
        <v>1421</v>
      </c>
      <c r="K383" s="48">
        <v>44291</v>
      </c>
      <c r="L383" s="65" t="s">
        <v>18</v>
      </c>
      <c r="M383" s="65" t="s">
        <v>18</v>
      </c>
    </row>
    <row r="384" spans="1:13" ht="15" customHeight="1" x14ac:dyDescent="0.25">
      <c r="A384" s="28" t="s">
        <v>57</v>
      </c>
      <c r="B384" s="90">
        <v>12.116</v>
      </c>
      <c r="C384" s="28" t="s">
        <v>1380</v>
      </c>
      <c r="D384" s="64" t="s">
        <v>1418</v>
      </c>
      <c r="E384" s="136"/>
      <c r="F384" s="65">
        <v>1497</v>
      </c>
      <c r="G384" s="65" t="s">
        <v>122</v>
      </c>
      <c r="H384" s="65" t="s">
        <v>1419</v>
      </c>
      <c r="I384" s="93" t="s">
        <v>1420</v>
      </c>
      <c r="J384" s="111" t="s">
        <v>1421</v>
      </c>
      <c r="K384" s="48">
        <v>44291</v>
      </c>
      <c r="L384" s="65" t="s">
        <v>18</v>
      </c>
      <c r="M384" s="65" t="s">
        <v>18</v>
      </c>
    </row>
    <row r="385" spans="1:13" ht="15" customHeight="1" x14ac:dyDescent="0.2">
      <c r="A385" s="40" t="s">
        <v>8678</v>
      </c>
      <c r="B385" s="62">
        <v>45.107999999999997</v>
      </c>
      <c r="C385" s="40" t="s">
        <v>8679</v>
      </c>
      <c r="D385" s="353" t="s">
        <v>1418</v>
      </c>
      <c r="E385" s="354"/>
      <c r="F385" s="42" t="s">
        <v>8681</v>
      </c>
      <c r="G385" s="354" t="s">
        <v>657</v>
      </c>
      <c r="H385" s="354" t="s">
        <v>1419</v>
      </c>
      <c r="I385" s="40"/>
      <c r="J385" s="375" t="s">
        <v>1421</v>
      </c>
      <c r="K385" s="43">
        <v>45322</v>
      </c>
      <c r="L385" s="354" t="s">
        <v>485</v>
      </c>
      <c r="M385" s="355" t="s">
        <v>485</v>
      </c>
    </row>
    <row r="386" spans="1:13" ht="15" customHeight="1" x14ac:dyDescent="0.2">
      <c r="A386" s="40" t="s">
        <v>8678</v>
      </c>
      <c r="B386" s="62">
        <v>45.107999999999997</v>
      </c>
      <c r="C386" s="40" t="s">
        <v>8679</v>
      </c>
      <c r="D386" s="353" t="s">
        <v>1418</v>
      </c>
      <c r="E386" s="354"/>
      <c r="F386" s="42" t="s">
        <v>8681</v>
      </c>
      <c r="G386" s="354" t="s">
        <v>657</v>
      </c>
      <c r="H386" s="354" t="s">
        <v>1419</v>
      </c>
      <c r="I386" s="40"/>
      <c r="J386" s="375" t="s">
        <v>1421</v>
      </c>
      <c r="K386" s="43">
        <v>45322</v>
      </c>
      <c r="L386" s="354" t="s">
        <v>485</v>
      </c>
      <c r="M386" s="355" t="s">
        <v>485</v>
      </c>
    </row>
    <row r="387" spans="1:13" x14ac:dyDescent="0.25">
      <c r="A387" s="55" t="s">
        <v>19</v>
      </c>
      <c r="B387" s="56">
        <v>25.13</v>
      </c>
      <c r="C387" s="137" t="s">
        <v>1422</v>
      </c>
      <c r="D387" s="85" t="s">
        <v>1423</v>
      </c>
      <c r="E387" s="57"/>
      <c r="F387" s="163">
        <v>1393</v>
      </c>
      <c r="G387" s="59" t="s">
        <v>1424</v>
      </c>
      <c r="H387" s="59" t="s">
        <v>1425</v>
      </c>
      <c r="I387" s="59" t="s">
        <v>1426</v>
      </c>
      <c r="J387" s="360" t="s">
        <v>1427</v>
      </c>
      <c r="K387" s="86">
        <v>44259</v>
      </c>
      <c r="L387" s="95"/>
      <c r="M387" s="59"/>
    </row>
    <row r="388" spans="1:13" x14ac:dyDescent="0.25">
      <c r="A388" s="28" t="s">
        <v>8664</v>
      </c>
      <c r="B388" s="29">
        <v>70.105999999999995</v>
      </c>
      <c r="C388" s="40" t="s">
        <v>170</v>
      </c>
      <c r="D388" s="75" t="s">
        <v>1428</v>
      </c>
      <c r="E388" s="38"/>
      <c r="F388" s="32">
        <v>1444</v>
      </c>
      <c r="G388" s="34" t="s">
        <v>1429</v>
      </c>
      <c r="H388" s="34" t="s">
        <v>1430</v>
      </c>
      <c r="I388" s="34"/>
      <c r="J388" s="80" t="s">
        <v>1431</v>
      </c>
      <c r="K388" s="35">
        <v>44439</v>
      </c>
      <c r="L388" s="34" t="s">
        <v>27</v>
      </c>
      <c r="M388" s="36"/>
    </row>
    <row r="389" spans="1:13" x14ac:dyDescent="0.25">
      <c r="A389" s="28" t="s">
        <v>19</v>
      </c>
      <c r="B389" s="29">
        <v>25.131</v>
      </c>
      <c r="C389" s="28" t="s">
        <v>892</v>
      </c>
      <c r="D389" s="46" t="s">
        <v>1432</v>
      </c>
      <c r="E389" s="46"/>
      <c r="F389" s="36">
        <v>1499</v>
      </c>
      <c r="G389" s="36" t="s">
        <v>1433</v>
      </c>
      <c r="H389" s="36" t="s">
        <v>1434</v>
      </c>
      <c r="I389" s="36" t="s">
        <v>1435</v>
      </c>
      <c r="J389" s="80" t="s">
        <v>1436</v>
      </c>
      <c r="K389" s="48">
        <v>45018</v>
      </c>
      <c r="L389" s="36" t="s">
        <v>26</v>
      </c>
      <c r="M389" s="36" t="s">
        <v>27</v>
      </c>
    </row>
    <row r="390" spans="1:13" x14ac:dyDescent="0.25">
      <c r="A390" s="28" t="s">
        <v>119</v>
      </c>
      <c r="B390" s="29">
        <v>45.113999999999997</v>
      </c>
      <c r="C390" s="40" t="s">
        <v>129</v>
      </c>
      <c r="D390" s="46" t="s">
        <v>1437</v>
      </c>
      <c r="E390" s="46"/>
      <c r="F390" s="51" t="s">
        <v>969</v>
      </c>
      <c r="G390" s="36" t="s">
        <v>122</v>
      </c>
      <c r="H390" s="36" t="s">
        <v>1438</v>
      </c>
      <c r="I390" s="36" t="s">
        <v>1439</v>
      </c>
      <c r="J390" s="80" t="s">
        <v>1440</v>
      </c>
      <c r="K390" s="48">
        <v>45459</v>
      </c>
      <c r="L390" s="36" t="s">
        <v>27</v>
      </c>
      <c r="M390" s="36"/>
    </row>
    <row r="391" spans="1:13" x14ac:dyDescent="0.25">
      <c r="A391" s="28" t="s">
        <v>19</v>
      </c>
      <c r="B391" s="29">
        <v>25.199000000000002</v>
      </c>
      <c r="C391" s="28" t="s">
        <v>90</v>
      </c>
      <c r="D391" s="41" t="s">
        <v>1441</v>
      </c>
      <c r="E391" s="41" t="s">
        <v>1442</v>
      </c>
      <c r="F391" s="42" t="s">
        <v>1443</v>
      </c>
      <c r="G391" s="42" t="s">
        <v>1444</v>
      </c>
      <c r="H391" s="42" t="s">
        <v>1445</v>
      </c>
      <c r="I391" s="42" t="s">
        <v>1446</v>
      </c>
      <c r="J391" s="80" t="s">
        <v>1447</v>
      </c>
      <c r="K391" s="50">
        <v>45107</v>
      </c>
      <c r="L391" s="42" t="s">
        <v>27</v>
      </c>
      <c r="M391" s="42" t="s">
        <v>18</v>
      </c>
    </row>
    <row r="392" spans="1:13" x14ac:dyDescent="0.25">
      <c r="A392" s="28" t="s">
        <v>19</v>
      </c>
      <c r="B392" s="29">
        <v>25.125</v>
      </c>
      <c r="C392" s="41" t="s">
        <v>1448</v>
      </c>
      <c r="D392" s="38" t="s">
        <v>1449</v>
      </c>
      <c r="E392" s="38"/>
      <c r="F392" s="32" t="s">
        <v>1450</v>
      </c>
      <c r="G392" s="34" t="s">
        <v>1451</v>
      </c>
      <c r="H392" s="34" t="s">
        <v>1452</v>
      </c>
      <c r="I392" s="34" t="s">
        <v>1453</v>
      </c>
      <c r="J392" s="80"/>
      <c r="K392" s="35">
        <v>44530</v>
      </c>
      <c r="L392" s="34"/>
      <c r="M392" s="36"/>
    </row>
    <row r="393" spans="1:13" x14ac:dyDescent="0.25">
      <c r="A393" s="28" t="s">
        <v>57</v>
      </c>
      <c r="B393" s="62">
        <v>12.199</v>
      </c>
      <c r="C393" s="28" t="s">
        <v>159</v>
      </c>
      <c r="D393" s="38" t="s">
        <v>1454</v>
      </c>
      <c r="E393" s="38"/>
      <c r="F393" s="32" t="s">
        <v>1455</v>
      </c>
      <c r="G393" s="34" t="s">
        <v>1456</v>
      </c>
      <c r="H393" s="52" t="s">
        <v>1457</v>
      </c>
      <c r="I393" s="34"/>
      <c r="J393" s="80" t="s">
        <v>1458</v>
      </c>
      <c r="K393" s="35">
        <v>44347</v>
      </c>
      <c r="L393" s="34"/>
      <c r="M393" s="36"/>
    </row>
    <row r="394" spans="1:13" x14ac:dyDescent="0.25">
      <c r="A394" s="55" t="s">
        <v>57</v>
      </c>
      <c r="B394" s="56">
        <v>10.103999999999999</v>
      </c>
      <c r="C394" s="55" t="s">
        <v>1459</v>
      </c>
      <c r="D394" s="128" t="s">
        <v>1460</v>
      </c>
      <c r="E394" s="128"/>
      <c r="F394" s="95">
        <v>1486</v>
      </c>
      <c r="G394" s="95" t="s">
        <v>1461</v>
      </c>
      <c r="H394" s="95" t="s">
        <v>1462</v>
      </c>
      <c r="I394" s="95"/>
      <c r="J394" s="360" t="s">
        <v>1463</v>
      </c>
      <c r="K394" s="96">
        <v>44228</v>
      </c>
      <c r="L394" s="95" t="s">
        <v>18</v>
      </c>
      <c r="M394" s="95" t="s">
        <v>18</v>
      </c>
    </row>
    <row r="395" spans="1:13" x14ac:dyDescent="0.25">
      <c r="A395" s="28" t="s">
        <v>19</v>
      </c>
      <c r="B395" s="29">
        <v>25.117999999999999</v>
      </c>
      <c r="C395" s="28" t="s">
        <v>76</v>
      </c>
      <c r="D395" s="38" t="s">
        <v>1464</v>
      </c>
      <c r="E395" s="38" t="s">
        <v>1465</v>
      </c>
      <c r="F395" s="32" t="s">
        <v>1466</v>
      </c>
      <c r="G395" s="36" t="s">
        <v>1467</v>
      </c>
      <c r="H395" s="36" t="s">
        <v>1468</v>
      </c>
      <c r="I395" s="36" t="s">
        <v>1469</v>
      </c>
      <c r="J395" s="80" t="s">
        <v>1470</v>
      </c>
      <c r="K395" s="48">
        <v>44377</v>
      </c>
      <c r="L395" s="36" t="s">
        <v>18</v>
      </c>
      <c r="M395" s="36" t="s">
        <v>27</v>
      </c>
    </row>
    <row r="396" spans="1:13" x14ac:dyDescent="0.25">
      <c r="A396" s="28" t="s">
        <v>119</v>
      </c>
      <c r="B396" s="29">
        <v>45.106000000000002</v>
      </c>
      <c r="C396" s="28" t="s">
        <v>120</v>
      </c>
      <c r="D396" s="46" t="s">
        <v>1471</v>
      </c>
      <c r="E396" s="46" t="s">
        <v>1472</v>
      </c>
      <c r="F396" s="51">
        <v>1494</v>
      </c>
      <c r="G396" s="36" t="s">
        <v>1473</v>
      </c>
      <c r="H396" s="36" t="s">
        <v>1474</v>
      </c>
      <c r="I396" s="36"/>
      <c r="J396" s="80" t="s">
        <v>1475</v>
      </c>
      <c r="K396" s="48">
        <v>44439</v>
      </c>
      <c r="L396" s="36" t="s">
        <v>18</v>
      </c>
      <c r="M396" s="87" t="s">
        <v>18</v>
      </c>
    </row>
    <row r="397" spans="1:13" x14ac:dyDescent="0.25">
      <c r="A397" s="28" t="s">
        <v>8665</v>
      </c>
      <c r="B397" s="29">
        <v>70.103999999999999</v>
      </c>
      <c r="C397" s="28" t="s">
        <v>147</v>
      </c>
      <c r="D397" s="46" t="s">
        <v>1476</v>
      </c>
      <c r="E397" s="46" t="s">
        <v>1477</v>
      </c>
      <c r="F397" s="36">
        <v>1554</v>
      </c>
      <c r="G397" s="36" t="s">
        <v>1478</v>
      </c>
      <c r="H397" s="36" t="s">
        <v>1479</v>
      </c>
      <c r="I397" s="36" t="s">
        <v>151</v>
      </c>
      <c r="J397" s="130" t="s">
        <v>1480</v>
      </c>
      <c r="K397" s="54">
        <v>44742</v>
      </c>
      <c r="L397" s="36" t="s">
        <v>18</v>
      </c>
      <c r="M397" s="87" t="s">
        <v>18</v>
      </c>
    </row>
    <row r="398" spans="1:13" x14ac:dyDescent="0.25">
      <c r="A398" s="28" t="s">
        <v>8665</v>
      </c>
      <c r="B398" s="29">
        <v>70.103999999999999</v>
      </c>
      <c r="C398" s="28" t="s">
        <v>147</v>
      </c>
      <c r="D398" s="46" t="s">
        <v>1476</v>
      </c>
      <c r="E398" s="46" t="s">
        <v>1477</v>
      </c>
      <c r="F398" s="36">
        <v>1554</v>
      </c>
      <c r="G398" s="36" t="s">
        <v>1478</v>
      </c>
      <c r="H398" s="36" t="s">
        <v>1479</v>
      </c>
      <c r="I398" s="36" t="s">
        <v>151</v>
      </c>
      <c r="J398" s="130" t="s">
        <v>1480</v>
      </c>
      <c r="K398" s="54">
        <v>44742</v>
      </c>
      <c r="L398" s="36" t="s">
        <v>18</v>
      </c>
      <c r="M398" s="87" t="s">
        <v>18</v>
      </c>
    </row>
    <row r="399" spans="1:13" x14ac:dyDescent="0.25">
      <c r="A399" s="28" t="s">
        <v>8665</v>
      </c>
      <c r="B399" s="29">
        <v>70.103999999999999</v>
      </c>
      <c r="C399" s="28" t="s">
        <v>147</v>
      </c>
      <c r="D399" s="46" t="s">
        <v>1481</v>
      </c>
      <c r="E399" s="46" t="s">
        <v>1482</v>
      </c>
      <c r="F399" s="36">
        <v>1554</v>
      </c>
      <c r="G399" s="36" t="s">
        <v>1483</v>
      </c>
      <c r="H399" s="36" t="s">
        <v>1484</v>
      </c>
      <c r="I399" s="36" t="s">
        <v>151</v>
      </c>
      <c r="J399" s="130" t="s">
        <v>1485</v>
      </c>
      <c r="K399" s="54">
        <v>44742</v>
      </c>
      <c r="L399" s="36" t="s">
        <v>18</v>
      </c>
      <c r="M399" s="87" t="s">
        <v>18</v>
      </c>
    </row>
    <row r="400" spans="1:13" x14ac:dyDescent="0.25">
      <c r="A400" s="28" t="s">
        <v>8665</v>
      </c>
      <c r="B400" s="29">
        <v>70.103999999999999</v>
      </c>
      <c r="C400" s="28" t="s">
        <v>147</v>
      </c>
      <c r="D400" s="46" t="s">
        <v>1486</v>
      </c>
      <c r="E400" s="46" t="s">
        <v>1477</v>
      </c>
      <c r="F400" s="36">
        <v>1554</v>
      </c>
      <c r="G400" s="36" t="s">
        <v>1478</v>
      </c>
      <c r="H400" s="36" t="s">
        <v>1479</v>
      </c>
      <c r="I400" s="36" t="s">
        <v>151</v>
      </c>
      <c r="J400" s="130" t="s">
        <v>1480</v>
      </c>
      <c r="K400" s="54">
        <v>44742</v>
      </c>
      <c r="L400" s="36" t="s">
        <v>18</v>
      </c>
      <c r="M400" s="87" t="s">
        <v>18</v>
      </c>
    </row>
    <row r="401" spans="1:13" x14ac:dyDescent="0.25">
      <c r="A401" s="28" t="s">
        <v>8665</v>
      </c>
      <c r="B401" s="29">
        <v>70.103999999999999</v>
      </c>
      <c r="C401" s="28" t="s">
        <v>147</v>
      </c>
      <c r="D401" s="46" t="s">
        <v>1487</v>
      </c>
      <c r="E401" s="46" t="s">
        <v>1488</v>
      </c>
      <c r="F401" s="36">
        <v>1554</v>
      </c>
      <c r="G401" s="36" t="s">
        <v>1489</v>
      </c>
      <c r="H401" s="36" t="s">
        <v>1490</v>
      </c>
      <c r="I401" s="36" t="s">
        <v>151</v>
      </c>
      <c r="J401" s="130" t="s">
        <v>1491</v>
      </c>
      <c r="K401" s="54">
        <v>44742</v>
      </c>
      <c r="L401" s="36" t="s">
        <v>18</v>
      </c>
      <c r="M401" s="87" t="s">
        <v>18</v>
      </c>
    </row>
    <row r="402" spans="1:13" x14ac:dyDescent="0.25">
      <c r="A402" s="55" t="s">
        <v>8664</v>
      </c>
      <c r="B402" s="126">
        <v>70.105999999999995</v>
      </c>
      <c r="C402" s="137" t="s">
        <v>769</v>
      </c>
      <c r="D402" s="358" t="s">
        <v>1492</v>
      </c>
      <c r="E402" s="359"/>
      <c r="F402" s="59" t="s">
        <v>1493</v>
      </c>
      <c r="G402" s="359" t="s">
        <v>1494</v>
      </c>
      <c r="H402" s="359" t="s">
        <v>1495</v>
      </c>
      <c r="I402" s="151"/>
      <c r="J402" s="360" t="s">
        <v>1496</v>
      </c>
      <c r="K402" s="86">
        <v>44258</v>
      </c>
      <c r="L402" s="59" t="s">
        <v>485</v>
      </c>
      <c r="M402" s="59" t="s">
        <v>485</v>
      </c>
    </row>
    <row r="403" spans="1:13" x14ac:dyDescent="0.25">
      <c r="A403" s="28" t="s">
        <v>119</v>
      </c>
      <c r="B403" s="29">
        <v>45.113999999999997</v>
      </c>
      <c r="C403" s="40" t="s">
        <v>129</v>
      </c>
      <c r="D403" s="41" t="s">
        <v>1497</v>
      </c>
      <c r="E403" s="41"/>
      <c r="F403" s="47">
        <v>1392</v>
      </c>
      <c r="G403" s="42" t="s">
        <v>1498</v>
      </c>
      <c r="H403" s="42" t="s">
        <v>1499</v>
      </c>
      <c r="I403" s="42" t="s">
        <v>1500</v>
      </c>
      <c r="J403" s="80" t="s">
        <v>1501</v>
      </c>
      <c r="K403" s="48">
        <v>44348</v>
      </c>
      <c r="L403" s="36" t="s">
        <v>18</v>
      </c>
      <c r="M403" s="87" t="s">
        <v>18</v>
      </c>
    </row>
    <row r="404" spans="1:13" x14ac:dyDescent="0.25">
      <c r="A404" s="28" t="s">
        <v>119</v>
      </c>
      <c r="B404" s="29">
        <v>45.106000000000002</v>
      </c>
      <c r="C404" s="28" t="s">
        <v>120</v>
      </c>
      <c r="D404" s="60" t="s">
        <v>1497</v>
      </c>
      <c r="E404" s="60"/>
      <c r="F404" s="61">
        <v>1494</v>
      </c>
      <c r="G404" s="52" t="s">
        <v>1502</v>
      </c>
      <c r="H404" s="52" t="s">
        <v>1503</v>
      </c>
      <c r="I404" s="52"/>
      <c r="J404" s="80" t="s">
        <v>1504</v>
      </c>
      <c r="K404" s="48">
        <v>44439</v>
      </c>
      <c r="L404" s="36" t="s">
        <v>18</v>
      </c>
      <c r="M404" s="87" t="s">
        <v>18</v>
      </c>
    </row>
    <row r="405" spans="1:13" x14ac:dyDescent="0.25">
      <c r="A405" s="28" t="s">
        <v>8665</v>
      </c>
      <c r="B405" s="29">
        <v>70.103999999999999</v>
      </c>
      <c r="C405" s="28" t="s">
        <v>147</v>
      </c>
      <c r="D405" s="46" t="s">
        <v>1505</v>
      </c>
      <c r="E405" s="46" t="s">
        <v>1506</v>
      </c>
      <c r="F405" s="36">
        <v>1554</v>
      </c>
      <c r="G405" s="36" t="s">
        <v>1507</v>
      </c>
      <c r="H405" s="36" t="s">
        <v>1508</v>
      </c>
      <c r="I405" s="36" t="s">
        <v>151</v>
      </c>
      <c r="J405" s="130" t="s">
        <v>1509</v>
      </c>
      <c r="K405" s="54">
        <v>44742</v>
      </c>
      <c r="L405" s="36" t="s">
        <v>18</v>
      </c>
      <c r="M405" s="87" t="s">
        <v>18</v>
      </c>
    </row>
    <row r="406" spans="1:13" x14ac:dyDescent="0.25">
      <c r="A406" s="28" t="s">
        <v>57</v>
      </c>
      <c r="B406" s="29">
        <v>60.103000000000002</v>
      </c>
      <c r="C406" s="40" t="s">
        <v>58</v>
      </c>
      <c r="D406" s="46" t="s">
        <v>1510</v>
      </c>
      <c r="E406" s="46" t="s">
        <v>1511</v>
      </c>
      <c r="F406" s="36">
        <v>1553</v>
      </c>
      <c r="G406" s="36" t="s">
        <v>1512</v>
      </c>
      <c r="H406" s="36" t="s">
        <v>1513</v>
      </c>
      <c r="I406" s="36"/>
      <c r="J406" s="80" t="s">
        <v>1514</v>
      </c>
      <c r="K406" s="48">
        <v>44718</v>
      </c>
      <c r="L406" s="36" t="s">
        <v>18</v>
      </c>
      <c r="M406" s="87" t="s">
        <v>18</v>
      </c>
    </row>
    <row r="407" spans="1:13" x14ac:dyDescent="0.25">
      <c r="A407" s="28" t="s">
        <v>8665</v>
      </c>
      <c r="B407" s="29">
        <v>70.103999999999999</v>
      </c>
      <c r="C407" s="28" t="s">
        <v>147</v>
      </c>
      <c r="D407" s="46" t="s">
        <v>1515</v>
      </c>
      <c r="E407" s="46" t="s">
        <v>1516</v>
      </c>
      <c r="F407" s="36">
        <v>1554</v>
      </c>
      <c r="G407" s="97" t="s">
        <v>1517</v>
      </c>
      <c r="H407" s="36" t="s">
        <v>1518</v>
      </c>
      <c r="I407" s="36" t="s">
        <v>1519</v>
      </c>
      <c r="J407" s="130" t="s">
        <v>1520</v>
      </c>
      <c r="K407" s="54">
        <v>44742</v>
      </c>
      <c r="L407" s="36" t="s">
        <v>18</v>
      </c>
      <c r="M407" s="87" t="s">
        <v>18</v>
      </c>
    </row>
    <row r="408" spans="1:13" x14ac:dyDescent="0.25">
      <c r="A408" s="28" t="s">
        <v>119</v>
      </c>
      <c r="B408" s="29">
        <v>45.101999999999997</v>
      </c>
      <c r="C408" s="28" t="s">
        <v>655</v>
      </c>
      <c r="D408" s="49" t="s">
        <v>1521</v>
      </c>
      <c r="E408" s="98"/>
      <c r="F408" s="70" t="s">
        <v>1522</v>
      </c>
      <c r="G408" s="36" t="s">
        <v>1523</v>
      </c>
      <c r="H408" s="52" t="s">
        <v>1524</v>
      </c>
      <c r="I408" s="52"/>
      <c r="J408" s="80" t="s">
        <v>1525</v>
      </c>
      <c r="K408" s="38"/>
      <c r="L408" s="88"/>
      <c r="M408" s="40"/>
    </row>
    <row r="409" spans="1:13" x14ac:dyDescent="0.25">
      <c r="A409" s="28" t="s">
        <v>8664</v>
      </c>
      <c r="B409" s="29">
        <v>70.105999999999995</v>
      </c>
      <c r="C409" s="40" t="s">
        <v>361</v>
      </c>
      <c r="D409" s="30" t="s">
        <v>1526</v>
      </c>
      <c r="E409" s="46"/>
      <c r="F409" s="36">
        <v>1475</v>
      </c>
      <c r="G409" s="33" t="s">
        <v>1526</v>
      </c>
      <c r="H409" s="33" t="s">
        <v>1527</v>
      </c>
      <c r="I409" s="92"/>
      <c r="J409" s="111" t="s">
        <v>1528</v>
      </c>
      <c r="K409" s="48">
        <v>44804</v>
      </c>
      <c r="L409" s="36" t="s">
        <v>18</v>
      </c>
      <c r="M409" s="36" t="s">
        <v>18</v>
      </c>
    </row>
    <row r="410" spans="1:13" x14ac:dyDescent="0.25">
      <c r="A410" s="28" t="s">
        <v>8664</v>
      </c>
      <c r="B410" s="29">
        <v>70.105999999999995</v>
      </c>
      <c r="C410" s="40" t="s">
        <v>115</v>
      </c>
      <c r="D410" s="45" t="s">
        <v>1529</v>
      </c>
      <c r="E410" s="45" t="s">
        <v>84</v>
      </c>
      <c r="F410" s="47">
        <v>1522</v>
      </c>
      <c r="G410" s="145" t="s">
        <v>1529</v>
      </c>
      <c r="H410" s="36" t="s">
        <v>1530</v>
      </c>
      <c r="I410" s="42"/>
      <c r="J410" s="80" t="s">
        <v>1531</v>
      </c>
      <c r="K410" s="48">
        <v>44804</v>
      </c>
      <c r="L410" s="36" t="s">
        <v>18</v>
      </c>
      <c r="M410" s="36" t="s">
        <v>18</v>
      </c>
    </row>
    <row r="411" spans="1:13" x14ac:dyDescent="0.25">
      <c r="A411" s="28" t="s">
        <v>19</v>
      </c>
      <c r="B411" s="29">
        <v>25.199000000000002</v>
      </c>
      <c r="C411" s="28" t="s">
        <v>90</v>
      </c>
      <c r="D411" s="45" t="s">
        <v>1532</v>
      </c>
      <c r="E411" s="46" t="s">
        <v>1533</v>
      </c>
      <c r="F411" s="51" t="s">
        <v>1534</v>
      </c>
      <c r="G411" s="36" t="s">
        <v>1535</v>
      </c>
      <c r="H411" s="36" t="s">
        <v>1536</v>
      </c>
      <c r="I411" s="42" t="s">
        <v>1537</v>
      </c>
      <c r="J411" s="80" t="s">
        <v>1538</v>
      </c>
      <c r="K411" s="48">
        <v>45169</v>
      </c>
      <c r="L411" s="36" t="s">
        <v>18</v>
      </c>
      <c r="M411" s="36" t="s">
        <v>27</v>
      </c>
    </row>
    <row r="412" spans="1:13" x14ac:dyDescent="0.25">
      <c r="A412" s="28" t="s">
        <v>8665</v>
      </c>
      <c r="B412" s="29">
        <v>70.103999999999999</v>
      </c>
      <c r="C412" s="28" t="s">
        <v>147</v>
      </c>
      <c r="D412" s="46" t="s">
        <v>1539</v>
      </c>
      <c r="E412" s="46" t="s">
        <v>1540</v>
      </c>
      <c r="F412" s="36">
        <v>1554</v>
      </c>
      <c r="G412" s="36" t="s">
        <v>1541</v>
      </c>
      <c r="H412" s="36" t="s">
        <v>1542</v>
      </c>
      <c r="I412" s="36" t="s">
        <v>151</v>
      </c>
      <c r="J412" s="130" t="s">
        <v>1543</v>
      </c>
      <c r="K412" s="54">
        <v>44742</v>
      </c>
      <c r="L412" s="36" t="s">
        <v>18</v>
      </c>
      <c r="M412" s="87" t="s">
        <v>18</v>
      </c>
    </row>
    <row r="413" spans="1:13" x14ac:dyDescent="0.25">
      <c r="A413" s="28" t="s">
        <v>8665</v>
      </c>
      <c r="B413" s="29">
        <v>70.103999999999999</v>
      </c>
      <c r="C413" s="28" t="s">
        <v>147</v>
      </c>
      <c r="D413" s="146" t="s">
        <v>1544</v>
      </c>
      <c r="E413" s="46" t="s">
        <v>1545</v>
      </c>
      <c r="F413" s="36">
        <v>1554</v>
      </c>
      <c r="G413" s="36" t="s">
        <v>1546</v>
      </c>
      <c r="H413" s="36" t="s">
        <v>1547</v>
      </c>
      <c r="I413" s="36" t="s">
        <v>1548</v>
      </c>
      <c r="J413" s="130" t="s">
        <v>1549</v>
      </c>
      <c r="K413" s="54">
        <v>44742</v>
      </c>
      <c r="L413" s="36" t="s">
        <v>18</v>
      </c>
      <c r="M413" s="87" t="s">
        <v>18</v>
      </c>
    </row>
    <row r="414" spans="1:13" x14ac:dyDescent="0.25">
      <c r="A414" s="28" t="s">
        <v>8665</v>
      </c>
      <c r="B414" s="29">
        <v>70.103999999999999</v>
      </c>
      <c r="C414" s="28" t="s">
        <v>147</v>
      </c>
      <c r="D414" s="146" t="s">
        <v>1550</v>
      </c>
      <c r="E414" s="46" t="s">
        <v>1545</v>
      </c>
      <c r="F414" s="36">
        <v>1554</v>
      </c>
      <c r="G414" s="36" t="s">
        <v>1546</v>
      </c>
      <c r="H414" s="36" t="s">
        <v>1547</v>
      </c>
      <c r="I414" s="36" t="s">
        <v>1548</v>
      </c>
      <c r="J414" s="130" t="s">
        <v>1549</v>
      </c>
      <c r="K414" s="54">
        <v>44742</v>
      </c>
      <c r="L414" s="36" t="s">
        <v>18</v>
      </c>
      <c r="M414" s="87" t="s">
        <v>18</v>
      </c>
    </row>
    <row r="415" spans="1:13" x14ac:dyDescent="0.25">
      <c r="A415" s="28" t="s">
        <v>8665</v>
      </c>
      <c r="B415" s="29">
        <v>70.103999999999999</v>
      </c>
      <c r="C415" s="28" t="s">
        <v>147</v>
      </c>
      <c r="D415" s="146" t="s">
        <v>1551</v>
      </c>
      <c r="E415" s="46" t="s">
        <v>1545</v>
      </c>
      <c r="F415" s="36">
        <v>1554</v>
      </c>
      <c r="G415" s="36" t="s">
        <v>1546</v>
      </c>
      <c r="H415" s="36" t="s">
        <v>1547</v>
      </c>
      <c r="I415" s="36" t="s">
        <v>1548</v>
      </c>
      <c r="J415" s="130" t="s">
        <v>1549</v>
      </c>
      <c r="K415" s="54">
        <v>44742</v>
      </c>
      <c r="L415" s="36" t="s">
        <v>18</v>
      </c>
      <c r="M415" s="87" t="s">
        <v>18</v>
      </c>
    </row>
    <row r="416" spans="1:13" x14ac:dyDescent="0.25">
      <c r="A416" s="28" t="s">
        <v>8665</v>
      </c>
      <c r="B416" s="29">
        <v>70.103999999999999</v>
      </c>
      <c r="C416" s="28" t="s">
        <v>147</v>
      </c>
      <c r="D416" s="146" t="s">
        <v>1552</v>
      </c>
      <c r="E416" s="46" t="s">
        <v>1545</v>
      </c>
      <c r="F416" s="36">
        <v>1554</v>
      </c>
      <c r="G416" s="36" t="s">
        <v>1546</v>
      </c>
      <c r="H416" s="36" t="s">
        <v>1547</v>
      </c>
      <c r="I416" s="36" t="s">
        <v>1548</v>
      </c>
      <c r="J416" s="130" t="s">
        <v>1549</v>
      </c>
      <c r="K416" s="54">
        <v>44742</v>
      </c>
      <c r="L416" s="36" t="s">
        <v>18</v>
      </c>
      <c r="M416" s="87" t="s">
        <v>18</v>
      </c>
    </row>
    <row r="417" spans="1:13" x14ac:dyDescent="0.25">
      <c r="A417" s="28" t="s">
        <v>8664</v>
      </c>
      <c r="B417" s="29">
        <v>47.103000000000002</v>
      </c>
      <c r="C417" s="28" t="s">
        <v>1553</v>
      </c>
      <c r="D417" s="45" t="s">
        <v>1554</v>
      </c>
      <c r="E417" s="46"/>
      <c r="F417" s="47">
        <v>1547</v>
      </c>
      <c r="G417" s="36" t="s">
        <v>1555</v>
      </c>
      <c r="H417" s="36" t="s">
        <v>1556</v>
      </c>
      <c r="I417" s="36" t="s">
        <v>1557</v>
      </c>
      <c r="J417" s="80"/>
      <c r="K417" s="48">
        <v>44804</v>
      </c>
      <c r="L417" s="36"/>
      <c r="M417" s="36"/>
    </row>
    <row r="418" spans="1:13" x14ac:dyDescent="0.25">
      <c r="A418" s="28" t="s">
        <v>8664</v>
      </c>
      <c r="B418" s="29">
        <v>47.103000000000002</v>
      </c>
      <c r="C418" s="28" t="s">
        <v>1553</v>
      </c>
      <c r="D418" s="46" t="s">
        <v>1558</v>
      </c>
      <c r="E418" s="46"/>
      <c r="F418" s="51">
        <v>1547</v>
      </c>
      <c r="G418" s="36" t="s">
        <v>1555</v>
      </c>
      <c r="H418" s="36" t="s">
        <v>1556</v>
      </c>
      <c r="I418" s="36" t="s">
        <v>1557</v>
      </c>
      <c r="J418" s="80"/>
      <c r="K418" s="48">
        <v>44804</v>
      </c>
      <c r="L418" s="36"/>
      <c r="M418" s="36"/>
    </row>
    <row r="419" spans="1:13" x14ac:dyDescent="0.25">
      <c r="A419" s="28" t="s">
        <v>8664</v>
      </c>
      <c r="B419" s="29">
        <v>70.105999999999995</v>
      </c>
      <c r="C419" s="40" t="s">
        <v>115</v>
      </c>
      <c r="D419" s="45" t="s">
        <v>1559</v>
      </c>
      <c r="E419" s="46"/>
      <c r="F419" s="47">
        <v>1522</v>
      </c>
      <c r="G419" s="36" t="s">
        <v>1560</v>
      </c>
      <c r="H419" s="36" t="s">
        <v>1561</v>
      </c>
      <c r="I419" s="42"/>
      <c r="J419" s="80" t="s">
        <v>1562</v>
      </c>
      <c r="K419" s="48">
        <v>44804</v>
      </c>
      <c r="L419" s="36" t="s">
        <v>18</v>
      </c>
      <c r="M419" s="36" t="s">
        <v>18</v>
      </c>
    </row>
    <row r="420" spans="1:13" x14ac:dyDescent="0.25">
      <c r="A420" s="28" t="s">
        <v>57</v>
      </c>
      <c r="B420" s="62">
        <v>55.103999999999999</v>
      </c>
      <c r="C420" s="28" t="s">
        <v>1012</v>
      </c>
      <c r="D420" s="49" t="s">
        <v>1563</v>
      </c>
      <c r="E420" s="40"/>
      <c r="F420" s="42">
        <v>1607</v>
      </c>
      <c r="G420" s="42" t="s">
        <v>1564</v>
      </c>
      <c r="H420" s="42" t="s">
        <v>1565</v>
      </c>
      <c r="I420" s="40"/>
      <c r="J420" s="80" t="s">
        <v>1566</v>
      </c>
      <c r="K420" s="50">
        <v>45089</v>
      </c>
      <c r="L420" s="42" t="s">
        <v>18</v>
      </c>
      <c r="M420" s="42" t="s">
        <v>18</v>
      </c>
    </row>
    <row r="421" spans="1:13" x14ac:dyDescent="0.25">
      <c r="A421" s="28" t="s">
        <v>8664</v>
      </c>
      <c r="B421" s="90">
        <v>70.114000000000004</v>
      </c>
      <c r="C421" s="46" t="s">
        <v>705</v>
      </c>
      <c r="D421" s="31" t="s">
        <v>1563</v>
      </c>
      <c r="E421" s="31"/>
      <c r="F421" s="36">
        <v>1625</v>
      </c>
      <c r="G421" s="33" t="s">
        <v>1567</v>
      </c>
      <c r="H421" s="33" t="s">
        <v>1568</v>
      </c>
      <c r="I421" s="104"/>
      <c r="J421" s="111" t="s">
        <v>1569</v>
      </c>
      <c r="K421" s="48">
        <v>45232</v>
      </c>
      <c r="L421" s="36" t="s">
        <v>485</v>
      </c>
      <c r="M421" s="36" t="s">
        <v>485</v>
      </c>
    </row>
    <row r="422" spans="1:13" ht="15" customHeight="1" x14ac:dyDescent="0.25">
      <c r="A422" s="28" t="s">
        <v>57</v>
      </c>
      <c r="B422" s="29">
        <v>55.103999999999999</v>
      </c>
      <c r="C422" s="28" t="s">
        <v>1012</v>
      </c>
      <c r="D422" s="38" t="s">
        <v>1563</v>
      </c>
      <c r="E422" s="38"/>
      <c r="F422" s="32" t="s">
        <v>1570</v>
      </c>
      <c r="G422" s="34" t="s">
        <v>1571</v>
      </c>
      <c r="H422" s="34"/>
      <c r="I422" s="34"/>
      <c r="J422" s="80" t="s">
        <v>1572</v>
      </c>
      <c r="K422" s="35">
        <v>45473</v>
      </c>
      <c r="L422" s="36" t="s">
        <v>27</v>
      </c>
      <c r="M422" s="36"/>
    </row>
    <row r="423" spans="1:13" x14ac:dyDescent="0.25">
      <c r="A423" s="28" t="s">
        <v>57</v>
      </c>
      <c r="B423" s="29">
        <v>10.101000000000001</v>
      </c>
      <c r="C423" s="28" t="s">
        <v>112</v>
      </c>
      <c r="D423" s="38" t="s">
        <v>1573</v>
      </c>
      <c r="E423" s="38"/>
      <c r="F423" s="32" t="s">
        <v>266</v>
      </c>
      <c r="G423" s="34" t="s">
        <v>1574</v>
      </c>
      <c r="H423" s="34" t="s">
        <v>1575</v>
      </c>
      <c r="I423" s="34" t="s">
        <v>1576</v>
      </c>
      <c r="J423" s="382" t="s">
        <v>1577</v>
      </c>
      <c r="K423" s="35">
        <v>44650</v>
      </c>
      <c r="L423" s="36" t="s">
        <v>18</v>
      </c>
      <c r="M423" s="36"/>
    </row>
    <row r="424" spans="1:13" x14ac:dyDescent="0.25">
      <c r="A424" s="28" t="s">
        <v>119</v>
      </c>
      <c r="B424" s="29">
        <v>45.107999999999997</v>
      </c>
      <c r="C424" s="28" t="s">
        <v>126</v>
      </c>
      <c r="D424" s="60" t="s">
        <v>1578</v>
      </c>
      <c r="E424" s="46" t="s">
        <v>1579</v>
      </c>
      <c r="F424" s="51" t="s">
        <v>1580</v>
      </c>
      <c r="G424" s="36" t="s">
        <v>1581</v>
      </c>
      <c r="H424" s="36" t="s">
        <v>1582</v>
      </c>
      <c r="I424" s="36"/>
      <c r="J424" s="80" t="s">
        <v>1583</v>
      </c>
      <c r="K424" s="48">
        <v>44469</v>
      </c>
      <c r="L424" s="36" t="s">
        <v>18</v>
      </c>
      <c r="M424" s="36" t="s">
        <v>18</v>
      </c>
    </row>
    <row r="425" spans="1:13" x14ac:dyDescent="0.25">
      <c r="A425" s="28" t="s">
        <v>119</v>
      </c>
      <c r="B425" s="29">
        <v>45.113999999999997</v>
      </c>
      <c r="C425" s="40" t="s">
        <v>129</v>
      </c>
      <c r="D425" s="49" t="s">
        <v>1584</v>
      </c>
      <c r="E425" s="49"/>
      <c r="F425" s="51" t="s">
        <v>591</v>
      </c>
      <c r="G425" s="97" t="s">
        <v>1585</v>
      </c>
      <c r="H425" s="36" t="s">
        <v>1586</v>
      </c>
      <c r="I425" s="36" t="s">
        <v>1587</v>
      </c>
      <c r="J425" s="80" t="s">
        <v>1588</v>
      </c>
      <c r="K425" s="48">
        <v>44500</v>
      </c>
      <c r="L425" s="36" t="s">
        <v>18</v>
      </c>
      <c r="M425" s="36" t="s">
        <v>18</v>
      </c>
    </row>
    <row r="426" spans="1:13" x14ac:dyDescent="0.25">
      <c r="A426" s="28" t="s">
        <v>119</v>
      </c>
      <c r="B426" s="29">
        <v>40.103000000000002</v>
      </c>
      <c r="C426" s="41" t="s">
        <v>1589</v>
      </c>
      <c r="D426" s="60" t="s">
        <v>1590</v>
      </c>
      <c r="E426" s="49"/>
      <c r="F426" s="51" t="s">
        <v>1591</v>
      </c>
      <c r="G426" s="97" t="s">
        <v>1592</v>
      </c>
      <c r="H426" s="36" t="s">
        <v>1593</v>
      </c>
      <c r="I426" s="36" t="s">
        <v>1594</v>
      </c>
      <c r="J426" s="80" t="s">
        <v>1595</v>
      </c>
      <c r="K426" s="48" t="s">
        <v>1596</v>
      </c>
      <c r="L426" s="36" t="s">
        <v>18</v>
      </c>
      <c r="M426" s="36" t="s">
        <v>18</v>
      </c>
    </row>
    <row r="427" spans="1:13" x14ac:dyDescent="0.25">
      <c r="A427" s="28" t="s">
        <v>19</v>
      </c>
      <c r="B427" s="29" t="s">
        <v>256</v>
      </c>
      <c r="C427" s="28" t="s">
        <v>257</v>
      </c>
      <c r="D427" s="45" t="s">
        <v>1597</v>
      </c>
      <c r="E427" s="46" t="s">
        <v>1598</v>
      </c>
      <c r="F427" s="47">
        <v>1538</v>
      </c>
      <c r="G427" s="36" t="s">
        <v>1599</v>
      </c>
      <c r="H427" s="36" t="s">
        <v>1600</v>
      </c>
      <c r="I427" s="42" t="s">
        <v>1601</v>
      </c>
      <c r="J427" s="80" t="s">
        <v>1602</v>
      </c>
      <c r="K427" s="48">
        <v>44575</v>
      </c>
      <c r="L427" s="36" t="s">
        <v>27</v>
      </c>
      <c r="M427" s="36" t="s">
        <v>18</v>
      </c>
    </row>
    <row r="428" spans="1:13" x14ac:dyDescent="0.25">
      <c r="A428" s="28" t="s">
        <v>57</v>
      </c>
      <c r="B428" s="29">
        <v>60.103000000000002</v>
      </c>
      <c r="C428" s="40" t="s">
        <v>58</v>
      </c>
      <c r="D428" s="46" t="s">
        <v>1603</v>
      </c>
      <c r="E428" s="46"/>
      <c r="F428" s="36">
        <v>1553</v>
      </c>
      <c r="G428" s="36" t="s">
        <v>1604</v>
      </c>
      <c r="H428" s="36" t="s">
        <v>1605</v>
      </c>
      <c r="I428" s="36"/>
      <c r="J428" s="80" t="s">
        <v>1606</v>
      </c>
      <c r="K428" s="48">
        <v>44718</v>
      </c>
      <c r="L428" s="87" t="s">
        <v>18</v>
      </c>
      <c r="M428" s="91" t="s">
        <v>485</v>
      </c>
    </row>
    <row r="429" spans="1:13" x14ac:dyDescent="0.25">
      <c r="A429" s="28" t="s">
        <v>19</v>
      </c>
      <c r="B429" s="29">
        <v>25.199000000000002</v>
      </c>
      <c r="C429" s="28" t="s">
        <v>90</v>
      </c>
      <c r="D429" s="46" t="s">
        <v>1607</v>
      </c>
      <c r="E429" s="46"/>
      <c r="F429" s="36" t="s">
        <v>1608</v>
      </c>
      <c r="G429" s="36" t="s">
        <v>1609</v>
      </c>
      <c r="H429" s="36" t="s">
        <v>1610</v>
      </c>
      <c r="I429" s="36" t="s">
        <v>1611</v>
      </c>
      <c r="J429" s="80" t="s">
        <v>1612</v>
      </c>
      <c r="K429" s="48">
        <v>45016</v>
      </c>
      <c r="L429" s="36" t="s">
        <v>18</v>
      </c>
      <c r="M429" s="36"/>
    </row>
    <row r="430" spans="1:13" x14ac:dyDescent="0.25">
      <c r="A430" s="28" t="s">
        <v>119</v>
      </c>
      <c r="B430" s="29">
        <v>35.100999999999999</v>
      </c>
      <c r="C430" s="28" t="s">
        <v>112</v>
      </c>
      <c r="D430" s="38" t="s">
        <v>1613</v>
      </c>
      <c r="E430" s="38"/>
      <c r="F430" s="32" t="s">
        <v>719</v>
      </c>
      <c r="G430" s="34" t="s">
        <v>1614</v>
      </c>
      <c r="H430" s="34" t="s">
        <v>1615</v>
      </c>
      <c r="I430" s="34"/>
      <c r="J430" s="80" t="s">
        <v>1616</v>
      </c>
      <c r="K430" s="35">
        <v>44347</v>
      </c>
      <c r="L430" s="87" t="s">
        <v>18</v>
      </c>
      <c r="M430" s="36"/>
    </row>
    <row r="431" spans="1:13" x14ac:dyDescent="0.25">
      <c r="A431" s="28" t="s">
        <v>57</v>
      </c>
      <c r="B431" s="29">
        <v>10.101000000000001</v>
      </c>
      <c r="C431" s="28" t="s">
        <v>112</v>
      </c>
      <c r="D431" s="44" t="s">
        <v>1617</v>
      </c>
      <c r="E431" s="44"/>
      <c r="F431" s="52">
        <v>1599</v>
      </c>
      <c r="G431" s="52" t="s">
        <v>1618</v>
      </c>
      <c r="H431" s="52" t="s">
        <v>1619</v>
      </c>
      <c r="I431" s="53"/>
      <c r="J431" s="80" t="s">
        <v>1620</v>
      </c>
      <c r="K431" s="54">
        <v>45082</v>
      </c>
      <c r="L431" s="52" t="s">
        <v>18</v>
      </c>
      <c r="M431" s="52" t="s">
        <v>18</v>
      </c>
    </row>
    <row r="432" spans="1:13" x14ac:dyDescent="0.25">
      <c r="A432" s="28" t="s">
        <v>8664</v>
      </c>
      <c r="B432" s="29">
        <v>70.105999999999995</v>
      </c>
      <c r="C432" s="40" t="s">
        <v>361</v>
      </c>
      <c r="D432" s="30" t="s">
        <v>1621</v>
      </c>
      <c r="E432" s="46"/>
      <c r="F432" s="36">
        <v>1475</v>
      </c>
      <c r="G432" s="33" t="s">
        <v>1622</v>
      </c>
      <c r="H432" s="33" t="s">
        <v>1623</v>
      </c>
      <c r="I432" s="92"/>
      <c r="J432" s="111" t="s">
        <v>1624</v>
      </c>
      <c r="K432" s="48">
        <v>44804</v>
      </c>
      <c r="L432" s="87" t="s">
        <v>18</v>
      </c>
      <c r="M432" s="36" t="s">
        <v>18</v>
      </c>
    </row>
    <row r="433" spans="1:13" ht="15" customHeight="1" x14ac:dyDescent="0.25">
      <c r="A433" s="28" t="s">
        <v>119</v>
      </c>
      <c r="B433" s="62">
        <v>45.112000000000002</v>
      </c>
      <c r="C433" s="40" t="s">
        <v>660</v>
      </c>
      <c r="D433" s="49" t="s">
        <v>1625</v>
      </c>
      <c r="E433" s="100"/>
      <c r="F433" s="42">
        <v>1605</v>
      </c>
      <c r="G433" s="97" t="s">
        <v>1626</v>
      </c>
      <c r="H433" s="100" t="s">
        <v>1627</v>
      </c>
      <c r="I433" s="40"/>
      <c r="J433" s="111" t="s">
        <v>1628</v>
      </c>
      <c r="K433" s="50">
        <v>45107</v>
      </c>
      <c r="L433" s="87" t="s">
        <v>18</v>
      </c>
      <c r="M433" s="87" t="s">
        <v>18</v>
      </c>
    </row>
    <row r="434" spans="1:13" ht="15" customHeight="1" x14ac:dyDescent="0.2">
      <c r="A434" s="40" t="s">
        <v>8678</v>
      </c>
      <c r="B434" s="62">
        <v>45.107999999999997</v>
      </c>
      <c r="C434" s="40" t="s">
        <v>8679</v>
      </c>
      <c r="D434" s="353" t="s">
        <v>8702</v>
      </c>
      <c r="E434" s="354"/>
      <c r="F434" s="42" t="s">
        <v>8681</v>
      </c>
      <c r="G434" s="354" t="s">
        <v>8703</v>
      </c>
      <c r="H434" s="354" t="s">
        <v>1632</v>
      </c>
      <c r="I434" s="40"/>
      <c r="J434" s="375" t="s">
        <v>1633</v>
      </c>
      <c r="K434" s="43">
        <v>45322</v>
      </c>
      <c r="L434" s="354" t="s">
        <v>485</v>
      </c>
      <c r="M434" s="355" t="s">
        <v>485</v>
      </c>
    </row>
    <row r="435" spans="1:13" ht="15" customHeight="1" x14ac:dyDescent="0.2">
      <c r="A435" s="40" t="s">
        <v>8678</v>
      </c>
      <c r="B435" s="62">
        <v>45.107999999999997</v>
      </c>
      <c r="C435" s="40" t="s">
        <v>8679</v>
      </c>
      <c r="D435" s="353" t="s">
        <v>8702</v>
      </c>
      <c r="E435" s="354"/>
      <c r="F435" s="42" t="s">
        <v>8681</v>
      </c>
      <c r="G435" s="354" t="s">
        <v>8703</v>
      </c>
      <c r="H435" s="354" t="s">
        <v>1632</v>
      </c>
      <c r="I435" s="40"/>
      <c r="J435" s="375" t="s">
        <v>1633</v>
      </c>
      <c r="K435" s="43">
        <v>45322</v>
      </c>
      <c r="L435" s="354" t="s">
        <v>485</v>
      </c>
      <c r="M435" s="355" t="s">
        <v>485</v>
      </c>
    </row>
    <row r="436" spans="1:13" x14ac:dyDescent="0.25">
      <c r="A436" s="28" t="s">
        <v>57</v>
      </c>
      <c r="B436" s="62">
        <v>12.112</v>
      </c>
      <c r="C436" s="40" t="s">
        <v>159</v>
      </c>
      <c r="D436" s="49" t="s">
        <v>1629</v>
      </c>
      <c r="E436" s="100"/>
      <c r="F436" s="42" t="s">
        <v>1630</v>
      </c>
      <c r="G436" s="97" t="s">
        <v>1631</v>
      </c>
      <c r="H436" s="114" t="s">
        <v>1632</v>
      </c>
      <c r="I436" s="40"/>
      <c r="J436" s="111" t="s">
        <v>1633</v>
      </c>
      <c r="K436" s="50">
        <v>45046</v>
      </c>
      <c r="L436" s="87" t="s">
        <v>18</v>
      </c>
      <c r="M436" s="87"/>
    </row>
    <row r="437" spans="1:13" x14ac:dyDescent="0.25">
      <c r="A437" s="28" t="s">
        <v>8664</v>
      </c>
      <c r="B437" s="29">
        <v>70.105999999999995</v>
      </c>
      <c r="C437" s="40" t="s">
        <v>115</v>
      </c>
      <c r="D437" s="46" t="s">
        <v>1634</v>
      </c>
      <c r="E437" s="46"/>
      <c r="F437" s="36">
        <v>1522</v>
      </c>
      <c r="G437" s="36" t="s">
        <v>1635</v>
      </c>
      <c r="H437" s="36" t="s">
        <v>1636</v>
      </c>
      <c r="I437" s="42"/>
      <c r="J437" s="80" t="s">
        <v>1637</v>
      </c>
      <c r="K437" s="48">
        <v>44804</v>
      </c>
      <c r="L437" s="36" t="s">
        <v>18</v>
      </c>
      <c r="M437" s="36" t="s">
        <v>18</v>
      </c>
    </row>
    <row r="438" spans="1:13" x14ac:dyDescent="0.25">
      <c r="A438" s="28" t="s">
        <v>8664</v>
      </c>
      <c r="B438" s="29">
        <v>70.105999999999995</v>
      </c>
      <c r="C438" s="40" t="s">
        <v>115</v>
      </c>
      <c r="D438" s="31" t="s">
        <v>1634</v>
      </c>
      <c r="E438" s="45"/>
      <c r="F438" s="47">
        <v>1522</v>
      </c>
      <c r="G438" s="33" t="s">
        <v>1635</v>
      </c>
      <c r="H438" s="33" t="s">
        <v>1636</v>
      </c>
      <c r="I438" s="42"/>
      <c r="J438" s="111" t="s">
        <v>1637</v>
      </c>
      <c r="K438" s="48">
        <v>44804</v>
      </c>
      <c r="L438" s="36" t="s">
        <v>18</v>
      </c>
      <c r="M438" s="36" t="s">
        <v>18</v>
      </c>
    </row>
    <row r="439" spans="1:13" x14ac:dyDescent="0.25">
      <c r="A439" s="55" t="s">
        <v>119</v>
      </c>
      <c r="B439" s="56">
        <v>45.113999999999997</v>
      </c>
      <c r="C439" s="137" t="s">
        <v>129</v>
      </c>
      <c r="D439" s="133" t="s">
        <v>1638</v>
      </c>
      <c r="E439" s="133" t="s">
        <v>1639</v>
      </c>
      <c r="F439" s="106" t="s">
        <v>1640</v>
      </c>
      <c r="G439" s="134" t="s">
        <v>1641</v>
      </c>
      <c r="H439" s="134" t="s">
        <v>1642</v>
      </c>
      <c r="I439" s="134" t="s">
        <v>1643</v>
      </c>
      <c r="J439" s="360" t="str">
        <f>HYPERLINK("mailto:dfitzner@collegeboard.org","dfitzner@collegeboard.org")</f>
        <v>dfitzner@collegeboard.org</v>
      </c>
      <c r="K439" s="86">
        <v>44255</v>
      </c>
      <c r="L439" s="59" t="s">
        <v>18</v>
      </c>
      <c r="M439" s="59"/>
    </row>
    <row r="440" spans="1:13" x14ac:dyDescent="0.25">
      <c r="A440" s="28" t="s">
        <v>57</v>
      </c>
      <c r="B440" s="29">
        <v>10.101000000000001</v>
      </c>
      <c r="C440" s="28" t="s">
        <v>112</v>
      </c>
      <c r="D440" s="44" t="s">
        <v>1644</v>
      </c>
      <c r="E440" s="44"/>
      <c r="F440" s="52">
        <v>1599</v>
      </c>
      <c r="G440" s="52" t="s">
        <v>1645</v>
      </c>
      <c r="H440" s="52" t="s">
        <v>1646</v>
      </c>
      <c r="I440" s="53"/>
      <c r="J440" s="80" t="s">
        <v>1647</v>
      </c>
      <c r="K440" s="54">
        <v>45082</v>
      </c>
      <c r="L440" s="52" t="s">
        <v>18</v>
      </c>
      <c r="M440" s="52" t="s">
        <v>18</v>
      </c>
    </row>
    <row r="441" spans="1:13" x14ac:dyDescent="0.25">
      <c r="A441" s="28" t="s">
        <v>119</v>
      </c>
      <c r="B441" s="29">
        <v>45.113999999999997</v>
      </c>
      <c r="C441" s="40" t="s">
        <v>129</v>
      </c>
      <c r="D441" s="46" t="s">
        <v>1648</v>
      </c>
      <c r="E441" s="46"/>
      <c r="F441" s="51" t="s">
        <v>1279</v>
      </c>
      <c r="G441" s="36" t="s">
        <v>1649</v>
      </c>
      <c r="H441" s="36" t="s">
        <v>1650</v>
      </c>
      <c r="I441" s="36" t="s">
        <v>1651</v>
      </c>
      <c r="J441" s="80" t="s">
        <v>1652</v>
      </c>
      <c r="K441" s="48">
        <v>44377</v>
      </c>
      <c r="L441" s="36" t="s">
        <v>18</v>
      </c>
      <c r="M441" s="36" t="s">
        <v>18</v>
      </c>
    </row>
    <row r="442" spans="1:13" x14ac:dyDescent="0.25">
      <c r="A442" s="55" t="s">
        <v>19</v>
      </c>
      <c r="B442" s="56">
        <v>25.13</v>
      </c>
      <c r="C442" s="137" t="s">
        <v>1422</v>
      </c>
      <c r="D442" s="85" t="s">
        <v>1653</v>
      </c>
      <c r="E442" s="57"/>
      <c r="F442" s="163">
        <v>1393</v>
      </c>
      <c r="G442" s="59" t="s">
        <v>1654</v>
      </c>
      <c r="H442" s="59" t="s">
        <v>1655</v>
      </c>
      <c r="I442" s="59" t="s">
        <v>1656</v>
      </c>
      <c r="J442" s="360" t="s">
        <v>1657</v>
      </c>
      <c r="K442" s="86">
        <v>44259</v>
      </c>
      <c r="L442" s="95"/>
      <c r="M442" s="59"/>
    </row>
    <row r="443" spans="1:13" x14ac:dyDescent="0.25">
      <c r="A443" s="28" t="s">
        <v>19</v>
      </c>
      <c r="B443" s="29">
        <v>25.106000000000002</v>
      </c>
      <c r="C443" s="46" t="s">
        <v>908</v>
      </c>
      <c r="D443" s="45" t="s">
        <v>1658</v>
      </c>
      <c r="E443" s="46"/>
      <c r="F443" s="47">
        <v>1539</v>
      </c>
      <c r="G443" s="36" t="s">
        <v>1659</v>
      </c>
      <c r="H443" s="36" t="s">
        <v>1660</v>
      </c>
      <c r="I443" s="42" t="s">
        <v>1661</v>
      </c>
      <c r="J443" s="80" t="s">
        <v>1662</v>
      </c>
      <c r="K443" s="48">
        <v>44575</v>
      </c>
      <c r="L443" s="36" t="s">
        <v>27</v>
      </c>
      <c r="M443" s="36" t="s">
        <v>27</v>
      </c>
    </row>
    <row r="444" spans="1:13" x14ac:dyDescent="0.25">
      <c r="A444" s="55" t="s">
        <v>19</v>
      </c>
      <c r="B444" s="56">
        <v>25.199000000000002</v>
      </c>
      <c r="C444" s="55" t="s">
        <v>90</v>
      </c>
      <c r="D444" s="147" t="s">
        <v>1663</v>
      </c>
      <c r="E444" s="147"/>
      <c r="F444" s="148" t="s">
        <v>1664</v>
      </c>
      <c r="G444" s="95" t="s">
        <v>1665</v>
      </c>
      <c r="H444" s="95" t="s">
        <v>1666</v>
      </c>
      <c r="I444" s="95"/>
      <c r="J444" s="360" t="s">
        <v>1667</v>
      </c>
      <c r="K444" s="142">
        <v>44104</v>
      </c>
      <c r="L444" s="95" t="s">
        <v>27</v>
      </c>
      <c r="M444" s="59" t="s">
        <v>84</v>
      </c>
    </row>
    <row r="445" spans="1:13" x14ac:dyDescent="0.25">
      <c r="A445" s="28" t="s">
        <v>119</v>
      </c>
      <c r="B445" s="29">
        <v>45.113999999999997</v>
      </c>
      <c r="C445" s="40" t="s">
        <v>129</v>
      </c>
      <c r="D445" s="41" t="s">
        <v>1668</v>
      </c>
      <c r="E445" s="41"/>
      <c r="F445" s="47">
        <v>1392</v>
      </c>
      <c r="G445" s="42" t="s">
        <v>1669</v>
      </c>
      <c r="H445" s="42" t="s">
        <v>1670</v>
      </c>
      <c r="I445" s="42" t="s">
        <v>1671</v>
      </c>
      <c r="J445" s="80" t="s">
        <v>1672</v>
      </c>
      <c r="K445" s="48">
        <v>44348</v>
      </c>
      <c r="L445" s="36" t="s">
        <v>18</v>
      </c>
      <c r="M445" s="36" t="s">
        <v>18</v>
      </c>
    </row>
    <row r="446" spans="1:13" x14ac:dyDescent="0.25">
      <c r="A446" s="28" t="s">
        <v>33</v>
      </c>
      <c r="B446" s="29">
        <v>20.103999999999999</v>
      </c>
      <c r="C446" s="28" t="s">
        <v>1673</v>
      </c>
      <c r="D446" s="149" t="s">
        <v>1674</v>
      </c>
      <c r="E446" s="41"/>
      <c r="F446" s="47" t="s">
        <v>1675</v>
      </c>
      <c r="G446" s="42" t="s">
        <v>1676</v>
      </c>
      <c r="H446" s="42" t="s">
        <v>1677</v>
      </c>
      <c r="I446" s="42"/>
      <c r="J446" s="130" t="s">
        <v>1678</v>
      </c>
      <c r="K446" s="50">
        <v>44316</v>
      </c>
      <c r="L446" s="42" t="s">
        <v>18</v>
      </c>
      <c r="M446" s="42" t="s">
        <v>18</v>
      </c>
    </row>
    <row r="447" spans="1:13" x14ac:dyDescent="0.25">
      <c r="A447" s="41" t="s">
        <v>33</v>
      </c>
      <c r="B447" s="62">
        <v>50.103999999999999</v>
      </c>
      <c r="C447" s="41" t="s">
        <v>351</v>
      </c>
      <c r="D447" s="78" t="s">
        <v>1679</v>
      </c>
      <c r="E447" s="78"/>
      <c r="F447" s="42">
        <v>1619</v>
      </c>
      <c r="G447" s="79" t="s">
        <v>1680</v>
      </c>
      <c r="H447" s="79" t="s">
        <v>1681</v>
      </c>
      <c r="I447" s="42"/>
      <c r="J447" s="80" t="s">
        <v>1682</v>
      </c>
      <c r="K447" s="50">
        <v>44418</v>
      </c>
      <c r="L447" s="87" t="s">
        <v>18</v>
      </c>
      <c r="M447" s="87" t="s">
        <v>18</v>
      </c>
    </row>
    <row r="448" spans="1:13" x14ac:dyDescent="0.25">
      <c r="A448" s="41" t="s">
        <v>33</v>
      </c>
      <c r="B448" s="62">
        <v>20.102</v>
      </c>
      <c r="C448" s="28" t="s">
        <v>1683</v>
      </c>
      <c r="D448" s="41" t="s">
        <v>1684</v>
      </c>
      <c r="E448" s="41"/>
      <c r="F448" s="42">
        <v>1595</v>
      </c>
      <c r="G448" s="42" t="s">
        <v>1685</v>
      </c>
      <c r="H448" s="42" t="s">
        <v>1681</v>
      </c>
      <c r="I448" s="42"/>
      <c r="J448" s="80" t="s">
        <v>1686</v>
      </c>
      <c r="K448" s="50">
        <v>44316</v>
      </c>
      <c r="L448" s="42" t="s">
        <v>18</v>
      </c>
      <c r="M448" s="42" t="s">
        <v>18</v>
      </c>
    </row>
    <row r="449" spans="1:13" x14ac:dyDescent="0.25">
      <c r="A449" s="28" t="s">
        <v>33</v>
      </c>
      <c r="B449" s="62">
        <v>20.102</v>
      </c>
      <c r="C449" s="28" t="s">
        <v>1683</v>
      </c>
      <c r="D449" s="45" t="s">
        <v>1684</v>
      </c>
      <c r="E449" s="46"/>
      <c r="F449" s="47" t="s">
        <v>1687</v>
      </c>
      <c r="G449" s="36" t="s">
        <v>1688</v>
      </c>
      <c r="H449" s="42" t="s">
        <v>1681</v>
      </c>
      <c r="I449" s="42" t="s">
        <v>1689</v>
      </c>
      <c r="J449" s="80" t="s">
        <v>1690</v>
      </c>
      <c r="K449" s="48">
        <v>44469</v>
      </c>
      <c r="L449" s="36" t="s">
        <v>18</v>
      </c>
      <c r="M449" s="91" t="s">
        <v>84</v>
      </c>
    </row>
    <row r="450" spans="1:13" x14ac:dyDescent="0.25">
      <c r="A450" s="28" t="s">
        <v>33</v>
      </c>
      <c r="B450" s="29">
        <v>20.103999999999999</v>
      </c>
      <c r="C450" s="28" t="s">
        <v>1673</v>
      </c>
      <c r="D450" s="38" t="s">
        <v>1684</v>
      </c>
      <c r="E450" s="150"/>
      <c r="F450" s="34" t="s">
        <v>1691</v>
      </c>
      <c r="G450" s="34" t="s">
        <v>1688</v>
      </c>
      <c r="H450" s="34" t="s">
        <v>1692</v>
      </c>
      <c r="I450" s="34" t="s">
        <v>1689</v>
      </c>
      <c r="J450" s="80" t="s">
        <v>1690</v>
      </c>
      <c r="K450" s="35">
        <v>44485</v>
      </c>
      <c r="L450" s="36" t="s">
        <v>18</v>
      </c>
      <c r="M450" s="36"/>
    </row>
    <row r="451" spans="1:13" x14ac:dyDescent="0.25">
      <c r="A451" s="28" t="s">
        <v>119</v>
      </c>
      <c r="B451" s="29">
        <v>45.113999999999997</v>
      </c>
      <c r="C451" s="40" t="s">
        <v>129</v>
      </c>
      <c r="D451" s="41" t="s">
        <v>1693</v>
      </c>
      <c r="E451" s="41"/>
      <c r="F451" s="47">
        <v>1392</v>
      </c>
      <c r="G451" s="42" t="s">
        <v>1694</v>
      </c>
      <c r="H451" s="42" t="s">
        <v>1695</v>
      </c>
      <c r="I451" s="42" t="s">
        <v>1696</v>
      </c>
      <c r="J451" s="80" t="s">
        <v>1697</v>
      </c>
      <c r="K451" s="48">
        <v>44348</v>
      </c>
      <c r="L451" s="36" t="s">
        <v>18</v>
      </c>
      <c r="M451" s="36" t="s">
        <v>18</v>
      </c>
    </row>
    <row r="452" spans="1:13" x14ac:dyDescent="0.25">
      <c r="A452" s="28" t="s">
        <v>57</v>
      </c>
      <c r="B452" s="62">
        <v>12.199</v>
      </c>
      <c r="C452" s="28" t="s">
        <v>159</v>
      </c>
      <c r="D452" s="41" t="s">
        <v>1698</v>
      </c>
      <c r="E452" s="41" t="s">
        <v>1699</v>
      </c>
      <c r="F452" s="47" t="s">
        <v>969</v>
      </c>
      <c r="G452" s="42" t="s">
        <v>1700</v>
      </c>
      <c r="H452" s="42" t="s">
        <v>1701</v>
      </c>
      <c r="I452" s="42" t="s">
        <v>1702</v>
      </c>
      <c r="J452" s="80" t="s">
        <v>1703</v>
      </c>
      <c r="K452" s="48">
        <v>44479</v>
      </c>
      <c r="L452" s="36" t="s">
        <v>27</v>
      </c>
      <c r="M452" s="36" t="s">
        <v>27</v>
      </c>
    </row>
    <row r="453" spans="1:13" x14ac:dyDescent="0.25">
      <c r="A453" s="55" t="s">
        <v>8664</v>
      </c>
      <c r="B453" s="56">
        <v>70.105999999999995</v>
      </c>
      <c r="C453" s="137" t="s">
        <v>170</v>
      </c>
      <c r="D453" s="139" t="s">
        <v>1704</v>
      </c>
      <c r="E453" s="139" t="s">
        <v>1705</v>
      </c>
      <c r="F453" s="140">
        <v>1444</v>
      </c>
      <c r="G453" s="59" t="s">
        <v>1706</v>
      </c>
      <c r="H453" s="59" t="s">
        <v>1707</v>
      </c>
      <c r="I453" s="59" t="s">
        <v>1708</v>
      </c>
      <c r="J453" s="360" t="s">
        <v>1709</v>
      </c>
      <c r="K453" s="142">
        <v>44074</v>
      </c>
      <c r="L453" s="59"/>
      <c r="M453" s="59"/>
    </row>
    <row r="454" spans="1:13" x14ac:dyDescent="0.25">
      <c r="A454" s="28" t="s">
        <v>119</v>
      </c>
      <c r="B454" s="29">
        <v>45.113999999999997</v>
      </c>
      <c r="C454" s="40" t="s">
        <v>129</v>
      </c>
      <c r="D454" s="60" t="s">
        <v>1704</v>
      </c>
      <c r="E454" s="60" t="s">
        <v>1710</v>
      </c>
      <c r="F454" s="61" t="s">
        <v>1158</v>
      </c>
      <c r="G454" s="36" t="s">
        <v>1711</v>
      </c>
      <c r="H454" s="52" t="s">
        <v>1712</v>
      </c>
      <c r="I454" s="52" t="s">
        <v>1708</v>
      </c>
      <c r="J454" s="80" t="s">
        <v>1713</v>
      </c>
      <c r="K454" s="54">
        <v>44561</v>
      </c>
      <c r="L454" s="36" t="s">
        <v>18</v>
      </c>
      <c r="M454" s="36"/>
    </row>
    <row r="455" spans="1:13" x14ac:dyDescent="0.25">
      <c r="A455" s="28" t="s">
        <v>19</v>
      </c>
      <c r="B455" s="29">
        <v>25.106000000000002</v>
      </c>
      <c r="C455" s="46" t="s">
        <v>908</v>
      </c>
      <c r="D455" s="38" t="s">
        <v>1714</v>
      </c>
      <c r="E455" s="38"/>
      <c r="F455" s="32">
        <v>1573</v>
      </c>
      <c r="G455" s="34" t="s">
        <v>1715</v>
      </c>
      <c r="H455" s="34" t="s">
        <v>1716</v>
      </c>
      <c r="I455" s="34" t="s">
        <v>1717</v>
      </c>
      <c r="J455" s="80" t="s">
        <v>1718</v>
      </c>
      <c r="K455" s="35">
        <v>45207</v>
      </c>
      <c r="L455" s="34" t="s">
        <v>27</v>
      </c>
      <c r="M455" s="36" t="s">
        <v>27</v>
      </c>
    </row>
    <row r="456" spans="1:13" x14ac:dyDescent="0.25">
      <c r="A456" s="28" t="s">
        <v>33</v>
      </c>
      <c r="B456" s="29">
        <v>15.102</v>
      </c>
      <c r="C456" s="28" t="s">
        <v>1719</v>
      </c>
      <c r="D456" s="38" t="s">
        <v>1720</v>
      </c>
      <c r="E456" s="75"/>
      <c r="F456" s="32" t="s">
        <v>1721</v>
      </c>
      <c r="G456" s="113" t="s">
        <v>1722</v>
      </c>
      <c r="H456" s="34" t="s">
        <v>1723</v>
      </c>
      <c r="I456" s="113"/>
      <c r="J456" s="80" t="s">
        <v>1724</v>
      </c>
      <c r="K456" s="35">
        <v>44347</v>
      </c>
      <c r="L456" s="34" t="s">
        <v>485</v>
      </c>
      <c r="M456" s="36"/>
    </row>
    <row r="457" spans="1:13" x14ac:dyDescent="0.25">
      <c r="A457" s="116" t="s">
        <v>19</v>
      </c>
      <c r="B457" s="117">
        <v>25.117999999999999</v>
      </c>
      <c r="C457" s="116" t="s">
        <v>76</v>
      </c>
      <c r="D457" s="118" t="s">
        <v>1725</v>
      </c>
      <c r="E457" s="119"/>
      <c r="F457" s="120" t="s">
        <v>79</v>
      </c>
      <c r="G457" s="119" t="s">
        <v>1726</v>
      </c>
      <c r="H457" s="119" t="s">
        <v>1727</v>
      </c>
      <c r="I457" s="121" t="s">
        <v>1728</v>
      </c>
      <c r="J457" s="80" t="s">
        <v>1729</v>
      </c>
      <c r="K457" s="122">
        <v>45998</v>
      </c>
      <c r="L457" s="120"/>
      <c r="M457" s="120" t="s">
        <v>18</v>
      </c>
    </row>
    <row r="458" spans="1:13" ht="15" customHeight="1" x14ac:dyDescent="0.25">
      <c r="A458" s="28" t="s">
        <v>8665</v>
      </c>
      <c r="B458" s="29">
        <v>70.103999999999999</v>
      </c>
      <c r="C458" s="28" t="s">
        <v>147</v>
      </c>
      <c r="D458" s="40" t="s">
        <v>1730</v>
      </c>
      <c r="E458" s="108"/>
      <c r="F458" s="42">
        <v>1544</v>
      </c>
      <c r="G458" s="42" t="s">
        <v>1731</v>
      </c>
      <c r="H458" s="42" t="s">
        <v>1732</v>
      </c>
      <c r="I458" s="42" t="s">
        <v>906</v>
      </c>
      <c r="J458" s="80" t="s">
        <v>1733</v>
      </c>
      <c r="K458" s="50">
        <v>44742</v>
      </c>
      <c r="L458" s="87" t="s">
        <v>18</v>
      </c>
      <c r="M458" s="87" t="s">
        <v>18</v>
      </c>
    </row>
    <row r="459" spans="1:13" x14ac:dyDescent="0.25">
      <c r="A459" s="28" t="s">
        <v>19</v>
      </c>
      <c r="B459" s="29">
        <v>25.119</v>
      </c>
      <c r="C459" s="28" t="s">
        <v>832</v>
      </c>
      <c r="D459" s="45" t="s">
        <v>1734</v>
      </c>
      <c r="E459" s="46"/>
      <c r="F459" s="47">
        <v>1499</v>
      </c>
      <c r="G459" s="36" t="s">
        <v>1735</v>
      </c>
      <c r="H459" s="36" t="s">
        <v>1736</v>
      </c>
      <c r="I459" s="42" t="s">
        <v>1737</v>
      </c>
      <c r="J459" s="80" t="s">
        <v>1738</v>
      </c>
      <c r="K459" s="48">
        <v>45018</v>
      </c>
      <c r="L459" s="36" t="s">
        <v>27</v>
      </c>
      <c r="M459" s="36" t="s">
        <v>27</v>
      </c>
    </row>
    <row r="460" spans="1:13" x14ac:dyDescent="0.25">
      <c r="A460" s="28" t="s">
        <v>119</v>
      </c>
      <c r="B460" s="29">
        <v>45.113999999999997</v>
      </c>
      <c r="C460" s="40" t="s">
        <v>129</v>
      </c>
      <c r="D460" s="41" t="s">
        <v>1739</v>
      </c>
      <c r="E460" s="41"/>
      <c r="F460" s="47">
        <v>1392</v>
      </c>
      <c r="G460" s="42" t="s">
        <v>1740</v>
      </c>
      <c r="H460" s="42" t="s">
        <v>1741</v>
      </c>
      <c r="I460" s="42" t="s">
        <v>1742</v>
      </c>
      <c r="J460" s="80" t="s">
        <v>1743</v>
      </c>
      <c r="K460" s="48">
        <v>44348</v>
      </c>
      <c r="L460" s="36" t="s">
        <v>18</v>
      </c>
      <c r="M460" s="36" t="s">
        <v>18</v>
      </c>
    </row>
    <row r="461" spans="1:13" x14ac:dyDescent="0.25">
      <c r="A461" s="28" t="s">
        <v>19</v>
      </c>
      <c r="B461" s="29">
        <v>25.105</v>
      </c>
      <c r="C461" s="28" t="s">
        <v>785</v>
      </c>
      <c r="D461" s="46" t="s">
        <v>1744</v>
      </c>
      <c r="E461" s="46"/>
      <c r="F461" s="36">
        <v>1623</v>
      </c>
      <c r="G461" s="36" t="s">
        <v>1745</v>
      </c>
      <c r="H461" s="36" t="s">
        <v>1746</v>
      </c>
      <c r="I461" s="36" t="s">
        <v>1747</v>
      </c>
      <c r="J461" s="80" t="s">
        <v>1748</v>
      </c>
      <c r="K461" s="48">
        <v>44447</v>
      </c>
      <c r="L461" s="36" t="s">
        <v>27</v>
      </c>
      <c r="M461" s="36" t="s">
        <v>27</v>
      </c>
    </row>
    <row r="462" spans="1:13" x14ac:dyDescent="0.25">
      <c r="A462" s="28" t="s">
        <v>19</v>
      </c>
      <c r="B462" s="29">
        <v>25.100999999999999</v>
      </c>
      <c r="C462" s="28" t="s">
        <v>1749</v>
      </c>
      <c r="D462" s="75" t="s">
        <v>1750</v>
      </c>
      <c r="E462" s="38"/>
      <c r="F462" s="32">
        <v>1401</v>
      </c>
      <c r="G462" s="34" t="s">
        <v>1751</v>
      </c>
      <c r="H462" s="34" t="s">
        <v>1752</v>
      </c>
      <c r="I462" s="34" t="s">
        <v>1753</v>
      </c>
      <c r="J462" s="80"/>
      <c r="K462" s="35">
        <v>44290</v>
      </c>
      <c r="L462" s="36" t="s">
        <v>27</v>
      </c>
      <c r="M462" s="36"/>
    </row>
    <row r="463" spans="1:13" x14ac:dyDescent="0.25">
      <c r="A463" s="28" t="s">
        <v>8664</v>
      </c>
      <c r="B463" s="29">
        <v>70.122000000000099</v>
      </c>
      <c r="C463" s="38" t="s">
        <v>39</v>
      </c>
      <c r="D463" s="44" t="s">
        <v>1754</v>
      </c>
      <c r="E463" s="49"/>
      <c r="F463" s="32">
        <v>1576</v>
      </c>
      <c r="G463" s="33" t="s">
        <v>1755</v>
      </c>
      <c r="H463" s="33" t="s">
        <v>1756</v>
      </c>
      <c r="I463" s="34"/>
      <c r="J463" s="111" t="s">
        <v>1757</v>
      </c>
      <c r="K463" s="35">
        <v>44530</v>
      </c>
      <c r="L463" s="36" t="s">
        <v>44</v>
      </c>
      <c r="M463" s="36" t="s">
        <v>18</v>
      </c>
    </row>
    <row r="464" spans="1:13" x14ac:dyDescent="0.25">
      <c r="A464" s="55" t="s">
        <v>119</v>
      </c>
      <c r="B464" s="56">
        <v>45.113999999999997</v>
      </c>
      <c r="C464" s="137" t="s">
        <v>129</v>
      </c>
      <c r="D464" s="139" t="s">
        <v>1758</v>
      </c>
      <c r="E464" s="139"/>
      <c r="F464" s="151" t="s">
        <v>1759</v>
      </c>
      <c r="G464" s="59" t="s">
        <v>1760</v>
      </c>
      <c r="H464" s="59" t="s">
        <v>1761</v>
      </c>
      <c r="I464" s="152" t="s">
        <v>1762</v>
      </c>
      <c r="J464" s="360" t="str">
        <f>HYPERLINK("mailto:orders@sagepub.com","orders@sagepub.com")</f>
        <v>orders@sagepub.com</v>
      </c>
      <c r="K464" s="142">
        <v>44165</v>
      </c>
      <c r="L464" s="59" t="s">
        <v>18</v>
      </c>
      <c r="M464" s="59" t="s">
        <v>18</v>
      </c>
    </row>
    <row r="465" spans="1:13" x14ac:dyDescent="0.25">
      <c r="A465" s="28" t="s">
        <v>119</v>
      </c>
      <c r="B465" s="29">
        <v>45.113999999999997</v>
      </c>
      <c r="C465" s="40" t="s">
        <v>129</v>
      </c>
      <c r="D465" s="41" t="s">
        <v>1763</v>
      </c>
      <c r="E465" s="41"/>
      <c r="F465" s="47">
        <v>1392</v>
      </c>
      <c r="G465" s="42" t="s">
        <v>1764</v>
      </c>
      <c r="H465" s="42" t="s">
        <v>1765</v>
      </c>
      <c r="I465" s="42" t="s">
        <v>1766</v>
      </c>
      <c r="J465" s="80" t="s">
        <v>1767</v>
      </c>
      <c r="K465" s="48">
        <v>44348</v>
      </c>
      <c r="L465" s="36" t="s">
        <v>18</v>
      </c>
      <c r="M465" s="36" t="s">
        <v>18</v>
      </c>
    </row>
    <row r="466" spans="1:13" x14ac:dyDescent="0.25">
      <c r="A466" s="46" t="s">
        <v>1391</v>
      </c>
      <c r="B466" s="90">
        <v>65.100999999999999</v>
      </c>
      <c r="C466" s="46" t="s">
        <v>1768</v>
      </c>
      <c r="D466" s="102" t="s">
        <v>1769</v>
      </c>
      <c r="E466" s="102" t="s">
        <v>1770</v>
      </c>
      <c r="F466" s="36">
        <v>1614</v>
      </c>
      <c r="G466" s="103" t="s">
        <v>1771</v>
      </c>
      <c r="H466" s="103" t="s">
        <v>1772</v>
      </c>
      <c r="I466" s="104"/>
      <c r="J466" s="80" t="s">
        <v>1773</v>
      </c>
      <c r="K466" s="48">
        <v>45838</v>
      </c>
      <c r="L466" s="36" t="s">
        <v>18</v>
      </c>
      <c r="M466" s="36" t="s">
        <v>27</v>
      </c>
    </row>
    <row r="467" spans="1:13" x14ac:dyDescent="0.25">
      <c r="A467" s="46" t="s">
        <v>1391</v>
      </c>
      <c r="B467" s="90">
        <v>65.102000000000004</v>
      </c>
      <c r="C467" s="46" t="s">
        <v>1392</v>
      </c>
      <c r="D467" s="102" t="s">
        <v>1769</v>
      </c>
      <c r="E467" s="102" t="s">
        <v>1770</v>
      </c>
      <c r="F467" s="36">
        <v>1614</v>
      </c>
      <c r="G467" s="103" t="s">
        <v>1771</v>
      </c>
      <c r="H467" s="103" t="s">
        <v>1772</v>
      </c>
      <c r="I467" s="104"/>
      <c r="J467" s="80" t="s">
        <v>1773</v>
      </c>
      <c r="K467" s="48">
        <v>45838</v>
      </c>
      <c r="L467" s="36" t="s">
        <v>18</v>
      </c>
      <c r="M467" s="36" t="s">
        <v>27</v>
      </c>
    </row>
    <row r="468" spans="1:13" x14ac:dyDescent="0.25">
      <c r="A468" s="46" t="s">
        <v>1391</v>
      </c>
      <c r="B468" s="90">
        <v>65.198999999999998</v>
      </c>
      <c r="C468" s="46" t="s">
        <v>90</v>
      </c>
      <c r="D468" s="102" t="s">
        <v>1769</v>
      </c>
      <c r="E468" s="102" t="s">
        <v>1770</v>
      </c>
      <c r="F468" s="36">
        <v>1614</v>
      </c>
      <c r="G468" s="103" t="s">
        <v>1771</v>
      </c>
      <c r="H468" s="103" t="s">
        <v>1772</v>
      </c>
      <c r="I468" s="104"/>
      <c r="J468" s="80" t="s">
        <v>1773</v>
      </c>
      <c r="K468" s="48">
        <v>45838</v>
      </c>
      <c r="L468" s="36" t="s">
        <v>18</v>
      </c>
      <c r="M468" s="36" t="s">
        <v>27</v>
      </c>
    </row>
    <row r="469" spans="1:13" x14ac:dyDescent="0.25">
      <c r="A469" s="46" t="s">
        <v>1391</v>
      </c>
      <c r="B469" s="90">
        <v>65.102999999999994</v>
      </c>
      <c r="C469" s="40" t="s">
        <v>1398</v>
      </c>
      <c r="D469" s="102" t="s">
        <v>1769</v>
      </c>
      <c r="E469" s="102" t="s">
        <v>1770</v>
      </c>
      <c r="F469" s="36">
        <v>1614</v>
      </c>
      <c r="G469" s="103" t="s">
        <v>1771</v>
      </c>
      <c r="H469" s="103" t="s">
        <v>1772</v>
      </c>
      <c r="I469" s="104"/>
      <c r="J469" s="80" t="s">
        <v>1773</v>
      </c>
      <c r="K469" s="48">
        <v>45838</v>
      </c>
      <c r="L469" s="36" t="s">
        <v>18</v>
      </c>
      <c r="M469" s="36" t="s">
        <v>27</v>
      </c>
    </row>
    <row r="470" spans="1:13" ht="15" customHeight="1" x14ac:dyDescent="0.25">
      <c r="A470" s="55" t="s">
        <v>57</v>
      </c>
      <c r="B470" s="56">
        <v>10.103999999999999</v>
      </c>
      <c r="C470" s="55" t="s">
        <v>1459</v>
      </c>
      <c r="D470" s="128" t="s">
        <v>1774</v>
      </c>
      <c r="E470" s="128"/>
      <c r="F470" s="95">
        <v>1486</v>
      </c>
      <c r="G470" s="95" t="s">
        <v>1775</v>
      </c>
      <c r="H470" s="95" t="s">
        <v>1776</v>
      </c>
      <c r="I470" s="95"/>
      <c r="J470" s="360" t="s">
        <v>1777</v>
      </c>
      <c r="K470" s="96">
        <v>44228</v>
      </c>
      <c r="L470" s="95" t="s">
        <v>18</v>
      </c>
      <c r="M470" s="95" t="s">
        <v>18</v>
      </c>
    </row>
    <row r="471" spans="1:13" ht="15" customHeight="1" x14ac:dyDescent="0.2">
      <c r="A471" s="40" t="s">
        <v>8678</v>
      </c>
      <c r="B471" s="62">
        <v>45.107999999999997</v>
      </c>
      <c r="C471" s="40" t="s">
        <v>8679</v>
      </c>
      <c r="D471" s="353" t="s">
        <v>8704</v>
      </c>
      <c r="E471" s="354" t="s">
        <v>1244</v>
      </c>
      <c r="F471" s="42" t="s">
        <v>8681</v>
      </c>
      <c r="G471" s="354" t="s">
        <v>122</v>
      </c>
      <c r="H471" s="354" t="s">
        <v>1251</v>
      </c>
      <c r="I471" s="40"/>
      <c r="J471" s="375" t="s">
        <v>1252</v>
      </c>
      <c r="K471" s="43">
        <v>45322</v>
      </c>
      <c r="L471" s="354" t="s">
        <v>485</v>
      </c>
      <c r="M471" s="355" t="s">
        <v>485</v>
      </c>
    </row>
    <row r="472" spans="1:13" ht="15" customHeight="1" x14ac:dyDescent="0.2">
      <c r="A472" s="40" t="s">
        <v>8678</v>
      </c>
      <c r="B472" s="62">
        <v>45.107999999999997</v>
      </c>
      <c r="C472" s="40" t="s">
        <v>8679</v>
      </c>
      <c r="D472" s="353" t="s">
        <v>8704</v>
      </c>
      <c r="E472" s="354" t="s">
        <v>1244</v>
      </c>
      <c r="F472" s="42" t="s">
        <v>8681</v>
      </c>
      <c r="G472" s="354" t="s">
        <v>122</v>
      </c>
      <c r="H472" s="354" t="s">
        <v>1251</v>
      </c>
      <c r="I472" s="40"/>
      <c r="J472" s="375" t="s">
        <v>1252</v>
      </c>
      <c r="K472" s="43">
        <v>45322</v>
      </c>
      <c r="L472" s="354" t="s">
        <v>485</v>
      </c>
      <c r="M472" s="355" t="s">
        <v>485</v>
      </c>
    </row>
    <row r="473" spans="1:13" x14ac:dyDescent="0.25">
      <c r="A473" s="28" t="s">
        <v>8664</v>
      </c>
      <c r="B473" s="29">
        <v>70.105999999999995</v>
      </c>
      <c r="C473" s="40" t="s">
        <v>170</v>
      </c>
      <c r="D473" s="75" t="s">
        <v>1778</v>
      </c>
      <c r="E473" s="38"/>
      <c r="F473" s="32">
        <v>1444</v>
      </c>
      <c r="G473" s="34" t="s">
        <v>1779</v>
      </c>
      <c r="H473" s="34" t="s">
        <v>1780</v>
      </c>
      <c r="I473" s="34"/>
      <c r="J473" s="80" t="s">
        <v>1781</v>
      </c>
      <c r="K473" s="35">
        <v>44439</v>
      </c>
      <c r="L473" s="34" t="s">
        <v>27</v>
      </c>
      <c r="M473" s="36"/>
    </row>
    <row r="474" spans="1:13" x14ac:dyDescent="0.25">
      <c r="A474" s="28" t="s">
        <v>57</v>
      </c>
      <c r="B474" s="29">
        <v>10.101000000000001</v>
      </c>
      <c r="C474" s="28" t="s">
        <v>112</v>
      </c>
      <c r="D474" s="44" t="s">
        <v>1782</v>
      </c>
      <c r="E474" s="44"/>
      <c r="F474" s="52">
        <v>1599</v>
      </c>
      <c r="G474" s="52" t="s">
        <v>1783</v>
      </c>
      <c r="H474" s="52" t="s">
        <v>1784</v>
      </c>
      <c r="I474" s="53"/>
      <c r="J474" s="80" t="s">
        <v>1785</v>
      </c>
      <c r="K474" s="54">
        <v>45082</v>
      </c>
      <c r="L474" s="52" t="s">
        <v>18</v>
      </c>
      <c r="M474" s="52" t="s">
        <v>18</v>
      </c>
    </row>
    <row r="475" spans="1:13" x14ac:dyDescent="0.25">
      <c r="A475" s="28" t="s">
        <v>8665</v>
      </c>
      <c r="B475" s="29">
        <v>70.103999999999999</v>
      </c>
      <c r="C475" s="28" t="s">
        <v>147</v>
      </c>
      <c r="D475" s="46" t="s">
        <v>1786</v>
      </c>
      <c r="E475" s="46" t="s">
        <v>1787</v>
      </c>
      <c r="F475" s="36">
        <v>1554</v>
      </c>
      <c r="G475" s="36" t="s">
        <v>1788</v>
      </c>
      <c r="H475" s="36" t="s">
        <v>1789</v>
      </c>
      <c r="I475" s="36" t="s">
        <v>151</v>
      </c>
      <c r="J475" s="80" t="s">
        <v>1790</v>
      </c>
      <c r="K475" s="54">
        <v>44742</v>
      </c>
      <c r="L475" s="36" t="s">
        <v>18</v>
      </c>
      <c r="M475" s="36" t="s">
        <v>18</v>
      </c>
    </row>
    <row r="476" spans="1:13" x14ac:dyDescent="0.25">
      <c r="A476" s="28" t="s">
        <v>8665</v>
      </c>
      <c r="B476" s="29">
        <v>70.103999999999999</v>
      </c>
      <c r="C476" s="28" t="s">
        <v>147</v>
      </c>
      <c r="D476" s="46" t="s">
        <v>1791</v>
      </c>
      <c r="E476" s="46" t="s">
        <v>1787</v>
      </c>
      <c r="F476" s="36">
        <v>1554</v>
      </c>
      <c r="G476" s="36" t="s">
        <v>1788</v>
      </c>
      <c r="H476" s="36" t="s">
        <v>1789</v>
      </c>
      <c r="I476" s="36" t="s">
        <v>151</v>
      </c>
      <c r="J476" s="80" t="s">
        <v>1790</v>
      </c>
      <c r="K476" s="54">
        <v>44742</v>
      </c>
      <c r="L476" s="36" t="s">
        <v>18</v>
      </c>
      <c r="M476" s="36" t="s">
        <v>18</v>
      </c>
    </row>
    <row r="477" spans="1:13" x14ac:dyDescent="0.25">
      <c r="A477" s="28" t="s">
        <v>8664</v>
      </c>
      <c r="B477" s="29">
        <v>70.105000000000004</v>
      </c>
      <c r="C477" s="28" t="s">
        <v>325</v>
      </c>
      <c r="D477" s="71" t="s">
        <v>1792</v>
      </c>
      <c r="E477" s="72"/>
      <c r="F477" s="32" t="s">
        <v>328</v>
      </c>
      <c r="G477" s="73" t="s">
        <v>1793</v>
      </c>
      <c r="H477" s="73" t="s">
        <v>1794</v>
      </c>
      <c r="I477" s="73" t="s">
        <v>1795</v>
      </c>
      <c r="J477" s="80"/>
      <c r="K477" s="74">
        <v>44347</v>
      </c>
      <c r="L477" s="34"/>
      <c r="M477" s="36"/>
    </row>
    <row r="478" spans="1:13" x14ac:dyDescent="0.25">
      <c r="A478" s="28" t="s">
        <v>8664</v>
      </c>
      <c r="B478" s="29">
        <v>70.105999999999995</v>
      </c>
      <c r="C478" s="40" t="s">
        <v>170</v>
      </c>
      <c r="D478" s="38" t="s">
        <v>1796</v>
      </c>
      <c r="E478" s="38"/>
      <c r="F478" s="32">
        <v>1444</v>
      </c>
      <c r="G478" s="34" t="s">
        <v>1797</v>
      </c>
      <c r="H478" s="34" t="s">
        <v>1798</v>
      </c>
      <c r="I478" s="34"/>
      <c r="J478" s="80" t="s">
        <v>1799</v>
      </c>
      <c r="K478" s="35">
        <v>44439</v>
      </c>
      <c r="L478" s="34" t="s">
        <v>27</v>
      </c>
      <c r="M478" s="36"/>
    </row>
    <row r="479" spans="1:13" x14ac:dyDescent="0.25">
      <c r="A479" s="28" t="s">
        <v>119</v>
      </c>
      <c r="B479" s="29">
        <v>45.113999999999997</v>
      </c>
      <c r="C479" s="40" t="s">
        <v>129</v>
      </c>
      <c r="D479" s="46" t="s">
        <v>1800</v>
      </c>
      <c r="E479" s="46"/>
      <c r="F479" s="51" t="s">
        <v>1801</v>
      </c>
      <c r="G479" s="36" t="s">
        <v>1802</v>
      </c>
      <c r="H479" s="36" t="s">
        <v>1803</v>
      </c>
      <c r="I479" s="36" t="s">
        <v>1804</v>
      </c>
      <c r="J479" s="80" t="s">
        <v>1805</v>
      </c>
      <c r="K479" s="48">
        <v>44377</v>
      </c>
      <c r="L479" s="36" t="s">
        <v>27</v>
      </c>
      <c r="M479" s="36" t="s">
        <v>18</v>
      </c>
    </row>
    <row r="480" spans="1:13" x14ac:dyDescent="0.25">
      <c r="A480" s="28" t="s">
        <v>8664</v>
      </c>
      <c r="B480" s="29">
        <v>70.105999999999995</v>
      </c>
      <c r="C480" s="40" t="s">
        <v>170</v>
      </c>
      <c r="D480" s="38" t="s">
        <v>1806</v>
      </c>
      <c r="E480" s="38"/>
      <c r="F480" s="32">
        <v>1444</v>
      </c>
      <c r="G480" s="34" t="s">
        <v>1807</v>
      </c>
      <c r="H480" s="34" t="s">
        <v>1808</v>
      </c>
      <c r="I480" s="34"/>
      <c r="J480" s="80" t="s">
        <v>1809</v>
      </c>
      <c r="K480" s="35">
        <v>44439</v>
      </c>
      <c r="L480" s="34" t="s">
        <v>27</v>
      </c>
      <c r="M480" s="36"/>
    </row>
    <row r="481" spans="1:13" x14ac:dyDescent="0.25">
      <c r="A481" s="28" t="s">
        <v>119</v>
      </c>
      <c r="B481" s="29">
        <v>45.113999999999997</v>
      </c>
      <c r="C481" s="40" t="s">
        <v>129</v>
      </c>
      <c r="D481" s="46" t="s">
        <v>1810</v>
      </c>
      <c r="E481" s="46" t="s">
        <v>1811</v>
      </c>
      <c r="F481" s="51" t="s">
        <v>1812</v>
      </c>
      <c r="G481" s="36" t="s">
        <v>122</v>
      </c>
      <c r="H481" s="36" t="s">
        <v>1813</v>
      </c>
      <c r="I481" s="36" t="s">
        <v>1814</v>
      </c>
      <c r="J481" s="80" t="s">
        <v>1815</v>
      </c>
      <c r="K481" s="48">
        <v>44439</v>
      </c>
      <c r="L481" s="36" t="s">
        <v>18</v>
      </c>
      <c r="M481" s="36"/>
    </row>
    <row r="482" spans="1:13" x14ac:dyDescent="0.25">
      <c r="A482" s="28" t="s">
        <v>19</v>
      </c>
      <c r="B482" s="29">
        <v>25.106000000000002</v>
      </c>
      <c r="C482" s="46" t="s">
        <v>908</v>
      </c>
      <c r="D482" s="38" t="s">
        <v>1816</v>
      </c>
      <c r="E482" s="38"/>
      <c r="F482" s="32">
        <v>1580</v>
      </c>
      <c r="G482" s="34" t="s">
        <v>1817</v>
      </c>
      <c r="H482" s="34" t="s">
        <v>1818</v>
      </c>
      <c r="I482" s="34" t="s">
        <v>1819</v>
      </c>
      <c r="J482" s="80" t="s">
        <v>1820</v>
      </c>
      <c r="K482" s="35">
        <v>45269</v>
      </c>
      <c r="L482" s="36" t="s">
        <v>27</v>
      </c>
      <c r="M482" s="36" t="s">
        <v>18</v>
      </c>
    </row>
    <row r="483" spans="1:13" x14ac:dyDescent="0.25">
      <c r="A483" s="28" t="s">
        <v>119</v>
      </c>
      <c r="B483" s="29">
        <v>45.113999999999997</v>
      </c>
      <c r="C483" s="40" t="s">
        <v>129</v>
      </c>
      <c r="D483" s="46" t="s">
        <v>1821</v>
      </c>
      <c r="E483" s="46"/>
      <c r="F483" s="61" t="s">
        <v>1067</v>
      </c>
      <c r="G483" s="36" t="s">
        <v>1822</v>
      </c>
      <c r="H483" s="36" t="s">
        <v>1823</v>
      </c>
      <c r="I483" s="36" t="s">
        <v>1824</v>
      </c>
      <c r="J483" s="80" t="s">
        <v>1825</v>
      </c>
      <c r="K483" s="48">
        <v>44786</v>
      </c>
      <c r="L483" s="36" t="s">
        <v>18</v>
      </c>
      <c r="M483" s="36" t="s">
        <v>18</v>
      </c>
    </row>
    <row r="484" spans="1:13" x14ac:dyDescent="0.25">
      <c r="A484" s="28" t="s">
        <v>19</v>
      </c>
      <c r="B484" s="29">
        <v>25.111000000000001</v>
      </c>
      <c r="C484" s="28" t="s">
        <v>1826</v>
      </c>
      <c r="D484" s="46" t="s">
        <v>1827</v>
      </c>
      <c r="E484" s="46"/>
      <c r="F484" s="36">
        <v>1499</v>
      </c>
      <c r="G484" s="36" t="s">
        <v>1828</v>
      </c>
      <c r="H484" s="36" t="s">
        <v>1829</v>
      </c>
      <c r="I484" s="42" t="s">
        <v>1830</v>
      </c>
      <c r="J484" s="80" t="s">
        <v>1831</v>
      </c>
      <c r="K484" s="48">
        <v>45018</v>
      </c>
      <c r="L484" s="36" t="s">
        <v>26</v>
      </c>
      <c r="M484" s="36" t="s">
        <v>27</v>
      </c>
    </row>
    <row r="485" spans="1:13" x14ac:dyDescent="0.25">
      <c r="A485" s="28" t="s">
        <v>8665</v>
      </c>
      <c r="B485" s="29">
        <v>70.103999999999999</v>
      </c>
      <c r="C485" s="28" t="s">
        <v>147</v>
      </c>
      <c r="D485" s="46" t="s">
        <v>1832</v>
      </c>
      <c r="E485" s="46" t="s">
        <v>1833</v>
      </c>
      <c r="F485" s="36">
        <v>1554</v>
      </c>
      <c r="G485" s="36" t="s">
        <v>1834</v>
      </c>
      <c r="H485" s="36" t="s">
        <v>1835</v>
      </c>
      <c r="I485" s="36" t="s">
        <v>1836</v>
      </c>
      <c r="J485" s="383" t="s">
        <v>1837</v>
      </c>
      <c r="K485" s="54">
        <v>44742</v>
      </c>
      <c r="L485" s="36" t="s">
        <v>18</v>
      </c>
      <c r="M485" s="36" t="s">
        <v>18</v>
      </c>
    </row>
    <row r="486" spans="1:13" x14ac:dyDescent="0.25">
      <c r="A486" s="28" t="s">
        <v>119</v>
      </c>
      <c r="B486" s="29">
        <v>45.113999999999997</v>
      </c>
      <c r="C486" s="40" t="s">
        <v>129</v>
      </c>
      <c r="D486" s="41" t="s">
        <v>1838</v>
      </c>
      <c r="E486" s="41"/>
      <c r="F486" s="47">
        <v>1392</v>
      </c>
      <c r="G486" s="42" t="s">
        <v>1839</v>
      </c>
      <c r="H486" s="42" t="s">
        <v>1840</v>
      </c>
      <c r="I486" s="42" t="s">
        <v>1841</v>
      </c>
      <c r="J486" s="80" t="s">
        <v>1842</v>
      </c>
      <c r="K486" s="48">
        <v>44348</v>
      </c>
      <c r="L486" s="36" t="s">
        <v>18</v>
      </c>
      <c r="M486" s="36" t="s">
        <v>18</v>
      </c>
    </row>
    <row r="487" spans="1:13" x14ac:dyDescent="0.25">
      <c r="A487" s="28" t="s">
        <v>8664</v>
      </c>
      <c r="B487" s="29">
        <v>70.105999999999995</v>
      </c>
      <c r="C487" s="40" t="s">
        <v>170</v>
      </c>
      <c r="D487" s="38" t="s">
        <v>1843</v>
      </c>
      <c r="E487" s="38"/>
      <c r="F487" s="32">
        <v>1444</v>
      </c>
      <c r="G487" s="34" t="s">
        <v>1843</v>
      </c>
      <c r="H487" s="34" t="s">
        <v>1844</v>
      </c>
      <c r="I487" s="34"/>
      <c r="J487" s="80" t="s">
        <v>1845</v>
      </c>
      <c r="K487" s="35">
        <v>44439</v>
      </c>
      <c r="L487" s="34" t="s">
        <v>27</v>
      </c>
      <c r="M487" s="36"/>
    </row>
    <row r="488" spans="1:13" x14ac:dyDescent="0.25">
      <c r="A488" s="28" t="s">
        <v>8664</v>
      </c>
      <c r="B488" s="29">
        <v>70.105999999999995</v>
      </c>
      <c r="C488" s="40" t="s">
        <v>170</v>
      </c>
      <c r="D488" s="38" t="s">
        <v>1846</v>
      </c>
      <c r="E488" s="38"/>
      <c r="F488" s="32">
        <v>1444</v>
      </c>
      <c r="G488" s="34" t="s">
        <v>1847</v>
      </c>
      <c r="H488" s="34" t="s">
        <v>1848</v>
      </c>
      <c r="I488" s="34"/>
      <c r="J488" s="80" t="s">
        <v>1849</v>
      </c>
      <c r="K488" s="35">
        <v>44439</v>
      </c>
      <c r="L488" s="34" t="s">
        <v>27</v>
      </c>
      <c r="M488" s="36"/>
    </row>
    <row r="489" spans="1:13" x14ac:dyDescent="0.25">
      <c r="A489" s="28" t="s">
        <v>119</v>
      </c>
      <c r="B489" s="29">
        <v>45.113999999999997</v>
      </c>
      <c r="C489" s="40" t="s">
        <v>129</v>
      </c>
      <c r="D489" s="46" t="s">
        <v>1850</v>
      </c>
      <c r="E489" s="46"/>
      <c r="F489" s="153" t="s">
        <v>450</v>
      </c>
      <c r="G489" s="52" t="s">
        <v>1851</v>
      </c>
      <c r="H489" s="36" t="s">
        <v>1852</v>
      </c>
      <c r="I489" s="36" t="s">
        <v>1853</v>
      </c>
      <c r="J489" s="80" t="s">
        <v>1854</v>
      </c>
      <c r="K489" s="48">
        <v>44804</v>
      </c>
      <c r="L489" s="36" t="s">
        <v>18</v>
      </c>
      <c r="M489" s="36" t="s">
        <v>18</v>
      </c>
    </row>
    <row r="490" spans="1:13" x14ac:dyDescent="0.25">
      <c r="A490" s="28" t="s">
        <v>119</v>
      </c>
      <c r="B490" s="29">
        <v>45.113999999999997</v>
      </c>
      <c r="C490" s="40" t="s">
        <v>129</v>
      </c>
      <c r="D490" s="41" t="s">
        <v>1855</v>
      </c>
      <c r="E490" s="41"/>
      <c r="F490" s="47">
        <v>1392</v>
      </c>
      <c r="G490" s="42" t="s">
        <v>1856</v>
      </c>
      <c r="H490" s="42" t="s">
        <v>1857</v>
      </c>
      <c r="I490" s="42" t="s">
        <v>1858</v>
      </c>
      <c r="J490" s="80" t="s">
        <v>1859</v>
      </c>
      <c r="K490" s="48">
        <v>44348</v>
      </c>
      <c r="L490" s="36" t="s">
        <v>18</v>
      </c>
      <c r="M490" s="36" t="s">
        <v>18</v>
      </c>
    </row>
    <row r="491" spans="1:13" x14ac:dyDescent="0.25">
      <c r="A491" s="28" t="s">
        <v>57</v>
      </c>
      <c r="B491" s="29">
        <v>60.103000000000002</v>
      </c>
      <c r="C491" s="40" t="s">
        <v>58</v>
      </c>
      <c r="D491" s="46" t="s">
        <v>1860</v>
      </c>
      <c r="E491" s="46"/>
      <c r="F491" s="36">
        <v>1553</v>
      </c>
      <c r="G491" s="36" t="s">
        <v>1861</v>
      </c>
      <c r="H491" s="36" t="s">
        <v>1862</v>
      </c>
      <c r="I491" s="36"/>
      <c r="J491" s="80" t="s">
        <v>1863</v>
      </c>
      <c r="K491" s="48">
        <v>44718</v>
      </c>
      <c r="L491" s="36" t="s">
        <v>18</v>
      </c>
      <c r="M491" s="36" t="s">
        <v>18</v>
      </c>
    </row>
    <row r="492" spans="1:13" x14ac:dyDescent="0.25">
      <c r="A492" s="28" t="s">
        <v>57</v>
      </c>
      <c r="B492" s="29">
        <v>10.101000000000001</v>
      </c>
      <c r="C492" s="28" t="s">
        <v>112</v>
      </c>
      <c r="D492" s="44" t="s">
        <v>1860</v>
      </c>
      <c r="E492" s="44"/>
      <c r="F492" s="52">
        <v>1599</v>
      </c>
      <c r="G492" s="52" t="s">
        <v>1861</v>
      </c>
      <c r="H492" s="52" t="s">
        <v>1864</v>
      </c>
      <c r="I492" s="53"/>
      <c r="J492" s="80" t="s">
        <v>1865</v>
      </c>
      <c r="K492" s="54">
        <v>45082</v>
      </c>
      <c r="L492" s="52" t="s">
        <v>18</v>
      </c>
      <c r="M492" s="52" t="s">
        <v>18</v>
      </c>
    </row>
    <row r="493" spans="1:13" x14ac:dyDescent="0.25">
      <c r="A493" s="28" t="s">
        <v>57</v>
      </c>
      <c r="B493" s="29">
        <v>60.103000000000002</v>
      </c>
      <c r="C493" s="40" t="s">
        <v>58</v>
      </c>
      <c r="D493" s="46" t="s">
        <v>1866</v>
      </c>
      <c r="E493" s="46"/>
      <c r="F493" s="36">
        <v>1553</v>
      </c>
      <c r="G493" s="36" t="s">
        <v>1867</v>
      </c>
      <c r="H493" s="36" t="s">
        <v>1868</v>
      </c>
      <c r="I493" s="36"/>
      <c r="J493" s="80" t="s">
        <v>1869</v>
      </c>
      <c r="K493" s="48">
        <v>44718</v>
      </c>
      <c r="L493" s="36" t="s">
        <v>18</v>
      </c>
      <c r="M493" s="36" t="s">
        <v>18</v>
      </c>
    </row>
    <row r="494" spans="1:13" x14ac:dyDescent="0.25">
      <c r="A494" s="55" t="s">
        <v>19</v>
      </c>
      <c r="B494" s="56">
        <v>80.106999999999999</v>
      </c>
      <c r="C494" s="154" t="s">
        <v>1870</v>
      </c>
      <c r="D494" s="139" t="s">
        <v>1871</v>
      </c>
      <c r="E494" s="139"/>
      <c r="F494" s="151" t="s">
        <v>1872</v>
      </c>
      <c r="G494" s="59" t="s">
        <v>1873</v>
      </c>
      <c r="H494" s="59" t="s">
        <v>1874</v>
      </c>
      <c r="I494" s="155" t="s">
        <v>1875</v>
      </c>
      <c r="J494" s="360"/>
      <c r="K494" s="142">
        <v>44165</v>
      </c>
      <c r="L494" s="59" t="s">
        <v>26</v>
      </c>
      <c r="M494" s="59" t="s">
        <v>27</v>
      </c>
    </row>
    <row r="495" spans="1:13" x14ac:dyDescent="0.25">
      <c r="A495" s="28" t="s">
        <v>19</v>
      </c>
      <c r="B495" s="29">
        <v>80.102999999999994</v>
      </c>
      <c r="C495" s="28" t="s">
        <v>1876</v>
      </c>
      <c r="D495" s="45" t="s">
        <v>1877</v>
      </c>
      <c r="E495" s="46" t="s">
        <v>1878</v>
      </c>
      <c r="F495" s="47">
        <v>1538</v>
      </c>
      <c r="G495" s="36" t="s">
        <v>1879</v>
      </c>
      <c r="H495" s="36" t="s">
        <v>1880</v>
      </c>
      <c r="I495" s="42" t="s">
        <v>1881</v>
      </c>
      <c r="J495" s="80" t="s">
        <v>1882</v>
      </c>
      <c r="K495" s="48">
        <v>44575</v>
      </c>
      <c r="L495" s="36" t="s">
        <v>27</v>
      </c>
      <c r="M495" s="36" t="s">
        <v>18</v>
      </c>
    </row>
    <row r="496" spans="1:13" x14ac:dyDescent="0.25">
      <c r="A496" s="28" t="s">
        <v>19</v>
      </c>
      <c r="B496" s="29" t="s">
        <v>188</v>
      </c>
      <c r="C496" s="28" t="s">
        <v>189</v>
      </c>
      <c r="D496" s="46" t="s">
        <v>1883</v>
      </c>
      <c r="E496" s="41"/>
      <c r="F496" s="47">
        <v>1408</v>
      </c>
      <c r="G496" s="36" t="s">
        <v>1884</v>
      </c>
      <c r="H496" s="36" t="s">
        <v>1885</v>
      </c>
      <c r="I496" s="36" t="s">
        <v>1886</v>
      </c>
      <c r="J496" s="80" t="s">
        <v>1887</v>
      </c>
      <c r="K496" s="48">
        <v>44318</v>
      </c>
      <c r="L496" s="36"/>
      <c r="M496" s="36"/>
    </row>
    <row r="497" spans="1:13" x14ac:dyDescent="0.25">
      <c r="A497" s="55" t="s">
        <v>57</v>
      </c>
      <c r="B497" s="56">
        <v>60.103000000000002</v>
      </c>
      <c r="C497" s="137" t="s">
        <v>58</v>
      </c>
      <c r="D497" s="85" t="s">
        <v>1888</v>
      </c>
      <c r="E497" s="57"/>
      <c r="F497" s="156" t="s">
        <v>1889</v>
      </c>
      <c r="G497" s="59"/>
      <c r="H497" s="59" t="s">
        <v>1890</v>
      </c>
      <c r="I497" s="59"/>
      <c r="J497" s="360" t="s">
        <v>1891</v>
      </c>
      <c r="K497" s="86">
        <v>44227</v>
      </c>
      <c r="L497" s="59"/>
      <c r="M497" s="59"/>
    </row>
    <row r="498" spans="1:13" x14ac:dyDescent="0.25">
      <c r="A498" s="28" t="s">
        <v>57</v>
      </c>
      <c r="B498" s="29">
        <v>60.103000000000002</v>
      </c>
      <c r="C498" s="40" t="s">
        <v>58</v>
      </c>
      <c r="D498" s="38" t="s">
        <v>1892</v>
      </c>
      <c r="E498" s="38" t="s">
        <v>1893</v>
      </c>
      <c r="F498" s="32" t="s">
        <v>1894</v>
      </c>
      <c r="G498" s="34" t="s">
        <v>1895</v>
      </c>
      <c r="H498" s="34" t="s">
        <v>1896</v>
      </c>
      <c r="I498" s="34"/>
      <c r="J498" s="381" t="s">
        <v>1897</v>
      </c>
      <c r="K498" s="35">
        <v>46493</v>
      </c>
      <c r="L498" s="36" t="s">
        <v>18</v>
      </c>
      <c r="M498" s="36"/>
    </row>
    <row r="499" spans="1:13" x14ac:dyDescent="0.25">
      <c r="A499" s="28" t="s">
        <v>57</v>
      </c>
      <c r="B499" s="29">
        <v>30.102</v>
      </c>
      <c r="C499" s="28" t="s">
        <v>333</v>
      </c>
      <c r="D499" s="49" t="s">
        <v>1898</v>
      </c>
      <c r="E499" s="38"/>
      <c r="F499" s="32" t="s">
        <v>335</v>
      </c>
      <c r="G499" s="76" t="s">
        <v>1899</v>
      </c>
      <c r="H499" s="76" t="s">
        <v>1900</v>
      </c>
      <c r="I499" s="76" t="s">
        <v>1901</v>
      </c>
      <c r="J499" s="80" t="s">
        <v>1902</v>
      </c>
      <c r="K499" s="35">
        <v>45218</v>
      </c>
      <c r="L499" s="36" t="s">
        <v>18</v>
      </c>
      <c r="M499" s="36"/>
    </row>
    <row r="500" spans="1:13" x14ac:dyDescent="0.25">
      <c r="A500" s="28" t="s">
        <v>19</v>
      </c>
      <c r="B500" s="29">
        <v>25.114000000000001</v>
      </c>
      <c r="C500" s="28" t="s">
        <v>974</v>
      </c>
      <c r="D500" s="46" t="s">
        <v>1903</v>
      </c>
      <c r="E500" s="46" t="s">
        <v>1904</v>
      </c>
      <c r="F500" s="36">
        <v>1613</v>
      </c>
      <c r="G500" s="36" t="s">
        <v>1905</v>
      </c>
      <c r="H500" s="36" t="s">
        <v>1906</v>
      </c>
      <c r="I500" s="36" t="s">
        <v>1907</v>
      </c>
      <c r="J500" s="80" t="s">
        <v>1908</v>
      </c>
      <c r="K500" s="48">
        <v>45085</v>
      </c>
      <c r="L500" s="36" t="s">
        <v>27</v>
      </c>
      <c r="M500" s="36" t="s">
        <v>27</v>
      </c>
    </row>
    <row r="501" spans="1:13" x14ac:dyDescent="0.25">
      <c r="A501" s="28" t="s">
        <v>8664</v>
      </c>
      <c r="B501" s="29">
        <v>70.105999999999995</v>
      </c>
      <c r="C501" s="40" t="s">
        <v>361</v>
      </c>
      <c r="D501" s="46" t="s">
        <v>1909</v>
      </c>
      <c r="E501" s="46"/>
      <c r="F501" s="47">
        <v>1475</v>
      </c>
      <c r="G501" s="47" t="s">
        <v>1910</v>
      </c>
      <c r="H501" s="47" t="s">
        <v>1911</v>
      </c>
      <c r="I501" s="47"/>
      <c r="J501" s="379" t="s">
        <v>1912</v>
      </c>
      <c r="K501" s="50">
        <v>44804</v>
      </c>
      <c r="L501" s="36" t="s">
        <v>18</v>
      </c>
      <c r="M501" s="36" t="s">
        <v>18</v>
      </c>
    </row>
    <row r="502" spans="1:13" x14ac:dyDescent="0.25">
      <c r="A502" s="28" t="s">
        <v>8664</v>
      </c>
      <c r="B502" s="29">
        <v>70.105999999999995</v>
      </c>
      <c r="C502" s="40" t="s">
        <v>361</v>
      </c>
      <c r="D502" s="30" t="s">
        <v>1913</v>
      </c>
      <c r="E502" s="46"/>
      <c r="F502" s="36">
        <v>1475</v>
      </c>
      <c r="G502" s="33" t="s">
        <v>1913</v>
      </c>
      <c r="H502" s="33" t="s">
        <v>1914</v>
      </c>
      <c r="I502" s="92"/>
      <c r="J502" s="111" t="s">
        <v>1915</v>
      </c>
      <c r="K502" s="48">
        <v>44804</v>
      </c>
      <c r="L502" s="36" t="s">
        <v>18</v>
      </c>
      <c r="M502" s="36" t="s">
        <v>18</v>
      </c>
    </row>
    <row r="503" spans="1:13" x14ac:dyDescent="0.25">
      <c r="A503" s="28" t="s">
        <v>57</v>
      </c>
      <c r="B503" s="29">
        <v>10.103999999999999</v>
      </c>
      <c r="C503" s="28" t="s">
        <v>1459</v>
      </c>
      <c r="D503" s="157" t="s">
        <v>1916</v>
      </c>
      <c r="E503" s="38"/>
      <c r="F503" s="32" t="s">
        <v>411</v>
      </c>
      <c r="G503" s="76" t="s">
        <v>1917</v>
      </c>
      <c r="H503" s="42" t="s">
        <v>1918</v>
      </c>
      <c r="I503" s="76"/>
      <c r="J503" s="80" t="s">
        <v>1919</v>
      </c>
      <c r="K503" s="35">
        <v>44712</v>
      </c>
      <c r="L503" s="34" t="s">
        <v>18</v>
      </c>
      <c r="M503" s="36"/>
    </row>
    <row r="504" spans="1:13" x14ac:dyDescent="0.25">
      <c r="A504" s="28" t="s">
        <v>119</v>
      </c>
      <c r="B504" s="29">
        <v>45.113999999999997</v>
      </c>
      <c r="C504" s="40" t="s">
        <v>129</v>
      </c>
      <c r="D504" s="41" t="s">
        <v>1920</v>
      </c>
      <c r="E504" s="41"/>
      <c r="F504" s="47">
        <v>1392</v>
      </c>
      <c r="G504" s="42" t="s">
        <v>1921</v>
      </c>
      <c r="H504" s="42" t="s">
        <v>1922</v>
      </c>
      <c r="I504" s="42" t="s">
        <v>1923</v>
      </c>
      <c r="J504" s="80" t="s">
        <v>1924</v>
      </c>
      <c r="K504" s="48">
        <v>44348</v>
      </c>
      <c r="L504" s="36" t="s">
        <v>18</v>
      </c>
      <c r="M504" s="36" t="s">
        <v>18</v>
      </c>
    </row>
    <row r="505" spans="1:13" x14ac:dyDescent="0.25">
      <c r="A505" s="28" t="s">
        <v>8664</v>
      </c>
      <c r="B505" s="29">
        <v>70.105999999999995</v>
      </c>
      <c r="C505" s="40" t="s">
        <v>170</v>
      </c>
      <c r="D505" s="30" t="s">
        <v>1925</v>
      </c>
      <c r="E505" s="46" t="s">
        <v>1926</v>
      </c>
      <c r="F505" s="36">
        <v>1444</v>
      </c>
      <c r="G505" s="36" t="s">
        <v>1926</v>
      </c>
      <c r="H505" s="36" t="s">
        <v>1927</v>
      </c>
      <c r="I505" s="36" t="s">
        <v>105</v>
      </c>
      <c r="J505" s="80" t="s">
        <v>1928</v>
      </c>
      <c r="K505" s="48">
        <v>44439</v>
      </c>
      <c r="L505" s="36" t="s">
        <v>27</v>
      </c>
      <c r="M505" s="36" t="s">
        <v>18</v>
      </c>
    </row>
    <row r="506" spans="1:13" x14ac:dyDescent="0.25">
      <c r="A506" s="28" t="s">
        <v>19</v>
      </c>
      <c r="B506" s="29">
        <v>25.116</v>
      </c>
      <c r="C506" s="28" t="s">
        <v>28</v>
      </c>
      <c r="D506" s="41" t="s">
        <v>1929</v>
      </c>
      <c r="E506" s="41"/>
      <c r="F506" s="42" t="s">
        <v>1930</v>
      </c>
      <c r="G506" s="42" t="s">
        <v>1931</v>
      </c>
      <c r="H506" s="42" t="s">
        <v>1932</v>
      </c>
      <c r="I506" s="42" t="s">
        <v>105</v>
      </c>
      <c r="J506" s="130" t="s">
        <v>1933</v>
      </c>
      <c r="K506" s="50">
        <v>45384</v>
      </c>
      <c r="L506" s="42" t="s">
        <v>27</v>
      </c>
      <c r="M506" s="42"/>
    </row>
    <row r="507" spans="1:13" x14ac:dyDescent="0.25">
      <c r="A507" s="28" t="s">
        <v>57</v>
      </c>
      <c r="B507" s="29">
        <v>30.102</v>
      </c>
      <c r="C507" s="28" t="s">
        <v>333</v>
      </c>
      <c r="D507" s="49" t="s">
        <v>1934</v>
      </c>
      <c r="E507" s="38"/>
      <c r="F507" s="32" t="s">
        <v>335</v>
      </c>
      <c r="G507" s="158" t="s">
        <v>1935</v>
      </c>
      <c r="H507" s="158" t="s">
        <v>1936</v>
      </c>
      <c r="I507" s="34"/>
      <c r="J507" s="80" t="s">
        <v>1937</v>
      </c>
      <c r="K507" s="35">
        <v>45218</v>
      </c>
      <c r="L507" s="36" t="s">
        <v>18</v>
      </c>
      <c r="M507" s="36"/>
    </row>
    <row r="508" spans="1:13" x14ac:dyDescent="0.25">
      <c r="A508" s="28" t="s">
        <v>19</v>
      </c>
      <c r="B508" s="29">
        <v>25.132000000000001</v>
      </c>
      <c r="C508" s="28" t="s">
        <v>136</v>
      </c>
      <c r="D508" s="46" t="s">
        <v>1938</v>
      </c>
      <c r="E508" s="46"/>
      <c r="F508" s="36">
        <v>1499</v>
      </c>
      <c r="G508" s="36" t="s">
        <v>1939</v>
      </c>
      <c r="H508" s="36" t="s">
        <v>1940</v>
      </c>
      <c r="I508" s="36" t="s">
        <v>1941</v>
      </c>
      <c r="J508" s="80" t="s">
        <v>1942</v>
      </c>
      <c r="K508" s="48">
        <v>45018</v>
      </c>
      <c r="L508" s="36" t="s">
        <v>26</v>
      </c>
      <c r="M508" s="36" t="s">
        <v>27</v>
      </c>
    </row>
    <row r="509" spans="1:13" x14ac:dyDescent="0.25">
      <c r="A509" s="28" t="s">
        <v>57</v>
      </c>
      <c r="B509" s="62">
        <v>12.103</v>
      </c>
      <c r="C509" s="40" t="s">
        <v>227</v>
      </c>
      <c r="D509" s="64" t="s">
        <v>1943</v>
      </c>
      <c r="E509" s="75"/>
      <c r="F509" s="65">
        <v>1497</v>
      </c>
      <c r="G509" s="65" t="s">
        <v>1944</v>
      </c>
      <c r="H509" s="65" t="s">
        <v>1945</v>
      </c>
      <c r="I509" s="93" t="s">
        <v>1946</v>
      </c>
      <c r="J509" s="111" t="s">
        <v>1947</v>
      </c>
      <c r="K509" s="48">
        <v>44291</v>
      </c>
      <c r="L509" s="65" t="s">
        <v>18</v>
      </c>
      <c r="M509" s="65" t="s">
        <v>18</v>
      </c>
    </row>
    <row r="510" spans="1:13" x14ac:dyDescent="0.25">
      <c r="A510" s="28" t="s">
        <v>57</v>
      </c>
      <c r="B510" s="62">
        <v>12.199</v>
      </c>
      <c r="C510" s="28" t="s">
        <v>159</v>
      </c>
      <c r="D510" s="64" t="s">
        <v>1943</v>
      </c>
      <c r="E510" s="64"/>
      <c r="F510" s="65">
        <v>1497</v>
      </c>
      <c r="G510" s="65" t="s">
        <v>1944</v>
      </c>
      <c r="H510" s="65" t="s">
        <v>1945</v>
      </c>
      <c r="I510" s="93" t="s">
        <v>1946</v>
      </c>
      <c r="J510" s="111" t="s">
        <v>1947</v>
      </c>
      <c r="K510" s="48">
        <v>44291</v>
      </c>
      <c r="L510" s="65" t="s">
        <v>18</v>
      </c>
      <c r="M510" s="65" t="s">
        <v>18</v>
      </c>
    </row>
    <row r="511" spans="1:13" x14ac:dyDescent="0.25">
      <c r="A511" s="28" t="s">
        <v>119</v>
      </c>
      <c r="B511" s="29">
        <v>45.11</v>
      </c>
      <c r="C511" s="28" t="s">
        <v>716</v>
      </c>
      <c r="D511" s="46" t="s">
        <v>1948</v>
      </c>
      <c r="E511" s="46"/>
      <c r="F511" s="51" t="s">
        <v>1949</v>
      </c>
      <c r="G511" s="36" t="s">
        <v>1950</v>
      </c>
      <c r="H511" s="36" t="s">
        <v>1951</v>
      </c>
      <c r="I511" s="36" t="s">
        <v>1946</v>
      </c>
      <c r="J511" s="80" t="s">
        <v>1952</v>
      </c>
      <c r="K511" s="48">
        <v>44377</v>
      </c>
      <c r="L511" s="36" t="s">
        <v>18</v>
      </c>
      <c r="M511" s="36" t="s">
        <v>18</v>
      </c>
    </row>
    <row r="512" spans="1:13" x14ac:dyDescent="0.25">
      <c r="A512" s="28" t="s">
        <v>8664</v>
      </c>
      <c r="B512" s="29">
        <v>70.105999999999995</v>
      </c>
      <c r="C512" s="40" t="s">
        <v>115</v>
      </c>
      <c r="D512" s="45" t="s">
        <v>1953</v>
      </c>
      <c r="E512" s="46"/>
      <c r="F512" s="47">
        <v>1522</v>
      </c>
      <c r="G512" s="36" t="s">
        <v>1953</v>
      </c>
      <c r="H512" s="36" t="s">
        <v>1954</v>
      </c>
      <c r="I512" s="42"/>
      <c r="J512" s="80" t="s">
        <v>1955</v>
      </c>
      <c r="K512" s="48">
        <v>44804</v>
      </c>
      <c r="L512" s="36" t="s">
        <v>18</v>
      </c>
      <c r="M512" s="36" t="s">
        <v>18</v>
      </c>
    </row>
    <row r="513" spans="1:13" x14ac:dyDescent="0.25">
      <c r="A513" s="28" t="s">
        <v>8664</v>
      </c>
      <c r="B513" s="29">
        <v>70.105999999999995</v>
      </c>
      <c r="C513" s="40" t="s">
        <v>115</v>
      </c>
      <c r="D513" s="31" t="s">
        <v>1956</v>
      </c>
      <c r="E513" s="30" t="s">
        <v>1957</v>
      </c>
      <c r="F513" s="47">
        <v>1522</v>
      </c>
      <c r="G513" s="33" t="s">
        <v>1956</v>
      </c>
      <c r="H513" s="33" t="s">
        <v>1958</v>
      </c>
      <c r="I513" s="42"/>
      <c r="J513" s="111" t="s">
        <v>1959</v>
      </c>
      <c r="K513" s="48">
        <v>44804</v>
      </c>
      <c r="L513" s="36" t="s">
        <v>18</v>
      </c>
      <c r="M513" s="36" t="s">
        <v>18</v>
      </c>
    </row>
    <row r="514" spans="1:13" x14ac:dyDescent="0.25">
      <c r="A514" s="28" t="s">
        <v>8664</v>
      </c>
      <c r="B514" s="29">
        <v>70.105999999999995</v>
      </c>
      <c r="C514" s="40" t="s">
        <v>361</v>
      </c>
      <c r="D514" s="30" t="s">
        <v>1960</v>
      </c>
      <c r="E514" s="30"/>
      <c r="F514" s="36">
        <v>1475</v>
      </c>
      <c r="G514" s="33" t="s">
        <v>1960</v>
      </c>
      <c r="H514" s="33" t="s">
        <v>1961</v>
      </c>
      <c r="I514" s="36"/>
      <c r="J514" s="111" t="s">
        <v>1962</v>
      </c>
      <c r="K514" s="35">
        <v>44804</v>
      </c>
      <c r="L514" s="36" t="s">
        <v>18</v>
      </c>
      <c r="M514" s="36" t="s">
        <v>18</v>
      </c>
    </row>
    <row r="515" spans="1:13" x14ac:dyDescent="0.25">
      <c r="A515" s="28" t="s">
        <v>19</v>
      </c>
      <c r="B515" s="29">
        <v>25.126000000000001</v>
      </c>
      <c r="C515" s="28" t="s">
        <v>583</v>
      </c>
      <c r="D515" s="38" t="s">
        <v>1963</v>
      </c>
      <c r="E515" s="38" t="s">
        <v>1964</v>
      </c>
      <c r="F515" s="32">
        <v>1580</v>
      </c>
      <c r="G515" s="109" t="s">
        <v>1965</v>
      </c>
      <c r="H515" s="34" t="s">
        <v>1966</v>
      </c>
      <c r="I515" s="34" t="s">
        <v>1967</v>
      </c>
      <c r="J515" s="80" t="s">
        <v>1968</v>
      </c>
      <c r="K515" s="35">
        <v>45269</v>
      </c>
      <c r="L515" s="36" t="s">
        <v>27</v>
      </c>
      <c r="M515" s="36" t="s">
        <v>27</v>
      </c>
    </row>
    <row r="516" spans="1:13" x14ac:dyDescent="0.25">
      <c r="A516" s="28" t="s">
        <v>19</v>
      </c>
      <c r="B516" s="29">
        <v>80.100999999999999</v>
      </c>
      <c r="C516" s="28" t="s">
        <v>699</v>
      </c>
      <c r="D516" s="46" t="s">
        <v>1969</v>
      </c>
      <c r="E516" s="46" t="s">
        <v>1970</v>
      </c>
      <c r="F516" s="36">
        <v>1538</v>
      </c>
      <c r="G516" s="36" t="s">
        <v>1971</v>
      </c>
      <c r="H516" s="36" t="s">
        <v>1972</v>
      </c>
      <c r="I516" s="36" t="s">
        <v>105</v>
      </c>
      <c r="J516" s="80" t="s">
        <v>1973</v>
      </c>
      <c r="K516" s="48">
        <v>44575</v>
      </c>
      <c r="L516" s="36" t="s">
        <v>27</v>
      </c>
      <c r="M516" s="36" t="s">
        <v>18</v>
      </c>
    </row>
    <row r="517" spans="1:13" x14ac:dyDescent="0.25">
      <c r="A517" s="28" t="s">
        <v>19</v>
      </c>
      <c r="B517" s="29">
        <v>25.106000000000002</v>
      </c>
      <c r="C517" s="46" t="s">
        <v>908</v>
      </c>
      <c r="D517" s="38" t="s">
        <v>1974</v>
      </c>
      <c r="E517" s="38"/>
      <c r="F517" s="32">
        <v>1573</v>
      </c>
      <c r="G517" s="34" t="s">
        <v>1975</v>
      </c>
      <c r="H517" s="34" t="s">
        <v>1976</v>
      </c>
      <c r="I517" s="34" t="s">
        <v>1977</v>
      </c>
      <c r="J517" s="80" t="s">
        <v>1978</v>
      </c>
      <c r="K517" s="115">
        <v>45207</v>
      </c>
      <c r="L517" s="34" t="s">
        <v>27</v>
      </c>
      <c r="M517" s="36" t="s">
        <v>27</v>
      </c>
    </row>
    <row r="518" spans="1:13" x14ac:dyDescent="0.25">
      <c r="A518" s="28" t="s">
        <v>57</v>
      </c>
      <c r="B518" s="29">
        <v>32.100999999999999</v>
      </c>
      <c r="C518" s="28" t="s">
        <v>63</v>
      </c>
      <c r="D518" s="49" t="s">
        <v>1979</v>
      </c>
      <c r="E518" s="40" t="s">
        <v>1980</v>
      </c>
      <c r="F518" s="42">
        <v>1606</v>
      </c>
      <c r="G518" s="42" t="s">
        <v>1981</v>
      </c>
      <c r="H518" s="42" t="s">
        <v>1982</v>
      </c>
      <c r="I518" s="40"/>
      <c r="J518" s="80" t="s">
        <v>1983</v>
      </c>
      <c r="K518" s="50">
        <v>45089</v>
      </c>
      <c r="L518" s="42" t="s">
        <v>18</v>
      </c>
      <c r="M518" s="42" t="s">
        <v>18</v>
      </c>
    </row>
    <row r="519" spans="1:13" x14ac:dyDescent="0.25">
      <c r="A519" s="28" t="s">
        <v>8664</v>
      </c>
      <c r="B519" s="29">
        <v>70.105999999999995</v>
      </c>
      <c r="C519" s="40" t="s">
        <v>115</v>
      </c>
      <c r="D519" s="45" t="s">
        <v>1984</v>
      </c>
      <c r="E519" s="46"/>
      <c r="F519" s="47">
        <v>1522</v>
      </c>
      <c r="G519" s="36" t="s">
        <v>1984</v>
      </c>
      <c r="H519" s="36" t="s">
        <v>1985</v>
      </c>
      <c r="I519" s="42"/>
      <c r="J519" s="80" t="s">
        <v>1986</v>
      </c>
      <c r="K519" s="48">
        <v>44804</v>
      </c>
      <c r="L519" s="36" t="s">
        <v>18</v>
      </c>
      <c r="M519" s="36" t="s">
        <v>18</v>
      </c>
    </row>
    <row r="520" spans="1:13" x14ac:dyDescent="0.25">
      <c r="A520" s="28" t="s">
        <v>8664</v>
      </c>
      <c r="B520" s="29">
        <v>70.105999999999995</v>
      </c>
      <c r="C520" s="40" t="s">
        <v>115</v>
      </c>
      <c r="D520" s="31" t="s">
        <v>1984</v>
      </c>
      <c r="E520" s="45"/>
      <c r="F520" s="47">
        <v>1522</v>
      </c>
      <c r="G520" s="33" t="s">
        <v>1984</v>
      </c>
      <c r="H520" s="33" t="s">
        <v>1985</v>
      </c>
      <c r="I520" s="42"/>
      <c r="J520" s="111" t="s">
        <v>1986</v>
      </c>
      <c r="K520" s="48">
        <v>44804</v>
      </c>
      <c r="L520" s="36" t="s">
        <v>18</v>
      </c>
      <c r="M520" s="36" t="s">
        <v>18</v>
      </c>
    </row>
    <row r="521" spans="1:13" x14ac:dyDescent="0.25">
      <c r="A521" s="28" t="s">
        <v>8664</v>
      </c>
      <c r="B521" s="62">
        <v>70.105999999999995</v>
      </c>
      <c r="C521" s="28" t="s">
        <v>769</v>
      </c>
      <c r="D521" s="41" t="s">
        <v>1987</v>
      </c>
      <c r="E521" s="46"/>
      <c r="F521" s="47">
        <v>1434</v>
      </c>
      <c r="G521" s="42" t="s">
        <v>1987</v>
      </c>
      <c r="H521" s="42" t="s">
        <v>1988</v>
      </c>
      <c r="I521" s="36"/>
      <c r="J521" s="80" t="s">
        <v>1989</v>
      </c>
      <c r="K521" s="48">
        <v>44439</v>
      </c>
      <c r="L521" s="42" t="s">
        <v>18</v>
      </c>
      <c r="M521" s="42" t="s">
        <v>18</v>
      </c>
    </row>
    <row r="522" spans="1:13" x14ac:dyDescent="0.25">
      <c r="A522" s="28" t="s">
        <v>8664</v>
      </c>
      <c r="B522" s="62">
        <v>70.105999999999995</v>
      </c>
      <c r="C522" s="31" t="s">
        <v>769</v>
      </c>
      <c r="D522" s="31" t="s">
        <v>1990</v>
      </c>
      <c r="E522" s="42"/>
      <c r="F522" s="33">
        <v>1567</v>
      </c>
      <c r="G522" s="33" t="s">
        <v>1991</v>
      </c>
      <c r="H522" s="33" t="s">
        <v>1992</v>
      </c>
      <c r="I522" s="40"/>
      <c r="J522" s="111" t="s">
        <v>1993</v>
      </c>
      <c r="K522" s="112">
        <v>45535</v>
      </c>
      <c r="L522" s="42" t="s">
        <v>18</v>
      </c>
      <c r="M522" s="42" t="s">
        <v>18</v>
      </c>
    </row>
    <row r="523" spans="1:13" x14ac:dyDescent="0.25">
      <c r="A523" s="28" t="s">
        <v>8664</v>
      </c>
      <c r="B523" s="62">
        <v>70.105999999999995</v>
      </c>
      <c r="C523" s="40" t="s">
        <v>769</v>
      </c>
      <c r="D523" s="40" t="s">
        <v>1990</v>
      </c>
      <c r="E523" s="103"/>
      <c r="F523" s="42">
        <v>1567</v>
      </c>
      <c r="G523" s="42" t="s">
        <v>1991</v>
      </c>
      <c r="H523" s="42" t="s">
        <v>1992</v>
      </c>
      <c r="I523" s="104"/>
      <c r="J523" s="80" t="s">
        <v>1993</v>
      </c>
      <c r="K523" s="50">
        <v>45535</v>
      </c>
      <c r="L523" s="36" t="s">
        <v>18</v>
      </c>
      <c r="M523" s="36" t="s">
        <v>18</v>
      </c>
    </row>
    <row r="524" spans="1:13" x14ac:dyDescent="0.25">
      <c r="A524" s="28" t="s">
        <v>119</v>
      </c>
      <c r="B524" s="29">
        <v>45.106000000000002</v>
      </c>
      <c r="C524" s="28" t="s">
        <v>120</v>
      </c>
      <c r="D524" s="49" t="s">
        <v>1994</v>
      </c>
      <c r="E524" s="49"/>
      <c r="F524" s="51">
        <v>1494</v>
      </c>
      <c r="G524" s="36" t="s">
        <v>1502</v>
      </c>
      <c r="H524" s="36" t="s">
        <v>1995</v>
      </c>
      <c r="I524" s="36" t="s">
        <v>1996</v>
      </c>
      <c r="J524" s="80" t="s">
        <v>1997</v>
      </c>
      <c r="K524" s="48">
        <v>44439</v>
      </c>
      <c r="L524" s="36" t="s">
        <v>18</v>
      </c>
      <c r="M524" s="36" t="s">
        <v>18</v>
      </c>
    </row>
    <row r="525" spans="1:13" x14ac:dyDescent="0.25">
      <c r="A525" s="28" t="s">
        <v>119</v>
      </c>
      <c r="B525" s="29">
        <v>45.113999999999997</v>
      </c>
      <c r="C525" s="40" t="s">
        <v>129</v>
      </c>
      <c r="D525" s="41" t="s">
        <v>1998</v>
      </c>
      <c r="E525" s="41"/>
      <c r="F525" s="47">
        <v>1392</v>
      </c>
      <c r="G525" s="42" t="s">
        <v>1999</v>
      </c>
      <c r="H525" s="42" t="s">
        <v>2000</v>
      </c>
      <c r="I525" s="42" t="s">
        <v>1996</v>
      </c>
      <c r="J525" s="80" t="s">
        <v>2001</v>
      </c>
      <c r="K525" s="48">
        <v>44348</v>
      </c>
      <c r="L525" s="36" t="s">
        <v>18</v>
      </c>
      <c r="M525" s="36" t="s">
        <v>18</v>
      </c>
    </row>
    <row r="526" spans="1:13" x14ac:dyDescent="0.25">
      <c r="A526" s="28" t="s">
        <v>282</v>
      </c>
      <c r="B526" s="62">
        <v>75.103999999999999</v>
      </c>
      <c r="C526" s="28" t="s">
        <v>2002</v>
      </c>
      <c r="D526" s="46" t="s">
        <v>2003</v>
      </c>
      <c r="E526" s="46"/>
      <c r="F526" s="51" t="s">
        <v>2004</v>
      </c>
      <c r="G526" s="36"/>
      <c r="H526" s="36" t="s">
        <v>2005</v>
      </c>
      <c r="I526" s="42"/>
      <c r="J526" s="80" t="s">
        <v>2006</v>
      </c>
      <c r="K526" s="48">
        <v>45077</v>
      </c>
      <c r="L526" s="36" t="s">
        <v>18</v>
      </c>
      <c r="M526" s="36" t="s">
        <v>27</v>
      </c>
    </row>
    <row r="527" spans="1:13" x14ac:dyDescent="0.25">
      <c r="A527" s="28" t="s">
        <v>282</v>
      </c>
      <c r="B527" s="29" t="s">
        <v>2007</v>
      </c>
      <c r="C527" s="40" t="s">
        <v>2008</v>
      </c>
      <c r="D527" s="46" t="s">
        <v>2003</v>
      </c>
      <c r="E527" s="38"/>
      <c r="F527" s="51" t="s">
        <v>2004</v>
      </c>
      <c r="G527" s="34"/>
      <c r="H527" s="36" t="s">
        <v>2005</v>
      </c>
      <c r="I527" s="34"/>
      <c r="J527" s="80" t="s">
        <v>2006</v>
      </c>
      <c r="K527" s="48">
        <v>45077</v>
      </c>
      <c r="L527" s="36" t="s">
        <v>18</v>
      </c>
      <c r="M527" s="36" t="s">
        <v>27</v>
      </c>
    </row>
    <row r="528" spans="1:13" x14ac:dyDescent="0.25">
      <c r="A528" s="28" t="s">
        <v>57</v>
      </c>
      <c r="B528" s="62">
        <v>12.199</v>
      </c>
      <c r="C528" s="28" t="s">
        <v>159</v>
      </c>
      <c r="D528" s="64" t="s">
        <v>2009</v>
      </c>
      <c r="E528" s="64"/>
      <c r="F528" s="65">
        <v>1497</v>
      </c>
      <c r="G528" s="65" t="s">
        <v>2010</v>
      </c>
      <c r="H528" s="65" t="s">
        <v>2011</v>
      </c>
      <c r="I528" s="65" t="s">
        <v>2012</v>
      </c>
      <c r="J528" s="111" t="s">
        <v>2013</v>
      </c>
      <c r="K528" s="48">
        <v>44291</v>
      </c>
      <c r="L528" s="65" t="s">
        <v>18</v>
      </c>
      <c r="M528" s="65" t="s">
        <v>18</v>
      </c>
    </row>
    <row r="529" spans="1:13" x14ac:dyDescent="0.25">
      <c r="A529" s="28" t="s">
        <v>57</v>
      </c>
      <c r="B529" s="90">
        <v>12.116</v>
      </c>
      <c r="C529" s="28" t="s">
        <v>1380</v>
      </c>
      <c r="D529" s="64" t="s">
        <v>2009</v>
      </c>
      <c r="E529" s="136"/>
      <c r="F529" s="65">
        <v>1497</v>
      </c>
      <c r="G529" s="65" t="s">
        <v>2010</v>
      </c>
      <c r="H529" s="65" t="s">
        <v>2011</v>
      </c>
      <c r="I529" s="65" t="s">
        <v>2012</v>
      </c>
      <c r="J529" s="111" t="s">
        <v>2013</v>
      </c>
      <c r="K529" s="48">
        <v>44291</v>
      </c>
      <c r="L529" s="65" t="s">
        <v>18</v>
      </c>
      <c r="M529" s="65" t="s">
        <v>18</v>
      </c>
    </row>
    <row r="530" spans="1:13" x14ac:dyDescent="0.25">
      <c r="A530" s="28" t="s">
        <v>57</v>
      </c>
      <c r="B530" s="62">
        <v>12.199</v>
      </c>
      <c r="C530" s="28" t="s">
        <v>159</v>
      </c>
      <c r="D530" s="63" t="s">
        <v>2009</v>
      </c>
      <c r="E530" s="64"/>
      <c r="F530" s="65">
        <v>1555</v>
      </c>
      <c r="G530" s="65" t="s">
        <v>2014</v>
      </c>
      <c r="H530" s="65" t="s">
        <v>2015</v>
      </c>
      <c r="I530" s="93"/>
      <c r="J530" s="111" t="s">
        <v>2013</v>
      </c>
      <c r="K530" s="48">
        <v>44291</v>
      </c>
      <c r="L530" s="65" t="s">
        <v>18</v>
      </c>
      <c r="M530" s="65" t="s">
        <v>18</v>
      </c>
    </row>
    <row r="531" spans="1:13" x14ac:dyDescent="0.25">
      <c r="A531" s="28" t="s">
        <v>57</v>
      </c>
      <c r="B531" s="90">
        <v>12.116</v>
      </c>
      <c r="C531" s="28" t="s">
        <v>1380</v>
      </c>
      <c r="D531" s="63" t="s">
        <v>2009</v>
      </c>
      <c r="E531" s="64"/>
      <c r="F531" s="65">
        <v>1555</v>
      </c>
      <c r="G531" s="65" t="s">
        <v>2014</v>
      </c>
      <c r="H531" s="65" t="s">
        <v>2015</v>
      </c>
      <c r="I531" s="93"/>
      <c r="J531" s="111" t="s">
        <v>2013</v>
      </c>
      <c r="K531" s="48">
        <v>44291</v>
      </c>
      <c r="L531" s="65" t="s">
        <v>18</v>
      </c>
      <c r="M531" s="65" t="s">
        <v>18</v>
      </c>
    </row>
    <row r="532" spans="1:13" x14ac:dyDescent="0.25">
      <c r="A532" s="28" t="s">
        <v>57</v>
      </c>
      <c r="B532" s="29">
        <v>30.102</v>
      </c>
      <c r="C532" s="28" t="s">
        <v>333</v>
      </c>
      <c r="D532" s="49" t="s">
        <v>2016</v>
      </c>
      <c r="E532" s="75"/>
      <c r="F532" s="32" t="s">
        <v>335</v>
      </c>
      <c r="G532" s="76" t="s">
        <v>2017</v>
      </c>
      <c r="H532" s="76" t="s">
        <v>2018</v>
      </c>
      <c r="I532" s="76"/>
      <c r="J532" s="80" t="s">
        <v>2019</v>
      </c>
      <c r="K532" s="35">
        <v>45218</v>
      </c>
      <c r="L532" s="36" t="s">
        <v>18</v>
      </c>
      <c r="M532" s="36"/>
    </row>
    <row r="533" spans="1:13" x14ac:dyDescent="0.25">
      <c r="A533" s="28" t="s">
        <v>19</v>
      </c>
      <c r="B533" s="29">
        <v>25.132000000000001</v>
      </c>
      <c r="C533" s="28" t="s">
        <v>136</v>
      </c>
      <c r="D533" s="45" t="s">
        <v>2020</v>
      </c>
      <c r="E533" s="46"/>
      <c r="F533" s="47">
        <v>1499</v>
      </c>
      <c r="G533" s="36" t="s">
        <v>2021</v>
      </c>
      <c r="H533" s="36" t="s">
        <v>2022</v>
      </c>
      <c r="I533" s="42" t="s">
        <v>2023</v>
      </c>
      <c r="J533" s="80" t="s">
        <v>2024</v>
      </c>
      <c r="K533" s="48">
        <v>45018</v>
      </c>
      <c r="L533" s="36" t="s">
        <v>27</v>
      </c>
      <c r="M533" s="36" t="s">
        <v>27</v>
      </c>
    </row>
    <row r="534" spans="1:13" x14ac:dyDescent="0.25">
      <c r="A534" s="28" t="s">
        <v>119</v>
      </c>
      <c r="B534" s="29">
        <v>45.106000000000002</v>
      </c>
      <c r="C534" s="28" t="s">
        <v>120</v>
      </c>
      <c r="D534" s="46" t="s">
        <v>2025</v>
      </c>
      <c r="E534" s="46"/>
      <c r="F534" s="51" t="s">
        <v>2026</v>
      </c>
      <c r="G534" s="52" t="s">
        <v>2027</v>
      </c>
      <c r="H534" s="36" t="s">
        <v>2028</v>
      </c>
      <c r="I534" s="36" t="s">
        <v>2029</v>
      </c>
      <c r="J534" s="80" t="s">
        <v>2030</v>
      </c>
      <c r="K534" s="48">
        <v>44876</v>
      </c>
      <c r="L534" s="36" t="s">
        <v>27</v>
      </c>
      <c r="M534" s="36" t="s">
        <v>18</v>
      </c>
    </row>
    <row r="535" spans="1:13" x14ac:dyDescent="0.25">
      <c r="A535" s="28" t="s">
        <v>119</v>
      </c>
      <c r="B535" s="29">
        <v>35.103000000000002</v>
      </c>
      <c r="C535" s="28" t="s">
        <v>2031</v>
      </c>
      <c r="D535" s="60" t="s">
        <v>2032</v>
      </c>
      <c r="E535" s="60"/>
      <c r="F535" s="51" t="s">
        <v>2033</v>
      </c>
      <c r="G535" s="52" t="s">
        <v>2027</v>
      </c>
      <c r="H535" s="36" t="s">
        <v>2034</v>
      </c>
      <c r="I535" s="36" t="s">
        <v>2029</v>
      </c>
      <c r="J535" s="80" t="s">
        <v>2030</v>
      </c>
      <c r="K535" s="48">
        <v>44651</v>
      </c>
      <c r="L535" s="36" t="s">
        <v>18</v>
      </c>
      <c r="M535" s="36"/>
    </row>
    <row r="536" spans="1:13" x14ac:dyDescent="0.25">
      <c r="A536" s="28" t="s">
        <v>119</v>
      </c>
      <c r="B536" s="29">
        <v>35.198999999999998</v>
      </c>
      <c r="C536" s="28" t="s">
        <v>2036</v>
      </c>
      <c r="D536" s="60" t="s">
        <v>2032</v>
      </c>
      <c r="E536" s="60"/>
      <c r="F536" s="51" t="s">
        <v>2033</v>
      </c>
      <c r="G536" s="52" t="s">
        <v>2027</v>
      </c>
      <c r="H536" s="36" t="s">
        <v>2034</v>
      </c>
      <c r="I536" s="36" t="s">
        <v>2029</v>
      </c>
      <c r="J536" s="80" t="s">
        <v>2030</v>
      </c>
      <c r="K536" s="48">
        <v>44651</v>
      </c>
      <c r="L536" s="36" t="s">
        <v>18</v>
      </c>
      <c r="M536" s="36"/>
    </row>
    <row r="537" spans="1:13" x14ac:dyDescent="0.25">
      <c r="A537" s="28" t="s">
        <v>119</v>
      </c>
      <c r="B537" s="29">
        <v>35.106000000000002</v>
      </c>
      <c r="C537" s="28" t="s">
        <v>2035</v>
      </c>
      <c r="D537" s="60" t="s">
        <v>2032</v>
      </c>
      <c r="E537" s="60"/>
      <c r="F537" s="51" t="s">
        <v>2033</v>
      </c>
      <c r="G537" s="52" t="s">
        <v>2027</v>
      </c>
      <c r="H537" s="36" t="s">
        <v>2034</v>
      </c>
      <c r="I537" s="36" t="s">
        <v>2029</v>
      </c>
      <c r="J537" s="80" t="s">
        <v>2030</v>
      </c>
      <c r="K537" s="48">
        <v>44651</v>
      </c>
      <c r="L537" s="36" t="s">
        <v>18</v>
      </c>
      <c r="M537" s="36"/>
    </row>
    <row r="538" spans="1:13" x14ac:dyDescent="0.25">
      <c r="A538" s="28" t="s">
        <v>8664</v>
      </c>
      <c r="B538" s="29">
        <v>70.105999999999995</v>
      </c>
      <c r="C538" s="40" t="s">
        <v>170</v>
      </c>
      <c r="D538" s="38" t="s">
        <v>2037</v>
      </c>
      <c r="E538" s="38"/>
      <c r="F538" s="32">
        <v>1444</v>
      </c>
      <c r="G538" s="34" t="s">
        <v>2037</v>
      </c>
      <c r="H538" s="34" t="s">
        <v>2038</v>
      </c>
      <c r="I538" s="34"/>
      <c r="J538" s="80" t="s">
        <v>2039</v>
      </c>
      <c r="K538" s="35">
        <v>44439</v>
      </c>
      <c r="L538" s="34" t="s">
        <v>27</v>
      </c>
      <c r="M538" s="36"/>
    </row>
    <row r="539" spans="1:13" x14ac:dyDescent="0.25">
      <c r="A539" s="28" t="s">
        <v>19</v>
      </c>
      <c r="B539" s="29">
        <v>80.102000000000004</v>
      </c>
      <c r="C539" s="28" t="s">
        <v>953</v>
      </c>
      <c r="D539" s="149" t="s">
        <v>2040</v>
      </c>
      <c r="E539" s="41" t="s">
        <v>84</v>
      </c>
      <c r="F539" s="47">
        <v>1538</v>
      </c>
      <c r="G539" s="42" t="s">
        <v>2041</v>
      </c>
      <c r="H539" s="42" t="s">
        <v>2042</v>
      </c>
      <c r="I539" s="42" t="s">
        <v>2043</v>
      </c>
      <c r="J539" s="80" t="s">
        <v>2044</v>
      </c>
      <c r="K539" s="48">
        <v>44575</v>
      </c>
      <c r="L539" s="36" t="s">
        <v>27</v>
      </c>
      <c r="M539" s="36" t="s">
        <v>18</v>
      </c>
    </row>
    <row r="540" spans="1:13" x14ac:dyDescent="0.25">
      <c r="A540" s="28" t="s">
        <v>57</v>
      </c>
      <c r="B540" s="29">
        <v>30.102</v>
      </c>
      <c r="C540" s="28" t="s">
        <v>333</v>
      </c>
      <c r="D540" s="49" t="s">
        <v>2045</v>
      </c>
      <c r="E540" s="75" t="s">
        <v>2046</v>
      </c>
      <c r="F540" s="32" t="s">
        <v>335</v>
      </c>
      <c r="G540" s="76" t="s">
        <v>2047</v>
      </c>
      <c r="H540" s="76" t="s">
        <v>2048</v>
      </c>
      <c r="I540" s="76"/>
      <c r="J540" s="80" t="s">
        <v>2048</v>
      </c>
      <c r="K540" s="35">
        <v>45218</v>
      </c>
      <c r="L540" s="36" t="s">
        <v>18</v>
      </c>
      <c r="M540" s="36"/>
    </row>
    <row r="541" spans="1:13" x14ac:dyDescent="0.25">
      <c r="A541" s="28" t="s">
        <v>19</v>
      </c>
      <c r="B541" s="29">
        <v>25.109000000000002</v>
      </c>
      <c r="C541" s="28" t="s">
        <v>393</v>
      </c>
      <c r="D541" s="46" t="s">
        <v>2049</v>
      </c>
      <c r="E541" s="46"/>
      <c r="F541" s="51" t="s">
        <v>313</v>
      </c>
      <c r="G541" s="36" t="s">
        <v>2050</v>
      </c>
      <c r="H541" s="36" t="s">
        <v>2051</v>
      </c>
      <c r="I541" s="36" t="s">
        <v>2052</v>
      </c>
      <c r="J541" s="80" t="s">
        <v>2053</v>
      </c>
      <c r="K541" s="48" t="s">
        <v>105</v>
      </c>
      <c r="L541" s="36" t="s">
        <v>27</v>
      </c>
      <c r="M541" s="36"/>
    </row>
    <row r="542" spans="1:13" x14ac:dyDescent="0.25">
      <c r="A542" s="28" t="s">
        <v>57</v>
      </c>
      <c r="B542" s="29">
        <v>60.103000000000002</v>
      </c>
      <c r="C542" s="40" t="s">
        <v>58</v>
      </c>
      <c r="D542" s="46" t="s">
        <v>2054</v>
      </c>
      <c r="E542" s="46"/>
      <c r="F542" s="36">
        <v>1553</v>
      </c>
      <c r="G542" s="36" t="s">
        <v>2055</v>
      </c>
      <c r="H542" s="36" t="s">
        <v>2056</v>
      </c>
      <c r="I542" s="36"/>
      <c r="J542" s="80" t="s">
        <v>2057</v>
      </c>
      <c r="K542" s="48">
        <v>44718</v>
      </c>
      <c r="L542" s="87" t="s">
        <v>18</v>
      </c>
      <c r="M542" s="36" t="s">
        <v>18</v>
      </c>
    </row>
    <row r="543" spans="1:13" x14ac:dyDescent="0.25">
      <c r="A543" s="28" t="s">
        <v>8665</v>
      </c>
      <c r="B543" s="29">
        <v>70.103999999999999</v>
      </c>
      <c r="C543" s="28" t="s">
        <v>147</v>
      </c>
      <c r="D543" s="46" t="s">
        <v>2058</v>
      </c>
      <c r="E543" s="46" t="s">
        <v>2059</v>
      </c>
      <c r="F543" s="36">
        <v>1554</v>
      </c>
      <c r="G543" s="36" t="s">
        <v>2060</v>
      </c>
      <c r="H543" s="36" t="s">
        <v>2061</v>
      </c>
      <c r="I543" s="36" t="s">
        <v>2062</v>
      </c>
      <c r="J543" s="130" t="s">
        <v>2063</v>
      </c>
      <c r="K543" s="54">
        <v>44742</v>
      </c>
      <c r="L543" s="87" t="s">
        <v>18</v>
      </c>
      <c r="M543" s="36" t="s">
        <v>18</v>
      </c>
    </row>
    <row r="544" spans="1:13" x14ac:dyDescent="0.25">
      <c r="A544" s="28" t="s">
        <v>8665</v>
      </c>
      <c r="B544" s="29">
        <v>70.103999999999999</v>
      </c>
      <c r="C544" s="28" t="s">
        <v>147</v>
      </c>
      <c r="D544" s="46" t="s">
        <v>2064</v>
      </c>
      <c r="E544" s="46" t="s">
        <v>1488</v>
      </c>
      <c r="F544" s="36">
        <v>1554</v>
      </c>
      <c r="G544" s="36" t="s">
        <v>2060</v>
      </c>
      <c r="H544" s="36" t="s">
        <v>2061</v>
      </c>
      <c r="I544" s="36" t="s">
        <v>2062</v>
      </c>
      <c r="J544" s="130" t="s">
        <v>2063</v>
      </c>
      <c r="K544" s="54">
        <v>44742</v>
      </c>
      <c r="L544" s="87" t="s">
        <v>18</v>
      </c>
      <c r="M544" s="36" t="s">
        <v>18</v>
      </c>
    </row>
    <row r="545" spans="1:13" x14ac:dyDescent="0.25">
      <c r="A545" s="28" t="s">
        <v>19</v>
      </c>
      <c r="B545" s="29" t="s">
        <v>188</v>
      </c>
      <c r="C545" s="28" t="s">
        <v>189</v>
      </c>
      <c r="D545" s="46" t="s">
        <v>2065</v>
      </c>
      <c r="E545" s="46" t="s">
        <v>2066</v>
      </c>
      <c r="F545" s="36">
        <v>1408</v>
      </c>
      <c r="G545" s="36" t="s">
        <v>2067</v>
      </c>
      <c r="H545" s="36" t="s">
        <v>2068</v>
      </c>
      <c r="I545" s="36" t="s">
        <v>2069</v>
      </c>
      <c r="J545" s="80" t="s">
        <v>2070</v>
      </c>
      <c r="K545" s="48">
        <v>44318</v>
      </c>
      <c r="L545" s="36" t="s">
        <v>27</v>
      </c>
      <c r="M545" s="36" t="s">
        <v>27</v>
      </c>
    </row>
    <row r="546" spans="1:13" x14ac:dyDescent="0.25">
      <c r="A546" s="28" t="s">
        <v>8665</v>
      </c>
      <c r="B546" s="29">
        <v>70.103999999999999</v>
      </c>
      <c r="C546" s="28" t="s">
        <v>147</v>
      </c>
      <c r="D546" s="46" t="s">
        <v>2071</v>
      </c>
      <c r="E546" s="46" t="s">
        <v>2072</v>
      </c>
      <c r="F546" s="36">
        <v>1554</v>
      </c>
      <c r="G546" s="36" t="s">
        <v>2073</v>
      </c>
      <c r="H546" s="36" t="s">
        <v>2074</v>
      </c>
      <c r="I546" s="36" t="s">
        <v>151</v>
      </c>
      <c r="J546" s="130" t="s">
        <v>2075</v>
      </c>
      <c r="K546" s="54">
        <v>44742</v>
      </c>
      <c r="L546" s="87" t="s">
        <v>18</v>
      </c>
      <c r="M546" s="36" t="s">
        <v>18</v>
      </c>
    </row>
    <row r="547" spans="1:13" x14ac:dyDescent="0.25">
      <c r="A547" s="28" t="s">
        <v>119</v>
      </c>
      <c r="B547" s="29">
        <v>45.113999999999997</v>
      </c>
      <c r="C547" s="40" t="s">
        <v>129</v>
      </c>
      <c r="D547" s="46" t="s">
        <v>2076</v>
      </c>
      <c r="E547" s="46"/>
      <c r="F547" s="70" t="s">
        <v>969</v>
      </c>
      <c r="G547" s="36" t="s">
        <v>2077</v>
      </c>
      <c r="H547" s="36" t="s">
        <v>2078</v>
      </c>
      <c r="I547" s="36" t="s">
        <v>2079</v>
      </c>
      <c r="J547" s="80" t="s">
        <v>2080</v>
      </c>
      <c r="K547" s="48">
        <v>44501</v>
      </c>
      <c r="L547" s="36" t="s">
        <v>27</v>
      </c>
      <c r="M547" s="36"/>
    </row>
    <row r="548" spans="1:13" x14ac:dyDescent="0.25">
      <c r="A548" s="41" t="s">
        <v>119</v>
      </c>
      <c r="B548" s="62">
        <v>45.113999999999997</v>
      </c>
      <c r="C548" s="40" t="s">
        <v>129</v>
      </c>
      <c r="D548" s="41" t="s">
        <v>2081</v>
      </c>
      <c r="E548" s="42"/>
      <c r="F548" s="42">
        <v>1392</v>
      </c>
      <c r="G548" s="42" t="s">
        <v>2082</v>
      </c>
      <c r="H548" s="42" t="s">
        <v>2083</v>
      </c>
      <c r="I548" s="42" t="s">
        <v>2084</v>
      </c>
      <c r="J548" s="80" t="s">
        <v>2085</v>
      </c>
      <c r="K548" s="50">
        <v>44348</v>
      </c>
      <c r="L548" s="42" t="s">
        <v>18</v>
      </c>
      <c r="M548" s="42" t="s">
        <v>18</v>
      </c>
    </row>
    <row r="549" spans="1:13" x14ac:dyDescent="0.25">
      <c r="A549" s="28" t="s">
        <v>119</v>
      </c>
      <c r="B549" s="29">
        <v>45.113999999999997</v>
      </c>
      <c r="C549" s="40" t="s">
        <v>129</v>
      </c>
      <c r="D549" s="41" t="s">
        <v>2086</v>
      </c>
      <c r="E549" s="41"/>
      <c r="F549" s="47">
        <v>1392</v>
      </c>
      <c r="G549" s="42" t="s">
        <v>2087</v>
      </c>
      <c r="H549" s="42" t="s">
        <v>2088</v>
      </c>
      <c r="I549" s="42" t="s">
        <v>2089</v>
      </c>
      <c r="J549" s="80" t="s">
        <v>2090</v>
      </c>
      <c r="K549" s="48">
        <v>44348</v>
      </c>
      <c r="L549" s="87" t="s">
        <v>18</v>
      </c>
      <c r="M549" s="36" t="s">
        <v>18</v>
      </c>
    </row>
    <row r="550" spans="1:13" x14ac:dyDescent="0.25">
      <c r="A550" s="28" t="s">
        <v>8664</v>
      </c>
      <c r="B550" s="29">
        <v>70.105999999999995</v>
      </c>
      <c r="C550" s="40" t="s">
        <v>115</v>
      </c>
      <c r="D550" s="45" t="s">
        <v>1957</v>
      </c>
      <c r="E550" s="159"/>
      <c r="F550" s="47">
        <v>1522</v>
      </c>
      <c r="G550" s="36" t="s">
        <v>1956</v>
      </c>
      <c r="H550" s="42" t="s">
        <v>1958</v>
      </c>
      <c r="I550" s="160" t="s">
        <v>151</v>
      </c>
      <c r="J550" s="80" t="s">
        <v>2091</v>
      </c>
      <c r="K550" s="48">
        <v>44804</v>
      </c>
      <c r="L550" s="87" t="s">
        <v>18</v>
      </c>
      <c r="M550" s="36" t="s">
        <v>18</v>
      </c>
    </row>
    <row r="551" spans="1:13" x14ac:dyDescent="0.25">
      <c r="A551" s="28" t="s">
        <v>8664</v>
      </c>
      <c r="B551" s="29">
        <v>70.105999999999995</v>
      </c>
      <c r="C551" s="40" t="s">
        <v>115</v>
      </c>
      <c r="D551" s="45" t="s">
        <v>1957</v>
      </c>
      <c r="E551" s="46"/>
      <c r="F551" s="47">
        <v>1522</v>
      </c>
      <c r="G551" s="36" t="s">
        <v>1956</v>
      </c>
      <c r="H551" s="36" t="s">
        <v>1958</v>
      </c>
      <c r="I551" s="42"/>
      <c r="J551" s="80" t="s">
        <v>1959</v>
      </c>
      <c r="K551" s="48">
        <v>44804</v>
      </c>
      <c r="L551" s="87" t="s">
        <v>18</v>
      </c>
      <c r="M551" s="36" t="s">
        <v>18</v>
      </c>
    </row>
    <row r="552" spans="1:13" x14ac:dyDescent="0.25">
      <c r="A552" s="28" t="s">
        <v>8664</v>
      </c>
      <c r="B552" s="29">
        <v>70.105999999999995</v>
      </c>
      <c r="C552" s="30" t="s">
        <v>13</v>
      </c>
      <c r="D552" s="31" t="s">
        <v>2093</v>
      </c>
      <c r="E552" s="38"/>
      <c r="F552" s="32">
        <v>1567</v>
      </c>
      <c r="G552" s="33" t="s">
        <v>2094</v>
      </c>
      <c r="H552" s="33" t="s">
        <v>2095</v>
      </c>
      <c r="I552" s="34"/>
      <c r="J552" s="111" t="s">
        <v>2096</v>
      </c>
      <c r="K552" s="35">
        <v>45535</v>
      </c>
      <c r="L552" s="36" t="s">
        <v>44</v>
      </c>
      <c r="M552" s="36" t="s">
        <v>18</v>
      </c>
    </row>
    <row r="553" spans="1:13" x14ac:dyDescent="0.25">
      <c r="A553" s="28" t="s">
        <v>119</v>
      </c>
      <c r="B553" s="29">
        <v>45.113999999999997</v>
      </c>
      <c r="C553" s="40" t="s">
        <v>129</v>
      </c>
      <c r="D553" s="46" t="s">
        <v>2097</v>
      </c>
      <c r="E553" s="46" t="s">
        <v>2103</v>
      </c>
      <c r="F553" s="51" t="s">
        <v>177</v>
      </c>
      <c r="G553" s="36" t="s">
        <v>122</v>
      </c>
      <c r="H553" s="36" t="s">
        <v>2104</v>
      </c>
      <c r="I553" s="36"/>
      <c r="J553" s="80" t="s">
        <v>2105</v>
      </c>
      <c r="K553" s="48">
        <v>44500</v>
      </c>
      <c r="L553" s="36" t="s">
        <v>18</v>
      </c>
      <c r="M553" s="36" t="s">
        <v>105</v>
      </c>
    </row>
    <row r="554" spans="1:13" x14ac:dyDescent="0.25">
      <c r="A554" s="28" t="s">
        <v>119</v>
      </c>
      <c r="B554" s="29">
        <v>45.100999999999999</v>
      </c>
      <c r="C554" s="40" t="s">
        <v>435</v>
      </c>
      <c r="D554" s="89" t="s">
        <v>2097</v>
      </c>
      <c r="E554" s="89" t="s">
        <v>2098</v>
      </c>
      <c r="F554" s="32">
        <v>1571</v>
      </c>
      <c r="G554" s="97" t="s">
        <v>2099</v>
      </c>
      <c r="H554" s="97" t="s">
        <v>2100</v>
      </c>
      <c r="I554" s="76" t="s">
        <v>2101</v>
      </c>
      <c r="J554" s="111" t="s">
        <v>2102</v>
      </c>
      <c r="K554" s="35">
        <v>44809</v>
      </c>
      <c r="L554" s="87" t="s">
        <v>18</v>
      </c>
      <c r="M554" s="36" t="s">
        <v>18</v>
      </c>
    </row>
    <row r="555" spans="1:13" x14ac:dyDescent="0.25">
      <c r="A555" s="28" t="s">
        <v>8664</v>
      </c>
      <c r="B555" s="29">
        <v>70.105999999999995</v>
      </c>
      <c r="C555" s="40" t="s">
        <v>361</v>
      </c>
      <c r="D555" s="30" t="s">
        <v>2106</v>
      </c>
      <c r="E555" s="30"/>
      <c r="F555" s="36">
        <v>1475</v>
      </c>
      <c r="G555" s="33" t="s">
        <v>2107</v>
      </c>
      <c r="H555" s="33" t="s">
        <v>2108</v>
      </c>
      <c r="I555" s="36"/>
      <c r="J555" s="111" t="s">
        <v>2109</v>
      </c>
      <c r="K555" s="35">
        <v>44804</v>
      </c>
      <c r="L555" s="36" t="s">
        <v>18</v>
      </c>
      <c r="M555" s="36" t="s">
        <v>27</v>
      </c>
    </row>
    <row r="556" spans="1:13" x14ac:dyDescent="0.25">
      <c r="A556" s="81" t="s">
        <v>57</v>
      </c>
      <c r="B556" s="82">
        <v>50.103000000000002</v>
      </c>
      <c r="C556" s="81" t="s">
        <v>353</v>
      </c>
      <c r="D556" s="49" t="s">
        <v>2110</v>
      </c>
      <c r="E556" s="81"/>
      <c r="F556" s="83">
        <v>1629</v>
      </c>
      <c r="G556" s="83" t="s">
        <v>2111</v>
      </c>
      <c r="H556" s="83" t="s">
        <v>2112</v>
      </c>
      <c r="I556" s="83"/>
      <c r="J556" s="378" t="s">
        <v>2113</v>
      </c>
      <c r="K556" s="84">
        <v>45236</v>
      </c>
      <c r="L556" s="83" t="s">
        <v>18</v>
      </c>
      <c r="M556" s="83" t="s">
        <v>18</v>
      </c>
    </row>
    <row r="557" spans="1:13" x14ac:dyDescent="0.25">
      <c r="A557" s="28" t="s">
        <v>19</v>
      </c>
      <c r="B557" s="29">
        <v>25.132000000000001</v>
      </c>
      <c r="C557" s="28" t="s">
        <v>136</v>
      </c>
      <c r="D557" s="46" t="s">
        <v>2114</v>
      </c>
      <c r="E557" s="46"/>
      <c r="F557" s="36">
        <v>1499</v>
      </c>
      <c r="G557" s="36" t="s">
        <v>2115</v>
      </c>
      <c r="H557" s="36" t="s">
        <v>2116</v>
      </c>
      <c r="I557" s="36" t="s">
        <v>2117</v>
      </c>
      <c r="J557" s="80" t="s">
        <v>2118</v>
      </c>
      <c r="K557" s="48">
        <v>45018</v>
      </c>
      <c r="L557" s="36" t="s">
        <v>26</v>
      </c>
      <c r="M557" s="36" t="s">
        <v>27</v>
      </c>
    </row>
    <row r="558" spans="1:13" x14ac:dyDescent="0.25">
      <c r="A558" s="28" t="s">
        <v>57</v>
      </c>
      <c r="B558" s="29">
        <v>10.101000000000001</v>
      </c>
      <c r="C558" s="28" t="s">
        <v>112</v>
      </c>
      <c r="D558" s="46" t="s">
        <v>2119</v>
      </c>
      <c r="E558" s="46" t="s">
        <v>2120</v>
      </c>
      <c r="F558" s="36" t="s">
        <v>877</v>
      </c>
      <c r="G558" s="36" t="s">
        <v>2121</v>
      </c>
      <c r="H558" s="36" t="s">
        <v>2122</v>
      </c>
      <c r="I558" s="36" t="s">
        <v>2123</v>
      </c>
      <c r="J558" s="80" t="s">
        <v>2124</v>
      </c>
      <c r="K558" s="48">
        <v>44625</v>
      </c>
      <c r="L558" s="36" t="s">
        <v>18</v>
      </c>
      <c r="M558" s="36"/>
    </row>
    <row r="559" spans="1:13" ht="15" customHeight="1" x14ac:dyDescent="0.25">
      <c r="A559" s="28" t="s">
        <v>8665</v>
      </c>
      <c r="B559" s="29">
        <v>70.103999999999999</v>
      </c>
      <c r="C559" s="28" t="s">
        <v>147</v>
      </c>
      <c r="D559" s="46" t="s">
        <v>2125</v>
      </c>
      <c r="E559" s="46" t="s">
        <v>2126</v>
      </c>
      <c r="F559" s="36">
        <v>1554</v>
      </c>
      <c r="G559" s="36" t="s">
        <v>2127</v>
      </c>
      <c r="H559" s="36" t="s">
        <v>2128</v>
      </c>
      <c r="I559" s="36" t="s">
        <v>151</v>
      </c>
      <c r="J559" s="130" t="s">
        <v>2129</v>
      </c>
      <c r="K559" s="54">
        <v>44742</v>
      </c>
      <c r="L559" s="87" t="s">
        <v>18</v>
      </c>
      <c r="M559" s="36" t="s">
        <v>18</v>
      </c>
    </row>
    <row r="560" spans="1:13" x14ac:dyDescent="0.25">
      <c r="A560" s="28" t="s">
        <v>8665</v>
      </c>
      <c r="B560" s="29">
        <v>70.103999999999999</v>
      </c>
      <c r="C560" s="28" t="s">
        <v>147</v>
      </c>
      <c r="D560" s="46" t="s">
        <v>2130</v>
      </c>
      <c r="E560" s="46" t="s">
        <v>2131</v>
      </c>
      <c r="F560" s="36">
        <v>1554</v>
      </c>
      <c r="G560" s="36" t="s">
        <v>2132</v>
      </c>
      <c r="H560" s="36" t="s">
        <v>2133</v>
      </c>
      <c r="I560" s="36" t="s">
        <v>151</v>
      </c>
      <c r="J560" s="130" t="s">
        <v>2134</v>
      </c>
      <c r="K560" s="54">
        <v>44742</v>
      </c>
      <c r="L560" s="87" t="s">
        <v>18</v>
      </c>
      <c r="M560" s="36" t="s">
        <v>18</v>
      </c>
    </row>
    <row r="561" spans="1:13" x14ac:dyDescent="0.25">
      <c r="A561" s="28" t="s">
        <v>8665</v>
      </c>
      <c r="B561" s="29">
        <v>70.103999999999999</v>
      </c>
      <c r="C561" s="28" t="s">
        <v>147</v>
      </c>
      <c r="D561" s="46" t="s">
        <v>2135</v>
      </c>
      <c r="E561" s="46" t="s">
        <v>2131</v>
      </c>
      <c r="F561" s="36">
        <v>1554</v>
      </c>
      <c r="G561" s="36" t="s">
        <v>2132</v>
      </c>
      <c r="H561" s="36" t="s">
        <v>2136</v>
      </c>
      <c r="I561" s="36" t="s">
        <v>151</v>
      </c>
      <c r="J561" s="130" t="s">
        <v>2134</v>
      </c>
      <c r="K561" s="54">
        <v>44742</v>
      </c>
      <c r="L561" s="87" t="s">
        <v>18</v>
      </c>
      <c r="M561" s="36" t="s">
        <v>18</v>
      </c>
    </row>
    <row r="562" spans="1:13" x14ac:dyDescent="0.25">
      <c r="A562" s="28" t="s">
        <v>8664</v>
      </c>
      <c r="B562" s="29">
        <v>70.105999999999995</v>
      </c>
      <c r="C562" s="30" t="s">
        <v>13</v>
      </c>
      <c r="D562" s="31" t="s">
        <v>2137</v>
      </c>
      <c r="E562" s="38"/>
      <c r="F562" s="32">
        <v>1567</v>
      </c>
      <c r="G562" s="33" t="s">
        <v>2138</v>
      </c>
      <c r="H562" s="33" t="s">
        <v>2139</v>
      </c>
      <c r="I562" s="34"/>
      <c r="J562" s="111" t="s">
        <v>2140</v>
      </c>
      <c r="K562" s="35">
        <v>45535</v>
      </c>
      <c r="L562" s="36" t="s">
        <v>44</v>
      </c>
      <c r="M562" s="36" t="s">
        <v>18</v>
      </c>
    </row>
    <row r="563" spans="1:13" x14ac:dyDescent="0.25">
      <c r="A563" s="28" t="s">
        <v>8664</v>
      </c>
      <c r="B563" s="29">
        <v>70.105999999999995</v>
      </c>
      <c r="C563" s="40" t="s">
        <v>361</v>
      </c>
      <c r="D563" s="30" t="s">
        <v>2141</v>
      </c>
      <c r="E563" s="46"/>
      <c r="F563" s="36">
        <v>1475</v>
      </c>
      <c r="G563" s="33" t="s">
        <v>2142</v>
      </c>
      <c r="H563" s="33" t="s">
        <v>2143</v>
      </c>
      <c r="I563" s="92"/>
      <c r="J563" s="111" t="s">
        <v>2144</v>
      </c>
      <c r="K563" s="48">
        <v>44804</v>
      </c>
      <c r="L563" s="87" t="s">
        <v>18</v>
      </c>
      <c r="M563" s="36" t="s">
        <v>18</v>
      </c>
    </row>
    <row r="564" spans="1:13" x14ac:dyDescent="0.25">
      <c r="A564" s="28" t="s">
        <v>8664</v>
      </c>
      <c r="B564" s="62">
        <v>70.105999999999995</v>
      </c>
      <c r="C564" s="31" t="s">
        <v>769</v>
      </c>
      <c r="D564" s="31" t="s">
        <v>2145</v>
      </c>
      <c r="E564" s="42"/>
      <c r="F564" s="33">
        <v>1567</v>
      </c>
      <c r="G564" s="33" t="s">
        <v>2146</v>
      </c>
      <c r="H564" s="33" t="s">
        <v>2147</v>
      </c>
      <c r="I564" s="40"/>
      <c r="J564" s="111" t="s">
        <v>2148</v>
      </c>
      <c r="K564" s="112">
        <v>45535</v>
      </c>
      <c r="L564" s="87" t="s">
        <v>18</v>
      </c>
      <c r="M564" s="87" t="s">
        <v>18</v>
      </c>
    </row>
    <row r="565" spans="1:13" ht="15" customHeight="1" x14ac:dyDescent="0.25">
      <c r="A565" s="28" t="s">
        <v>8664</v>
      </c>
      <c r="B565" s="62">
        <v>70.105999999999995</v>
      </c>
      <c r="C565" s="40" t="s">
        <v>769</v>
      </c>
      <c r="D565" s="40" t="s">
        <v>2145</v>
      </c>
      <c r="E565" s="103"/>
      <c r="F565" s="42">
        <v>1567</v>
      </c>
      <c r="G565" s="42" t="s">
        <v>2146</v>
      </c>
      <c r="H565" s="42" t="s">
        <v>2147</v>
      </c>
      <c r="I565" s="104"/>
      <c r="J565" s="80" t="s">
        <v>2148</v>
      </c>
      <c r="K565" s="50">
        <v>45535</v>
      </c>
      <c r="L565" s="36" t="s">
        <v>18</v>
      </c>
      <c r="M565" s="36" t="s">
        <v>18</v>
      </c>
    </row>
    <row r="566" spans="1:13" x14ac:dyDescent="0.25">
      <c r="A566" s="28" t="s">
        <v>57</v>
      </c>
      <c r="B566" s="29">
        <v>60.103000000000002</v>
      </c>
      <c r="C566" s="40" t="s">
        <v>58</v>
      </c>
      <c r="D566" s="46" t="s">
        <v>2149</v>
      </c>
      <c r="E566" s="46"/>
      <c r="F566" s="36">
        <v>1553</v>
      </c>
      <c r="G566" s="36" t="s">
        <v>2150</v>
      </c>
      <c r="H566" s="36" t="s">
        <v>2151</v>
      </c>
      <c r="I566" s="36"/>
      <c r="J566" s="80" t="s">
        <v>2152</v>
      </c>
      <c r="K566" s="48">
        <v>44718</v>
      </c>
      <c r="L566" s="87" t="s">
        <v>18</v>
      </c>
      <c r="M566" s="36" t="s">
        <v>18</v>
      </c>
    </row>
    <row r="567" spans="1:13" x14ac:dyDescent="0.25">
      <c r="A567" s="55" t="s">
        <v>57</v>
      </c>
      <c r="B567" s="56">
        <v>10.103999999999999</v>
      </c>
      <c r="C567" s="55" t="s">
        <v>1459</v>
      </c>
      <c r="D567" s="128" t="s">
        <v>2153</v>
      </c>
      <c r="E567" s="128"/>
      <c r="F567" s="95">
        <v>1486</v>
      </c>
      <c r="G567" s="95" t="s">
        <v>2154</v>
      </c>
      <c r="H567" s="95" t="s">
        <v>2155</v>
      </c>
      <c r="I567" s="95"/>
      <c r="J567" s="360" t="s">
        <v>2156</v>
      </c>
      <c r="K567" s="96">
        <v>44228</v>
      </c>
      <c r="L567" s="135" t="s">
        <v>18</v>
      </c>
      <c r="M567" s="59" t="s">
        <v>18</v>
      </c>
    </row>
    <row r="568" spans="1:13" x14ac:dyDescent="0.25">
      <c r="A568" s="28" t="s">
        <v>8664</v>
      </c>
      <c r="B568" s="29">
        <v>70.105999999999995</v>
      </c>
      <c r="C568" s="30" t="s">
        <v>13</v>
      </c>
      <c r="D568" s="31" t="s">
        <v>2157</v>
      </c>
      <c r="E568" s="38"/>
      <c r="F568" s="32">
        <v>1567</v>
      </c>
      <c r="G568" s="33" t="s">
        <v>2158</v>
      </c>
      <c r="H568" s="33" t="s">
        <v>2159</v>
      </c>
      <c r="I568" s="34"/>
      <c r="J568" s="111" t="s">
        <v>2160</v>
      </c>
      <c r="K568" s="35">
        <v>45535</v>
      </c>
      <c r="L568" s="36" t="s">
        <v>44</v>
      </c>
      <c r="M568" s="36" t="s">
        <v>18</v>
      </c>
    </row>
    <row r="569" spans="1:13" x14ac:dyDescent="0.25">
      <c r="A569" s="161" t="s">
        <v>33</v>
      </c>
      <c r="B569" s="29" t="s">
        <v>105</v>
      </c>
      <c r="C569" s="40" t="s">
        <v>2161</v>
      </c>
      <c r="D569" s="45" t="s">
        <v>2162</v>
      </c>
      <c r="E569" s="46"/>
      <c r="F569" s="47">
        <v>1501</v>
      </c>
      <c r="G569" s="36" t="s">
        <v>2163</v>
      </c>
      <c r="H569" s="47" t="s">
        <v>2164</v>
      </c>
      <c r="I569" s="42"/>
      <c r="J569" s="80" t="s">
        <v>2165</v>
      </c>
      <c r="K569" s="48">
        <v>45107</v>
      </c>
      <c r="L569" s="87" t="s">
        <v>18</v>
      </c>
      <c r="M569" s="36" t="s">
        <v>18</v>
      </c>
    </row>
    <row r="570" spans="1:13" x14ac:dyDescent="0.25">
      <c r="A570" s="28" t="s">
        <v>119</v>
      </c>
      <c r="B570" s="29">
        <v>45.113999999999997</v>
      </c>
      <c r="C570" s="40" t="s">
        <v>129</v>
      </c>
      <c r="D570" s="46" t="s">
        <v>2166</v>
      </c>
      <c r="E570" s="46" t="s">
        <v>2167</v>
      </c>
      <c r="F570" s="36" t="s">
        <v>1812</v>
      </c>
      <c r="G570" s="36" t="s">
        <v>2168</v>
      </c>
      <c r="H570" s="36" t="s">
        <v>2169</v>
      </c>
      <c r="I570" s="36" t="s">
        <v>2170</v>
      </c>
      <c r="J570" s="80" t="s">
        <v>2171</v>
      </c>
      <c r="K570" s="54">
        <v>44439</v>
      </c>
      <c r="L570" s="87" t="s">
        <v>18</v>
      </c>
      <c r="M570" s="36" t="s">
        <v>18</v>
      </c>
    </row>
    <row r="571" spans="1:13" x14ac:dyDescent="0.25">
      <c r="A571" s="28" t="s">
        <v>119</v>
      </c>
      <c r="B571" s="62">
        <v>45.112000000000002</v>
      </c>
      <c r="C571" s="40" t="s">
        <v>660</v>
      </c>
      <c r="D571" s="49" t="s">
        <v>2172</v>
      </c>
      <c r="E571" s="100"/>
      <c r="F571" s="42">
        <v>1605</v>
      </c>
      <c r="G571" s="93" t="s">
        <v>2173</v>
      </c>
      <c r="H571" s="114" t="s">
        <v>2174</v>
      </c>
      <c r="I571" s="40"/>
      <c r="J571" s="111" t="s">
        <v>2175</v>
      </c>
      <c r="K571" s="50">
        <v>45107</v>
      </c>
      <c r="L571" s="87" t="s">
        <v>18</v>
      </c>
      <c r="M571" s="87" t="s">
        <v>18</v>
      </c>
    </row>
    <row r="572" spans="1:13" ht="15" customHeight="1" x14ac:dyDescent="0.2">
      <c r="A572" s="40" t="s">
        <v>8678</v>
      </c>
      <c r="B572" s="62">
        <v>45.107999999999997</v>
      </c>
      <c r="C572" s="40" t="s">
        <v>8679</v>
      </c>
      <c r="D572" s="353" t="s">
        <v>2172</v>
      </c>
      <c r="E572" s="354"/>
      <c r="F572" s="42" t="s">
        <v>8681</v>
      </c>
      <c r="G572" s="354" t="s">
        <v>2173</v>
      </c>
      <c r="H572" s="354" t="s">
        <v>2174</v>
      </c>
      <c r="I572" s="40"/>
      <c r="J572" s="375" t="s">
        <v>2175</v>
      </c>
      <c r="K572" s="43">
        <v>45322</v>
      </c>
      <c r="L572" s="354" t="s">
        <v>485</v>
      </c>
      <c r="M572" s="355" t="s">
        <v>485</v>
      </c>
    </row>
    <row r="573" spans="1:13" ht="15" customHeight="1" x14ac:dyDescent="0.2">
      <c r="A573" s="40" t="s">
        <v>8678</v>
      </c>
      <c r="B573" s="62">
        <v>45.107999999999997</v>
      </c>
      <c r="C573" s="40" t="s">
        <v>8679</v>
      </c>
      <c r="D573" s="353" t="s">
        <v>2172</v>
      </c>
      <c r="E573" s="354"/>
      <c r="F573" s="42" t="s">
        <v>8681</v>
      </c>
      <c r="G573" s="354" t="s">
        <v>2173</v>
      </c>
      <c r="H573" s="354" t="s">
        <v>2174</v>
      </c>
      <c r="I573" s="40"/>
      <c r="J573" s="375" t="s">
        <v>2175</v>
      </c>
      <c r="K573" s="43">
        <v>45322</v>
      </c>
      <c r="L573" s="354" t="s">
        <v>485</v>
      </c>
      <c r="M573" s="355" t="s">
        <v>485</v>
      </c>
    </row>
    <row r="574" spans="1:13" x14ac:dyDescent="0.25">
      <c r="A574" s="55" t="s">
        <v>19</v>
      </c>
      <c r="B574" s="56">
        <v>25.13</v>
      </c>
      <c r="C574" s="137" t="s">
        <v>1422</v>
      </c>
      <c r="D574" s="85" t="s">
        <v>2176</v>
      </c>
      <c r="E574" s="85"/>
      <c r="F574" s="163">
        <v>1393</v>
      </c>
      <c r="G574" s="59" t="s">
        <v>2177</v>
      </c>
      <c r="H574" s="59" t="s">
        <v>2178</v>
      </c>
      <c r="I574" s="59" t="s">
        <v>2179</v>
      </c>
      <c r="J574" s="360" t="s">
        <v>2180</v>
      </c>
      <c r="K574" s="86">
        <v>44259</v>
      </c>
      <c r="L574" s="59"/>
      <c r="M574" s="59"/>
    </row>
    <row r="575" spans="1:13" x14ac:dyDescent="0.25">
      <c r="A575" s="28" t="s">
        <v>8665</v>
      </c>
      <c r="B575" s="29">
        <v>70.103999999999999</v>
      </c>
      <c r="C575" s="28" t="s">
        <v>147</v>
      </c>
      <c r="D575" s="46" t="s">
        <v>2181</v>
      </c>
      <c r="E575" s="46" t="s">
        <v>2182</v>
      </c>
      <c r="F575" s="36">
        <v>1554</v>
      </c>
      <c r="G575" s="36" t="s">
        <v>2183</v>
      </c>
      <c r="H575" s="36" t="s">
        <v>2184</v>
      </c>
      <c r="I575" s="36" t="s">
        <v>151</v>
      </c>
      <c r="J575" s="130" t="s">
        <v>2185</v>
      </c>
      <c r="K575" s="54">
        <v>44742</v>
      </c>
      <c r="L575" s="87" t="s">
        <v>18</v>
      </c>
      <c r="M575" s="36" t="s">
        <v>18</v>
      </c>
    </row>
    <row r="576" spans="1:13" ht="15" customHeight="1" x14ac:dyDescent="0.25">
      <c r="A576" s="28" t="s">
        <v>19</v>
      </c>
      <c r="B576" s="29">
        <v>25.102</v>
      </c>
      <c r="C576" s="28" t="s">
        <v>20</v>
      </c>
      <c r="D576" s="38" t="s">
        <v>2186</v>
      </c>
      <c r="E576" s="38"/>
      <c r="F576" s="32">
        <v>1528</v>
      </c>
      <c r="G576" s="34" t="s">
        <v>2187</v>
      </c>
      <c r="H576" s="34" t="s">
        <v>2188</v>
      </c>
      <c r="I576" s="34" t="s">
        <v>105</v>
      </c>
      <c r="J576" s="80" t="s">
        <v>2189</v>
      </c>
      <c r="K576" s="35">
        <v>45235</v>
      </c>
      <c r="L576" s="36" t="s">
        <v>26</v>
      </c>
      <c r="M576" s="36" t="s">
        <v>27</v>
      </c>
    </row>
    <row r="577" spans="1:13" x14ac:dyDescent="0.25">
      <c r="A577" s="28" t="s">
        <v>57</v>
      </c>
      <c r="B577" s="29">
        <v>60.103000000000002</v>
      </c>
      <c r="C577" s="40" t="s">
        <v>58</v>
      </c>
      <c r="D577" s="46" t="s">
        <v>2190</v>
      </c>
      <c r="E577" s="46"/>
      <c r="F577" s="36">
        <v>1553</v>
      </c>
      <c r="G577" s="36" t="s">
        <v>2191</v>
      </c>
      <c r="H577" s="36" t="s">
        <v>2192</v>
      </c>
      <c r="I577" s="36"/>
      <c r="J577" s="80" t="s">
        <v>2193</v>
      </c>
      <c r="K577" s="48">
        <v>44718</v>
      </c>
      <c r="L577" s="87" t="s">
        <v>18</v>
      </c>
      <c r="M577" s="36" t="s">
        <v>18</v>
      </c>
    </row>
    <row r="578" spans="1:13" x14ac:dyDescent="0.25">
      <c r="A578" s="28" t="s">
        <v>119</v>
      </c>
      <c r="B578" s="29">
        <v>45.113999999999997</v>
      </c>
      <c r="C578" s="40" t="s">
        <v>129</v>
      </c>
      <c r="D578" s="41" t="s">
        <v>2194</v>
      </c>
      <c r="E578" s="41"/>
      <c r="F578" s="47">
        <v>1392</v>
      </c>
      <c r="G578" s="42" t="s">
        <v>2195</v>
      </c>
      <c r="H578" s="42" t="s">
        <v>2196</v>
      </c>
      <c r="I578" s="42" t="s">
        <v>2197</v>
      </c>
      <c r="J578" s="80" t="s">
        <v>2198</v>
      </c>
      <c r="K578" s="48">
        <v>44348</v>
      </c>
      <c r="L578" s="87" t="s">
        <v>18</v>
      </c>
      <c r="M578" s="36" t="s">
        <v>18</v>
      </c>
    </row>
    <row r="579" spans="1:13" ht="15" customHeight="1" x14ac:dyDescent="0.2">
      <c r="A579" s="40" t="s">
        <v>8678</v>
      </c>
      <c r="B579" s="62">
        <v>45.107999999999997</v>
      </c>
      <c r="C579" s="40" t="s">
        <v>8679</v>
      </c>
      <c r="D579" s="353" t="s">
        <v>8705</v>
      </c>
      <c r="E579" s="354"/>
      <c r="F579" s="42" t="s">
        <v>8681</v>
      </c>
      <c r="G579" s="354" t="s">
        <v>8706</v>
      </c>
      <c r="H579" s="354" t="s">
        <v>8707</v>
      </c>
      <c r="I579" s="40"/>
      <c r="J579" s="375" t="s">
        <v>8708</v>
      </c>
      <c r="K579" s="43">
        <v>45322</v>
      </c>
      <c r="L579" s="354" t="s">
        <v>485</v>
      </c>
      <c r="M579" s="355" t="s">
        <v>485</v>
      </c>
    </row>
    <row r="580" spans="1:13" ht="15" customHeight="1" x14ac:dyDescent="0.2">
      <c r="A580" s="40" t="s">
        <v>8678</v>
      </c>
      <c r="B580" s="62">
        <v>45.107999999999997</v>
      </c>
      <c r="C580" s="40" t="s">
        <v>8679</v>
      </c>
      <c r="D580" s="353" t="s">
        <v>8705</v>
      </c>
      <c r="E580" s="354"/>
      <c r="F580" s="42" t="s">
        <v>8681</v>
      </c>
      <c r="G580" s="354" t="s">
        <v>8706</v>
      </c>
      <c r="H580" s="354" t="s">
        <v>8707</v>
      </c>
      <c r="I580" s="40"/>
      <c r="J580" s="375" t="s">
        <v>8708</v>
      </c>
      <c r="K580" s="43">
        <v>45322</v>
      </c>
      <c r="L580" s="354" t="s">
        <v>485</v>
      </c>
      <c r="M580" s="355" t="s">
        <v>485</v>
      </c>
    </row>
    <row r="581" spans="1:13" x14ac:dyDescent="0.25">
      <c r="A581" s="81" t="s">
        <v>57</v>
      </c>
      <c r="B581" s="82">
        <v>50.103000000000002</v>
      </c>
      <c r="C581" s="81" t="s">
        <v>353</v>
      </c>
      <c r="D581" s="49" t="s">
        <v>2199</v>
      </c>
      <c r="E581" s="81"/>
      <c r="F581" s="83">
        <v>1629</v>
      </c>
      <c r="G581" s="83" t="s">
        <v>2200</v>
      </c>
      <c r="H581" s="83" t="s">
        <v>2201</v>
      </c>
      <c r="I581" s="83" t="s">
        <v>2202</v>
      </c>
      <c r="J581" s="378" t="s">
        <v>2203</v>
      </c>
      <c r="K581" s="84">
        <v>45236</v>
      </c>
      <c r="L581" s="83" t="s">
        <v>18</v>
      </c>
      <c r="M581" s="83" t="s">
        <v>18</v>
      </c>
    </row>
    <row r="582" spans="1:13" x14ac:dyDescent="0.25">
      <c r="A582" s="28" t="s">
        <v>8664</v>
      </c>
      <c r="B582" s="29">
        <v>70.105999999999995</v>
      </c>
      <c r="C582" s="40" t="s">
        <v>170</v>
      </c>
      <c r="D582" s="38" t="s">
        <v>2204</v>
      </c>
      <c r="E582" s="38"/>
      <c r="F582" s="32">
        <v>1444</v>
      </c>
      <c r="G582" s="34" t="s">
        <v>2205</v>
      </c>
      <c r="H582" s="34" t="s">
        <v>2206</v>
      </c>
      <c r="I582" s="34"/>
      <c r="J582" s="80" t="s">
        <v>2207</v>
      </c>
      <c r="K582" s="35">
        <v>44439</v>
      </c>
      <c r="L582" s="34" t="s">
        <v>27</v>
      </c>
      <c r="M582" s="36"/>
    </row>
    <row r="583" spans="1:13" x14ac:dyDescent="0.25">
      <c r="A583" s="28" t="s">
        <v>19</v>
      </c>
      <c r="B583" s="29">
        <v>25.113</v>
      </c>
      <c r="C583" s="28" t="s">
        <v>189</v>
      </c>
      <c r="D583" s="46" t="s">
        <v>2208</v>
      </c>
      <c r="E583" s="46"/>
      <c r="F583" s="36">
        <v>1465</v>
      </c>
      <c r="G583" s="36" t="s">
        <v>2209</v>
      </c>
      <c r="H583" s="36" t="s">
        <v>2210</v>
      </c>
      <c r="I583" s="36" t="s">
        <v>2211</v>
      </c>
      <c r="J583" s="80" t="s">
        <v>2212</v>
      </c>
      <c r="K583" s="48">
        <v>44359</v>
      </c>
      <c r="L583" s="36" t="s">
        <v>27</v>
      </c>
      <c r="M583" s="36"/>
    </row>
    <row r="584" spans="1:13" x14ac:dyDescent="0.25">
      <c r="A584" s="46" t="s">
        <v>33</v>
      </c>
      <c r="B584" s="90">
        <v>20.105</v>
      </c>
      <c r="C584" s="46" t="s">
        <v>2213</v>
      </c>
      <c r="D584" s="102" t="s">
        <v>2214</v>
      </c>
      <c r="E584" s="103"/>
      <c r="F584" s="36" t="s">
        <v>1687</v>
      </c>
      <c r="G584" s="103" t="s">
        <v>2209</v>
      </c>
      <c r="H584" s="103" t="s">
        <v>2210</v>
      </c>
      <c r="I584" s="104"/>
      <c r="J584" s="80" t="s">
        <v>2215</v>
      </c>
      <c r="K584" s="48">
        <v>44469</v>
      </c>
      <c r="L584" s="36" t="s">
        <v>18</v>
      </c>
      <c r="M584" s="36"/>
    </row>
    <row r="585" spans="1:13" x14ac:dyDescent="0.25">
      <c r="A585" s="28" t="s">
        <v>119</v>
      </c>
      <c r="B585" s="29">
        <v>45.113999999999997</v>
      </c>
      <c r="C585" s="40" t="s">
        <v>129</v>
      </c>
      <c r="D585" s="60" t="s">
        <v>2216</v>
      </c>
      <c r="E585" s="60" t="s">
        <v>2217</v>
      </c>
      <c r="F585" s="61">
        <v>1392</v>
      </c>
      <c r="G585" s="52" t="s">
        <v>2218</v>
      </c>
      <c r="H585" s="52" t="s">
        <v>2219</v>
      </c>
      <c r="I585" s="52" t="s">
        <v>2220</v>
      </c>
      <c r="J585" s="80" t="str">
        <f>HYPERLINK("mailto:info@eaieducation.com","info@eaieducation.com ")</f>
        <v xml:space="preserve">info@eaieducation.com </v>
      </c>
      <c r="K585" s="48">
        <v>44348</v>
      </c>
      <c r="L585" s="87" t="s">
        <v>18</v>
      </c>
      <c r="M585" s="36" t="s">
        <v>18</v>
      </c>
    </row>
    <row r="586" spans="1:13" x14ac:dyDescent="0.25">
      <c r="A586" s="28" t="s">
        <v>19</v>
      </c>
      <c r="B586" s="29" t="s">
        <v>2221</v>
      </c>
      <c r="C586" s="161" t="s">
        <v>2222</v>
      </c>
      <c r="D586" s="46" t="s">
        <v>2223</v>
      </c>
      <c r="E586" s="46"/>
      <c r="F586" s="36" t="s">
        <v>2224</v>
      </c>
      <c r="G586" s="36" t="s">
        <v>2225</v>
      </c>
      <c r="H586" s="36" t="s">
        <v>2226</v>
      </c>
      <c r="I586" s="36" t="s">
        <v>2227</v>
      </c>
      <c r="J586" s="80" t="s">
        <v>2228</v>
      </c>
      <c r="K586" s="48">
        <v>45292</v>
      </c>
      <c r="L586" s="36" t="s">
        <v>27</v>
      </c>
      <c r="M586" s="36" t="s">
        <v>18</v>
      </c>
    </row>
    <row r="587" spans="1:13" x14ac:dyDescent="0.25">
      <c r="A587" s="28" t="s">
        <v>119</v>
      </c>
      <c r="B587" s="29">
        <v>45.113999999999997</v>
      </c>
      <c r="C587" s="40" t="s">
        <v>129</v>
      </c>
      <c r="D587" s="41" t="s">
        <v>2229</v>
      </c>
      <c r="E587" s="41" t="s">
        <v>2097</v>
      </c>
      <c r="F587" s="47">
        <v>1392</v>
      </c>
      <c r="G587" s="42" t="s">
        <v>2230</v>
      </c>
      <c r="H587" s="42" t="s">
        <v>2231</v>
      </c>
      <c r="I587" s="42" t="s">
        <v>2232</v>
      </c>
      <c r="J587" s="80" t="s">
        <v>2233</v>
      </c>
      <c r="K587" s="48">
        <v>44348</v>
      </c>
      <c r="L587" s="36" t="s">
        <v>18</v>
      </c>
      <c r="M587" s="36" t="s">
        <v>18</v>
      </c>
    </row>
    <row r="588" spans="1:13" ht="15" customHeight="1" x14ac:dyDescent="0.25">
      <c r="A588" s="28" t="s">
        <v>8664</v>
      </c>
      <c r="B588" s="62">
        <v>70.105999999999995</v>
      </c>
      <c r="C588" s="40" t="s">
        <v>769</v>
      </c>
      <c r="D588" s="31" t="s">
        <v>2234</v>
      </c>
      <c r="E588" s="30"/>
      <c r="F588" s="93">
        <v>1618</v>
      </c>
      <c r="G588" s="33" t="s">
        <v>2235</v>
      </c>
      <c r="H588" s="33" t="s">
        <v>2236</v>
      </c>
      <c r="I588" s="93"/>
      <c r="J588" s="384" t="s">
        <v>2237</v>
      </c>
      <c r="K588" s="162">
        <v>45900</v>
      </c>
      <c r="L588" s="36" t="s">
        <v>18</v>
      </c>
      <c r="M588" s="36" t="s">
        <v>18</v>
      </c>
    </row>
    <row r="589" spans="1:13" x14ac:dyDescent="0.25">
      <c r="A589" s="28" t="s">
        <v>119</v>
      </c>
      <c r="B589" s="29">
        <v>45.113999999999997</v>
      </c>
      <c r="C589" s="40" t="s">
        <v>129</v>
      </c>
      <c r="D589" s="41" t="s">
        <v>2238</v>
      </c>
      <c r="E589" s="41"/>
      <c r="F589" s="47">
        <v>1392</v>
      </c>
      <c r="G589" s="42" t="s">
        <v>2239</v>
      </c>
      <c r="H589" s="42" t="s">
        <v>2240</v>
      </c>
      <c r="I589" s="42" t="s">
        <v>2241</v>
      </c>
      <c r="J589" s="80" t="s">
        <v>2242</v>
      </c>
      <c r="K589" s="48">
        <v>44348</v>
      </c>
      <c r="L589" s="36" t="s">
        <v>18</v>
      </c>
      <c r="M589" s="36" t="s">
        <v>18</v>
      </c>
    </row>
    <row r="590" spans="1:13" x14ac:dyDescent="0.25">
      <c r="A590" s="28" t="s">
        <v>19</v>
      </c>
      <c r="B590" s="29">
        <v>25.125</v>
      </c>
      <c r="C590" s="41" t="s">
        <v>1448</v>
      </c>
      <c r="D590" s="38" t="s">
        <v>2243</v>
      </c>
      <c r="E590" s="38"/>
      <c r="F590" s="32">
        <v>1568</v>
      </c>
      <c r="G590" s="34" t="s">
        <v>2244</v>
      </c>
      <c r="H590" s="34" t="s">
        <v>2245</v>
      </c>
      <c r="I590" s="34" t="s">
        <v>2246</v>
      </c>
      <c r="J590" s="80" t="s">
        <v>2247</v>
      </c>
      <c r="K590" s="35">
        <v>45516</v>
      </c>
      <c r="L590" s="36"/>
      <c r="M590" s="36"/>
    </row>
    <row r="591" spans="1:13" ht="15" customHeight="1" x14ac:dyDescent="0.2">
      <c r="A591" s="40" t="s">
        <v>8678</v>
      </c>
      <c r="B591" s="62">
        <v>45.107999999999997</v>
      </c>
      <c r="C591" s="40" t="s">
        <v>8679</v>
      </c>
      <c r="D591" s="353" t="s">
        <v>8709</v>
      </c>
      <c r="E591" s="354" t="s">
        <v>8710</v>
      </c>
      <c r="F591" s="42" t="s">
        <v>8681</v>
      </c>
      <c r="G591" s="354" t="s">
        <v>2254</v>
      </c>
      <c r="H591" s="354" t="s">
        <v>2255</v>
      </c>
      <c r="I591" s="40"/>
      <c r="J591" s="374"/>
      <c r="K591" s="43">
        <v>45322</v>
      </c>
      <c r="L591" s="354" t="s">
        <v>674</v>
      </c>
      <c r="M591" s="355" t="s">
        <v>674</v>
      </c>
    </row>
    <row r="592" spans="1:13" ht="15" customHeight="1" x14ac:dyDescent="0.2">
      <c r="A592" s="40" t="s">
        <v>8678</v>
      </c>
      <c r="B592" s="62">
        <v>45.107999999999997</v>
      </c>
      <c r="C592" s="40" t="s">
        <v>8679</v>
      </c>
      <c r="D592" s="353" t="s">
        <v>8709</v>
      </c>
      <c r="E592" s="354" t="s">
        <v>8710</v>
      </c>
      <c r="F592" s="42" t="s">
        <v>8681</v>
      </c>
      <c r="G592" s="354" t="s">
        <v>2254</v>
      </c>
      <c r="H592" s="354" t="s">
        <v>2255</v>
      </c>
      <c r="I592" s="40"/>
      <c r="J592" s="374"/>
      <c r="K592" s="43">
        <v>45322</v>
      </c>
      <c r="L592" s="354" t="s">
        <v>674</v>
      </c>
      <c r="M592" s="355" t="s">
        <v>674</v>
      </c>
    </row>
    <row r="593" spans="1:13" x14ac:dyDescent="0.25">
      <c r="A593" s="55" t="s">
        <v>119</v>
      </c>
      <c r="B593" s="56">
        <v>45.11</v>
      </c>
      <c r="C593" s="55" t="s">
        <v>716</v>
      </c>
      <c r="D593" s="85" t="s">
        <v>2248</v>
      </c>
      <c r="E593" s="85" t="s">
        <v>2249</v>
      </c>
      <c r="F593" s="163">
        <v>1437</v>
      </c>
      <c r="G593" s="59" t="s">
        <v>2250</v>
      </c>
      <c r="H593" s="59" t="s">
        <v>2251</v>
      </c>
      <c r="I593" s="59" t="s">
        <v>2252</v>
      </c>
      <c r="J593" s="360" t="s">
        <v>2253</v>
      </c>
      <c r="K593" s="86">
        <v>44227</v>
      </c>
      <c r="L593" s="59" t="s">
        <v>18</v>
      </c>
      <c r="M593" s="59" t="s">
        <v>18</v>
      </c>
    </row>
    <row r="594" spans="1:13" x14ac:dyDescent="0.25">
      <c r="A594" s="55" t="s">
        <v>119</v>
      </c>
      <c r="B594" s="56">
        <v>45.11</v>
      </c>
      <c r="C594" s="55" t="s">
        <v>716</v>
      </c>
      <c r="D594" s="85" t="s">
        <v>2248</v>
      </c>
      <c r="E594" s="85" t="s">
        <v>2249</v>
      </c>
      <c r="F594" s="163">
        <v>1437</v>
      </c>
      <c r="G594" s="59" t="s">
        <v>2250</v>
      </c>
      <c r="H594" s="59" t="s">
        <v>2251</v>
      </c>
      <c r="I594" s="59" t="s">
        <v>2252</v>
      </c>
      <c r="J594" s="360" t="s">
        <v>2253</v>
      </c>
      <c r="K594" s="86">
        <v>44227</v>
      </c>
      <c r="L594" s="59" t="s">
        <v>18</v>
      </c>
      <c r="M594" s="59" t="s">
        <v>18</v>
      </c>
    </row>
    <row r="595" spans="1:13" x14ac:dyDescent="0.25">
      <c r="A595" s="55" t="s">
        <v>282</v>
      </c>
      <c r="B595" s="56" t="s">
        <v>2256</v>
      </c>
      <c r="C595" s="137" t="s">
        <v>2257</v>
      </c>
      <c r="D595" s="139" t="s">
        <v>2258</v>
      </c>
      <c r="E595" s="164" t="s">
        <v>2259</v>
      </c>
      <c r="F595" s="140" t="s">
        <v>2260</v>
      </c>
      <c r="G595" s="59" t="s">
        <v>2261</v>
      </c>
      <c r="H595" s="59" t="s">
        <v>2262</v>
      </c>
      <c r="I595" s="155" t="s">
        <v>2263</v>
      </c>
      <c r="J595" s="360" t="s">
        <v>2264</v>
      </c>
      <c r="K595" s="142">
        <v>44104</v>
      </c>
      <c r="L595" s="155" t="s">
        <v>18</v>
      </c>
      <c r="M595" s="155" t="s">
        <v>18</v>
      </c>
    </row>
    <row r="596" spans="1:13" ht="15" customHeight="1" x14ac:dyDescent="0.2">
      <c r="A596" s="40" t="s">
        <v>8678</v>
      </c>
      <c r="B596" s="62">
        <v>45.107999999999997</v>
      </c>
      <c r="C596" s="40" t="s">
        <v>8679</v>
      </c>
      <c r="D596" s="353" t="s">
        <v>2258</v>
      </c>
      <c r="E596" s="354"/>
      <c r="F596" s="42" t="s">
        <v>8681</v>
      </c>
      <c r="G596" s="354" t="s">
        <v>8711</v>
      </c>
      <c r="H596" s="354" t="s">
        <v>2262</v>
      </c>
      <c r="I596" s="40"/>
      <c r="J596" s="375" t="s">
        <v>8712</v>
      </c>
      <c r="K596" s="43">
        <v>45322</v>
      </c>
      <c r="L596" s="354" t="s">
        <v>485</v>
      </c>
      <c r="M596" s="355" t="s">
        <v>485</v>
      </c>
    </row>
    <row r="597" spans="1:13" ht="15" customHeight="1" x14ac:dyDescent="0.2">
      <c r="A597" s="40" t="s">
        <v>8678</v>
      </c>
      <c r="B597" s="62">
        <v>45.107999999999997</v>
      </c>
      <c r="C597" s="40" t="s">
        <v>8679</v>
      </c>
      <c r="D597" s="353" t="s">
        <v>2258</v>
      </c>
      <c r="E597" s="354"/>
      <c r="F597" s="42" t="s">
        <v>8681</v>
      </c>
      <c r="G597" s="354" t="s">
        <v>8711</v>
      </c>
      <c r="H597" s="354" t="s">
        <v>2262</v>
      </c>
      <c r="I597" s="40"/>
      <c r="J597" s="375" t="s">
        <v>8712</v>
      </c>
      <c r="K597" s="43">
        <v>45322</v>
      </c>
      <c r="L597" s="354" t="s">
        <v>485</v>
      </c>
      <c r="M597" s="355" t="s">
        <v>485</v>
      </c>
    </row>
    <row r="598" spans="1:13" x14ac:dyDescent="0.25">
      <c r="A598" s="28" t="s">
        <v>57</v>
      </c>
      <c r="B598" s="62">
        <v>12.111000000000001</v>
      </c>
      <c r="C598" s="40" t="s">
        <v>547</v>
      </c>
      <c r="D598" s="64" t="s">
        <v>2265</v>
      </c>
      <c r="E598" s="75" t="s">
        <v>2259</v>
      </c>
      <c r="F598" s="65">
        <v>1497</v>
      </c>
      <c r="G598" s="65" t="s">
        <v>2266</v>
      </c>
      <c r="H598" s="65" t="s">
        <v>2262</v>
      </c>
      <c r="I598" s="93" t="s">
        <v>2263</v>
      </c>
      <c r="J598" s="111" t="s">
        <v>2264</v>
      </c>
      <c r="K598" s="48">
        <v>44291</v>
      </c>
      <c r="L598" s="65" t="s">
        <v>18</v>
      </c>
      <c r="M598" s="65" t="s">
        <v>18</v>
      </c>
    </row>
    <row r="599" spans="1:13" x14ac:dyDescent="0.25">
      <c r="A599" s="28" t="s">
        <v>57</v>
      </c>
      <c r="B599" s="62">
        <v>12.199</v>
      </c>
      <c r="C599" s="28" t="s">
        <v>159</v>
      </c>
      <c r="D599" s="64" t="s">
        <v>2265</v>
      </c>
      <c r="E599" s="75" t="s">
        <v>2259</v>
      </c>
      <c r="F599" s="65">
        <v>1497</v>
      </c>
      <c r="G599" s="65" t="s">
        <v>2266</v>
      </c>
      <c r="H599" s="65" t="s">
        <v>2262</v>
      </c>
      <c r="I599" s="93" t="s">
        <v>2263</v>
      </c>
      <c r="J599" s="111" t="s">
        <v>2264</v>
      </c>
      <c r="K599" s="48">
        <v>44291</v>
      </c>
      <c r="L599" s="65" t="s">
        <v>18</v>
      </c>
      <c r="M599" s="65" t="s">
        <v>18</v>
      </c>
    </row>
    <row r="600" spans="1:13" x14ac:dyDescent="0.25">
      <c r="A600" s="28" t="s">
        <v>8664</v>
      </c>
      <c r="B600" s="29">
        <v>70.105000000000004</v>
      </c>
      <c r="C600" s="28" t="s">
        <v>325</v>
      </c>
      <c r="D600" s="46" t="s">
        <v>2267</v>
      </c>
      <c r="E600" s="46"/>
      <c r="F600" s="165" t="s">
        <v>2268</v>
      </c>
      <c r="G600" s="34" t="s">
        <v>2269</v>
      </c>
      <c r="H600" s="34" t="s">
        <v>2270</v>
      </c>
      <c r="I600" s="47"/>
      <c r="J600" s="379"/>
      <c r="K600" s="50">
        <v>44804</v>
      </c>
      <c r="L600" s="51"/>
      <c r="M600" s="51"/>
    </row>
    <row r="601" spans="1:13" x14ac:dyDescent="0.25">
      <c r="A601" s="28" t="s">
        <v>33</v>
      </c>
      <c r="B601" s="29">
        <v>20.103999999999999</v>
      </c>
      <c r="C601" s="28" t="s">
        <v>1673</v>
      </c>
      <c r="D601" s="149" t="s">
        <v>2271</v>
      </c>
      <c r="E601" s="41"/>
      <c r="F601" s="47">
        <v>1482</v>
      </c>
      <c r="G601" s="42" t="s">
        <v>2272</v>
      </c>
      <c r="H601" s="42" t="s">
        <v>2273</v>
      </c>
      <c r="I601" s="42"/>
      <c r="J601" s="80" t="s">
        <v>2274</v>
      </c>
      <c r="K601" s="50">
        <v>44316</v>
      </c>
      <c r="L601" s="42" t="s">
        <v>18</v>
      </c>
      <c r="M601" s="42" t="s">
        <v>27</v>
      </c>
    </row>
    <row r="602" spans="1:13" x14ac:dyDescent="0.25">
      <c r="A602" s="28" t="s">
        <v>19</v>
      </c>
      <c r="B602" s="29">
        <v>25.102</v>
      </c>
      <c r="C602" s="28" t="s">
        <v>2275</v>
      </c>
      <c r="D602" s="46" t="s">
        <v>2276</v>
      </c>
      <c r="E602" s="46"/>
      <c r="F602" s="51" t="s">
        <v>313</v>
      </c>
      <c r="G602" s="36" t="s">
        <v>2277</v>
      </c>
      <c r="H602" s="36" t="s">
        <v>2278</v>
      </c>
      <c r="I602" s="36" t="s">
        <v>2279</v>
      </c>
      <c r="J602" s="80" t="s">
        <v>2280</v>
      </c>
      <c r="K602" s="48" t="s">
        <v>105</v>
      </c>
      <c r="L602" s="36" t="s">
        <v>27</v>
      </c>
      <c r="M602" s="36"/>
    </row>
    <row r="603" spans="1:13" x14ac:dyDescent="0.25">
      <c r="A603" s="28" t="s">
        <v>119</v>
      </c>
      <c r="B603" s="29">
        <v>45.113999999999997</v>
      </c>
      <c r="C603" s="40" t="s">
        <v>129</v>
      </c>
      <c r="D603" s="41" t="s">
        <v>2281</v>
      </c>
      <c r="E603" s="41"/>
      <c r="F603" s="47">
        <v>1392</v>
      </c>
      <c r="G603" s="42" t="s">
        <v>2282</v>
      </c>
      <c r="H603" s="42" t="s">
        <v>2283</v>
      </c>
      <c r="I603" s="42" t="s">
        <v>2284</v>
      </c>
      <c r="J603" s="80" t="s">
        <v>2285</v>
      </c>
      <c r="K603" s="48">
        <v>44348</v>
      </c>
      <c r="L603" s="36" t="s">
        <v>18</v>
      </c>
      <c r="M603" s="36" t="s">
        <v>18</v>
      </c>
    </row>
    <row r="604" spans="1:13" s="67" customFormat="1" x14ac:dyDescent="0.25">
      <c r="A604" s="28" t="s">
        <v>19</v>
      </c>
      <c r="B604" s="29">
        <v>25.199000000000002</v>
      </c>
      <c r="C604" s="28" t="s">
        <v>90</v>
      </c>
      <c r="D604" s="46" t="s">
        <v>2286</v>
      </c>
      <c r="E604" s="46"/>
      <c r="F604" s="36">
        <v>1499</v>
      </c>
      <c r="G604" s="36" t="s">
        <v>2287</v>
      </c>
      <c r="H604" s="36" t="s">
        <v>2288</v>
      </c>
      <c r="I604" s="36" t="s">
        <v>2289</v>
      </c>
      <c r="J604" s="80" t="s">
        <v>2290</v>
      </c>
      <c r="K604" s="48">
        <v>45018</v>
      </c>
      <c r="L604" s="36" t="s">
        <v>26</v>
      </c>
      <c r="M604" s="36" t="s">
        <v>27</v>
      </c>
    </row>
    <row r="605" spans="1:13" ht="15" customHeight="1" x14ac:dyDescent="0.2">
      <c r="A605" s="40" t="s">
        <v>8678</v>
      </c>
      <c r="B605" s="62">
        <v>45.107999999999997</v>
      </c>
      <c r="C605" s="40" t="s">
        <v>8679</v>
      </c>
      <c r="D605" s="353" t="s">
        <v>8713</v>
      </c>
      <c r="E605" s="354"/>
      <c r="F605" s="42" t="s">
        <v>8681</v>
      </c>
      <c r="G605" s="354" t="s">
        <v>2293</v>
      </c>
      <c r="H605" s="354" t="s">
        <v>8714</v>
      </c>
      <c r="I605" s="40"/>
      <c r="J605" s="375" t="s">
        <v>2296</v>
      </c>
      <c r="K605" s="43">
        <v>45322</v>
      </c>
      <c r="L605" s="354" t="s">
        <v>485</v>
      </c>
      <c r="M605" s="355" t="s">
        <v>674</v>
      </c>
    </row>
    <row r="606" spans="1:13" ht="15" customHeight="1" x14ac:dyDescent="0.2">
      <c r="A606" s="40" t="s">
        <v>8678</v>
      </c>
      <c r="B606" s="62">
        <v>45.107999999999997</v>
      </c>
      <c r="C606" s="40" t="s">
        <v>8679</v>
      </c>
      <c r="D606" s="353" t="s">
        <v>8713</v>
      </c>
      <c r="E606" s="354"/>
      <c r="F606" s="42" t="s">
        <v>8681</v>
      </c>
      <c r="G606" s="354" t="s">
        <v>2293</v>
      </c>
      <c r="H606" s="354" t="s">
        <v>8714</v>
      </c>
      <c r="I606" s="40"/>
      <c r="J606" s="375" t="s">
        <v>2296</v>
      </c>
      <c r="K606" s="43">
        <v>45322</v>
      </c>
      <c r="L606" s="354" t="s">
        <v>485</v>
      </c>
      <c r="M606" s="355" t="s">
        <v>674</v>
      </c>
    </row>
    <row r="607" spans="1:13" x14ac:dyDescent="0.25">
      <c r="A607" s="28" t="s">
        <v>119</v>
      </c>
      <c r="B607" s="29">
        <v>45.113999999999997</v>
      </c>
      <c r="C607" s="40" t="s">
        <v>129</v>
      </c>
      <c r="D607" s="60" t="s">
        <v>2291</v>
      </c>
      <c r="E607" s="60" t="s">
        <v>2292</v>
      </c>
      <c r="F607" s="61">
        <v>1392</v>
      </c>
      <c r="G607" s="52" t="s">
        <v>2293</v>
      </c>
      <c r="H607" s="166" t="s">
        <v>2294</v>
      </c>
      <c r="I607" s="52" t="s">
        <v>2295</v>
      </c>
      <c r="J607" s="80" t="s">
        <v>2296</v>
      </c>
      <c r="K607" s="48">
        <v>44348</v>
      </c>
      <c r="L607" s="36" t="s">
        <v>18</v>
      </c>
      <c r="M607" s="36" t="s">
        <v>18</v>
      </c>
    </row>
    <row r="608" spans="1:13" ht="15" customHeight="1" x14ac:dyDescent="0.25">
      <c r="A608" s="28" t="s">
        <v>119</v>
      </c>
      <c r="B608" s="29">
        <v>45.107999999999997</v>
      </c>
      <c r="C608" s="28" t="s">
        <v>126</v>
      </c>
      <c r="D608" s="49" t="s">
        <v>2291</v>
      </c>
      <c r="E608" s="49"/>
      <c r="F608" s="51" t="s">
        <v>1158</v>
      </c>
      <c r="G608" s="36" t="s">
        <v>2297</v>
      </c>
      <c r="H608" s="36" t="s">
        <v>2298</v>
      </c>
      <c r="I608" s="36" t="s">
        <v>2295</v>
      </c>
      <c r="J608" s="80" t="s">
        <v>2299</v>
      </c>
      <c r="K608" s="48">
        <v>44561</v>
      </c>
      <c r="L608" s="36" t="s">
        <v>18</v>
      </c>
      <c r="M608" s="36" t="s">
        <v>18</v>
      </c>
    </row>
    <row r="609" spans="1:13" x14ac:dyDescent="0.25">
      <c r="A609" s="28" t="s">
        <v>119</v>
      </c>
      <c r="B609" s="29">
        <v>45.113999999999997</v>
      </c>
      <c r="C609" s="40" t="s">
        <v>129</v>
      </c>
      <c r="D609" s="38" t="s">
        <v>2300</v>
      </c>
      <c r="E609" s="38" t="s">
        <v>2301</v>
      </c>
      <c r="F609" s="165" t="s">
        <v>450</v>
      </c>
      <c r="G609" s="34" t="s">
        <v>2302</v>
      </c>
      <c r="H609" s="34" t="s">
        <v>2303</v>
      </c>
      <c r="I609" s="34" t="s">
        <v>2304</v>
      </c>
      <c r="J609" s="80" t="s">
        <v>2305</v>
      </c>
      <c r="K609" s="35">
        <v>44804</v>
      </c>
      <c r="L609" s="34" t="s">
        <v>18</v>
      </c>
      <c r="M609" s="36" t="s">
        <v>18</v>
      </c>
    </row>
    <row r="610" spans="1:13" ht="15" customHeight="1" x14ac:dyDescent="0.25">
      <c r="A610" s="28" t="s">
        <v>119</v>
      </c>
      <c r="B610" s="29">
        <v>45.113999999999997</v>
      </c>
      <c r="C610" s="40" t="s">
        <v>129</v>
      </c>
      <c r="D610" s="41" t="s">
        <v>2306</v>
      </c>
      <c r="E610" s="41"/>
      <c r="F610" s="47">
        <v>1392</v>
      </c>
      <c r="G610" s="42" t="s">
        <v>1303</v>
      </c>
      <c r="H610" s="69" t="s">
        <v>1304</v>
      </c>
      <c r="I610" s="69" t="s">
        <v>2307</v>
      </c>
      <c r="J610" s="80" t="s">
        <v>2308</v>
      </c>
      <c r="K610" s="48">
        <v>44348</v>
      </c>
      <c r="L610" s="36" t="s">
        <v>18</v>
      </c>
      <c r="M610" s="36" t="s">
        <v>18</v>
      </c>
    </row>
    <row r="611" spans="1:13" x14ac:dyDescent="0.25">
      <c r="A611" s="28" t="s">
        <v>57</v>
      </c>
      <c r="B611" s="29">
        <v>12.101000000000001</v>
      </c>
      <c r="C611" s="28" t="s">
        <v>1368</v>
      </c>
      <c r="D611" s="63" t="s">
        <v>2309</v>
      </c>
      <c r="E611" s="64"/>
      <c r="F611" s="65">
        <v>1555</v>
      </c>
      <c r="G611" s="65" t="s">
        <v>2310</v>
      </c>
      <c r="H611" s="65" t="s">
        <v>2311</v>
      </c>
      <c r="I611" s="93"/>
      <c r="J611" s="111" t="s">
        <v>2312</v>
      </c>
      <c r="K611" s="48">
        <v>44291</v>
      </c>
      <c r="L611" s="65" t="s">
        <v>18</v>
      </c>
      <c r="M611" s="65" t="s">
        <v>18</v>
      </c>
    </row>
    <row r="612" spans="1:13" x14ac:dyDescent="0.25">
      <c r="A612" s="28" t="s">
        <v>57</v>
      </c>
      <c r="B612" s="62">
        <v>12.102</v>
      </c>
      <c r="C612" s="40" t="s">
        <v>1373</v>
      </c>
      <c r="D612" s="63" t="s">
        <v>2309</v>
      </c>
      <c r="E612" s="64"/>
      <c r="F612" s="65">
        <v>1555</v>
      </c>
      <c r="G612" s="65" t="s">
        <v>2310</v>
      </c>
      <c r="H612" s="65" t="s">
        <v>2311</v>
      </c>
      <c r="I612" s="93"/>
      <c r="J612" s="111" t="s">
        <v>2312</v>
      </c>
      <c r="K612" s="48">
        <v>44291</v>
      </c>
      <c r="L612" s="65" t="s">
        <v>18</v>
      </c>
      <c r="M612" s="65" t="s">
        <v>18</v>
      </c>
    </row>
    <row r="613" spans="1:13" x14ac:dyDescent="0.25">
      <c r="A613" s="28" t="s">
        <v>57</v>
      </c>
      <c r="B613" s="62">
        <v>12.103</v>
      </c>
      <c r="C613" s="40" t="s">
        <v>227</v>
      </c>
      <c r="D613" s="63" t="s">
        <v>2309</v>
      </c>
      <c r="E613" s="64"/>
      <c r="F613" s="65">
        <v>1555</v>
      </c>
      <c r="G613" s="65" t="s">
        <v>2310</v>
      </c>
      <c r="H613" s="65" t="s">
        <v>2311</v>
      </c>
      <c r="I613" s="93"/>
      <c r="J613" s="111" t="s">
        <v>2312</v>
      </c>
      <c r="K613" s="48">
        <v>44291</v>
      </c>
      <c r="L613" s="65" t="s">
        <v>18</v>
      </c>
      <c r="M613" s="65" t="s">
        <v>18</v>
      </c>
    </row>
    <row r="614" spans="1:13" x14ac:dyDescent="0.25">
      <c r="A614" s="28" t="s">
        <v>57</v>
      </c>
      <c r="B614" s="62">
        <v>12.103999999999999</v>
      </c>
      <c r="C614" s="28" t="s">
        <v>539</v>
      </c>
      <c r="D614" s="63" t="s">
        <v>2309</v>
      </c>
      <c r="E614" s="64"/>
      <c r="F614" s="65">
        <v>1555</v>
      </c>
      <c r="G614" s="65" t="s">
        <v>2310</v>
      </c>
      <c r="H614" s="65" t="s">
        <v>2311</v>
      </c>
      <c r="I614" s="93"/>
      <c r="J614" s="111" t="s">
        <v>2312</v>
      </c>
      <c r="K614" s="48">
        <v>44291</v>
      </c>
      <c r="L614" s="65" t="s">
        <v>18</v>
      </c>
      <c r="M614" s="65" t="s">
        <v>18</v>
      </c>
    </row>
    <row r="615" spans="1:13" x14ac:dyDescent="0.25">
      <c r="A615" s="28" t="s">
        <v>57</v>
      </c>
      <c r="B615" s="62">
        <v>12.105</v>
      </c>
      <c r="C615" s="40" t="s">
        <v>685</v>
      </c>
      <c r="D615" s="63" t="s">
        <v>2309</v>
      </c>
      <c r="E615" s="64"/>
      <c r="F615" s="65">
        <v>1555</v>
      </c>
      <c r="G615" s="65" t="s">
        <v>2310</v>
      </c>
      <c r="H615" s="65" t="s">
        <v>2311</v>
      </c>
      <c r="I615" s="93"/>
      <c r="J615" s="111" t="s">
        <v>2312</v>
      </c>
      <c r="K615" s="48">
        <v>44291</v>
      </c>
      <c r="L615" s="65" t="s">
        <v>18</v>
      </c>
      <c r="M615" s="65" t="s">
        <v>18</v>
      </c>
    </row>
    <row r="616" spans="1:13" x14ac:dyDescent="0.25">
      <c r="A616" s="28" t="s">
        <v>57</v>
      </c>
      <c r="B616" s="62">
        <v>12.106</v>
      </c>
      <c r="C616" s="28" t="s">
        <v>545</v>
      </c>
      <c r="D616" s="63" t="s">
        <v>2309</v>
      </c>
      <c r="E616" s="64"/>
      <c r="F616" s="65">
        <v>1555</v>
      </c>
      <c r="G616" s="65" t="s">
        <v>2310</v>
      </c>
      <c r="H616" s="65" t="s">
        <v>2311</v>
      </c>
      <c r="I616" s="93"/>
      <c r="J616" s="111" t="s">
        <v>2312</v>
      </c>
      <c r="K616" s="48">
        <v>44291</v>
      </c>
      <c r="L616" s="65" t="s">
        <v>18</v>
      </c>
      <c r="M616" s="65" t="s">
        <v>18</v>
      </c>
    </row>
    <row r="617" spans="1:13" x14ac:dyDescent="0.25">
      <c r="A617" s="28" t="s">
        <v>57</v>
      </c>
      <c r="B617" s="62">
        <v>12.106999999999999</v>
      </c>
      <c r="C617" s="28" t="s">
        <v>1377</v>
      </c>
      <c r="D617" s="63" t="s">
        <v>2309</v>
      </c>
      <c r="E617" s="64"/>
      <c r="F617" s="65">
        <v>1555</v>
      </c>
      <c r="G617" s="65" t="s">
        <v>2310</v>
      </c>
      <c r="H617" s="65" t="s">
        <v>2311</v>
      </c>
      <c r="I617" s="93"/>
      <c r="J617" s="111" t="s">
        <v>2312</v>
      </c>
      <c r="K617" s="48">
        <v>44291</v>
      </c>
      <c r="L617" s="65" t="s">
        <v>18</v>
      </c>
      <c r="M617" s="65" t="s">
        <v>18</v>
      </c>
    </row>
    <row r="618" spans="1:13" x14ac:dyDescent="0.25">
      <c r="A618" s="28" t="s">
        <v>57</v>
      </c>
      <c r="B618" s="62">
        <v>12.108000000000001</v>
      </c>
      <c r="C618" s="40" t="s">
        <v>504</v>
      </c>
      <c r="D618" s="63" t="s">
        <v>2309</v>
      </c>
      <c r="E618" s="64"/>
      <c r="F618" s="65">
        <v>1555</v>
      </c>
      <c r="G618" s="65" t="s">
        <v>2310</v>
      </c>
      <c r="H618" s="65" t="s">
        <v>2311</v>
      </c>
      <c r="I618" s="93"/>
      <c r="J618" s="111" t="s">
        <v>2312</v>
      </c>
      <c r="K618" s="48">
        <v>44291</v>
      </c>
      <c r="L618" s="65" t="s">
        <v>18</v>
      </c>
      <c r="M618" s="65" t="s">
        <v>18</v>
      </c>
    </row>
    <row r="619" spans="1:13" x14ac:dyDescent="0.25">
      <c r="A619" s="28" t="s">
        <v>57</v>
      </c>
      <c r="B619" s="62">
        <v>12.109</v>
      </c>
      <c r="C619" s="28" t="s">
        <v>1378</v>
      </c>
      <c r="D619" s="63" t="s">
        <v>2309</v>
      </c>
      <c r="E619" s="64"/>
      <c r="F619" s="65">
        <v>1555</v>
      </c>
      <c r="G619" s="65" t="s">
        <v>2310</v>
      </c>
      <c r="H619" s="65" t="s">
        <v>2311</v>
      </c>
      <c r="I619" s="93"/>
      <c r="J619" s="111" t="s">
        <v>2312</v>
      </c>
      <c r="K619" s="48">
        <v>44291</v>
      </c>
      <c r="L619" s="65" t="s">
        <v>18</v>
      </c>
      <c r="M619" s="65" t="s">
        <v>18</v>
      </c>
    </row>
    <row r="620" spans="1:13" x14ac:dyDescent="0.25">
      <c r="A620" s="28" t="s">
        <v>57</v>
      </c>
      <c r="B620" s="62">
        <v>12.111000000000001</v>
      </c>
      <c r="C620" s="40" t="s">
        <v>547</v>
      </c>
      <c r="D620" s="63" t="s">
        <v>2309</v>
      </c>
      <c r="E620" s="64"/>
      <c r="F620" s="65">
        <v>1555</v>
      </c>
      <c r="G620" s="65" t="s">
        <v>2310</v>
      </c>
      <c r="H620" s="65" t="s">
        <v>2311</v>
      </c>
      <c r="I620" s="93"/>
      <c r="J620" s="111" t="s">
        <v>2312</v>
      </c>
      <c r="K620" s="48">
        <v>44291</v>
      </c>
      <c r="L620" s="65" t="s">
        <v>18</v>
      </c>
      <c r="M620" s="65" t="s">
        <v>18</v>
      </c>
    </row>
    <row r="621" spans="1:13" x14ac:dyDescent="0.25">
      <c r="A621" s="28" t="s">
        <v>57</v>
      </c>
      <c r="B621" s="62">
        <v>12.112</v>
      </c>
      <c r="C621" s="40" t="s">
        <v>548</v>
      </c>
      <c r="D621" s="63" t="s">
        <v>2309</v>
      </c>
      <c r="E621" s="64"/>
      <c r="F621" s="65">
        <v>1555</v>
      </c>
      <c r="G621" s="65" t="s">
        <v>2310</v>
      </c>
      <c r="H621" s="65" t="s">
        <v>2311</v>
      </c>
      <c r="I621" s="93"/>
      <c r="J621" s="111" t="s">
        <v>2312</v>
      </c>
      <c r="K621" s="48">
        <v>44291</v>
      </c>
      <c r="L621" s="65" t="s">
        <v>18</v>
      </c>
      <c r="M621" s="65" t="s">
        <v>18</v>
      </c>
    </row>
    <row r="622" spans="1:13" x14ac:dyDescent="0.25">
      <c r="A622" s="28" t="s">
        <v>57</v>
      </c>
      <c r="B622" s="62">
        <v>12.113</v>
      </c>
      <c r="C622" s="40" t="s">
        <v>1379</v>
      </c>
      <c r="D622" s="63" t="s">
        <v>2309</v>
      </c>
      <c r="E622" s="64"/>
      <c r="F622" s="65">
        <v>1555</v>
      </c>
      <c r="G622" s="65" t="s">
        <v>2310</v>
      </c>
      <c r="H622" s="65" t="s">
        <v>2311</v>
      </c>
      <c r="I622" s="93"/>
      <c r="J622" s="111" t="s">
        <v>2312</v>
      </c>
      <c r="K622" s="48">
        <v>44291</v>
      </c>
      <c r="L622" s="65" t="s">
        <v>18</v>
      </c>
      <c r="M622" s="65" t="s">
        <v>18</v>
      </c>
    </row>
    <row r="623" spans="1:13" x14ac:dyDescent="0.25">
      <c r="A623" s="28" t="s">
        <v>57</v>
      </c>
      <c r="B623" s="62">
        <v>12.114000000000001</v>
      </c>
      <c r="C623" s="28" t="s">
        <v>549</v>
      </c>
      <c r="D623" s="63" t="s">
        <v>2309</v>
      </c>
      <c r="E623" s="64"/>
      <c r="F623" s="65">
        <v>1555</v>
      </c>
      <c r="G623" s="65" t="s">
        <v>2310</v>
      </c>
      <c r="H623" s="65" t="s">
        <v>2311</v>
      </c>
      <c r="I623" s="93"/>
      <c r="J623" s="111" t="s">
        <v>2312</v>
      </c>
      <c r="K623" s="48">
        <v>44291</v>
      </c>
      <c r="L623" s="65" t="s">
        <v>18</v>
      </c>
      <c r="M623" s="65" t="s">
        <v>18</v>
      </c>
    </row>
    <row r="624" spans="1:13" x14ac:dyDescent="0.25">
      <c r="A624" s="28" t="s">
        <v>57</v>
      </c>
      <c r="B624" s="62">
        <v>12.199</v>
      </c>
      <c r="C624" s="28" t="s">
        <v>159</v>
      </c>
      <c r="D624" s="63" t="s">
        <v>2309</v>
      </c>
      <c r="E624" s="64"/>
      <c r="F624" s="65">
        <v>1555</v>
      </c>
      <c r="G624" s="65" t="s">
        <v>2310</v>
      </c>
      <c r="H624" s="65" t="s">
        <v>2311</v>
      </c>
      <c r="I624" s="93"/>
      <c r="J624" s="111" t="s">
        <v>2312</v>
      </c>
      <c r="K624" s="48">
        <v>44291</v>
      </c>
      <c r="L624" s="65" t="s">
        <v>18</v>
      </c>
      <c r="M624" s="65" t="s">
        <v>18</v>
      </c>
    </row>
    <row r="625" spans="1:13" x14ac:dyDescent="0.25">
      <c r="A625" s="28" t="s">
        <v>57</v>
      </c>
      <c r="B625" s="62">
        <v>12.115</v>
      </c>
      <c r="C625" s="40" t="s">
        <v>233</v>
      </c>
      <c r="D625" s="63" t="s">
        <v>2309</v>
      </c>
      <c r="E625" s="64"/>
      <c r="F625" s="65">
        <v>1555</v>
      </c>
      <c r="G625" s="65" t="s">
        <v>2310</v>
      </c>
      <c r="H625" s="65" t="s">
        <v>2311</v>
      </c>
      <c r="I625" s="93"/>
      <c r="J625" s="111" t="s">
        <v>2312</v>
      </c>
      <c r="K625" s="48">
        <v>44291</v>
      </c>
      <c r="L625" s="65" t="s">
        <v>18</v>
      </c>
      <c r="M625" s="65" t="s">
        <v>18</v>
      </c>
    </row>
    <row r="626" spans="1:13" ht="15" customHeight="1" x14ac:dyDescent="0.2">
      <c r="A626" s="40" t="s">
        <v>8678</v>
      </c>
      <c r="B626" s="62">
        <v>45.107999999999997</v>
      </c>
      <c r="C626" s="40" t="s">
        <v>8679</v>
      </c>
      <c r="D626" s="353" t="s">
        <v>2309</v>
      </c>
      <c r="E626" s="354"/>
      <c r="F626" s="42" t="s">
        <v>8681</v>
      </c>
      <c r="G626" s="354" t="s">
        <v>8715</v>
      </c>
      <c r="H626" s="354" t="s">
        <v>8716</v>
      </c>
      <c r="I626" s="40"/>
      <c r="J626" s="375" t="s">
        <v>2312</v>
      </c>
      <c r="K626" s="43">
        <v>45322</v>
      </c>
      <c r="L626" s="354" t="s">
        <v>485</v>
      </c>
      <c r="M626" s="355" t="s">
        <v>485</v>
      </c>
    </row>
    <row r="627" spans="1:13" ht="15" customHeight="1" x14ac:dyDescent="0.2">
      <c r="A627" s="40" t="s">
        <v>8678</v>
      </c>
      <c r="B627" s="62">
        <v>45.107999999999997</v>
      </c>
      <c r="C627" s="40" t="s">
        <v>8679</v>
      </c>
      <c r="D627" s="353" t="s">
        <v>2309</v>
      </c>
      <c r="E627" s="354"/>
      <c r="F627" s="42" t="s">
        <v>8681</v>
      </c>
      <c r="G627" s="354" t="s">
        <v>8715</v>
      </c>
      <c r="H627" s="354" t="s">
        <v>8716</v>
      </c>
      <c r="I627" s="40"/>
      <c r="J627" s="375" t="s">
        <v>2312</v>
      </c>
      <c r="K627" s="43">
        <v>45322</v>
      </c>
      <c r="L627" s="354" t="s">
        <v>485</v>
      </c>
      <c r="M627" s="355" t="s">
        <v>485</v>
      </c>
    </row>
    <row r="628" spans="1:13" x14ac:dyDescent="0.25">
      <c r="A628" s="28" t="s">
        <v>119</v>
      </c>
      <c r="B628" s="29">
        <v>45.107999999999997</v>
      </c>
      <c r="C628" s="28" t="s">
        <v>126</v>
      </c>
      <c r="D628" s="41" t="s">
        <v>2313</v>
      </c>
      <c r="E628" s="41"/>
      <c r="F628" s="47" t="s">
        <v>2314</v>
      </c>
      <c r="G628" s="42" t="s">
        <v>2315</v>
      </c>
      <c r="H628" s="42" t="s">
        <v>2316</v>
      </c>
      <c r="I628" s="42"/>
      <c r="J628" s="80" t="s">
        <v>2317</v>
      </c>
      <c r="K628" s="48">
        <v>44647</v>
      </c>
      <c r="L628" s="36" t="s">
        <v>27</v>
      </c>
      <c r="M628" s="36" t="s">
        <v>18</v>
      </c>
    </row>
    <row r="629" spans="1:13" ht="15" customHeight="1" x14ac:dyDescent="0.2">
      <c r="A629" s="40" t="s">
        <v>8678</v>
      </c>
      <c r="B629" s="62">
        <v>45.107999999999997</v>
      </c>
      <c r="C629" s="40" t="s">
        <v>8679</v>
      </c>
      <c r="D629" s="353" t="s">
        <v>8717</v>
      </c>
      <c r="E629" s="354"/>
      <c r="F629" s="42" t="s">
        <v>8681</v>
      </c>
      <c r="G629" s="354" t="s">
        <v>8718</v>
      </c>
      <c r="H629" s="354" t="s">
        <v>2316</v>
      </c>
      <c r="I629" s="40"/>
      <c r="J629" s="375" t="s">
        <v>8719</v>
      </c>
      <c r="K629" s="43">
        <v>45322</v>
      </c>
      <c r="L629" s="354" t="s">
        <v>485</v>
      </c>
      <c r="M629" s="355" t="s">
        <v>485</v>
      </c>
    </row>
    <row r="630" spans="1:13" ht="15" customHeight="1" x14ac:dyDescent="0.2">
      <c r="A630" s="40" t="s">
        <v>8678</v>
      </c>
      <c r="B630" s="62">
        <v>45.107999999999997</v>
      </c>
      <c r="C630" s="40" t="s">
        <v>8679</v>
      </c>
      <c r="D630" s="353" t="s">
        <v>8717</v>
      </c>
      <c r="E630" s="354"/>
      <c r="F630" s="42" t="s">
        <v>8681</v>
      </c>
      <c r="G630" s="354" t="s">
        <v>8718</v>
      </c>
      <c r="H630" s="354" t="s">
        <v>2316</v>
      </c>
      <c r="I630" s="40"/>
      <c r="J630" s="375" t="s">
        <v>8719</v>
      </c>
      <c r="K630" s="43">
        <v>45322</v>
      </c>
      <c r="L630" s="354" t="s">
        <v>485</v>
      </c>
      <c r="M630" s="355" t="s">
        <v>485</v>
      </c>
    </row>
    <row r="631" spans="1:13" x14ac:dyDescent="0.25">
      <c r="A631" s="28" t="s">
        <v>8664</v>
      </c>
      <c r="B631" s="62">
        <v>70.105999999999995</v>
      </c>
      <c r="C631" s="31" t="s">
        <v>769</v>
      </c>
      <c r="D631" s="31" t="s">
        <v>2318</v>
      </c>
      <c r="E631" s="42"/>
      <c r="F631" s="33">
        <v>1567</v>
      </c>
      <c r="G631" s="33" t="s">
        <v>2319</v>
      </c>
      <c r="H631" s="33" t="s">
        <v>2320</v>
      </c>
      <c r="I631" s="40"/>
      <c r="J631" s="111" t="s">
        <v>2321</v>
      </c>
      <c r="K631" s="112">
        <v>45535</v>
      </c>
      <c r="L631" s="36" t="s">
        <v>18</v>
      </c>
      <c r="M631" s="36" t="s">
        <v>18</v>
      </c>
    </row>
    <row r="632" spans="1:13" x14ac:dyDescent="0.25">
      <c r="A632" s="28" t="s">
        <v>8664</v>
      </c>
      <c r="B632" s="62">
        <v>70.105999999999995</v>
      </c>
      <c r="C632" s="40" t="s">
        <v>769</v>
      </c>
      <c r="D632" s="40" t="s">
        <v>2318</v>
      </c>
      <c r="E632" s="103"/>
      <c r="F632" s="42">
        <v>1567</v>
      </c>
      <c r="G632" s="42" t="s">
        <v>2319</v>
      </c>
      <c r="H632" s="42" t="s">
        <v>2320</v>
      </c>
      <c r="I632" s="104"/>
      <c r="J632" s="80" t="s">
        <v>2321</v>
      </c>
      <c r="K632" s="50">
        <v>45535</v>
      </c>
      <c r="L632" s="36" t="s">
        <v>18</v>
      </c>
      <c r="M632" s="36" t="s">
        <v>18</v>
      </c>
    </row>
    <row r="633" spans="1:13" x14ac:dyDescent="0.25">
      <c r="A633" s="28" t="s">
        <v>8664</v>
      </c>
      <c r="B633" s="29">
        <v>70.105999999999995</v>
      </c>
      <c r="C633" s="40" t="s">
        <v>115</v>
      </c>
      <c r="D633" s="45" t="s">
        <v>2322</v>
      </c>
      <c r="E633" s="46"/>
      <c r="F633" s="47">
        <v>1522</v>
      </c>
      <c r="G633" s="36" t="s">
        <v>2323</v>
      </c>
      <c r="H633" s="36" t="s">
        <v>2324</v>
      </c>
      <c r="I633" s="42"/>
      <c r="J633" s="80" t="s">
        <v>2325</v>
      </c>
      <c r="K633" s="48">
        <v>44804</v>
      </c>
      <c r="L633" s="36" t="s">
        <v>18</v>
      </c>
      <c r="M633" s="36" t="s">
        <v>18</v>
      </c>
    </row>
    <row r="634" spans="1:13" x14ac:dyDescent="0.25">
      <c r="A634" s="28" t="s">
        <v>8664</v>
      </c>
      <c r="B634" s="29">
        <v>70.105999999999995</v>
      </c>
      <c r="C634" s="40" t="s">
        <v>115</v>
      </c>
      <c r="D634" s="31" t="s">
        <v>2322</v>
      </c>
      <c r="E634" s="45"/>
      <c r="F634" s="47">
        <v>1522</v>
      </c>
      <c r="G634" s="33" t="s">
        <v>2323</v>
      </c>
      <c r="H634" s="33" t="s">
        <v>2324</v>
      </c>
      <c r="I634" s="42"/>
      <c r="J634" s="111" t="s">
        <v>2325</v>
      </c>
      <c r="K634" s="48">
        <v>44804</v>
      </c>
      <c r="L634" s="36" t="s">
        <v>18</v>
      </c>
      <c r="M634" s="36" t="s">
        <v>18</v>
      </c>
    </row>
    <row r="635" spans="1:13" x14ac:dyDescent="0.25">
      <c r="A635" s="28" t="s">
        <v>8664</v>
      </c>
      <c r="B635" s="29">
        <v>70.105999999999995</v>
      </c>
      <c r="C635" s="40" t="s">
        <v>170</v>
      </c>
      <c r="D635" s="46" t="s">
        <v>2326</v>
      </c>
      <c r="E635" s="46"/>
      <c r="F635" s="36">
        <v>1444</v>
      </c>
      <c r="G635" s="36" t="s">
        <v>1779</v>
      </c>
      <c r="H635" s="36" t="s">
        <v>2327</v>
      </c>
      <c r="I635" s="36"/>
      <c r="J635" s="80" t="s">
        <v>1781</v>
      </c>
      <c r="K635" s="48">
        <v>44439</v>
      </c>
      <c r="L635" s="36" t="s">
        <v>27</v>
      </c>
      <c r="M635" s="36"/>
    </row>
    <row r="636" spans="1:13" x14ac:dyDescent="0.25">
      <c r="A636" s="55" t="s">
        <v>119</v>
      </c>
      <c r="B636" s="56">
        <v>45.113999999999997</v>
      </c>
      <c r="C636" s="137" t="s">
        <v>129</v>
      </c>
      <c r="D636" s="138" t="s">
        <v>2328</v>
      </c>
      <c r="E636" s="139" t="s">
        <v>2329</v>
      </c>
      <c r="F636" s="167" t="s">
        <v>2268</v>
      </c>
      <c r="G636" s="59" t="s">
        <v>2330</v>
      </c>
      <c r="H636" s="59" t="s">
        <v>2331</v>
      </c>
      <c r="I636" s="59" t="s">
        <v>105</v>
      </c>
      <c r="J636" s="360" t="s">
        <v>2332</v>
      </c>
      <c r="K636" s="142">
        <v>44074</v>
      </c>
      <c r="L636" s="59" t="s">
        <v>27</v>
      </c>
      <c r="M636" s="59"/>
    </row>
    <row r="637" spans="1:13" x14ac:dyDescent="0.25">
      <c r="A637" s="28" t="s">
        <v>119</v>
      </c>
      <c r="B637" s="29">
        <v>45.113999999999997</v>
      </c>
      <c r="C637" s="40" t="s">
        <v>129</v>
      </c>
      <c r="D637" s="41" t="s">
        <v>2333</v>
      </c>
      <c r="E637" s="41" t="s">
        <v>2334</v>
      </c>
      <c r="F637" s="47">
        <v>1392</v>
      </c>
      <c r="G637" s="42" t="s">
        <v>2335</v>
      </c>
      <c r="H637" s="42" t="s">
        <v>2336</v>
      </c>
      <c r="I637" s="42" t="s">
        <v>2337</v>
      </c>
      <c r="J637" s="80" t="s">
        <v>2338</v>
      </c>
      <c r="K637" s="48">
        <v>44348</v>
      </c>
      <c r="L637" s="36" t="s">
        <v>18</v>
      </c>
      <c r="M637" s="36" t="s">
        <v>18</v>
      </c>
    </row>
    <row r="638" spans="1:13" ht="15" customHeight="1" x14ac:dyDescent="0.25">
      <c r="A638" s="28" t="s">
        <v>119</v>
      </c>
      <c r="B638" s="29">
        <v>45.113999999999997</v>
      </c>
      <c r="C638" s="40" t="s">
        <v>129</v>
      </c>
      <c r="D638" s="41" t="s">
        <v>2339</v>
      </c>
      <c r="E638" s="41"/>
      <c r="F638" s="47">
        <v>1392</v>
      </c>
      <c r="G638" s="42" t="s">
        <v>122</v>
      </c>
      <c r="H638" s="42" t="s">
        <v>2340</v>
      </c>
      <c r="I638" s="42" t="s">
        <v>2341</v>
      </c>
      <c r="J638" s="80" t="s">
        <v>2342</v>
      </c>
      <c r="K638" s="48">
        <v>44348</v>
      </c>
      <c r="L638" s="36" t="s">
        <v>18</v>
      </c>
      <c r="M638" s="36" t="s">
        <v>18</v>
      </c>
    </row>
    <row r="639" spans="1:13" x14ac:dyDescent="0.25">
      <c r="A639" s="28" t="s">
        <v>8664</v>
      </c>
      <c r="B639" s="62">
        <v>70.105999999999995</v>
      </c>
      <c r="C639" s="31" t="s">
        <v>769</v>
      </c>
      <c r="D639" s="31" t="s">
        <v>2343</v>
      </c>
      <c r="E639" s="42"/>
      <c r="F639" s="33">
        <v>1567</v>
      </c>
      <c r="G639" s="33" t="s">
        <v>2344</v>
      </c>
      <c r="H639" s="33" t="s">
        <v>2345</v>
      </c>
      <c r="I639" s="40"/>
      <c r="J639" s="111" t="s">
        <v>2346</v>
      </c>
      <c r="K639" s="112">
        <v>45535</v>
      </c>
      <c r="L639" s="36" t="s">
        <v>18</v>
      </c>
      <c r="M639" s="36" t="s">
        <v>18</v>
      </c>
    </row>
    <row r="640" spans="1:13" x14ac:dyDescent="0.25">
      <c r="A640" s="28" t="s">
        <v>8664</v>
      </c>
      <c r="B640" s="62">
        <v>70.105999999999995</v>
      </c>
      <c r="C640" s="40" t="s">
        <v>769</v>
      </c>
      <c r="D640" s="40" t="s">
        <v>2343</v>
      </c>
      <c r="E640" s="104"/>
      <c r="F640" s="42">
        <v>1567</v>
      </c>
      <c r="G640" s="42" t="s">
        <v>2344</v>
      </c>
      <c r="H640" s="42" t="s">
        <v>2345</v>
      </c>
      <c r="I640" s="104"/>
      <c r="J640" s="80" t="s">
        <v>2346</v>
      </c>
      <c r="K640" s="50">
        <v>45535</v>
      </c>
      <c r="L640" s="36" t="s">
        <v>18</v>
      </c>
      <c r="M640" s="36" t="s">
        <v>18</v>
      </c>
    </row>
    <row r="641" spans="1:13" x14ac:dyDescent="0.25">
      <c r="A641" s="28" t="s">
        <v>57</v>
      </c>
      <c r="B641" s="29">
        <v>60.103000000000002</v>
      </c>
      <c r="C641" s="40" t="s">
        <v>58</v>
      </c>
      <c r="D641" s="46" t="s">
        <v>2347</v>
      </c>
      <c r="E641" s="46"/>
      <c r="F641" s="36">
        <v>1553</v>
      </c>
      <c r="G641" s="36" t="s">
        <v>2348</v>
      </c>
      <c r="H641" s="36" t="s">
        <v>2349</v>
      </c>
      <c r="I641" s="36"/>
      <c r="J641" s="80" t="s">
        <v>2350</v>
      </c>
      <c r="K641" s="48">
        <v>44718</v>
      </c>
      <c r="L641" s="36" t="s">
        <v>18</v>
      </c>
      <c r="M641" s="36" t="s">
        <v>18</v>
      </c>
    </row>
    <row r="642" spans="1:13" x14ac:dyDescent="0.25">
      <c r="A642" s="28" t="s">
        <v>57</v>
      </c>
      <c r="B642" s="29">
        <v>32.100999999999999</v>
      </c>
      <c r="C642" s="28" t="s">
        <v>63</v>
      </c>
      <c r="D642" s="49" t="s">
        <v>2347</v>
      </c>
      <c r="E642" s="40"/>
      <c r="F642" s="42">
        <v>1606</v>
      </c>
      <c r="G642" s="42" t="s">
        <v>2351</v>
      </c>
      <c r="H642" s="42" t="s">
        <v>2352</v>
      </c>
      <c r="I642" s="40"/>
      <c r="J642" s="80" t="s">
        <v>2353</v>
      </c>
      <c r="K642" s="50">
        <v>45089</v>
      </c>
      <c r="L642" s="36" t="s">
        <v>18</v>
      </c>
      <c r="M642" s="36" t="s">
        <v>18</v>
      </c>
    </row>
    <row r="643" spans="1:13" x14ac:dyDescent="0.25">
      <c r="A643" s="28" t="s">
        <v>119</v>
      </c>
      <c r="B643" s="29">
        <v>45.113999999999997</v>
      </c>
      <c r="C643" s="40" t="s">
        <v>129</v>
      </c>
      <c r="D643" s="41" t="s">
        <v>2354</v>
      </c>
      <c r="E643" s="168"/>
      <c r="F643" s="47">
        <v>1392</v>
      </c>
      <c r="G643" s="42" t="s">
        <v>2351</v>
      </c>
      <c r="H643" s="42" t="s">
        <v>2352</v>
      </c>
      <c r="I643" s="42"/>
      <c r="J643" s="80" t="s">
        <v>2353</v>
      </c>
      <c r="K643" s="48">
        <v>44348</v>
      </c>
      <c r="L643" s="36" t="s">
        <v>18</v>
      </c>
      <c r="M643" s="36" t="s">
        <v>18</v>
      </c>
    </row>
    <row r="644" spans="1:13" ht="15" customHeight="1" x14ac:dyDescent="0.25">
      <c r="A644" s="28" t="s">
        <v>8664</v>
      </c>
      <c r="B644" s="29">
        <v>70.105999999999995</v>
      </c>
      <c r="C644" s="30" t="s">
        <v>13</v>
      </c>
      <c r="D644" s="31" t="s">
        <v>2355</v>
      </c>
      <c r="E644" s="38"/>
      <c r="F644" s="32">
        <v>1567</v>
      </c>
      <c r="G644" s="33" t="s">
        <v>2356</v>
      </c>
      <c r="H644" s="33" t="s">
        <v>2357</v>
      </c>
      <c r="I644" s="34"/>
      <c r="J644" s="111" t="s">
        <v>2358</v>
      </c>
      <c r="K644" s="35">
        <v>45535</v>
      </c>
      <c r="L644" s="36" t="s">
        <v>44</v>
      </c>
      <c r="M644" s="36" t="s">
        <v>18</v>
      </c>
    </row>
    <row r="645" spans="1:13" x14ac:dyDescent="0.25">
      <c r="A645" s="28" t="s">
        <v>8664</v>
      </c>
      <c r="B645" s="29">
        <v>70.105999999999995</v>
      </c>
      <c r="C645" s="30" t="s">
        <v>13</v>
      </c>
      <c r="D645" s="31" t="s">
        <v>2355</v>
      </c>
      <c r="E645" s="38"/>
      <c r="F645" s="32">
        <v>1567</v>
      </c>
      <c r="G645" s="33" t="s">
        <v>2356</v>
      </c>
      <c r="H645" s="33" t="s">
        <v>2357</v>
      </c>
      <c r="I645" s="34"/>
      <c r="J645" s="111" t="s">
        <v>2358</v>
      </c>
      <c r="K645" s="35">
        <v>45535</v>
      </c>
      <c r="L645" s="36" t="s">
        <v>44</v>
      </c>
      <c r="M645" s="36" t="s">
        <v>18</v>
      </c>
    </row>
    <row r="646" spans="1:13" x14ac:dyDescent="0.25">
      <c r="A646" s="28" t="s">
        <v>119</v>
      </c>
      <c r="B646" s="29">
        <v>35.103000000000002</v>
      </c>
      <c r="C646" s="28" t="s">
        <v>2031</v>
      </c>
      <c r="D646" s="68" t="s">
        <v>2359</v>
      </c>
      <c r="E646" s="49"/>
      <c r="F646" s="51" t="s">
        <v>2033</v>
      </c>
      <c r="G646" s="52" t="s">
        <v>2360</v>
      </c>
      <c r="H646" s="52" t="s">
        <v>2361</v>
      </c>
      <c r="I646" s="69" t="s">
        <v>2362</v>
      </c>
      <c r="J646" s="80" t="s">
        <v>2363</v>
      </c>
      <c r="K646" s="48">
        <v>44651</v>
      </c>
      <c r="L646" s="36" t="s">
        <v>18</v>
      </c>
      <c r="M646" s="36"/>
    </row>
    <row r="647" spans="1:13" x14ac:dyDescent="0.25">
      <c r="A647" s="28" t="s">
        <v>119</v>
      </c>
      <c r="B647" s="29">
        <v>35.198999999999998</v>
      </c>
      <c r="C647" s="28" t="s">
        <v>2036</v>
      </c>
      <c r="D647" s="68" t="s">
        <v>2359</v>
      </c>
      <c r="E647" s="49"/>
      <c r="F647" s="51" t="s">
        <v>2033</v>
      </c>
      <c r="G647" s="52" t="s">
        <v>2360</v>
      </c>
      <c r="H647" s="52" t="s">
        <v>2361</v>
      </c>
      <c r="I647" s="69" t="s">
        <v>2362</v>
      </c>
      <c r="J647" s="80" t="s">
        <v>2363</v>
      </c>
      <c r="K647" s="48">
        <v>44651</v>
      </c>
      <c r="L647" s="36" t="s">
        <v>18</v>
      </c>
      <c r="M647" s="36"/>
    </row>
    <row r="648" spans="1:13" x14ac:dyDescent="0.25">
      <c r="A648" s="28" t="s">
        <v>119</v>
      </c>
      <c r="B648" s="29">
        <v>35.106000000000002</v>
      </c>
      <c r="C648" s="28" t="s">
        <v>2035</v>
      </c>
      <c r="D648" s="68" t="s">
        <v>2359</v>
      </c>
      <c r="E648" s="49"/>
      <c r="F648" s="51" t="s">
        <v>2033</v>
      </c>
      <c r="G648" s="52" t="s">
        <v>2360</v>
      </c>
      <c r="H648" s="52" t="s">
        <v>2361</v>
      </c>
      <c r="I648" s="69" t="s">
        <v>2362</v>
      </c>
      <c r="J648" s="80" t="s">
        <v>2363</v>
      </c>
      <c r="K648" s="48">
        <v>44651</v>
      </c>
      <c r="L648" s="36" t="s">
        <v>18</v>
      </c>
      <c r="M648" s="36"/>
    </row>
    <row r="649" spans="1:13" x14ac:dyDescent="0.25">
      <c r="A649" s="28" t="s">
        <v>57</v>
      </c>
      <c r="B649" s="62">
        <v>12.199</v>
      </c>
      <c r="C649" s="28" t="s">
        <v>159</v>
      </c>
      <c r="D649" s="68" t="s">
        <v>2364</v>
      </c>
      <c r="E649" s="49"/>
      <c r="F649" s="51" t="s">
        <v>2365</v>
      </c>
      <c r="G649" s="69" t="s">
        <v>2366</v>
      </c>
      <c r="H649" s="52" t="s">
        <v>2367</v>
      </c>
      <c r="I649" s="69"/>
      <c r="J649" s="80" t="s">
        <v>2368</v>
      </c>
      <c r="K649" s="48">
        <v>44500</v>
      </c>
      <c r="L649" s="36" t="s">
        <v>27</v>
      </c>
      <c r="M649" s="36"/>
    </row>
    <row r="650" spans="1:13" x14ac:dyDescent="0.25">
      <c r="A650" s="28" t="s">
        <v>119</v>
      </c>
      <c r="B650" s="29">
        <v>45.113999999999997</v>
      </c>
      <c r="C650" s="40" t="s">
        <v>129</v>
      </c>
      <c r="D650" s="49" t="s">
        <v>2369</v>
      </c>
      <c r="E650" s="49"/>
      <c r="F650" s="51" t="s">
        <v>1218</v>
      </c>
      <c r="G650" s="69" t="s">
        <v>2370</v>
      </c>
      <c r="H650" s="52" t="s">
        <v>2371</v>
      </c>
      <c r="I650" s="69" t="s">
        <v>2372</v>
      </c>
      <c r="J650" s="80" t="s">
        <v>2373</v>
      </c>
      <c r="K650" s="48">
        <v>44651</v>
      </c>
      <c r="L650" s="36" t="s">
        <v>18</v>
      </c>
      <c r="M650" s="36" t="s">
        <v>18</v>
      </c>
    </row>
    <row r="651" spans="1:13" x14ac:dyDescent="0.25">
      <c r="A651" s="28" t="s">
        <v>8664</v>
      </c>
      <c r="B651" s="29">
        <v>70.105999999999995</v>
      </c>
      <c r="C651" s="40" t="s">
        <v>361</v>
      </c>
      <c r="D651" s="30" t="s">
        <v>2374</v>
      </c>
      <c r="E651" s="30"/>
      <c r="F651" s="36">
        <v>1475</v>
      </c>
      <c r="G651" s="33" t="s">
        <v>2375</v>
      </c>
      <c r="H651" s="33" t="s">
        <v>2376</v>
      </c>
      <c r="I651" s="36"/>
      <c r="J651" s="111" t="s">
        <v>2377</v>
      </c>
      <c r="K651" s="35">
        <v>44804</v>
      </c>
      <c r="L651" s="36" t="s">
        <v>18</v>
      </c>
      <c r="M651" s="36" t="s">
        <v>18</v>
      </c>
    </row>
    <row r="652" spans="1:13" x14ac:dyDescent="0.25">
      <c r="A652" s="28" t="s">
        <v>57</v>
      </c>
      <c r="B652" s="62">
        <v>12.199</v>
      </c>
      <c r="C652" s="28" t="s">
        <v>159</v>
      </c>
      <c r="D652" s="63" t="s">
        <v>2378</v>
      </c>
      <c r="E652" s="64"/>
      <c r="F652" s="65">
        <v>1555</v>
      </c>
      <c r="G652" s="65" t="s">
        <v>2379</v>
      </c>
      <c r="H652" s="65" t="s">
        <v>2380</v>
      </c>
      <c r="I652" s="93"/>
      <c r="J652" s="111" t="s">
        <v>2381</v>
      </c>
      <c r="K652" s="48">
        <v>44291</v>
      </c>
      <c r="L652" s="65" t="s">
        <v>18</v>
      </c>
      <c r="M652" s="65" t="s">
        <v>18</v>
      </c>
    </row>
    <row r="653" spans="1:13" x14ac:dyDescent="0.25">
      <c r="A653" s="28" t="s">
        <v>8664</v>
      </c>
      <c r="B653" s="29">
        <v>70.105999999999995</v>
      </c>
      <c r="C653" s="40" t="s">
        <v>361</v>
      </c>
      <c r="D653" s="46" t="s">
        <v>2382</v>
      </c>
      <c r="E653" s="46"/>
      <c r="F653" s="47">
        <v>1475</v>
      </c>
      <c r="G653" s="47" t="s">
        <v>2383</v>
      </c>
      <c r="H653" s="47" t="s">
        <v>2384</v>
      </c>
      <c r="I653" s="47"/>
      <c r="J653" s="379" t="s">
        <v>2385</v>
      </c>
      <c r="K653" s="50">
        <v>44804</v>
      </c>
      <c r="L653" s="65" t="s">
        <v>18</v>
      </c>
      <c r="M653" s="51" t="s">
        <v>27</v>
      </c>
    </row>
    <row r="654" spans="1:13" x14ac:dyDescent="0.25">
      <c r="A654" s="28" t="s">
        <v>119</v>
      </c>
      <c r="B654" s="29">
        <v>45.113999999999997</v>
      </c>
      <c r="C654" s="40" t="s">
        <v>129</v>
      </c>
      <c r="D654" s="41" t="s">
        <v>2386</v>
      </c>
      <c r="E654" s="41"/>
      <c r="F654" s="47">
        <v>1392</v>
      </c>
      <c r="G654" s="42" t="s">
        <v>2387</v>
      </c>
      <c r="H654" s="42" t="s">
        <v>2388</v>
      </c>
      <c r="I654" s="42" t="s">
        <v>2389</v>
      </c>
      <c r="J654" s="80" t="s">
        <v>2390</v>
      </c>
      <c r="K654" s="48">
        <v>44348</v>
      </c>
      <c r="L654" s="36" t="s">
        <v>18</v>
      </c>
      <c r="M654" s="36" t="s">
        <v>18</v>
      </c>
    </row>
    <row r="655" spans="1:13" x14ac:dyDescent="0.25">
      <c r="A655" s="28" t="s">
        <v>119</v>
      </c>
      <c r="B655" s="29">
        <v>45.113999999999997</v>
      </c>
      <c r="C655" s="40" t="s">
        <v>129</v>
      </c>
      <c r="D655" s="41" t="s">
        <v>2391</v>
      </c>
      <c r="E655" s="41" t="s">
        <v>2392</v>
      </c>
      <c r="F655" s="47">
        <v>1392</v>
      </c>
      <c r="G655" s="42" t="s">
        <v>2393</v>
      </c>
      <c r="H655" s="42" t="s">
        <v>2394</v>
      </c>
      <c r="I655" s="42"/>
      <c r="J655" s="80" t="s">
        <v>2395</v>
      </c>
      <c r="K655" s="48">
        <v>44348</v>
      </c>
      <c r="L655" s="36" t="s">
        <v>18</v>
      </c>
      <c r="M655" s="36" t="s">
        <v>18</v>
      </c>
    </row>
    <row r="656" spans="1:13" x14ac:dyDescent="0.25">
      <c r="A656" s="28" t="s">
        <v>119</v>
      </c>
      <c r="B656" s="29">
        <v>45.113999999999997</v>
      </c>
      <c r="C656" s="40" t="s">
        <v>129</v>
      </c>
      <c r="D656" s="41" t="s">
        <v>2391</v>
      </c>
      <c r="E656" s="41" t="s">
        <v>2392</v>
      </c>
      <c r="F656" s="47">
        <v>1392</v>
      </c>
      <c r="G656" s="42" t="s">
        <v>2393</v>
      </c>
      <c r="H656" s="42" t="s">
        <v>2394</v>
      </c>
      <c r="I656" s="42"/>
      <c r="J656" s="80" t="s">
        <v>2395</v>
      </c>
      <c r="K656" s="48">
        <v>44348</v>
      </c>
      <c r="L656" s="36" t="s">
        <v>18</v>
      </c>
      <c r="M656" s="36" t="s">
        <v>18</v>
      </c>
    </row>
    <row r="657" spans="1:13" x14ac:dyDescent="0.25">
      <c r="A657" s="28" t="s">
        <v>33</v>
      </c>
      <c r="B657" s="29">
        <v>15.108000000000001</v>
      </c>
      <c r="C657" s="28" t="s">
        <v>208</v>
      </c>
      <c r="D657" s="40" t="s">
        <v>2396</v>
      </c>
      <c r="E657" s="41"/>
      <c r="F657" s="42" t="s">
        <v>210</v>
      </c>
      <c r="G657" s="42" t="s">
        <v>2397</v>
      </c>
      <c r="H657" s="52" t="s">
        <v>2398</v>
      </c>
      <c r="I657" s="52" t="s">
        <v>2399</v>
      </c>
      <c r="J657" s="80" t="s">
        <v>2400</v>
      </c>
      <c r="K657" s="50">
        <v>44895</v>
      </c>
      <c r="L657" s="42" t="s">
        <v>18</v>
      </c>
      <c r="M657" s="42"/>
    </row>
    <row r="658" spans="1:13" ht="15" customHeight="1" x14ac:dyDescent="0.2">
      <c r="A658" s="40" t="s">
        <v>8678</v>
      </c>
      <c r="B658" s="62">
        <v>45.107999999999997</v>
      </c>
      <c r="C658" s="40" t="s">
        <v>8679</v>
      </c>
      <c r="D658" s="353" t="s">
        <v>8720</v>
      </c>
      <c r="E658" s="354"/>
      <c r="F658" s="42" t="s">
        <v>8681</v>
      </c>
      <c r="G658" s="354" t="s">
        <v>2402</v>
      </c>
      <c r="H658" s="354" t="s">
        <v>8721</v>
      </c>
      <c r="I658" s="40"/>
      <c r="J658" s="375" t="s">
        <v>2404</v>
      </c>
      <c r="K658" s="43">
        <v>45322</v>
      </c>
      <c r="L658" s="354" t="s">
        <v>485</v>
      </c>
      <c r="M658" s="355" t="s">
        <v>485</v>
      </c>
    </row>
    <row r="659" spans="1:13" ht="15" customHeight="1" x14ac:dyDescent="0.2">
      <c r="A659" s="40" t="s">
        <v>8678</v>
      </c>
      <c r="B659" s="62">
        <v>45.107999999999997</v>
      </c>
      <c r="C659" s="40" t="s">
        <v>8679</v>
      </c>
      <c r="D659" s="353" t="s">
        <v>8720</v>
      </c>
      <c r="E659" s="354"/>
      <c r="F659" s="42" t="s">
        <v>8681</v>
      </c>
      <c r="G659" s="354" t="s">
        <v>2402</v>
      </c>
      <c r="H659" s="354" t="s">
        <v>8721</v>
      </c>
      <c r="I659" s="40"/>
      <c r="J659" s="375" t="s">
        <v>2404</v>
      </c>
      <c r="K659" s="43">
        <v>45322</v>
      </c>
      <c r="L659" s="354" t="s">
        <v>485</v>
      </c>
      <c r="M659" s="355" t="s">
        <v>485</v>
      </c>
    </row>
    <row r="660" spans="1:13" x14ac:dyDescent="0.25">
      <c r="A660" s="28" t="s">
        <v>57</v>
      </c>
      <c r="B660" s="62">
        <v>12.199</v>
      </c>
      <c r="C660" s="28" t="s">
        <v>159</v>
      </c>
      <c r="D660" s="40" t="s">
        <v>2401</v>
      </c>
      <c r="E660" s="41"/>
      <c r="F660" s="42" t="s">
        <v>177</v>
      </c>
      <c r="G660" s="42" t="s">
        <v>2402</v>
      </c>
      <c r="H660" s="52" t="s">
        <v>2403</v>
      </c>
      <c r="I660" s="52"/>
      <c r="J660" s="382" t="s">
        <v>2404</v>
      </c>
      <c r="K660" s="50">
        <v>44500</v>
      </c>
      <c r="L660" s="42" t="s">
        <v>18</v>
      </c>
      <c r="M660" s="42"/>
    </row>
    <row r="661" spans="1:13" x14ac:dyDescent="0.25">
      <c r="A661" s="28" t="s">
        <v>8664</v>
      </c>
      <c r="B661" s="29">
        <v>70.122000000000099</v>
      </c>
      <c r="C661" s="38" t="s">
        <v>39</v>
      </c>
      <c r="D661" s="31" t="s">
        <v>2405</v>
      </c>
      <c r="E661" s="41"/>
      <c r="F661" s="42">
        <v>1576</v>
      </c>
      <c r="G661" s="42" t="s">
        <v>2405</v>
      </c>
      <c r="H661" s="42" t="s">
        <v>2406</v>
      </c>
      <c r="I661" s="42"/>
      <c r="J661" s="111" t="s">
        <v>2407</v>
      </c>
      <c r="K661" s="50">
        <v>45535</v>
      </c>
      <c r="L661" s="36" t="s">
        <v>18</v>
      </c>
      <c r="M661" s="36" t="s">
        <v>18</v>
      </c>
    </row>
    <row r="662" spans="1:13" x14ac:dyDescent="0.25">
      <c r="A662" s="28" t="s">
        <v>57</v>
      </c>
      <c r="B662" s="62">
        <v>12.199</v>
      </c>
      <c r="C662" s="28" t="s">
        <v>159</v>
      </c>
      <c r="D662" s="38" t="s">
        <v>2408</v>
      </c>
      <c r="E662" s="38"/>
      <c r="F662" s="32" t="s">
        <v>2409</v>
      </c>
      <c r="G662" s="34" t="s">
        <v>2410</v>
      </c>
      <c r="H662" s="34" t="s">
        <v>2411</v>
      </c>
      <c r="I662" s="34" t="s">
        <v>2412</v>
      </c>
      <c r="J662" s="80" t="s">
        <v>2413</v>
      </c>
      <c r="K662" s="35">
        <v>44469</v>
      </c>
      <c r="L662" s="34" t="s">
        <v>18</v>
      </c>
      <c r="M662" s="36"/>
    </row>
    <row r="663" spans="1:13" x14ac:dyDescent="0.25">
      <c r="A663" s="28" t="s">
        <v>8664</v>
      </c>
      <c r="B663" s="29">
        <v>70.105999999999995</v>
      </c>
      <c r="C663" s="40" t="s">
        <v>361</v>
      </c>
      <c r="D663" s="46" t="s">
        <v>2414</v>
      </c>
      <c r="E663" s="46"/>
      <c r="F663" s="47">
        <v>1475</v>
      </c>
      <c r="G663" s="47" t="s">
        <v>2415</v>
      </c>
      <c r="H663" s="47" t="s">
        <v>2416</v>
      </c>
      <c r="I663" s="47"/>
      <c r="J663" s="379" t="s">
        <v>2417</v>
      </c>
      <c r="K663" s="50">
        <v>44804</v>
      </c>
      <c r="L663" s="36" t="s">
        <v>18</v>
      </c>
      <c r="M663" s="36" t="s">
        <v>18</v>
      </c>
    </row>
    <row r="664" spans="1:13" x14ac:dyDescent="0.25">
      <c r="A664" s="28" t="s">
        <v>8664</v>
      </c>
      <c r="B664" s="29">
        <v>70.105999999999995</v>
      </c>
      <c r="C664" s="40" t="s">
        <v>361</v>
      </c>
      <c r="D664" s="46" t="s">
        <v>2418</v>
      </c>
      <c r="E664" s="46"/>
      <c r="F664" s="47">
        <v>1475</v>
      </c>
      <c r="G664" s="47" t="s">
        <v>2418</v>
      </c>
      <c r="H664" s="47" t="s">
        <v>2419</v>
      </c>
      <c r="I664" s="47"/>
      <c r="J664" s="379" t="s">
        <v>2420</v>
      </c>
      <c r="K664" s="50">
        <v>44804</v>
      </c>
      <c r="L664" s="36" t="s">
        <v>18</v>
      </c>
      <c r="M664" s="36" t="s">
        <v>18</v>
      </c>
    </row>
    <row r="665" spans="1:13" ht="15" customHeight="1" x14ac:dyDescent="0.2">
      <c r="A665" s="40" t="s">
        <v>8678</v>
      </c>
      <c r="B665" s="62">
        <v>45.107999999999997</v>
      </c>
      <c r="C665" s="40" t="s">
        <v>8679</v>
      </c>
      <c r="D665" s="353" t="s">
        <v>8722</v>
      </c>
      <c r="E665" s="354"/>
      <c r="F665" s="42" t="s">
        <v>8681</v>
      </c>
      <c r="G665" s="354" t="s">
        <v>8723</v>
      </c>
      <c r="H665" s="354" t="s">
        <v>8724</v>
      </c>
      <c r="I665" s="40"/>
      <c r="J665" s="375" t="s">
        <v>8725</v>
      </c>
      <c r="K665" s="43">
        <v>45322</v>
      </c>
      <c r="L665" s="354" t="s">
        <v>485</v>
      </c>
      <c r="M665" s="355" t="s">
        <v>8726</v>
      </c>
    </row>
    <row r="666" spans="1:13" ht="15" customHeight="1" x14ac:dyDescent="0.2">
      <c r="A666" s="40" t="s">
        <v>8678</v>
      </c>
      <c r="B666" s="62">
        <v>45.107999999999997</v>
      </c>
      <c r="C666" s="40" t="s">
        <v>8679</v>
      </c>
      <c r="D666" s="353" t="s">
        <v>8722</v>
      </c>
      <c r="E666" s="354"/>
      <c r="F666" s="42" t="s">
        <v>8681</v>
      </c>
      <c r="G666" s="354" t="s">
        <v>8723</v>
      </c>
      <c r="H666" s="354" t="s">
        <v>8724</v>
      </c>
      <c r="I666" s="40"/>
      <c r="J666" s="375" t="s">
        <v>8725</v>
      </c>
      <c r="K666" s="43">
        <v>45322</v>
      </c>
      <c r="L666" s="354" t="s">
        <v>485</v>
      </c>
      <c r="M666" s="355" t="s">
        <v>8726</v>
      </c>
    </row>
    <row r="667" spans="1:13" x14ac:dyDescent="0.25">
      <c r="A667" s="28" t="s">
        <v>19</v>
      </c>
      <c r="B667" s="29">
        <v>25.106000000000002</v>
      </c>
      <c r="C667" s="46" t="s">
        <v>908</v>
      </c>
      <c r="D667" s="38" t="s">
        <v>2421</v>
      </c>
      <c r="E667" s="38"/>
      <c r="F667" s="32">
        <v>1573</v>
      </c>
      <c r="G667" s="34" t="s">
        <v>2422</v>
      </c>
      <c r="H667" s="34" t="s">
        <v>2423</v>
      </c>
      <c r="I667" s="34" t="s">
        <v>2424</v>
      </c>
      <c r="J667" s="80" t="s">
        <v>2425</v>
      </c>
      <c r="K667" s="35">
        <v>45207</v>
      </c>
      <c r="L667" s="34" t="s">
        <v>27</v>
      </c>
      <c r="M667" s="36" t="s">
        <v>27</v>
      </c>
    </row>
    <row r="668" spans="1:13" x14ac:dyDescent="0.25">
      <c r="A668" s="28" t="s">
        <v>8664</v>
      </c>
      <c r="B668" s="29">
        <v>70.105999999999995</v>
      </c>
      <c r="C668" s="40" t="s">
        <v>361</v>
      </c>
      <c r="D668" s="30" t="s">
        <v>2426</v>
      </c>
      <c r="E668" s="46"/>
      <c r="F668" s="36">
        <v>1475</v>
      </c>
      <c r="G668" s="33" t="s">
        <v>2426</v>
      </c>
      <c r="H668" s="33" t="s">
        <v>2427</v>
      </c>
      <c r="I668" s="92"/>
      <c r="J668" s="111" t="s">
        <v>2428</v>
      </c>
      <c r="K668" s="48">
        <v>44804</v>
      </c>
      <c r="L668" s="36" t="s">
        <v>18</v>
      </c>
      <c r="M668" s="36" t="s">
        <v>18</v>
      </c>
    </row>
    <row r="669" spans="1:13" x14ac:dyDescent="0.25">
      <c r="A669" s="41" t="s">
        <v>19</v>
      </c>
      <c r="B669" s="62" t="s">
        <v>2429</v>
      </c>
      <c r="C669" s="41" t="s">
        <v>2430</v>
      </c>
      <c r="D669" s="41" t="s">
        <v>2431</v>
      </c>
      <c r="E669" s="42"/>
      <c r="F669" s="42" t="s">
        <v>2432</v>
      </c>
      <c r="G669" s="42" t="s">
        <v>2433</v>
      </c>
      <c r="H669" s="42" t="s">
        <v>2434</v>
      </c>
      <c r="I669" s="42"/>
      <c r="J669" s="80" t="s">
        <v>2435</v>
      </c>
      <c r="K669" s="50">
        <v>44354</v>
      </c>
      <c r="L669" s="42" t="s">
        <v>18</v>
      </c>
      <c r="M669" s="42" t="s">
        <v>18</v>
      </c>
    </row>
    <row r="670" spans="1:13" x14ac:dyDescent="0.25">
      <c r="A670" s="28" t="s">
        <v>33</v>
      </c>
      <c r="B670" s="29">
        <v>20.103999999999999</v>
      </c>
      <c r="C670" s="28" t="s">
        <v>1673</v>
      </c>
      <c r="D670" s="149" t="s">
        <v>2436</v>
      </c>
      <c r="E670" s="41"/>
      <c r="F670" s="47">
        <v>1482</v>
      </c>
      <c r="G670" s="42" t="s">
        <v>122</v>
      </c>
      <c r="H670" s="42" t="s">
        <v>2437</v>
      </c>
      <c r="I670" s="42"/>
      <c r="J670" s="80" t="s">
        <v>2438</v>
      </c>
      <c r="K670" s="50">
        <v>44316</v>
      </c>
      <c r="L670" s="42" t="s">
        <v>18</v>
      </c>
      <c r="M670" s="42" t="s">
        <v>18</v>
      </c>
    </row>
    <row r="671" spans="1:13" x14ac:dyDescent="0.25">
      <c r="A671" s="28" t="s">
        <v>33</v>
      </c>
      <c r="B671" s="29">
        <v>15.108000000000001</v>
      </c>
      <c r="C671" s="28" t="s">
        <v>208</v>
      </c>
      <c r="D671" s="40" t="s">
        <v>2439</v>
      </c>
      <c r="E671" s="41"/>
      <c r="F671" s="42" t="s">
        <v>210</v>
      </c>
      <c r="G671" s="42" t="s">
        <v>122</v>
      </c>
      <c r="H671" s="42" t="s">
        <v>2437</v>
      </c>
      <c r="I671" s="42" t="s">
        <v>84</v>
      </c>
      <c r="J671" s="80" t="s">
        <v>2440</v>
      </c>
      <c r="K671" s="50">
        <v>44895</v>
      </c>
      <c r="L671" s="42" t="s">
        <v>18</v>
      </c>
      <c r="M671" s="42"/>
    </row>
    <row r="672" spans="1:13" x14ac:dyDescent="0.25">
      <c r="A672" s="28" t="s">
        <v>119</v>
      </c>
      <c r="B672" s="29">
        <v>45.113999999999997</v>
      </c>
      <c r="C672" s="40" t="s">
        <v>129</v>
      </c>
      <c r="D672" s="46" t="s">
        <v>2441</v>
      </c>
      <c r="E672" s="46"/>
      <c r="F672" s="51" t="s">
        <v>2442</v>
      </c>
      <c r="G672" s="36" t="s">
        <v>2443</v>
      </c>
      <c r="H672" s="36" t="s">
        <v>2444</v>
      </c>
      <c r="I672" s="36" t="s">
        <v>2445</v>
      </c>
      <c r="J672" s="80" t="str">
        <f>HYPERLINK("mailto:ajureller@empoweringwriters.com","ajureller@empoweringwriters.com")</f>
        <v>ajureller@empoweringwriters.com</v>
      </c>
      <c r="K672" s="48">
        <v>44439</v>
      </c>
      <c r="L672" s="36" t="s">
        <v>18</v>
      </c>
      <c r="M672" s="36" t="s">
        <v>18</v>
      </c>
    </row>
    <row r="673" spans="1:13" x14ac:dyDescent="0.25">
      <c r="A673" s="28" t="s">
        <v>19</v>
      </c>
      <c r="B673" s="29">
        <v>25.106999999999999</v>
      </c>
      <c r="C673" s="28" t="s">
        <v>70</v>
      </c>
      <c r="D673" s="46" t="s">
        <v>2446</v>
      </c>
      <c r="E673" s="41"/>
      <c r="F673" s="47">
        <v>1404</v>
      </c>
      <c r="G673" s="36" t="s">
        <v>2447</v>
      </c>
      <c r="H673" s="36" t="s">
        <v>2448</v>
      </c>
      <c r="I673" s="36" t="s">
        <v>2449</v>
      </c>
      <c r="J673" s="80" t="s">
        <v>2450</v>
      </c>
      <c r="K673" s="48">
        <v>44318</v>
      </c>
      <c r="L673" s="36"/>
      <c r="M673" s="36"/>
    </row>
    <row r="674" spans="1:13" x14ac:dyDescent="0.25">
      <c r="A674" s="28" t="s">
        <v>119</v>
      </c>
      <c r="B674" s="29">
        <v>45.113999999999997</v>
      </c>
      <c r="C674" s="40" t="s">
        <v>129</v>
      </c>
      <c r="D674" s="49" t="s">
        <v>2451</v>
      </c>
      <c r="E674" s="49" t="s">
        <v>2452</v>
      </c>
      <c r="F674" s="61" t="s">
        <v>1812</v>
      </c>
      <c r="G674" s="97" t="s">
        <v>2453</v>
      </c>
      <c r="H674" s="97" t="s">
        <v>2454</v>
      </c>
      <c r="I674" s="97" t="s">
        <v>2455</v>
      </c>
      <c r="J674" s="111" t="s">
        <v>2456</v>
      </c>
      <c r="K674" s="48">
        <v>44439</v>
      </c>
      <c r="L674" s="97" t="s">
        <v>18</v>
      </c>
      <c r="M674" s="36" t="s">
        <v>18</v>
      </c>
    </row>
    <row r="675" spans="1:13" x14ac:dyDescent="0.25">
      <c r="A675" s="28" t="s">
        <v>8665</v>
      </c>
      <c r="B675" s="29">
        <v>70.103999999999999</v>
      </c>
      <c r="C675" s="28" t="s">
        <v>147</v>
      </c>
      <c r="D675" s="46" t="s">
        <v>2457</v>
      </c>
      <c r="E675" s="46" t="s">
        <v>2457</v>
      </c>
      <c r="F675" s="36">
        <v>1554</v>
      </c>
      <c r="G675" s="36" t="s">
        <v>2458</v>
      </c>
      <c r="H675" s="36" t="s">
        <v>2459</v>
      </c>
      <c r="I675" s="36" t="s">
        <v>151</v>
      </c>
      <c r="J675" s="130" t="s">
        <v>2460</v>
      </c>
      <c r="K675" s="54">
        <v>44742</v>
      </c>
      <c r="L675" s="36" t="s">
        <v>18</v>
      </c>
      <c r="M675" s="36" t="s">
        <v>18</v>
      </c>
    </row>
    <row r="676" spans="1:13" x14ac:dyDescent="0.25">
      <c r="A676" s="28" t="s">
        <v>8665</v>
      </c>
      <c r="B676" s="29">
        <v>70.103999999999999</v>
      </c>
      <c r="C676" s="28" t="s">
        <v>147</v>
      </c>
      <c r="D676" s="46" t="s">
        <v>2457</v>
      </c>
      <c r="E676" s="46" t="s">
        <v>2457</v>
      </c>
      <c r="F676" s="36">
        <v>1554</v>
      </c>
      <c r="G676" s="36" t="s">
        <v>2458</v>
      </c>
      <c r="H676" s="36" t="s">
        <v>2459</v>
      </c>
      <c r="I676" s="36" t="s">
        <v>151</v>
      </c>
      <c r="J676" s="130" t="s">
        <v>2460</v>
      </c>
      <c r="K676" s="54">
        <v>44742</v>
      </c>
      <c r="L676" s="36" t="s">
        <v>18</v>
      </c>
      <c r="M676" s="36" t="s">
        <v>18</v>
      </c>
    </row>
    <row r="677" spans="1:13" x14ac:dyDescent="0.25">
      <c r="A677" s="28" t="s">
        <v>282</v>
      </c>
      <c r="B677" s="29" t="s">
        <v>2461</v>
      </c>
      <c r="C677" s="28" t="s">
        <v>283</v>
      </c>
      <c r="D677" s="46" t="s">
        <v>2462</v>
      </c>
      <c r="E677" s="46"/>
      <c r="F677" s="36" t="s">
        <v>370</v>
      </c>
      <c r="G677" s="36" t="s">
        <v>2463</v>
      </c>
      <c r="H677" s="36" t="s">
        <v>2464</v>
      </c>
      <c r="I677" s="36" t="s">
        <v>2465</v>
      </c>
      <c r="J677" s="80" t="s">
        <v>2466</v>
      </c>
      <c r="K677" s="48">
        <v>44439</v>
      </c>
      <c r="L677" s="36" t="s">
        <v>18</v>
      </c>
      <c r="M677" s="36" t="s">
        <v>18</v>
      </c>
    </row>
    <row r="678" spans="1:13" x14ac:dyDescent="0.25">
      <c r="A678" s="28" t="s">
        <v>57</v>
      </c>
      <c r="B678" s="29">
        <v>30.102</v>
      </c>
      <c r="C678" s="28" t="s">
        <v>333</v>
      </c>
      <c r="D678" s="49" t="s">
        <v>2467</v>
      </c>
      <c r="E678" s="75"/>
      <c r="F678" s="32" t="s">
        <v>335</v>
      </c>
      <c r="G678" s="76" t="s">
        <v>2468</v>
      </c>
      <c r="H678" s="76" t="s">
        <v>2469</v>
      </c>
      <c r="I678" s="76"/>
      <c r="J678" s="80" t="s">
        <v>2470</v>
      </c>
      <c r="K678" s="35">
        <v>45218</v>
      </c>
      <c r="L678" s="36" t="s">
        <v>18</v>
      </c>
      <c r="M678" s="36"/>
    </row>
    <row r="679" spans="1:13" x14ac:dyDescent="0.25">
      <c r="A679" s="28" t="s">
        <v>19</v>
      </c>
      <c r="B679" s="29">
        <v>25.132000000000001</v>
      </c>
      <c r="C679" s="28" t="s">
        <v>136</v>
      </c>
      <c r="D679" s="38" t="s">
        <v>2471</v>
      </c>
      <c r="E679" s="38"/>
      <c r="F679" s="32" t="s">
        <v>313</v>
      </c>
      <c r="G679" s="34" t="s">
        <v>2472</v>
      </c>
      <c r="H679" s="34" t="s">
        <v>2473</v>
      </c>
      <c r="I679" s="34" t="s">
        <v>2474</v>
      </c>
      <c r="J679" s="80" t="s">
        <v>2475</v>
      </c>
      <c r="K679" s="35" t="s">
        <v>105</v>
      </c>
      <c r="L679" s="169"/>
      <c r="M679" s="36"/>
    </row>
    <row r="680" spans="1:13" x14ac:dyDescent="0.25">
      <c r="A680" s="28" t="s">
        <v>8664</v>
      </c>
      <c r="B680" s="29">
        <v>70.105999999999995</v>
      </c>
      <c r="C680" s="30" t="s">
        <v>13</v>
      </c>
      <c r="D680" s="31" t="s">
        <v>2476</v>
      </c>
      <c r="E680" s="38"/>
      <c r="F680" s="32">
        <v>1567</v>
      </c>
      <c r="G680" s="33" t="s">
        <v>2477</v>
      </c>
      <c r="H680" s="33" t="s">
        <v>2478</v>
      </c>
      <c r="I680" s="34"/>
      <c r="J680" s="111" t="s">
        <v>2479</v>
      </c>
      <c r="K680" s="35">
        <v>45535</v>
      </c>
      <c r="L680" s="36" t="s">
        <v>44</v>
      </c>
      <c r="M680" s="36" t="s">
        <v>18</v>
      </c>
    </row>
    <row r="681" spans="1:13" ht="15" customHeight="1" x14ac:dyDescent="0.25">
      <c r="A681" s="28" t="s">
        <v>119</v>
      </c>
      <c r="B681" s="29">
        <v>45.106000000000002</v>
      </c>
      <c r="C681" s="28" t="s">
        <v>120</v>
      </c>
      <c r="D681" s="46" t="s">
        <v>2480</v>
      </c>
      <c r="E681" s="46"/>
      <c r="F681" s="51">
        <v>1494</v>
      </c>
      <c r="G681" s="36" t="s">
        <v>1345</v>
      </c>
      <c r="H681" s="36" t="s">
        <v>2481</v>
      </c>
      <c r="I681" s="36"/>
      <c r="J681" s="80" t="s">
        <v>2482</v>
      </c>
      <c r="K681" s="48">
        <v>44439</v>
      </c>
      <c r="L681" s="97" t="s">
        <v>18</v>
      </c>
      <c r="M681" s="36" t="s">
        <v>18</v>
      </c>
    </row>
    <row r="682" spans="1:13" ht="15" customHeight="1" x14ac:dyDescent="0.25">
      <c r="A682" s="55" t="s">
        <v>19</v>
      </c>
      <c r="B682" s="56">
        <v>25.13</v>
      </c>
      <c r="C682" s="55" t="s">
        <v>1422</v>
      </c>
      <c r="D682" s="85" t="s">
        <v>2483</v>
      </c>
      <c r="E682" s="85"/>
      <c r="F682" s="163">
        <v>1393</v>
      </c>
      <c r="G682" s="59" t="s">
        <v>2484</v>
      </c>
      <c r="H682" s="59" t="s">
        <v>2485</v>
      </c>
      <c r="I682" s="59" t="s">
        <v>2486</v>
      </c>
      <c r="J682" s="360" t="s">
        <v>2487</v>
      </c>
      <c r="K682" s="86">
        <v>44259</v>
      </c>
      <c r="L682" s="95"/>
      <c r="M682" s="59"/>
    </row>
    <row r="683" spans="1:13" x14ac:dyDescent="0.25">
      <c r="A683" s="28" t="s">
        <v>19</v>
      </c>
      <c r="B683" s="29">
        <v>25.132000000000001</v>
      </c>
      <c r="C683" s="28" t="s">
        <v>136</v>
      </c>
      <c r="D683" s="46" t="s">
        <v>2488</v>
      </c>
      <c r="E683" s="46"/>
      <c r="F683" s="36">
        <v>1499</v>
      </c>
      <c r="G683" s="36" t="s">
        <v>2489</v>
      </c>
      <c r="H683" s="36" t="s">
        <v>2485</v>
      </c>
      <c r="I683" s="42" t="s">
        <v>2486</v>
      </c>
      <c r="J683" s="80" t="s">
        <v>2490</v>
      </c>
      <c r="K683" s="48">
        <v>45018</v>
      </c>
      <c r="L683" s="36" t="s">
        <v>26</v>
      </c>
      <c r="M683" s="36" t="s">
        <v>27</v>
      </c>
    </row>
    <row r="684" spans="1:13" x14ac:dyDescent="0.25">
      <c r="A684" s="28" t="s">
        <v>8664</v>
      </c>
      <c r="B684" s="62">
        <v>70.123000000000104</v>
      </c>
      <c r="C684" s="98" t="s">
        <v>2491</v>
      </c>
      <c r="D684" s="46" t="s">
        <v>2492</v>
      </c>
      <c r="E684" s="46" t="s">
        <v>2493</v>
      </c>
      <c r="F684" s="51" t="s">
        <v>2494</v>
      </c>
      <c r="G684" s="36" t="s">
        <v>2495</v>
      </c>
      <c r="H684" s="36" t="s">
        <v>2496</v>
      </c>
      <c r="I684" s="36" t="s">
        <v>2497</v>
      </c>
      <c r="J684" s="80" t="s">
        <v>2498</v>
      </c>
      <c r="K684" s="48">
        <v>44530</v>
      </c>
      <c r="L684" s="36" t="s">
        <v>27</v>
      </c>
      <c r="M684" s="36"/>
    </row>
    <row r="685" spans="1:13" x14ac:dyDescent="0.25">
      <c r="A685" s="55" t="s">
        <v>19</v>
      </c>
      <c r="B685" s="56">
        <v>25.13</v>
      </c>
      <c r="C685" s="55" t="s">
        <v>1422</v>
      </c>
      <c r="D685" s="85" t="s">
        <v>2499</v>
      </c>
      <c r="E685" s="85"/>
      <c r="F685" s="163">
        <v>1393</v>
      </c>
      <c r="G685" s="59" t="s">
        <v>2500</v>
      </c>
      <c r="H685" s="59" t="s">
        <v>2501</v>
      </c>
      <c r="I685" s="59" t="s">
        <v>2502</v>
      </c>
      <c r="J685" s="360" t="s">
        <v>2503</v>
      </c>
      <c r="K685" s="86">
        <v>44259</v>
      </c>
      <c r="L685" s="95"/>
      <c r="M685" s="59"/>
    </row>
    <row r="686" spans="1:13" x14ac:dyDescent="0.25">
      <c r="A686" s="55" t="s">
        <v>19</v>
      </c>
      <c r="B686" s="56">
        <v>25.117999999999999</v>
      </c>
      <c r="C686" s="55" t="s">
        <v>76</v>
      </c>
      <c r="D686" s="170" t="s">
        <v>2504</v>
      </c>
      <c r="E686" s="139"/>
      <c r="F686" s="140" t="s">
        <v>2505</v>
      </c>
      <c r="G686" s="59" t="s">
        <v>2506</v>
      </c>
      <c r="H686" s="59" t="s">
        <v>2507</v>
      </c>
      <c r="I686" s="59" t="s">
        <v>2508</v>
      </c>
      <c r="J686" s="360" t="s">
        <v>2509</v>
      </c>
      <c r="K686" s="142">
        <v>44165</v>
      </c>
      <c r="L686" s="59" t="s">
        <v>27</v>
      </c>
      <c r="M686" s="59" t="s">
        <v>27</v>
      </c>
    </row>
    <row r="687" spans="1:13" x14ac:dyDescent="0.25">
      <c r="A687" s="28" t="s">
        <v>8664</v>
      </c>
      <c r="B687" s="29">
        <v>70.105999999999995</v>
      </c>
      <c r="C687" s="40" t="s">
        <v>170</v>
      </c>
      <c r="D687" s="38" t="s">
        <v>2510</v>
      </c>
      <c r="E687" s="38" t="s">
        <v>2511</v>
      </c>
      <c r="F687" s="32">
        <v>1444</v>
      </c>
      <c r="G687" s="34" t="s">
        <v>2512</v>
      </c>
      <c r="H687" s="34" t="s">
        <v>2513</v>
      </c>
      <c r="I687" s="34"/>
      <c r="J687" s="80" t="s">
        <v>2514</v>
      </c>
      <c r="K687" s="35">
        <v>44439</v>
      </c>
      <c r="L687" s="34" t="s">
        <v>27</v>
      </c>
      <c r="M687" s="36"/>
    </row>
    <row r="688" spans="1:13" x14ac:dyDescent="0.25">
      <c r="A688" s="28" t="s">
        <v>19</v>
      </c>
      <c r="B688" s="29">
        <v>25.113</v>
      </c>
      <c r="C688" s="28" t="s">
        <v>189</v>
      </c>
      <c r="D688" s="38" t="s">
        <v>2515</v>
      </c>
      <c r="E688" s="38"/>
      <c r="F688" s="32">
        <v>1580</v>
      </c>
      <c r="G688" s="34" t="s">
        <v>2516</v>
      </c>
      <c r="H688" s="34" t="s">
        <v>2517</v>
      </c>
      <c r="I688" s="34" t="s">
        <v>2518</v>
      </c>
      <c r="J688" s="80" t="s">
        <v>2519</v>
      </c>
      <c r="K688" s="35">
        <v>45269</v>
      </c>
      <c r="L688" s="36" t="s">
        <v>27</v>
      </c>
      <c r="M688" s="36" t="s">
        <v>18</v>
      </c>
    </row>
    <row r="689" spans="1:13" x14ac:dyDescent="0.25">
      <c r="A689" s="28" t="s">
        <v>8664</v>
      </c>
      <c r="B689" s="29">
        <v>70.105999999999995</v>
      </c>
      <c r="C689" s="40" t="s">
        <v>361</v>
      </c>
      <c r="D689" s="30" t="s">
        <v>2520</v>
      </c>
      <c r="E689" s="46"/>
      <c r="F689" s="36">
        <v>1475</v>
      </c>
      <c r="G689" s="33" t="s">
        <v>2520</v>
      </c>
      <c r="H689" s="33" t="s">
        <v>2521</v>
      </c>
      <c r="I689" s="92"/>
      <c r="J689" s="111" t="s">
        <v>2522</v>
      </c>
      <c r="K689" s="48">
        <v>44804</v>
      </c>
      <c r="L689" s="36" t="s">
        <v>18</v>
      </c>
      <c r="M689" s="36" t="s">
        <v>18</v>
      </c>
    </row>
    <row r="690" spans="1:13" x14ac:dyDescent="0.25">
      <c r="A690" s="28" t="s">
        <v>8664</v>
      </c>
      <c r="B690" s="29">
        <v>47.107999999999997</v>
      </c>
      <c r="C690" s="28" t="s">
        <v>2523</v>
      </c>
      <c r="D690" s="46" t="s">
        <v>2524</v>
      </c>
      <c r="E690" s="46"/>
      <c r="F690" s="36" t="s">
        <v>2525</v>
      </c>
      <c r="G690" s="36" t="s">
        <v>2526</v>
      </c>
      <c r="H690" s="36" t="s">
        <v>2527</v>
      </c>
      <c r="I690" s="36"/>
      <c r="J690" s="80"/>
      <c r="K690" s="48"/>
      <c r="L690" s="36"/>
      <c r="M690" s="36"/>
    </row>
    <row r="691" spans="1:13" x14ac:dyDescent="0.25">
      <c r="A691" s="28" t="s">
        <v>57</v>
      </c>
      <c r="B691" s="29">
        <v>60.103000000000002</v>
      </c>
      <c r="C691" s="40" t="s">
        <v>58</v>
      </c>
      <c r="D691" s="46" t="s">
        <v>2528</v>
      </c>
      <c r="E691" s="46"/>
      <c r="F691" s="51" t="s">
        <v>2529</v>
      </c>
      <c r="G691" s="36" t="s">
        <v>2530</v>
      </c>
      <c r="H691" s="36" t="s">
        <v>2531</v>
      </c>
      <c r="I691" s="36"/>
      <c r="J691" s="80" t="s">
        <v>2532</v>
      </c>
      <c r="K691" s="48">
        <v>44561</v>
      </c>
      <c r="L691" s="36" t="s">
        <v>27</v>
      </c>
      <c r="M691" s="36"/>
    </row>
    <row r="692" spans="1:13" x14ac:dyDescent="0.25">
      <c r="A692" s="28" t="s">
        <v>119</v>
      </c>
      <c r="B692" s="62">
        <v>45.112000000000002</v>
      </c>
      <c r="C692" s="40" t="s">
        <v>660</v>
      </c>
      <c r="D692" s="49" t="s">
        <v>2533</v>
      </c>
      <c r="E692" s="100"/>
      <c r="F692" s="42">
        <v>1605</v>
      </c>
      <c r="G692" s="93" t="s">
        <v>2534</v>
      </c>
      <c r="H692" s="114" t="s">
        <v>2535</v>
      </c>
      <c r="I692" s="40"/>
      <c r="J692" s="111" t="s">
        <v>2536</v>
      </c>
      <c r="K692" s="50">
        <v>45107</v>
      </c>
      <c r="L692" s="42" t="s">
        <v>674</v>
      </c>
      <c r="M692" s="36" t="s">
        <v>18</v>
      </c>
    </row>
    <row r="693" spans="1:13" x14ac:dyDescent="0.25">
      <c r="A693" s="28" t="s">
        <v>119</v>
      </c>
      <c r="B693" s="29">
        <v>45.113999999999997</v>
      </c>
      <c r="C693" s="40" t="s">
        <v>129</v>
      </c>
      <c r="D693" s="68" t="s">
        <v>2537</v>
      </c>
      <c r="E693" s="46"/>
      <c r="F693" s="36" t="s">
        <v>2538</v>
      </c>
      <c r="G693" s="69" t="s">
        <v>2539</v>
      </c>
      <c r="H693" s="69" t="s">
        <v>2540</v>
      </c>
      <c r="I693" s="36" t="s">
        <v>2541</v>
      </c>
      <c r="J693" s="111" t="s">
        <v>2542</v>
      </c>
      <c r="K693" s="48">
        <v>44804</v>
      </c>
      <c r="L693" s="36" t="s">
        <v>18</v>
      </c>
      <c r="M693" s="36" t="s">
        <v>18</v>
      </c>
    </row>
    <row r="694" spans="1:13" x14ac:dyDescent="0.25">
      <c r="A694" s="28" t="s">
        <v>8664</v>
      </c>
      <c r="B694" s="29">
        <v>70.105999999999995</v>
      </c>
      <c r="C694" s="40" t="s">
        <v>361</v>
      </c>
      <c r="D694" s="30" t="s">
        <v>2543</v>
      </c>
      <c r="E694" s="46"/>
      <c r="F694" s="36">
        <v>1475</v>
      </c>
      <c r="G694" s="33" t="s">
        <v>2543</v>
      </c>
      <c r="H694" s="33" t="s">
        <v>2544</v>
      </c>
      <c r="I694" s="92"/>
      <c r="J694" s="111" t="s">
        <v>2545</v>
      </c>
      <c r="K694" s="48">
        <v>44804</v>
      </c>
      <c r="L694" s="36" t="s">
        <v>18</v>
      </c>
      <c r="M694" s="34" t="s">
        <v>27</v>
      </c>
    </row>
    <row r="695" spans="1:13" x14ac:dyDescent="0.25">
      <c r="A695" s="28" t="s">
        <v>19</v>
      </c>
      <c r="B695" s="29">
        <v>25.109000000000002</v>
      </c>
      <c r="C695" s="28" t="s">
        <v>393</v>
      </c>
      <c r="D695" s="38" t="s">
        <v>2546</v>
      </c>
      <c r="E695" s="38"/>
      <c r="F695" s="32" t="s">
        <v>313</v>
      </c>
      <c r="G695" s="34" t="s">
        <v>2547</v>
      </c>
      <c r="H695" s="34" t="s">
        <v>2548</v>
      </c>
      <c r="I695" s="34" t="s">
        <v>2549</v>
      </c>
      <c r="J695" s="80"/>
      <c r="K695" s="35" t="s">
        <v>105</v>
      </c>
      <c r="L695" s="34"/>
      <c r="M695" s="36"/>
    </row>
    <row r="696" spans="1:13" ht="15" customHeight="1" x14ac:dyDescent="0.25">
      <c r="A696" s="28" t="s">
        <v>119</v>
      </c>
      <c r="B696" s="29">
        <v>45.113999999999997</v>
      </c>
      <c r="C696" s="40" t="s">
        <v>129</v>
      </c>
      <c r="D696" s="46" t="s">
        <v>2550</v>
      </c>
      <c r="E696" s="46"/>
      <c r="F696" s="51" t="s">
        <v>2551</v>
      </c>
      <c r="G696" s="52" t="s">
        <v>2552</v>
      </c>
      <c r="H696" s="52" t="s">
        <v>2553</v>
      </c>
      <c r="I696" s="52"/>
      <c r="J696" s="80" t="s">
        <v>2554</v>
      </c>
      <c r="K696" s="48">
        <v>45138</v>
      </c>
      <c r="L696" s="36" t="s">
        <v>18</v>
      </c>
      <c r="M696" s="36" t="s">
        <v>18</v>
      </c>
    </row>
    <row r="697" spans="1:13" x14ac:dyDescent="0.25">
      <c r="A697" s="28" t="s">
        <v>119</v>
      </c>
      <c r="B697" s="29">
        <v>45.113999999999997</v>
      </c>
      <c r="C697" s="40" t="s">
        <v>129</v>
      </c>
      <c r="D697" s="46" t="s">
        <v>2555</v>
      </c>
      <c r="E697" s="46"/>
      <c r="F697" s="61" t="s">
        <v>1067</v>
      </c>
      <c r="G697" s="36" t="s">
        <v>2556</v>
      </c>
      <c r="H697" s="36" t="s">
        <v>2553</v>
      </c>
      <c r="I697" s="36"/>
      <c r="J697" s="80" t="s">
        <v>2557</v>
      </c>
      <c r="K697" s="48">
        <v>44649</v>
      </c>
      <c r="L697" s="36" t="s">
        <v>18</v>
      </c>
      <c r="M697" s="36" t="s">
        <v>18</v>
      </c>
    </row>
    <row r="698" spans="1:13" x14ac:dyDescent="0.25">
      <c r="A698" s="28" t="s">
        <v>119</v>
      </c>
      <c r="B698" s="29">
        <v>45.113999999999997</v>
      </c>
      <c r="C698" s="40" t="s">
        <v>129</v>
      </c>
      <c r="D698" s="46" t="s">
        <v>2558</v>
      </c>
      <c r="E698" s="46" t="s">
        <v>2559</v>
      </c>
      <c r="F698" s="51" t="s">
        <v>2560</v>
      </c>
      <c r="G698" s="36" t="s">
        <v>2561</v>
      </c>
      <c r="H698" s="36" t="s">
        <v>2562</v>
      </c>
      <c r="I698" s="36" t="s">
        <v>2563</v>
      </c>
      <c r="J698" s="80" t="s">
        <v>2564</v>
      </c>
      <c r="K698" s="48">
        <v>44377</v>
      </c>
      <c r="L698" s="36" t="s">
        <v>18</v>
      </c>
      <c r="M698" s="36" t="s">
        <v>18</v>
      </c>
    </row>
    <row r="699" spans="1:13" x14ac:dyDescent="0.25">
      <c r="A699" s="28" t="s">
        <v>19</v>
      </c>
      <c r="B699" s="29">
        <v>25.106000000000002</v>
      </c>
      <c r="C699" s="46" t="s">
        <v>908</v>
      </c>
      <c r="D699" s="38" t="s">
        <v>2565</v>
      </c>
      <c r="E699" s="38" t="s">
        <v>2566</v>
      </c>
      <c r="F699" s="32">
        <v>1573</v>
      </c>
      <c r="G699" s="36" t="s">
        <v>2567</v>
      </c>
      <c r="H699" s="36" t="s">
        <v>2568</v>
      </c>
      <c r="I699" s="36" t="s">
        <v>2569</v>
      </c>
      <c r="J699" s="80" t="s">
        <v>2570</v>
      </c>
      <c r="K699" s="48">
        <v>45207</v>
      </c>
      <c r="L699" s="36" t="s">
        <v>27</v>
      </c>
      <c r="M699" s="36" t="s">
        <v>18</v>
      </c>
    </row>
    <row r="700" spans="1:13" x14ac:dyDescent="0.25">
      <c r="A700" s="28" t="s">
        <v>19</v>
      </c>
      <c r="B700" s="29">
        <v>25.116</v>
      </c>
      <c r="C700" s="28" t="s">
        <v>28</v>
      </c>
      <c r="D700" s="41" t="s">
        <v>2571</v>
      </c>
      <c r="E700" s="41"/>
      <c r="F700" s="42">
        <v>1560</v>
      </c>
      <c r="G700" s="42" t="s">
        <v>2572</v>
      </c>
      <c r="H700" s="42" t="s">
        <v>2573</v>
      </c>
      <c r="I700" s="42" t="s">
        <v>2574</v>
      </c>
      <c r="J700" s="130" t="s">
        <v>2575</v>
      </c>
      <c r="K700" s="50">
        <v>44722</v>
      </c>
      <c r="L700" s="42" t="s">
        <v>27</v>
      </c>
      <c r="M700" s="42"/>
    </row>
    <row r="701" spans="1:13" x14ac:dyDescent="0.25">
      <c r="A701" s="28" t="s">
        <v>119</v>
      </c>
      <c r="B701" s="62">
        <v>45.112000000000002</v>
      </c>
      <c r="C701" s="40" t="s">
        <v>660</v>
      </c>
      <c r="D701" s="49" t="s">
        <v>2576</v>
      </c>
      <c r="E701" s="100"/>
      <c r="F701" s="42">
        <v>1605</v>
      </c>
      <c r="G701" s="93" t="s">
        <v>2577</v>
      </c>
      <c r="H701" s="114" t="s">
        <v>2578</v>
      </c>
      <c r="I701" s="40"/>
      <c r="J701" s="111" t="s">
        <v>2579</v>
      </c>
      <c r="K701" s="50">
        <v>45107</v>
      </c>
      <c r="L701" s="36" t="s">
        <v>18</v>
      </c>
      <c r="M701" s="36" t="s">
        <v>18</v>
      </c>
    </row>
    <row r="702" spans="1:13" ht="15" customHeight="1" x14ac:dyDescent="0.25">
      <c r="A702" s="28" t="s">
        <v>119</v>
      </c>
      <c r="B702" s="29">
        <v>45.113999999999997</v>
      </c>
      <c r="C702" s="40" t="s">
        <v>129</v>
      </c>
      <c r="D702" s="41" t="s">
        <v>2580</v>
      </c>
      <c r="E702" s="41"/>
      <c r="F702" s="47">
        <v>1392</v>
      </c>
      <c r="G702" s="42" t="s">
        <v>2581</v>
      </c>
      <c r="H702" s="42" t="s">
        <v>2582</v>
      </c>
      <c r="I702" s="42" t="s">
        <v>2583</v>
      </c>
      <c r="J702" s="80" t="s">
        <v>2584</v>
      </c>
      <c r="K702" s="48">
        <v>44348</v>
      </c>
      <c r="L702" s="36" t="s">
        <v>18</v>
      </c>
      <c r="M702" s="36" t="s">
        <v>18</v>
      </c>
    </row>
    <row r="703" spans="1:13" ht="15" customHeight="1" x14ac:dyDescent="0.2">
      <c r="A703" s="40" t="s">
        <v>8678</v>
      </c>
      <c r="B703" s="62">
        <v>45.107999999999997</v>
      </c>
      <c r="C703" s="40" t="s">
        <v>8679</v>
      </c>
      <c r="D703" s="353" t="s">
        <v>2580</v>
      </c>
      <c r="E703" s="354" t="s">
        <v>4068</v>
      </c>
      <c r="F703" s="42" t="s">
        <v>8681</v>
      </c>
      <c r="G703" s="354" t="s">
        <v>105</v>
      </c>
      <c r="H703" s="354" t="s">
        <v>2586</v>
      </c>
      <c r="I703" s="40"/>
      <c r="J703" s="375" t="s">
        <v>2587</v>
      </c>
      <c r="K703" s="43">
        <v>45322</v>
      </c>
      <c r="L703" s="354" t="s">
        <v>485</v>
      </c>
      <c r="M703" s="355" t="s">
        <v>485</v>
      </c>
    </row>
    <row r="704" spans="1:13" ht="15" customHeight="1" x14ac:dyDescent="0.2">
      <c r="A704" s="40" t="s">
        <v>8678</v>
      </c>
      <c r="B704" s="62">
        <v>45.107999999999997</v>
      </c>
      <c r="C704" s="40" t="s">
        <v>8679</v>
      </c>
      <c r="D704" s="353" t="s">
        <v>2580</v>
      </c>
      <c r="E704" s="354" t="s">
        <v>4068</v>
      </c>
      <c r="F704" s="42" t="s">
        <v>8681</v>
      </c>
      <c r="G704" s="354" t="s">
        <v>105</v>
      </c>
      <c r="H704" s="354" t="s">
        <v>2586</v>
      </c>
      <c r="I704" s="40"/>
      <c r="J704" s="375" t="s">
        <v>2587</v>
      </c>
      <c r="K704" s="43">
        <v>45322</v>
      </c>
      <c r="L704" s="354" t="s">
        <v>485</v>
      </c>
      <c r="M704" s="355" t="s">
        <v>485</v>
      </c>
    </row>
    <row r="705" spans="1:13" ht="15" customHeight="1" x14ac:dyDescent="0.2">
      <c r="A705" s="40" t="s">
        <v>8678</v>
      </c>
      <c r="B705" s="62">
        <v>45.107999999999997</v>
      </c>
      <c r="C705" s="40" t="s">
        <v>8679</v>
      </c>
      <c r="D705" s="353" t="s">
        <v>8727</v>
      </c>
      <c r="E705" s="354"/>
      <c r="F705" s="42" t="s">
        <v>8681</v>
      </c>
      <c r="G705" s="354" t="s">
        <v>8728</v>
      </c>
      <c r="H705" s="354" t="s">
        <v>8729</v>
      </c>
      <c r="I705" s="40"/>
      <c r="J705" s="375" t="s">
        <v>8730</v>
      </c>
      <c r="K705" s="43">
        <v>45322</v>
      </c>
      <c r="L705" s="354" t="s">
        <v>485</v>
      </c>
      <c r="M705" s="355" t="s">
        <v>485</v>
      </c>
    </row>
    <row r="706" spans="1:13" ht="15" customHeight="1" x14ac:dyDescent="0.2">
      <c r="A706" s="40" t="s">
        <v>8678</v>
      </c>
      <c r="B706" s="62">
        <v>45.107999999999997</v>
      </c>
      <c r="C706" s="40" t="s">
        <v>8679</v>
      </c>
      <c r="D706" s="353" t="s">
        <v>8727</v>
      </c>
      <c r="E706" s="354"/>
      <c r="F706" s="42" t="s">
        <v>8681</v>
      </c>
      <c r="G706" s="354" t="s">
        <v>8728</v>
      </c>
      <c r="H706" s="354" t="s">
        <v>8729</v>
      </c>
      <c r="I706" s="40"/>
      <c r="J706" s="375" t="s">
        <v>8730</v>
      </c>
      <c r="K706" s="43">
        <v>45322</v>
      </c>
      <c r="L706" s="354" t="s">
        <v>485</v>
      </c>
      <c r="M706" s="355" t="s">
        <v>485</v>
      </c>
    </row>
    <row r="707" spans="1:13" x14ac:dyDescent="0.25">
      <c r="A707" s="28" t="s">
        <v>119</v>
      </c>
      <c r="B707" s="29">
        <v>45.113999999999997</v>
      </c>
      <c r="C707" s="40" t="s">
        <v>129</v>
      </c>
      <c r="D707" s="41" t="s">
        <v>2588</v>
      </c>
      <c r="E707" s="41" t="s">
        <v>2589</v>
      </c>
      <c r="F707" s="47">
        <v>1392</v>
      </c>
      <c r="G707" s="42" t="s">
        <v>2590</v>
      </c>
      <c r="H707" s="42" t="s">
        <v>2591</v>
      </c>
      <c r="I707" s="42" t="s">
        <v>2592</v>
      </c>
      <c r="J707" s="80" t="s">
        <v>2593</v>
      </c>
      <c r="K707" s="48">
        <v>44348</v>
      </c>
      <c r="L707" s="36" t="s">
        <v>18</v>
      </c>
      <c r="M707" s="36" t="s">
        <v>18</v>
      </c>
    </row>
    <row r="708" spans="1:13" x14ac:dyDescent="0.25">
      <c r="A708" s="28" t="s">
        <v>8664</v>
      </c>
      <c r="B708" s="29">
        <v>70.122000000000099</v>
      </c>
      <c r="C708" s="38" t="s">
        <v>39</v>
      </c>
      <c r="D708" s="44" t="s">
        <v>2594</v>
      </c>
      <c r="E708" s="49" t="s">
        <v>2595</v>
      </c>
      <c r="F708" s="32">
        <v>1576</v>
      </c>
      <c r="G708" s="33" t="s">
        <v>2596</v>
      </c>
      <c r="H708" s="33" t="s">
        <v>2597</v>
      </c>
      <c r="I708" s="34"/>
      <c r="J708" s="111" t="s">
        <v>2598</v>
      </c>
      <c r="K708" s="35">
        <v>44530</v>
      </c>
      <c r="L708" s="36" t="s">
        <v>44</v>
      </c>
      <c r="M708" s="36" t="s">
        <v>18</v>
      </c>
    </row>
    <row r="709" spans="1:13" x14ac:dyDescent="0.25">
      <c r="A709" s="28" t="s">
        <v>19</v>
      </c>
      <c r="B709" s="29">
        <v>25.122</v>
      </c>
      <c r="C709" s="88" t="s">
        <v>382</v>
      </c>
      <c r="D709" s="46" t="s">
        <v>2599</v>
      </c>
      <c r="E709" s="46"/>
      <c r="F709" s="36">
        <v>1499</v>
      </c>
      <c r="G709" s="36" t="s">
        <v>2600</v>
      </c>
      <c r="H709" s="36" t="s">
        <v>2601</v>
      </c>
      <c r="I709" s="36" t="s">
        <v>2602</v>
      </c>
      <c r="J709" s="80" t="s">
        <v>2603</v>
      </c>
      <c r="K709" s="48">
        <v>45018</v>
      </c>
      <c r="L709" s="91" t="s">
        <v>26</v>
      </c>
      <c r="M709" s="36" t="s">
        <v>27</v>
      </c>
    </row>
    <row r="710" spans="1:13" x14ac:dyDescent="0.25">
      <c r="A710" s="28" t="s">
        <v>19</v>
      </c>
      <c r="B710" s="29" t="s">
        <v>188</v>
      </c>
      <c r="C710" s="28" t="s">
        <v>189</v>
      </c>
      <c r="D710" s="46" t="s">
        <v>2604</v>
      </c>
      <c r="E710" s="41"/>
      <c r="F710" s="47">
        <v>1408</v>
      </c>
      <c r="G710" s="36" t="s">
        <v>2605</v>
      </c>
      <c r="H710" s="36" t="s">
        <v>2606</v>
      </c>
      <c r="I710" s="36" t="s">
        <v>2607</v>
      </c>
      <c r="J710" s="80" t="s">
        <v>2608</v>
      </c>
      <c r="K710" s="48">
        <v>44318</v>
      </c>
      <c r="L710" s="36"/>
      <c r="M710" s="36"/>
    </row>
    <row r="711" spans="1:13" x14ac:dyDescent="0.25">
      <c r="A711" s="28" t="s">
        <v>8664</v>
      </c>
      <c r="B711" s="29">
        <v>70.105999999999995</v>
      </c>
      <c r="C711" s="40" t="s">
        <v>115</v>
      </c>
      <c r="D711" s="45" t="s">
        <v>2609</v>
      </c>
      <c r="E711" s="45" t="s">
        <v>2610</v>
      </c>
      <c r="F711" s="47">
        <v>1522</v>
      </c>
      <c r="G711" s="36" t="s">
        <v>2609</v>
      </c>
      <c r="H711" s="36" t="s">
        <v>2611</v>
      </c>
      <c r="I711" s="42"/>
      <c r="J711" s="80" t="s">
        <v>2612</v>
      </c>
      <c r="K711" s="48">
        <v>44804</v>
      </c>
      <c r="L711" s="36" t="s">
        <v>18</v>
      </c>
      <c r="M711" s="36" t="s">
        <v>18</v>
      </c>
    </row>
    <row r="712" spans="1:13" x14ac:dyDescent="0.25">
      <c r="A712" s="28" t="s">
        <v>57</v>
      </c>
      <c r="B712" s="29">
        <v>32.100999999999999</v>
      </c>
      <c r="C712" s="28" t="s">
        <v>63</v>
      </c>
      <c r="D712" s="49" t="s">
        <v>2613</v>
      </c>
      <c r="E712" s="40"/>
      <c r="F712" s="42">
        <v>1606</v>
      </c>
      <c r="G712" s="42" t="s">
        <v>2614</v>
      </c>
      <c r="H712" s="42" t="s">
        <v>2615</v>
      </c>
      <c r="I712" s="40"/>
      <c r="J712" s="80" t="s">
        <v>2616</v>
      </c>
      <c r="K712" s="50">
        <v>45089</v>
      </c>
      <c r="L712" s="42" t="s">
        <v>18</v>
      </c>
      <c r="M712" s="42" t="s">
        <v>18</v>
      </c>
    </row>
    <row r="713" spans="1:13" x14ac:dyDescent="0.25">
      <c r="A713" s="28" t="s">
        <v>19</v>
      </c>
      <c r="B713" s="29">
        <v>25.113</v>
      </c>
      <c r="C713" s="28" t="s">
        <v>189</v>
      </c>
      <c r="D713" s="38" t="s">
        <v>2617</v>
      </c>
      <c r="E713" s="38"/>
      <c r="F713" s="32" t="s">
        <v>2618</v>
      </c>
      <c r="G713" s="34" t="s">
        <v>2619</v>
      </c>
      <c r="H713" s="34" t="s">
        <v>2620</v>
      </c>
      <c r="I713" s="34" t="s">
        <v>2621</v>
      </c>
      <c r="J713" s="80" t="s">
        <v>2622</v>
      </c>
      <c r="K713" s="35">
        <v>45016</v>
      </c>
      <c r="L713" s="36" t="s">
        <v>18</v>
      </c>
      <c r="M713" s="36"/>
    </row>
    <row r="714" spans="1:13" x14ac:dyDescent="0.25">
      <c r="A714" s="28" t="s">
        <v>119</v>
      </c>
      <c r="B714" s="29">
        <v>45.113999999999997</v>
      </c>
      <c r="C714" s="40" t="s">
        <v>129</v>
      </c>
      <c r="D714" s="41" t="s">
        <v>2623</v>
      </c>
      <c r="E714" s="41"/>
      <c r="F714" s="47">
        <v>1392</v>
      </c>
      <c r="G714" s="42" t="s">
        <v>2624</v>
      </c>
      <c r="H714" s="42" t="s">
        <v>2625</v>
      </c>
      <c r="I714" s="42" t="s">
        <v>2626</v>
      </c>
      <c r="J714" s="80" t="s">
        <v>2627</v>
      </c>
      <c r="K714" s="48">
        <v>44348</v>
      </c>
      <c r="L714" s="36" t="s">
        <v>18</v>
      </c>
      <c r="M714" s="36" t="s">
        <v>18</v>
      </c>
    </row>
    <row r="715" spans="1:13" x14ac:dyDescent="0.25">
      <c r="A715" s="28" t="s">
        <v>19</v>
      </c>
      <c r="B715" s="29">
        <v>25.131</v>
      </c>
      <c r="C715" s="28" t="s">
        <v>892</v>
      </c>
      <c r="D715" s="46" t="s">
        <v>2628</v>
      </c>
      <c r="E715" s="46" t="s">
        <v>2629</v>
      </c>
      <c r="F715" s="36">
        <v>1499</v>
      </c>
      <c r="G715" s="36" t="s">
        <v>2630</v>
      </c>
      <c r="H715" s="36" t="s">
        <v>2631</v>
      </c>
      <c r="I715" s="36" t="s">
        <v>2632</v>
      </c>
      <c r="J715" s="80" t="s">
        <v>2633</v>
      </c>
      <c r="K715" s="48">
        <v>45018</v>
      </c>
      <c r="L715" s="36" t="s">
        <v>27</v>
      </c>
      <c r="M715" s="36" t="s">
        <v>27</v>
      </c>
    </row>
    <row r="716" spans="1:13" x14ac:dyDescent="0.25">
      <c r="A716" s="28" t="s">
        <v>8664</v>
      </c>
      <c r="B716" s="90">
        <v>70.114000000000004</v>
      </c>
      <c r="C716" s="46" t="s">
        <v>705</v>
      </c>
      <c r="D716" s="31" t="s">
        <v>2634</v>
      </c>
      <c r="E716" s="31" t="s">
        <v>2635</v>
      </c>
      <c r="F716" s="36">
        <v>1625</v>
      </c>
      <c r="G716" s="33" t="s">
        <v>2630</v>
      </c>
      <c r="H716" s="33" t="s">
        <v>2631</v>
      </c>
      <c r="I716" s="104"/>
      <c r="J716" s="111" t="s">
        <v>2633</v>
      </c>
      <c r="K716" s="48">
        <v>45232</v>
      </c>
      <c r="L716" s="36" t="s">
        <v>485</v>
      </c>
      <c r="M716" s="36" t="s">
        <v>485</v>
      </c>
    </row>
    <row r="717" spans="1:13" x14ac:dyDescent="0.25">
      <c r="A717" s="28" t="s">
        <v>8664</v>
      </c>
      <c r="B717" s="90">
        <v>70.114000000000004</v>
      </c>
      <c r="C717" s="46" t="s">
        <v>705</v>
      </c>
      <c r="D717" s="31" t="s">
        <v>2636</v>
      </c>
      <c r="E717" s="31"/>
      <c r="F717" s="36">
        <v>1625</v>
      </c>
      <c r="G717" s="33" t="s">
        <v>2637</v>
      </c>
      <c r="H717" s="33" t="s">
        <v>2638</v>
      </c>
      <c r="I717" s="104"/>
      <c r="J717" s="111" t="s">
        <v>2639</v>
      </c>
      <c r="K717" s="48">
        <v>45232</v>
      </c>
      <c r="L717" s="36" t="s">
        <v>485</v>
      </c>
      <c r="M717" s="36" t="s">
        <v>485</v>
      </c>
    </row>
    <row r="718" spans="1:13" x14ac:dyDescent="0.25">
      <c r="A718" s="28" t="s">
        <v>119</v>
      </c>
      <c r="B718" s="29">
        <v>45.100999999999999</v>
      </c>
      <c r="C718" s="40" t="s">
        <v>435</v>
      </c>
      <c r="D718" s="89" t="s">
        <v>2640</v>
      </c>
      <c r="E718" s="89"/>
      <c r="F718" s="32">
        <v>1571</v>
      </c>
      <c r="G718" s="97" t="s">
        <v>2641</v>
      </c>
      <c r="H718" s="97" t="s">
        <v>2642</v>
      </c>
      <c r="I718" s="97" t="s">
        <v>2642</v>
      </c>
      <c r="J718" s="111" t="s">
        <v>2643</v>
      </c>
      <c r="K718" s="35">
        <v>44809</v>
      </c>
      <c r="L718" s="87" t="s">
        <v>18</v>
      </c>
      <c r="M718" s="36" t="s">
        <v>27</v>
      </c>
    </row>
    <row r="719" spans="1:13" x14ac:dyDescent="0.25">
      <c r="A719" s="28" t="s">
        <v>119</v>
      </c>
      <c r="B719" s="29">
        <v>45.113999999999997</v>
      </c>
      <c r="C719" s="40" t="s">
        <v>129</v>
      </c>
      <c r="D719" s="49" t="s">
        <v>2644</v>
      </c>
      <c r="E719" s="46"/>
      <c r="F719" s="51" t="s">
        <v>1801</v>
      </c>
      <c r="G719" s="36" t="s">
        <v>2645</v>
      </c>
      <c r="H719" s="52" t="s">
        <v>2646</v>
      </c>
      <c r="I719" s="52" t="s">
        <v>2647</v>
      </c>
      <c r="J719" s="80" t="s">
        <v>2648</v>
      </c>
      <c r="K719" s="48">
        <v>44377</v>
      </c>
      <c r="L719" s="36" t="s">
        <v>27</v>
      </c>
      <c r="M719" s="36" t="s">
        <v>18</v>
      </c>
    </row>
    <row r="720" spans="1:13" ht="15" customHeight="1" x14ac:dyDescent="0.2">
      <c r="A720" s="40" t="s">
        <v>8678</v>
      </c>
      <c r="B720" s="62">
        <v>45.107999999999997</v>
      </c>
      <c r="C720" s="40" t="s">
        <v>8679</v>
      </c>
      <c r="D720" s="353" t="s">
        <v>8731</v>
      </c>
      <c r="E720" s="354" t="s">
        <v>8732</v>
      </c>
      <c r="F720" s="42" t="s">
        <v>8681</v>
      </c>
      <c r="G720" s="354" t="s">
        <v>8733</v>
      </c>
      <c r="H720" s="354" t="s">
        <v>8734</v>
      </c>
      <c r="I720" s="40"/>
      <c r="J720" s="375" t="s">
        <v>8735</v>
      </c>
      <c r="K720" s="43">
        <v>45322</v>
      </c>
      <c r="L720" s="354" t="s">
        <v>485</v>
      </c>
      <c r="M720" s="355" t="s">
        <v>485</v>
      </c>
    </row>
    <row r="721" spans="1:13" ht="15" customHeight="1" x14ac:dyDescent="0.2">
      <c r="A721" s="40" t="s">
        <v>8678</v>
      </c>
      <c r="B721" s="62">
        <v>45.107999999999997</v>
      </c>
      <c r="C721" s="40" t="s">
        <v>8679</v>
      </c>
      <c r="D721" s="353" t="s">
        <v>8731</v>
      </c>
      <c r="E721" s="354" t="s">
        <v>8732</v>
      </c>
      <c r="F721" s="42" t="s">
        <v>8681</v>
      </c>
      <c r="G721" s="354" t="s">
        <v>8733</v>
      </c>
      <c r="H721" s="354" t="s">
        <v>8734</v>
      </c>
      <c r="I721" s="40"/>
      <c r="J721" s="375" t="s">
        <v>8735</v>
      </c>
      <c r="K721" s="43">
        <v>45322</v>
      </c>
      <c r="L721" s="354" t="s">
        <v>485</v>
      </c>
      <c r="M721" s="355" t="s">
        <v>485</v>
      </c>
    </row>
    <row r="722" spans="1:13" x14ac:dyDescent="0.25">
      <c r="A722" s="28" t="s">
        <v>119</v>
      </c>
      <c r="B722" s="29">
        <v>45.107999999999997</v>
      </c>
      <c r="C722" s="28" t="s">
        <v>126</v>
      </c>
      <c r="D722" s="49" t="s">
        <v>2649</v>
      </c>
      <c r="E722" s="46" t="s">
        <v>2650</v>
      </c>
      <c r="F722" s="36" t="s">
        <v>2651</v>
      </c>
      <c r="G722" s="36" t="s">
        <v>2652</v>
      </c>
      <c r="H722" s="52" t="s">
        <v>2653</v>
      </c>
      <c r="I722" s="52" t="s">
        <v>2654</v>
      </c>
      <c r="J722" s="80" t="s">
        <v>2655</v>
      </c>
      <c r="K722" s="48">
        <v>44377</v>
      </c>
      <c r="L722" s="36" t="s">
        <v>18</v>
      </c>
      <c r="M722" s="36" t="s">
        <v>18</v>
      </c>
    </row>
    <row r="723" spans="1:13" x14ac:dyDescent="0.25">
      <c r="A723" s="28" t="s">
        <v>57</v>
      </c>
      <c r="B723" s="29">
        <v>10.103999999999999</v>
      </c>
      <c r="C723" s="28" t="s">
        <v>1459</v>
      </c>
      <c r="D723" s="49" t="s">
        <v>2656</v>
      </c>
      <c r="E723" s="46"/>
      <c r="F723" s="36" t="s">
        <v>2657</v>
      </c>
      <c r="G723" s="36" t="s">
        <v>2658</v>
      </c>
      <c r="H723" s="52" t="s">
        <v>2659</v>
      </c>
      <c r="I723" s="52"/>
      <c r="J723" s="80" t="s">
        <v>2660</v>
      </c>
      <c r="K723" s="48">
        <v>45925</v>
      </c>
      <c r="L723" s="36" t="s">
        <v>18</v>
      </c>
      <c r="M723" s="36" t="s">
        <v>18</v>
      </c>
    </row>
    <row r="724" spans="1:13" x14ac:dyDescent="0.25">
      <c r="A724" s="28" t="s">
        <v>57</v>
      </c>
      <c r="B724" s="29">
        <v>30.100999999999999</v>
      </c>
      <c r="C724" s="28" t="s">
        <v>1036</v>
      </c>
      <c r="D724" s="49" t="s">
        <v>2656</v>
      </c>
      <c r="E724" s="46"/>
      <c r="F724" s="36" t="s">
        <v>2657</v>
      </c>
      <c r="G724" s="36" t="s">
        <v>2658</v>
      </c>
      <c r="H724" s="52" t="s">
        <v>2659</v>
      </c>
      <c r="I724" s="52"/>
      <c r="J724" s="80" t="s">
        <v>2660</v>
      </c>
      <c r="K724" s="48">
        <v>45925</v>
      </c>
      <c r="L724" s="36" t="s">
        <v>18</v>
      </c>
      <c r="M724" s="36" t="s">
        <v>18</v>
      </c>
    </row>
    <row r="725" spans="1:13" x14ac:dyDescent="0.25">
      <c r="A725" s="28" t="s">
        <v>57</v>
      </c>
      <c r="B725" s="29">
        <v>60.103000000000002</v>
      </c>
      <c r="C725" s="40" t="s">
        <v>58</v>
      </c>
      <c r="D725" s="38" t="s">
        <v>2661</v>
      </c>
      <c r="E725" s="38" t="s">
        <v>2662</v>
      </c>
      <c r="F725" s="32" t="s">
        <v>2663</v>
      </c>
      <c r="G725" s="42" t="s">
        <v>2662</v>
      </c>
      <c r="H725" s="42" t="s">
        <v>2664</v>
      </c>
      <c r="I725" s="42" t="s">
        <v>2664</v>
      </c>
      <c r="J725" s="80" t="s">
        <v>2665</v>
      </c>
      <c r="K725" s="35">
        <v>44804</v>
      </c>
      <c r="L725" s="36" t="s">
        <v>18</v>
      </c>
      <c r="M725" s="36"/>
    </row>
    <row r="726" spans="1:13" x14ac:dyDescent="0.25">
      <c r="A726" s="28" t="s">
        <v>119</v>
      </c>
      <c r="B726" s="29">
        <v>45.113999999999997</v>
      </c>
      <c r="C726" s="40" t="s">
        <v>129</v>
      </c>
      <c r="D726" s="41" t="s">
        <v>2666</v>
      </c>
      <c r="E726" s="168"/>
      <c r="F726" s="47">
        <v>1392</v>
      </c>
      <c r="G726" s="42" t="s">
        <v>2667</v>
      </c>
      <c r="H726" s="42" t="s">
        <v>2668</v>
      </c>
      <c r="I726" s="42" t="s">
        <v>2669</v>
      </c>
      <c r="J726" s="80" t="s">
        <v>2670</v>
      </c>
      <c r="K726" s="48">
        <v>44348</v>
      </c>
      <c r="L726" s="36" t="s">
        <v>18</v>
      </c>
      <c r="M726" s="36" t="s">
        <v>18</v>
      </c>
    </row>
    <row r="727" spans="1:13" ht="15" customHeight="1" x14ac:dyDescent="0.2">
      <c r="A727" s="40" t="s">
        <v>8678</v>
      </c>
      <c r="B727" s="62">
        <v>45.107999999999997</v>
      </c>
      <c r="C727" s="40" t="s">
        <v>8679</v>
      </c>
      <c r="D727" s="353" t="s">
        <v>8736</v>
      </c>
      <c r="E727" s="354"/>
      <c r="F727" s="42" t="s">
        <v>8681</v>
      </c>
      <c r="G727" s="354" t="s">
        <v>8737</v>
      </c>
      <c r="H727" s="354" t="s">
        <v>8737</v>
      </c>
      <c r="I727" s="40"/>
      <c r="J727" s="374"/>
      <c r="K727" s="43">
        <v>45322</v>
      </c>
      <c r="L727" s="354" t="s">
        <v>485</v>
      </c>
      <c r="M727" s="355" t="s">
        <v>485</v>
      </c>
    </row>
    <row r="728" spans="1:13" ht="15" customHeight="1" x14ac:dyDescent="0.2">
      <c r="A728" s="40" t="s">
        <v>8678</v>
      </c>
      <c r="B728" s="62">
        <v>45.107999999999997</v>
      </c>
      <c r="C728" s="40" t="s">
        <v>8679</v>
      </c>
      <c r="D728" s="353" t="s">
        <v>8736</v>
      </c>
      <c r="E728" s="354"/>
      <c r="F728" s="42" t="s">
        <v>8681</v>
      </c>
      <c r="G728" s="354" t="s">
        <v>8737</v>
      </c>
      <c r="H728" s="354" t="s">
        <v>8737</v>
      </c>
      <c r="I728" s="40"/>
      <c r="J728" s="374"/>
      <c r="K728" s="43">
        <v>45322</v>
      </c>
      <c r="L728" s="354" t="s">
        <v>485</v>
      </c>
      <c r="M728" s="355" t="s">
        <v>485</v>
      </c>
    </row>
    <row r="729" spans="1:13" x14ac:dyDescent="0.25">
      <c r="A729" s="41" t="s">
        <v>33</v>
      </c>
      <c r="B729" s="62">
        <v>50.103999999999999</v>
      </c>
      <c r="C729" s="41" t="s">
        <v>351</v>
      </c>
      <c r="D729" s="78" t="s">
        <v>2671</v>
      </c>
      <c r="E729" s="78"/>
      <c r="F729" s="42">
        <v>1619</v>
      </c>
      <c r="G729" s="79" t="s">
        <v>122</v>
      </c>
      <c r="H729" s="79" t="s">
        <v>2672</v>
      </c>
      <c r="I729" s="42"/>
      <c r="J729" s="80" t="s">
        <v>2673</v>
      </c>
      <c r="K729" s="50">
        <v>44418</v>
      </c>
      <c r="L729" s="42" t="s">
        <v>485</v>
      </c>
      <c r="M729" s="42" t="s">
        <v>27</v>
      </c>
    </row>
    <row r="730" spans="1:13" x14ac:dyDescent="0.25">
      <c r="A730" s="28" t="s">
        <v>119</v>
      </c>
      <c r="B730" s="29">
        <v>45.113999999999997</v>
      </c>
      <c r="C730" s="40" t="s">
        <v>129</v>
      </c>
      <c r="D730" s="41" t="s">
        <v>2674</v>
      </c>
      <c r="E730" s="41" t="s">
        <v>2675</v>
      </c>
      <c r="F730" s="47">
        <v>1392</v>
      </c>
      <c r="G730" s="42" t="s">
        <v>2676</v>
      </c>
      <c r="H730" s="42" t="s">
        <v>2672</v>
      </c>
      <c r="I730" s="42" t="s">
        <v>2677</v>
      </c>
      <c r="J730" s="80" t="s">
        <v>2678</v>
      </c>
      <c r="K730" s="48">
        <v>44348</v>
      </c>
      <c r="L730" s="36" t="s">
        <v>18</v>
      </c>
      <c r="M730" s="36" t="s">
        <v>18</v>
      </c>
    </row>
    <row r="731" spans="1:13" x14ac:dyDescent="0.25">
      <c r="A731" s="28" t="s">
        <v>57</v>
      </c>
      <c r="B731" s="62">
        <v>12.108000000000001</v>
      </c>
      <c r="C731" s="40" t="s">
        <v>504</v>
      </c>
      <c r="D731" s="64" t="s">
        <v>2679</v>
      </c>
      <c r="E731" s="64" t="s">
        <v>2675</v>
      </c>
      <c r="F731" s="65">
        <v>1497</v>
      </c>
      <c r="G731" s="65" t="s">
        <v>122</v>
      </c>
      <c r="H731" s="65" t="s">
        <v>2672</v>
      </c>
      <c r="I731" s="93" t="s">
        <v>2677</v>
      </c>
      <c r="J731" s="111" t="s">
        <v>2673</v>
      </c>
      <c r="K731" s="48">
        <v>44291</v>
      </c>
      <c r="L731" s="65" t="s">
        <v>18</v>
      </c>
      <c r="M731" s="65" t="s">
        <v>27</v>
      </c>
    </row>
    <row r="732" spans="1:13" x14ac:dyDescent="0.25">
      <c r="A732" s="28" t="s">
        <v>57</v>
      </c>
      <c r="B732" s="62">
        <v>12.199</v>
      </c>
      <c r="C732" s="28" t="s">
        <v>159</v>
      </c>
      <c r="D732" s="64" t="s">
        <v>2679</v>
      </c>
      <c r="E732" s="64" t="s">
        <v>2675</v>
      </c>
      <c r="F732" s="65">
        <v>1497</v>
      </c>
      <c r="G732" s="65" t="s">
        <v>122</v>
      </c>
      <c r="H732" s="65" t="s">
        <v>2672</v>
      </c>
      <c r="I732" s="93" t="s">
        <v>2677</v>
      </c>
      <c r="J732" s="111" t="s">
        <v>2673</v>
      </c>
      <c r="K732" s="48">
        <v>44291</v>
      </c>
      <c r="L732" s="65" t="s">
        <v>18</v>
      </c>
      <c r="M732" s="65" t="s">
        <v>27</v>
      </c>
    </row>
    <row r="733" spans="1:13" ht="15" customHeight="1" x14ac:dyDescent="0.25">
      <c r="A733" s="28" t="s">
        <v>57</v>
      </c>
      <c r="B733" s="62">
        <v>12.115</v>
      </c>
      <c r="C733" s="40" t="s">
        <v>233</v>
      </c>
      <c r="D733" s="64" t="s">
        <v>2679</v>
      </c>
      <c r="E733" s="64" t="s">
        <v>2675</v>
      </c>
      <c r="F733" s="65">
        <v>1497</v>
      </c>
      <c r="G733" s="65" t="s">
        <v>122</v>
      </c>
      <c r="H733" s="65" t="s">
        <v>2672</v>
      </c>
      <c r="I733" s="93" t="s">
        <v>2677</v>
      </c>
      <c r="J733" s="111" t="s">
        <v>2673</v>
      </c>
      <c r="K733" s="48">
        <v>44291</v>
      </c>
      <c r="L733" s="65" t="s">
        <v>18</v>
      </c>
      <c r="M733" s="65" t="s">
        <v>27</v>
      </c>
    </row>
    <row r="734" spans="1:13" x14ac:dyDescent="0.25">
      <c r="A734" s="55" t="s">
        <v>119</v>
      </c>
      <c r="B734" s="56">
        <v>45.113999999999997</v>
      </c>
      <c r="C734" s="137" t="s">
        <v>129</v>
      </c>
      <c r="D734" s="139" t="s">
        <v>2680</v>
      </c>
      <c r="E734" s="139"/>
      <c r="F734" s="140" t="s">
        <v>2681</v>
      </c>
      <c r="G734" s="59" t="s">
        <v>2682</v>
      </c>
      <c r="H734" s="59" t="s">
        <v>2683</v>
      </c>
      <c r="I734" s="59" t="s">
        <v>2684</v>
      </c>
      <c r="J734" s="360" t="s">
        <v>2685</v>
      </c>
      <c r="K734" s="142">
        <v>44183</v>
      </c>
      <c r="L734" s="59" t="s">
        <v>18</v>
      </c>
      <c r="M734" s="59" t="s">
        <v>18</v>
      </c>
    </row>
    <row r="735" spans="1:13" x14ac:dyDescent="0.25">
      <c r="A735" s="28" t="s">
        <v>57</v>
      </c>
      <c r="B735" s="29">
        <v>10.101000000000001</v>
      </c>
      <c r="C735" s="28" t="s">
        <v>112</v>
      </c>
      <c r="D735" s="46" t="s">
        <v>2686</v>
      </c>
      <c r="E735" s="46"/>
      <c r="F735" s="51" t="s">
        <v>266</v>
      </c>
      <c r="G735" s="36" t="s">
        <v>2687</v>
      </c>
      <c r="H735" s="36" t="s">
        <v>2688</v>
      </c>
      <c r="I735" s="36" t="s">
        <v>2689</v>
      </c>
      <c r="J735" s="80" t="s">
        <v>2690</v>
      </c>
      <c r="K735" s="48">
        <v>44651</v>
      </c>
      <c r="L735" s="36" t="s">
        <v>18</v>
      </c>
      <c r="M735" s="36"/>
    </row>
    <row r="736" spans="1:13" x14ac:dyDescent="0.25">
      <c r="A736" s="55" t="s">
        <v>57</v>
      </c>
      <c r="B736" s="56">
        <v>10.103999999999999</v>
      </c>
      <c r="C736" s="55" t="s">
        <v>1459</v>
      </c>
      <c r="D736" s="128" t="s">
        <v>2691</v>
      </c>
      <c r="E736" s="128" t="s">
        <v>2692</v>
      </c>
      <c r="F736" s="95">
        <v>1486</v>
      </c>
      <c r="G736" s="155" t="s">
        <v>2693</v>
      </c>
      <c r="H736" s="95" t="s">
        <v>2694</v>
      </c>
      <c r="I736" s="95"/>
      <c r="J736" s="360" t="s">
        <v>2695</v>
      </c>
      <c r="K736" s="96">
        <v>44228</v>
      </c>
      <c r="L736" s="95" t="s">
        <v>18</v>
      </c>
      <c r="M736" s="95" t="s">
        <v>18</v>
      </c>
    </row>
    <row r="737" spans="1:13" x14ac:dyDescent="0.25">
      <c r="A737" s="28" t="s">
        <v>57</v>
      </c>
      <c r="B737" s="29">
        <v>30.102</v>
      </c>
      <c r="C737" s="28" t="s">
        <v>333</v>
      </c>
      <c r="D737" s="38" t="s">
        <v>2691</v>
      </c>
      <c r="E737" s="38" t="s">
        <v>2692</v>
      </c>
      <c r="F737" s="32" t="s">
        <v>335</v>
      </c>
      <c r="G737" s="42" t="s">
        <v>2693</v>
      </c>
      <c r="H737" s="34" t="s">
        <v>2694</v>
      </c>
      <c r="I737" s="34"/>
      <c r="J737" s="80" t="s">
        <v>2695</v>
      </c>
      <c r="K737" s="35">
        <v>45218</v>
      </c>
      <c r="L737" s="36" t="s">
        <v>18</v>
      </c>
      <c r="M737" s="36"/>
    </row>
    <row r="738" spans="1:13" x14ac:dyDescent="0.25">
      <c r="A738" s="28" t="s">
        <v>119</v>
      </c>
      <c r="B738" s="29">
        <v>45.113999999999997</v>
      </c>
      <c r="C738" s="40" t="s">
        <v>129</v>
      </c>
      <c r="D738" s="41" t="s">
        <v>2696</v>
      </c>
      <c r="E738" s="41"/>
      <c r="F738" s="47">
        <v>1392</v>
      </c>
      <c r="G738" s="42" t="s">
        <v>2697</v>
      </c>
      <c r="H738" s="42" t="s">
        <v>2698</v>
      </c>
      <c r="I738" s="42" t="s">
        <v>2699</v>
      </c>
      <c r="J738" s="80" t="s">
        <v>2700</v>
      </c>
      <c r="K738" s="48">
        <v>44348</v>
      </c>
      <c r="L738" s="36" t="s">
        <v>18</v>
      </c>
      <c r="M738" s="36" t="s">
        <v>18</v>
      </c>
    </row>
    <row r="739" spans="1:13" x14ac:dyDescent="0.25">
      <c r="A739" s="28" t="s">
        <v>119</v>
      </c>
      <c r="B739" s="29">
        <v>45.113999999999997</v>
      </c>
      <c r="C739" s="40" t="s">
        <v>129</v>
      </c>
      <c r="D739" s="60" t="s">
        <v>2701</v>
      </c>
      <c r="E739" s="60"/>
      <c r="F739" s="61" t="s">
        <v>450</v>
      </c>
      <c r="G739" s="52" t="s">
        <v>2702</v>
      </c>
      <c r="H739" s="52" t="s">
        <v>2703</v>
      </c>
      <c r="I739" s="52" t="s">
        <v>2704</v>
      </c>
      <c r="J739" s="80" t="s">
        <v>2705</v>
      </c>
      <c r="K739" s="48">
        <v>44804</v>
      </c>
      <c r="L739" s="36" t="s">
        <v>18</v>
      </c>
      <c r="M739" s="36" t="s">
        <v>18</v>
      </c>
    </row>
    <row r="740" spans="1:13" x14ac:dyDescent="0.25">
      <c r="A740" s="55" t="s">
        <v>19</v>
      </c>
      <c r="B740" s="56">
        <v>25.111999999999998</v>
      </c>
      <c r="C740" s="55" t="s">
        <v>2706</v>
      </c>
      <c r="D740" s="57" t="s">
        <v>2707</v>
      </c>
      <c r="E740" s="57" t="s">
        <v>84</v>
      </c>
      <c r="F740" s="156">
        <v>1396</v>
      </c>
      <c r="G740" s="155" t="s">
        <v>2708</v>
      </c>
      <c r="H740" s="155" t="s">
        <v>2709</v>
      </c>
      <c r="I740" s="155" t="s">
        <v>2710</v>
      </c>
      <c r="J740" s="360" t="s">
        <v>2711</v>
      </c>
      <c r="K740" s="86">
        <v>44259</v>
      </c>
      <c r="L740" s="59" t="s">
        <v>27</v>
      </c>
      <c r="M740" s="59" t="s">
        <v>18</v>
      </c>
    </row>
    <row r="741" spans="1:13" x14ac:dyDescent="0.25">
      <c r="A741" s="55" t="s">
        <v>57</v>
      </c>
      <c r="B741" s="56">
        <v>10.103999999999999</v>
      </c>
      <c r="C741" s="55" t="s">
        <v>1459</v>
      </c>
      <c r="D741" s="128" t="s">
        <v>2712</v>
      </c>
      <c r="E741" s="128"/>
      <c r="F741" s="95">
        <v>1486</v>
      </c>
      <c r="G741" s="95" t="s">
        <v>2713</v>
      </c>
      <c r="H741" s="95">
        <v>2143375786</v>
      </c>
      <c r="I741" s="95"/>
      <c r="J741" s="360" t="s">
        <v>2714</v>
      </c>
      <c r="K741" s="96">
        <v>44228</v>
      </c>
      <c r="L741" s="95" t="s">
        <v>18</v>
      </c>
      <c r="M741" s="95" t="s">
        <v>18</v>
      </c>
    </row>
    <row r="742" spans="1:13" x14ac:dyDescent="0.25">
      <c r="A742" s="28" t="s">
        <v>19</v>
      </c>
      <c r="B742" s="29">
        <v>25.132000000000001</v>
      </c>
      <c r="C742" s="28" t="s">
        <v>136</v>
      </c>
      <c r="D742" s="46" t="s">
        <v>2715</v>
      </c>
      <c r="E742" s="46"/>
      <c r="F742" s="36">
        <v>1499</v>
      </c>
      <c r="G742" s="36" t="s">
        <v>2716</v>
      </c>
      <c r="H742" s="36" t="s">
        <v>2717</v>
      </c>
      <c r="I742" s="36" t="s">
        <v>84</v>
      </c>
      <c r="J742" s="80" t="s">
        <v>2718</v>
      </c>
      <c r="K742" s="48">
        <v>45018</v>
      </c>
      <c r="L742" s="36" t="s">
        <v>27</v>
      </c>
      <c r="M742" s="36" t="s">
        <v>27</v>
      </c>
    </row>
    <row r="743" spans="1:13" x14ac:dyDescent="0.25">
      <c r="A743" s="28" t="s">
        <v>19</v>
      </c>
      <c r="B743" s="29">
        <v>25.128</v>
      </c>
      <c r="C743" s="40" t="s">
        <v>596</v>
      </c>
      <c r="D743" s="46" t="s">
        <v>2719</v>
      </c>
      <c r="E743" s="46"/>
      <c r="F743" s="36">
        <v>1495</v>
      </c>
      <c r="G743" s="36" t="s">
        <v>2720</v>
      </c>
      <c r="H743" s="36" t="s">
        <v>2721</v>
      </c>
      <c r="I743" s="36" t="s">
        <v>2722</v>
      </c>
      <c r="J743" s="80" t="s">
        <v>2723</v>
      </c>
      <c r="K743" s="48">
        <v>44990</v>
      </c>
      <c r="L743" s="36" t="s">
        <v>27</v>
      </c>
      <c r="M743" s="36" t="s">
        <v>27</v>
      </c>
    </row>
    <row r="744" spans="1:13" x14ac:dyDescent="0.25">
      <c r="A744" s="81" t="s">
        <v>57</v>
      </c>
      <c r="B744" s="82">
        <v>50.103000000000002</v>
      </c>
      <c r="C744" s="81" t="s">
        <v>353</v>
      </c>
      <c r="D744" s="49" t="s">
        <v>2724</v>
      </c>
      <c r="E744" s="81"/>
      <c r="F744" s="83">
        <v>1629</v>
      </c>
      <c r="G744" s="83" t="s">
        <v>2725</v>
      </c>
      <c r="H744" s="83" t="s">
        <v>2726</v>
      </c>
      <c r="I744" s="83"/>
      <c r="J744" s="378" t="s">
        <v>2727</v>
      </c>
      <c r="K744" s="84">
        <v>45236</v>
      </c>
      <c r="L744" s="83" t="s">
        <v>18</v>
      </c>
      <c r="M744" s="83" t="s">
        <v>18</v>
      </c>
    </row>
    <row r="745" spans="1:13" x14ac:dyDescent="0.25">
      <c r="A745" s="28" t="s">
        <v>119</v>
      </c>
      <c r="B745" s="29">
        <v>45.115000000000002</v>
      </c>
      <c r="C745" s="28" t="s">
        <v>2728</v>
      </c>
      <c r="D745" s="45" t="s">
        <v>2729</v>
      </c>
      <c r="E745" s="46"/>
      <c r="F745" s="47" t="s">
        <v>517</v>
      </c>
      <c r="G745" s="36" t="s">
        <v>2730</v>
      </c>
      <c r="H745" s="36" t="s">
        <v>2731</v>
      </c>
      <c r="I745" s="42"/>
      <c r="J745" s="80" t="s">
        <v>2732</v>
      </c>
      <c r="K745" s="48">
        <v>45091</v>
      </c>
      <c r="L745" s="36" t="s">
        <v>18</v>
      </c>
      <c r="M745" s="36" t="s">
        <v>18</v>
      </c>
    </row>
    <row r="746" spans="1:13" x14ac:dyDescent="0.25">
      <c r="A746" s="28" t="s">
        <v>119</v>
      </c>
      <c r="B746" s="29">
        <v>45.106000000000002</v>
      </c>
      <c r="C746" s="28" t="s">
        <v>120</v>
      </c>
      <c r="D746" s="46" t="s">
        <v>2733</v>
      </c>
      <c r="E746" s="49"/>
      <c r="F746" s="51">
        <v>1494</v>
      </c>
      <c r="G746" s="36" t="s">
        <v>2734</v>
      </c>
      <c r="H746" s="36" t="s">
        <v>2735</v>
      </c>
      <c r="I746" s="36" t="s">
        <v>2736</v>
      </c>
      <c r="J746" s="80" t="s">
        <v>2737</v>
      </c>
      <c r="K746" s="48">
        <v>44439</v>
      </c>
      <c r="L746" s="36" t="s">
        <v>18</v>
      </c>
      <c r="M746" s="36" t="s">
        <v>18</v>
      </c>
    </row>
    <row r="747" spans="1:13" x14ac:dyDescent="0.25">
      <c r="A747" s="28" t="s">
        <v>57</v>
      </c>
      <c r="B747" s="62">
        <v>12.103</v>
      </c>
      <c r="C747" s="40" t="s">
        <v>227</v>
      </c>
      <c r="D747" s="64" t="s">
        <v>2738</v>
      </c>
      <c r="E747" s="75"/>
      <c r="F747" s="65">
        <v>1497</v>
      </c>
      <c r="G747" s="65" t="s">
        <v>2742</v>
      </c>
      <c r="H747" s="65" t="s">
        <v>2743</v>
      </c>
      <c r="I747" s="93" t="s">
        <v>2741</v>
      </c>
      <c r="J747" s="111" t="s">
        <v>2737</v>
      </c>
      <c r="K747" s="48">
        <v>44291</v>
      </c>
      <c r="L747" s="65" t="s">
        <v>18</v>
      </c>
      <c r="M747" s="65" t="s">
        <v>27</v>
      </c>
    </row>
    <row r="748" spans="1:13" x14ac:dyDescent="0.25">
      <c r="A748" s="28" t="s">
        <v>57</v>
      </c>
      <c r="B748" s="62">
        <v>12.108000000000001</v>
      </c>
      <c r="C748" s="40" t="s">
        <v>504</v>
      </c>
      <c r="D748" s="64" t="s">
        <v>2738</v>
      </c>
      <c r="E748" s="75"/>
      <c r="F748" s="65">
        <v>1497</v>
      </c>
      <c r="G748" s="65" t="s">
        <v>2742</v>
      </c>
      <c r="H748" s="65" t="s">
        <v>2743</v>
      </c>
      <c r="I748" s="93" t="s">
        <v>2741</v>
      </c>
      <c r="J748" s="111" t="s">
        <v>2737</v>
      </c>
      <c r="K748" s="48">
        <v>44291</v>
      </c>
      <c r="L748" s="65" t="s">
        <v>18</v>
      </c>
      <c r="M748" s="65" t="s">
        <v>27</v>
      </c>
    </row>
    <row r="749" spans="1:13" x14ac:dyDescent="0.25">
      <c r="A749" s="28" t="s">
        <v>57</v>
      </c>
      <c r="B749" s="62">
        <v>12.199</v>
      </c>
      <c r="C749" s="28" t="s">
        <v>159</v>
      </c>
      <c r="D749" s="64" t="s">
        <v>2738</v>
      </c>
      <c r="E749" s="64"/>
      <c r="F749" s="65">
        <v>1497</v>
      </c>
      <c r="G749" s="65" t="s">
        <v>2742</v>
      </c>
      <c r="H749" s="65" t="s">
        <v>2743</v>
      </c>
      <c r="I749" s="93" t="s">
        <v>2741</v>
      </c>
      <c r="J749" s="111" t="s">
        <v>2737</v>
      </c>
      <c r="K749" s="48">
        <v>44291</v>
      </c>
      <c r="L749" s="65" t="s">
        <v>18</v>
      </c>
      <c r="M749" s="65" t="s">
        <v>27</v>
      </c>
    </row>
    <row r="750" spans="1:13" x14ac:dyDescent="0.25">
      <c r="A750" s="28" t="s">
        <v>57</v>
      </c>
      <c r="B750" s="62">
        <v>12.115</v>
      </c>
      <c r="C750" s="40" t="s">
        <v>233</v>
      </c>
      <c r="D750" s="64" t="s">
        <v>2738</v>
      </c>
      <c r="E750" s="75"/>
      <c r="F750" s="65">
        <v>1497</v>
      </c>
      <c r="G750" s="65" t="s">
        <v>2742</v>
      </c>
      <c r="H750" s="65" t="s">
        <v>2743</v>
      </c>
      <c r="I750" s="93" t="s">
        <v>2741</v>
      </c>
      <c r="J750" s="111" t="s">
        <v>2737</v>
      </c>
      <c r="K750" s="48">
        <v>44291</v>
      </c>
      <c r="L750" s="65" t="s">
        <v>18</v>
      </c>
      <c r="M750" s="65" t="s">
        <v>27</v>
      </c>
    </row>
    <row r="751" spans="1:13" x14ac:dyDescent="0.25">
      <c r="A751" s="28" t="s">
        <v>57</v>
      </c>
      <c r="B751" s="62">
        <v>12.111000000000001</v>
      </c>
      <c r="C751" s="40" t="s">
        <v>547</v>
      </c>
      <c r="D751" s="63" t="s">
        <v>2738</v>
      </c>
      <c r="E751" s="64"/>
      <c r="F751" s="65">
        <v>1555</v>
      </c>
      <c r="G751" s="65" t="s">
        <v>2744</v>
      </c>
      <c r="H751" s="65" t="s">
        <v>2747</v>
      </c>
      <c r="I751" s="65"/>
      <c r="J751" s="111" t="s">
        <v>2748</v>
      </c>
      <c r="K751" s="48">
        <v>44291</v>
      </c>
      <c r="L751" s="65" t="s">
        <v>18</v>
      </c>
      <c r="M751" s="65" t="s">
        <v>27</v>
      </c>
    </row>
    <row r="752" spans="1:13" x14ac:dyDescent="0.25">
      <c r="A752" s="28" t="s">
        <v>57</v>
      </c>
      <c r="B752" s="62">
        <v>12.199</v>
      </c>
      <c r="C752" s="28" t="s">
        <v>159</v>
      </c>
      <c r="D752" s="63" t="s">
        <v>2738</v>
      </c>
      <c r="E752" s="64"/>
      <c r="F752" s="65">
        <v>1555</v>
      </c>
      <c r="G752" s="65" t="s">
        <v>2744</v>
      </c>
      <c r="H752" s="65" t="s">
        <v>2747</v>
      </c>
      <c r="I752" s="65"/>
      <c r="J752" s="111" t="s">
        <v>2748</v>
      </c>
      <c r="K752" s="48">
        <v>44291</v>
      </c>
      <c r="L752" s="65" t="s">
        <v>18</v>
      </c>
      <c r="M752" s="65" t="s">
        <v>27</v>
      </c>
    </row>
    <row r="753" spans="1:13" x14ac:dyDescent="0.25">
      <c r="A753" s="28" t="s">
        <v>57</v>
      </c>
      <c r="B753" s="62">
        <v>12.115</v>
      </c>
      <c r="C753" s="40" t="s">
        <v>233</v>
      </c>
      <c r="D753" s="63" t="s">
        <v>2738</v>
      </c>
      <c r="E753" s="64"/>
      <c r="F753" s="65">
        <v>1555</v>
      </c>
      <c r="G753" s="65" t="s">
        <v>2744</v>
      </c>
      <c r="H753" s="65" t="s">
        <v>2747</v>
      </c>
      <c r="I753" s="65"/>
      <c r="J753" s="111" t="s">
        <v>2748</v>
      </c>
      <c r="K753" s="48">
        <v>44291</v>
      </c>
      <c r="L753" s="65" t="s">
        <v>18</v>
      </c>
      <c r="M753" s="65" t="s">
        <v>27</v>
      </c>
    </row>
    <row r="754" spans="1:13" x14ac:dyDescent="0.25">
      <c r="A754" s="28" t="s">
        <v>119</v>
      </c>
      <c r="B754" s="29">
        <v>45.113999999999997</v>
      </c>
      <c r="C754" s="40" t="s">
        <v>129</v>
      </c>
      <c r="D754" s="41" t="s">
        <v>2738</v>
      </c>
      <c r="E754" s="41"/>
      <c r="F754" s="47">
        <v>1392</v>
      </c>
      <c r="G754" s="42" t="s">
        <v>2739</v>
      </c>
      <c r="H754" s="42" t="s">
        <v>2740</v>
      </c>
      <c r="I754" s="42" t="s">
        <v>2741</v>
      </c>
      <c r="J754" s="80" t="s">
        <v>2737</v>
      </c>
      <c r="K754" s="48">
        <v>44348</v>
      </c>
      <c r="L754" s="36" t="s">
        <v>18</v>
      </c>
      <c r="M754" s="36" t="s">
        <v>18</v>
      </c>
    </row>
    <row r="755" spans="1:13" x14ac:dyDescent="0.25">
      <c r="A755" s="28" t="s">
        <v>57</v>
      </c>
      <c r="B755" s="29">
        <v>32.100999999999999</v>
      </c>
      <c r="C755" s="28" t="s">
        <v>63</v>
      </c>
      <c r="D755" s="63" t="s">
        <v>2738</v>
      </c>
      <c r="E755" s="64"/>
      <c r="F755" s="65" t="s">
        <v>2753</v>
      </c>
      <c r="G755" s="65" t="s">
        <v>2754</v>
      </c>
      <c r="H755" s="65" t="s">
        <v>2755</v>
      </c>
      <c r="I755" s="65"/>
      <c r="J755" s="111" t="s">
        <v>2756</v>
      </c>
      <c r="K755" s="48">
        <v>44712</v>
      </c>
      <c r="L755" s="65" t="s">
        <v>18</v>
      </c>
      <c r="M755" s="65"/>
    </row>
    <row r="756" spans="1:13" x14ac:dyDescent="0.25">
      <c r="A756" s="28" t="s">
        <v>57</v>
      </c>
      <c r="B756" s="29">
        <v>60.103000000000002</v>
      </c>
      <c r="C756" s="40" t="s">
        <v>58</v>
      </c>
      <c r="D756" s="46" t="s">
        <v>2738</v>
      </c>
      <c r="E756" s="46"/>
      <c r="F756" s="36">
        <v>1553</v>
      </c>
      <c r="G756" s="36" t="s">
        <v>2744</v>
      </c>
      <c r="H756" s="36" t="s">
        <v>2745</v>
      </c>
      <c r="I756" s="36"/>
      <c r="J756" s="80" t="s">
        <v>2746</v>
      </c>
      <c r="K756" s="48">
        <v>44718</v>
      </c>
      <c r="L756" s="65" t="s">
        <v>18</v>
      </c>
      <c r="M756" s="65" t="s">
        <v>18</v>
      </c>
    </row>
    <row r="757" spans="1:13" x14ac:dyDescent="0.25">
      <c r="A757" s="28" t="s">
        <v>57</v>
      </c>
      <c r="B757" s="29">
        <v>32.100999999999999</v>
      </c>
      <c r="C757" s="28" t="s">
        <v>63</v>
      </c>
      <c r="D757" s="49" t="s">
        <v>2738</v>
      </c>
      <c r="E757" s="40"/>
      <c r="F757" s="42">
        <v>1606</v>
      </c>
      <c r="G757" s="42" t="s">
        <v>2750</v>
      </c>
      <c r="H757" s="42" t="s">
        <v>2751</v>
      </c>
      <c r="I757" s="40"/>
      <c r="J757" s="80" t="s">
        <v>2752</v>
      </c>
      <c r="K757" s="50">
        <v>45089</v>
      </c>
      <c r="L757" s="42" t="s">
        <v>18</v>
      </c>
      <c r="M757" s="42" t="s">
        <v>18</v>
      </c>
    </row>
    <row r="758" spans="1:13" x14ac:dyDescent="0.25">
      <c r="A758" s="28" t="s">
        <v>119</v>
      </c>
      <c r="B758" s="62">
        <v>45.112000000000002</v>
      </c>
      <c r="C758" s="40" t="s">
        <v>660</v>
      </c>
      <c r="D758" s="49" t="s">
        <v>2738</v>
      </c>
      <c r="E758" s="100"/>
      <c r="F758" s="42">
        <v>1605</v>
      </c>
      <c r="G758" s="93" t="s">
        <v>2749</v>
      </c>
      <c r="H758" s="114" t="s">
        <v>2747</v>
      </c>
      <c r="I758" s="40"/>
      <c r="J758" s="111" t="s">
        <v>2748</v>
      </c>
      <c r="K758" s="50">
        <v>45107</v>
      </c>
      <c r="L758" s="65" t="s">
        <v>18</v>
      </c>
      <c r="M758" s="65" t="s">
        <v>27</v>
      </c>
    </row>
    <row r="759" spans="1:13" ht="15" customHeight="1" x14ac:dyDescent="0.2">
      <c r="A759" s="40" t="s">
        <v>8678</v>
      </c>
      <c r="B759" s="62">
        <v>45.107999999999997</v>
      </c>
      <c r="C759" s="40" t="s">
        <v>8679</v>
      </c>
      <c r="D759" s="353" t="s">
        <v>2738</v>
      </c>
      <c r="E759" s="354"/>
      <c r="F759" s="42" t="s">
        <v>8681</v>
      </c>
      <c r="G759" s="354" t="s">
        <v>8738</v>
      </c>
      <c r="H759" s="354" t="s">
        <v>8739</v>
      </c>
      <c r="I759" s="40"/>
      <c r="J759" s="375" t="s">
        <v>8740</v>
      </c>
      <c r="K759" s="43">
        <v>45322</v>
      </c>
      <c r="L759" s="354" t="s">
        <v>485</v>
      </c>
      <c r="M759" s="355" t="s">
        <v>485</v>
      </c>
    </row>
    <row r="760" spans="1:13" ht="15" customHeight="1" x14ac:dyDescent="0.2">
      <c r="A760" s="40" t="s">
        <v>8678</v>
      </c>
      <c r="B760" s="62">
        <v>45.107999999999997</v>
      </c>
      <c r="C760" s="40" t="s">
        <v>8679</v>
      </c>
      <c r="D760" s="353" t="s">
        <v>2738</v>
      </c>
      <c r="E760" s="354"/>
      <c r="F760" s="42" t="s">
        <v>8681</v>
      </c>
      <c r="G760" s="354" t="s">
        <v>8738</v>
      </c>
      <c r="H760" s="354" t="s">
        <v>8739</v>
      </c>
      <c r="I760" s="40"/>
      <c r="J760" s="375" t="s">
        <v>8740</v>
      </c>
      <c r="K760" s="43">
        <v>45322</v>
      </c>
      <c r="L760" s="354" t="s">
        <v>485</v>
      </c>
      <c r="M760" s="355" t="s">
        <v>485</v>
      </c>
    </row>
    <row r="761" spans="1:13" x14ac:dyDescent="0.25">
      <c r="A761" s="28" t="s">
        <v>119</v>
      </c>
      <c r="B761" s="29">
        <v>45.113999999999997</v>
      </c>
      <c r="C761" s="40" t="s">
        <v>129</v>
      </c>
      <c r="D761" s="41" t="s">
        <v>2757</v>
      </c>
      <c r="E761" s="41"/>
      <c r="F761" s="47">
        <v>1392</v>
      </c>
      <c r="G761" s="42" t="s">
        <v>1185</v>
      </c>
      <c r="H761" s="42" t="s">
        <v>1186</v>
      </c>
      <c r="I761" s="42" t="s">
        <v>2758</v>
      </c>
      <c r="J761" s="80" t="s">
        <v>2759</v>
      </c>
      <c r="K761" s="48">
        <v>44348</v>
      </c>
      <c r="L761" s="36" t="s">
        <v>18</v>
      </c>
      <c r="M761" s="36" t="s">
        <v>18</v>
      </c>
    </row>
    <row r="762" spans="1:13" x14ac:dyDescent="0.25">
      <c r="A762" s="28" t="s">
        <v>33</v>
      </c>
      <c r="B762" s="29">
        <v>15.102</v>
      </c>
      <c r="C762" s="28" t="s">
        <v>1719</v>
      </c>
      <c r="D762" s="143" t="s">
        <v>2760</v>
      </c>
      <c r="E762" s="143" t="s">
        <v>2761</v>
      </c>
      <c r="F762" s="144" t="s">
        <v>2762</v>
      </c>
      <c r="G762" s="144" t="s">
        <v>2760</v>
      </c>
      <c r="H762" s="144" t="s">
        <v>2763</v>
      </c>
      <c r="I762" s="144"/>
      <c r="J762" s="130"/>
      <c r="K762" s="48">
        <v>44347</v>
      </c>
      <c r="L762" s="52" t="s">
        <v>105</v>
      </c>
      <c r="M762" s="52" t="s">
        <v>105</v>
      </c>
    </row>
    <row r="763" spans="1:13" x14ac:dyDescent="0.25">
      <c r="A763" s="41" t="s">
        <v>33</v>
      </c>
      <c r="B763" s="62">
        <v>50.103999999999999</v>
      </c>
      <c r="C763" s="41" t="s">
        <v>351</v>
      </c>
      <c r="D763" s="78" t="s">
        <v>2764</v>
      </c>
      <c r="E763" s="78" t="s">
        <v>2765</v>
      </c>
      <c r="F763" s="42">
        <v>1619</v>
      </c>
      <c r="G763" s="79" t="s">
        <v>2766</v>
      </c>
      <c r="H763" s="79" t="s">
        <v>2767</v>
      </c>
      <c r="I763" s="42"/>
      <c r="J763" s="80" t="s">
        <v>2768</v>
      </c>
      <c r="K763" s="50">
        <v>44418</v>
      </c>
      <c r="L763" s="52" t="s">
        <v>18</v>
      </c>
      <c r="M763" s="52" t="s">
        <v>18</v>
      </c>
    </row>
    <row r="764" spans="1:13" x14ac:dyDescent="0.25">
      <c r="A764" s="28" t="s">
        <v>19</v>
      </c>
      <c r="B764" s="29">
        <v>25.116</v>
      </c>
      <c r="C764" s="28" t="s">
        <v>28</v>
      </c>
      <c r="D764" s="46" t="s">
        <v>2769</v>
      </c>
      <c r="E764" s="46"/>
      <c r="F764" s="36">
        <v>1513</v>
      </c>
      <c r="G764" s="36" t="s">
        <v>2770</v>
      </c>
      <c r="H764" s="36" t="s">
        <v>2771</v>
      </c>
      <c r="I764" s="36" t="s">
        <v>2772</v>
      </c>
      <c r="J764" s="80" t="s">
        <v>2773</v>
      </c>
      <c r="K764" s="48">
        <v>44688</v>
      </c>
      <c r="L764" s="36" t="s">
        <v>27</v>
      </c>
      <c r="M764" s="36" t="s">
        <v>18</v>
      </c>
    </row>
    <row r="765" spans="1:13" x14ac:dyDescent="0.25">
      <c r="A765" s="28" t="s">
        <v>8665</v>
      </c>
      <c r="B765" s="29">
        <v>70.103999999999999</v>
      </c>
      <c r="C765" s="28" t="s">
        <v>147</v>
      </c>
      <c r="D765" s="46" t="s">
        <v>2774</v>
      </c>
      <c r="E765" s="46" t="s">
        <v>2774</v>
      </c>
      <c r="F765" s="36">
        <v>1554</v>
      </c>
      <c r="G765" s="36" t="s">
        <v>2775</v>
      </c>
      <c r="H765" s="36" t="s">
        <v>2776</v>
      </c>
      <c r="I765" s="36" t="s">
        <v>151</v>
      </c>
      <c r="J765" s="130" t="s">
        <v>2777</v>
      </c>
      <c r="K765" s="54">
        <v>44742</v>
      </c>
      <c r="L765" s="36" t="s">
        <v>18</v>
      </c>
      <c r="M765" s="36" t="s">
        <v>18</v>
      </c>
    </row>
    <row r="766" spans="1:13" x14ac:dyDescent="0.25">
      <c r="A766" s="28" t="s">
        <v>8665</v>
      </c>
      <c r="B766" s="29">
        <v>70.103999999999999</v>
      </c>
      <c r="C766" s="28" t="s">
        <v>147</v>
      </c>
      <c r="D766" s="46" t="s">
        <v>2774</v>
      </c>
      <c r="E766" s="46" t="s">
        <v>2774</v>
      </c>
      <c r="F766" s="36">
        <v>1554</v>
      </c>
      <c r="G766" s="36" t="s">
        <v>2775</v>
      </c>
      <c r="H766" s="36" t="s">
        <v>2776</v>
      </c>
      <c r="I766" s="36" t="s">
        <v>151</v>
      </c>
      <c r="J766" s="130" t="s">
        <v>2777</v>
      </c>
      <c r="K766" s="54">
        <v>44742</v>
      </c>
      <c r="L766" s="36" t="s">
        <v>18</v>
      </c>
      <c r="M766" s="36" t="s">
        <v>18</v>
      </c>
    </row>
    <row r="767" spans="1:13" x14ac:dyDescent="0.25">
      <c r="A767" s="28" t="s">
        <v>57</v>
      </c>
      <c r="B767" s="62">
        <v>30.103999999999999</v>
      </c>
      <c r="C767" s="28" t="s">
        <v>409</v>
      </c>
      <c r="D767" s="75" t="s">
        <v>2778</v>
      </c>
      <c r="E767" s="75"/>
      <c r="F767" s="32" t="s">
        <v>411</v>
      </c>
      <c r="G767" s="34" t="s">
        <v>2779</v>
      </c>
      <c r="H767" s="34" t="s">
        <v>2780</v>
      </c>
      <c r="I767" s="34" t="s">
        <v>2781</v>
      </c>
      <c r="J767" s="80" t="s">
        <v>2782</v>
      </c>
      <c r="K767" s="35">
        <v>44712</v>
      </c>
      <c r="L767" s="36" t="s">
        <v>18</v>
      </c>
      <c r="M767" s="36"/>
    </row>
    <row r="768" spans="1:13" x14ac:dyDescent="0.25">
      <c r="A768" s="28" t="s">
        <v>19</v>
      </c>
      <c r="B768" s="29" t="s">
        <v>256</v>
      </c>
      <c r="C768" s="28" t="s">
        <v>257</v>
      </c>
      <c r="D768" s="46" t="s">
        <v>2783</v>
      </c>
      <c r="E768" s="46"/>
      <c r="F768" s="36">
        <v>1499</v>
      </c>
      <c r="G768" s="36" t="s">
        <v>2784</v>
      </c>
      <c r="H768" s="36" t="s">
        <v>2785</v>
      </c>
      <c r="I768" s="36" t="s">
        <v>2786</v>
      </c>
      <c r="J768" s="80" t="s">
        <v>2787</v>
      </c>
      <c r="K768" s="48">
        <v>45018</v>
      </c>
      <c r="L768" s="36" t="s">
        <v>26</v>
      </c>
      <c r="M768" s="36" t="s">
        <v>27</v>
      </c>
    </row>
    <row r="769" spans="1:13" x14ac:dyDescent="0.25">
      <c r="A769" s="28" t="s">
        <v>57</v>
      </c>
      <c r="B769" s="29">
        <v>32.100999999999999</v>
      </c>
      <c r="C769" s="28" t="s">
        <v>63</v>
      </c>
      <c r="D769" s="49" t="s">
        <v>2788</v>
      </c>
      <c r="E769" s="40"/>
      <c r="F769" s="42">
        <v>1606</v>
      </c>
      <c r="G769" s="42" t="s">
        <v>2789</v>
      </c>
      <c r="H769" s="42" t="s">
        <v>2790</v>
      </c>
      <c r="I769" s="40"/>
      <c r="J769" s="80" t="s">
        <v>2791</v>
      </c>
      <c r="K769" s="50">
        <v>45089</v>
      </c>
      <c r="L769" s="42" t="s">
        <v>18</v>
      </c>
      <c r="M769" s="42" t="s">
        <v>18</v>
      </c>
    </row>
    <row r="770" spans="1:13" x14ac:dyDescent="0.25">
      <c r="A770" s="28" t="s">
        <v>57</v>
      </c>
      <c r="B770" s="29">
        <v>32.100999999999999</v>
      </c>
      <c r="C770" s="28" t="s">
        <v>63</v>
      </c>
      <c r="D770" s="46" t="s">
        <v>2792</v>
      </c>
      <c r="E770" s="46"/>
      <c r="F770" s="36" t="s">
        <v>2793</v>
      </c>
      <c r="G770" s="36" t="s">
        <v>2789</v>
      </c>
      <c r="H770" s="36" t="s">
        <v>2794</v>
      </c>
      <c r="I770" s="36"/>
      <c r="J770" s="80" t="s">
        <v>2791</v>
      </c>
      <c r="K770" s="48">
        <v>44804</v>
      </c>
      <c r="L770" s="36" t="s">
        <v>18</v>
      </c>
      <c r="M770" s="36"/>
    </row>
    <row r="771" spans="1:13" x14ac:dyDescent="0.25">
      <c r="A771" s="28" t="s">
        <v>119</v>
      </c>
      <c r="B771" s="29">
        <v>45.113999999999997</v>
      </c>
      <c r="C771" s="40" t="s">
        <v>129</v>
      </c>
      <c r="D771" s="41" t="s">
        <v>2795</v>
      </c>
      <c r="E771" s="41"/>
      <c r="F771" s="47">
        <v>1392</v>
      </c>
      <c r="G771" s="42" t="s">
        <v>2796</v>
      </c>
      <c r="H771" s="42" t="s">
        <v>2797</v>
      </c>
      <c r="I771" s="42" t="s">
        <v>2798</v>
      </c>
      <c r="J771" s="80" t="s">
        <v>2799</v>
      </c>
      <c r="K771" s="48">
        <v>44348</v>
      </c>
      <c r="L771" s="36" t="s">
        <v>18</v>
      </c>
      <c r="M771" s="36" t="s">
        <v>18</v>
      </c>
    </row>
    <row r="772" spans="1:13" x14ac:dyDescent="0.25">
      <c r="A772" s="28" t="s">
        <v>119</v>
      </c>
      <c r="B772" s="29">
        <v>45.113999999999997</v>
      </c>
      <c r="C772" s="40" t="s">
        <v>129</v>
      </c>
      <c r="D772" s="41" t="s">
        <v>2800</v>
      </c>
      <c r="E772" s="41"/>
      <c r="F772" s="47">
        <v>1392</v>
      </c>
      <c r="G772" s="42" t="s">
        <v>2801</v>
      </c>
      <c r="H772" s="42" t="s">
        <v>2802</v>
      </c>
      <c r="I772" s="42" t="s">
        <v>2803</v>
      </c>
      <c r="J772" s="80" t="s">
        <v>2804</v>
      </c>
      <c r="K772" s="48">
        <v>44348</v>
      </c>
      <c r="L772" s="36" t="s">
        <v>18</v>
      </c>
      <c r="M772" s="36" t="s">
        <v>18</v>
      </c>
    </row>
    <row r="773" spans="1:13" x14ac:dyDescent="0.25">
      <c r="A773" s="28" t="s">
        <v>8664</v>
      </c>
      <c r="B773" s="29">
        <v>70.105999999999995</v>
      </c>
      <c r="C773" s="40" t="s">
        <v>170</v>
      </c>
      <c r="D773" s="38" t="s">
        <v>2800</v>
      </c>
      <c r="E773" s="38"/>
      <c r="F773" s="32">
        <v>1444</v>
      </c>
      <c r="G773" s="34" t="s">
        <v>2805</v>
      </c>
      <c r="H773" s="34" t="s">
        <v>2806</v>
      </c>
      <c r="I773" s="34"/>
      <c r="J773" s="80" t="s">
        <v>2807</v>
      </c>
      <c r="K773" s="35">
        <v>44439</v>
      </c>
      <c r="L773" s="34" t="s">
        <v>27</v>
      </c>
      <c r="M773" s="36"/>
    </row>
    <row r="774" spans="1:13" x14ac:dyDescent="0.25">
      <c r="A774" s="28" t="s">
        <v>8664</v>
      </c>
      <c r="B774" s="62">
        <v>70.105999999999995</v>
      </c>
      <c r="C774" s="31" t="s">
        <v>769</v>
      </c>
      <c r="D774" s="31" t="s">
        <v>2808</v>
      </c>
      <c r="E774" s="42"/>
      <c r="F774" s="33">
        <v>1567</v>
      </c>
      <c r="G774" s="33" t="s">
        <v>2809</v>
      </c>
      <c r="H774" s="33" t="s">
        <v>2803</v>
      </c>
      <c r="I774" s="40"/>
      <c r="J774" s="111" t="s">
        <v>2810</v>
      </c>
      <c r="K774" s="112">
        <v>45535</v>
      </c>
      <c r="L774" s="42" t="s">
        <v>485</v>
      </c>
      <c r="M774" s="42" t="s">
        <v>485</v>
      </c>
    </row>
    <row r="775" spans="1:13" x14ac:dyDescent="0.25">
      <c r="A775" s="28" t="s">
        <v>8664</v>
      </c>
      <c r="B775" s="62">
        <v>70.105999999999995</v>
      </c>
      <c r="C775" s="40" t="s">
        <v>769</v>
      </c>
      <c r="D775" s="40" t="s">
        <v>2808</v>
      </c>
      <c r="E775" s="103"/>
      <c r="F775" s="42">
        <v>1567</v>
      </c>
      <c r="G775" s="42" t="s">
        <v>2809</v>
      </c>
      <c r="H775" s="42" t="s">
        <v>2803</v>
      </c>
      <c r="I775" s="104"/>
      <c r="J775" s="80" t="s">
        <v>2810</v>
      </c>
      <c r="K775" s="50">
        <v>45535</v>
      </c>
      <c r="L775" s="36" t="s">
        <v>18</v>
      </c>
      <c r="M775" s="36" t="s">
        <v>18</v>
      </c>
    </row>
    <row r="776" spans="1:13" x14ac:dyDescent="0.25">
      <c r="A776" s="28" t="s">
        <v>57</v>
      </c>
      <c r="B776" s="62">
        <v>30.103999999999999</v>
      </c>
      <c r="C776" s="28" t="s">
        <v>409</v>
      </c>
      <c r="D776" s="38" t="s">
        <v>2811</v>
      </c>
      <c r="E776" s="38"/>
      <c r="F776" s="32" t="s">
        <v>411</v>
      </c>
      <c r="G776" s="34" t="s">
        <v>2812</v>
      </c>
      <c r="H776" s="34" t="s">
        <v>2813</v>
      </c>
      <c r="I776" s="34" t="s">
        <v>2814</v>
      </c>
      <c r="J776" s="80" t="s">
        <v>2815</v>
      </c>
      <c r="K776" s="35">
        <v>44712</v>
      </c>
      <c r="L776" s="36" t="s">
        <v>18</v>
      </c>
      <c r="M776" s="36"/>
    </row>
    <row r="777" spans="1:13" x14ac:dyDescent="0.25">
      <c r="A777" s="28" t="s">
        <v>8664</v>
      </c>
      <c r="B777" s="29">
        <v>70.105999999999995</v>
      </c>
      <c r="C777" s="40" t="s">
        <v>361</v>
      </c>
      <c r="D777" s="30" t="s">
        <v>2816</v>
      </c>
      <c r="E777" s="46"/>
      <c r="F777" s="36">
        <v>1475</v>
      </c>
      <c r="G777" s="33" t="s">
        <v>2817</v>
      </c>
      <c r="H777" s="33" t="s">
        <v>2818</v>
      </c>
      <c r="I777" s="92"/>
      <c r="J777" s="111" t="s">
        <v>2819</v>
      </c>
      <c r="K777" s="48">
        <v>44804</v>
      </c>
      <c r="L777" s="36" t="s">
        <v>18</v>
      </c>
      <c r="M777" s="36" t="s">
        <v>18</v>
      </c>
    </row>
    <row r="778" spans="1:13" x14ac:dyDescent="0.25">
      <c r="A778" s="28" t="s">
        <v>57</v>
      </c>
      <c r="B778" s="29">
        <v>60.103000000000002</v>
      </c>
      <c r="C778" s="40" t="s">
        <v>58</v>
      </c>
      <c r="D778" s="30" t="s">
        <v>2820</v>
      </c>
      <c r="E778" s="46"/>
      <c r="F778" s="36" t="s">
        <v>2821</v>
      </c>
      <c r="G778" s="33" t="s">
        <v>2822</v>
      </c>
      <c r="H778" s="33" t="s">
        <v>2823</v>
      </c>
      <c r="I778" s="92"/>
      <c r="J778" s="111" t="s">
        <v>2824</v>
      </c>
      <c r="K778" s="48">
        <v>45900</v>
      </c>
      <c r="L778" s="36" t="s">
        <v>27</v>
      </c>
      <c r="M778" s="36"/>
    </row>
    <row r="779" spans="1:13" x14ac:dyDescent="0.25">
      <c r="A779" s="28" t="s">
        <v>19</v>
      </c>
      <c r="B779" s="29">
        <v>25.113</v>
      </c>
      <c r="C779" s="28" t="s">
        <v>189</v>
      </c>
      <c r="D779" s="149" t="s">
        <v>2825</v>
      </c>
      <c r="E779" s="41" t="s">
        <v>84</v>
      </c>
      <c r="F779" s="47">
        <v>1538</v>
      </c>
      <c r="G779" s="42" t="s">
        <v>2826</v>
      </c>
      <c r="H779" s="42" t="s">
        <v>2827</v>
      </c>
      <c r="I779" s="42" t="s">
        <v>2828</v>
      </c>
      <c r="J779" s="80" t="s">
        <v>2829</v>
      </c>
      <c r="K779" s="48">
        <v>44575</v>
      </c>
      <c r="L779" s="36" t="s">
        <v>27</v>
      </c>
      <c r="M779" s="36" t="s">
        <v>18</v>
      </c>
    </row>
    <row r="780" spans="1:13" x14ac:dyDescent="0.25">
      <c r="A780" s="28" t="s">
        <v>8665</v>
      </c>
      <c r="B780" s="29">
        <v>70.103999999999999</v>
      </c>
      <c r="C780" s="28" t="s">
        <v>147</v>
      </c>
      <c r="D780" s="46" t="s">
        <v>2830</v>
      </c>
      <c r="E780" s="46" t="s">
        <v>2831</v>
      </c>
      <c r="F780" s="36">
        <v>1554</v>
      </c>
      <c r="G780" s="36" t="s">
        <v>2832</v>
      </c>
      <c r="H780" s="36" t="s">
        <v>2833</v>
      </c>
      <c r="I780" s="36" t="s">
        <v>151</v>
      </c>
      <c r="J780" s="130" t="s">
        <v>2834</v>
      </c>
      <c r="K780" s="54">
        <v>44742</v>
      </c>
      <c r="L780" s="36" t="s">
        <v>18</v>
      </c>
      <c r="M780" s="36" t="s">
        <v>18</v>
      </c>
    </row>
    <row r="781" spans="1:13" x14ac:dyDescent="0.25">
      <c r="A781" s="28" t="s">
        <v>19</v>
      </c>
      <c r="B781" s="29">
        <v>25.116</v>
      </c>
      <c r="C781" s="28" t="s">
        <v>28</v>
      </c>
      <c r="D781" s="41" t="s">
        <v>2835</v>
      </c>
      <c r="E781" s="41"/>
      <c r="F781" s="42">
        <v>1560</v>
      </c>
      <c r="G781" s="42" t="s">
        <v>2836</v>
      </c>
      <c r="H781" s="42" t="s">
        <v>2837</v>
      </c>
      <c r="I781" s="42" t="s">
        <v>2838</v>
      </c>
      <c r="J781" s="130" t="s">
        <v>2839</v>
      </c>
      <c r="K781" s="50">
        <v>44722</v>
      </c>
      <c r="L781" s="42" t="s">
        <v>27</v>
      </c>
      <c r="M781" s="42"/>
    </row>
    <row r="782" spans="1:13" x14ac:dyDescent="0.25">
      <c r="A782" s="28" t="s">
        <v>57</v>
      </c>
      <c r="B782" s="29">
        <v>10.101000000000001</v>
      </c>
      <c r="C782" s="28" t="s">
        <v>112</v>
      </c>
      <c r="D782" s="38" t="s">
        <v>2840</v>
      </c>
      <c r="E782" s="38"/>
      <c r="F782" s="32" t="s">
        <v>2841</v>
      </c>
      <c r="G782" s="34" t="s">
        <v>2842</v>
      </c>
      <c r="H782" s="34" t="s">
        <v>2843</v>
      </c>
      <c r="I782" s="34"/>
      <c r="J782" s="80" t="s">
        <v>2844</v>
      </c>
      <c r="K782" s="35">
        <v>44296</v>
      </c>
      <c r="L782" s="34" t="s">
        <v>18</v>
      </c>
      <c r="M782" s="34"/>
    </row>
    <row r="783" spans="1:13" x14ac:dyDescent="0.25">
      <c r="A783" s="28" t="s">
        <v>57</v>
      </c>
      <c r="B783" s="29">
        <v>60.103000000000002</v>
      </c>
      <c r="C783" s="40" t="s">
        <v>58</v>
      </c>
      <c r="D783" s="46" t="s">
        <v>2845</v>
      </c>
      <c r="E783" s="41" t="s">
        <v>2846</v>
      </c>
      <c r="F783" s="36">
        <v>1553</v>
      </c>
      <c r="G783" s="36" t="s">
        <v>2847</v>
      </c>
      <c r="H783" s="36" t="s">
        <v>2848</v>
      </c>
      <c r="I783" s="36"/>
      <c r="J783" s="80" t="s">
        <v>2849</v>
      </c>
      <c r="K783" s="48">
        <v>44718</v>
      </c>
      <c r="L783" s="36" t="s">
        <v>18</v>
      </c>
      <c r="M783" s="36" t="s">
        <v>18</v>
      </c>
    </row>
    <row r="784" spans="1:13" x14ac:dyDescent="0.25">
      <c r="A784" s="28" t="s">
        <v>57</v>
      </c>
      <c r="B784" s="29">
        <v>60.103000000000002</v>
      </c>
      <c r="C784" s="40" t="s">
        <v>58</v>
      </c>
      <c r="D784" s="49" t="s">
        <v>2850</v>
      </c>
      <c r="E784" s="46"/>
      <c r="F784" s="51" t="s">
        <v>2851</v>
      </c>
      <c r="G784" s="36" t="s">
        <v>2852</v>
      </c>
      <c r="H784" s="36" t="s">
        <v>2853</v>
      </c>
      <c r="I784" s="36"/>
      <c r="J784" s="80" t="s">
        <v>2854</v>
      </c>
      <c r="K784" s="48">
        <v>45202</v>
      </c>
      <c r="L784" s="36" t="s">
        <v>18</v>
      </c>
      <c r="M784" s="36"/>
    </row>
    <row r="785" spans="1:13" x14ac:dyDescent="0.25">
      <c r="A785" s="28" t="s">
        <v>119</v>
      </c>
      <c r="B785" s="29">
        <v>45.106000000000002</v>
      </c>
      <c r="C785" s="28" t="s">
        <v>120</v>
      </c>
      <c r="D785" s="49" t="s">
        <v>2855</v>
      </c>
      <c r="E785" s="46" t="s">
        <v>2858</v>
      </c>
      <c r="F785" s="51">
        <v>1494</v>
      </c>
      <c r="G785" s="36" t="s">
        <v>1345</v>
      </c>
      <c r="H785" s="36" t="s">
        <v>2856</v>
      </c>
      <c r="I785" s="36"/>
      <c r="J785" s="80" t="s">
        <v>2857</v>
      </c>
      <c r="K785" s="48">
        <v>44439</v>
      </c>
      <c r="L785" s="36" t="s">
        <v>18</v>
      </c>
      <c r="M785" s="36" t="s">
        <v>18</v>
      </c>
    </row>
    <row r="786" spans="1:13" x14ac:dyDescent="0.25">
      <c r="A786" s="28" t="s">
        <v>19</v>
      </c>
      <c r="B786" s="29">
        <v>25.113</v>
      </c>
      <c r="C786" s="88" t="s">
        <v>189</v>
      </c>
      <c r="D786" s="38" t="s">
        <v>2859</v>
      </c>
      <c r="E786" s="38"/>
      <c r="F786" s="32">
        <v>1580</v>
      </c>
      <c r="G786" s="34"/>
      <c r="H786" s="34"/>
      <c r="I786" s="34"/>
      <c r="J786" s="80"/>
      <c r="K786" s="35">
        <v>45269</v>
      </c>
      <c r="L786" s="36"/>
      <c r="M786" s="36"/>
    </row>
    <row r="787" spans="1:13" s="67" customFormat="1" x14ac:dyDescent="0.25">
      <c r="A787" s="28" t="s">
        <v>19</v>
      </c>
      <c r="B787" s="29">
        <v>25.199000000000002</v>
      </c>
      <c r="C787" s="28" t="s">
        <v>90</v>
      </c>
      <c r="D787" s="46" t="s">
        <v>2860</v>
      </c>
      <c r="E787" s="46"/>
      <c r="F787" s="36">
        <v>1499</v>
      </c>
      <c r="G787" s="36" t="s">
        <v>2861</v>
      </c>
      <c r="H787" s="36" t="s">
        <v>2862</v>
      </c>
      <c r="I787" s="36" t="s">
        <v>2863</v>
      </c>
      <c r="J787" s="80" t="s">
        <v>2864</v>
      </c>
      <c r="K787" s="48">
        <v>45018</v>
      </c>
      <c r="L787" s="36" t="s">
        <v>27</v>
      </c>
      <c r="M787" s="36" t="s">
        <v>27</v>
      </c>
    </row>
    <row r="788" spans="1:13" x14ac:dyDescent="0.25">
      <c r="A788" s="28" t="s">
        <v>19</v>
      </c>
      <c r="B788" s="29">
        <v>25.11</v>
      </c>
      <c r="C788" s="28" t="s">
        <v>2865</v>
      </c>
      <c r="D788" s="46" t="s">
        <v>2866</v>
      </c>
      <c r="E788" s="46" t="s">
        <v>2867</v>
      </c>
      <c r="F788" s="36">
        <v>1499</v>
      </c>
      <c r="G788" s="36" t="s">
        <v>2868</v>
      </c>
      <c r="H788" s="36" t="s">
        <v>2869</v>
      </c>
      <c r="I788" s="36" t="s">
        <v>2870</v>
      </c>
      <c r="J788" s="80" t="s">
        <v>2871</v>
      </c>
      <c r="K788" s="48">
        <v>45018</v>
      </c>
      <c r="L788" s="36" t="s">
        <v>27</v>
      </c>
      <c r="M788" s="36" t="s">
        <v>27</v>
      </c>
    </row>
    <row r="789" spans="1:13" x14ac:dyDescent="0.25">
      <c r="A789" s="28" t="s">
        <v>8664</v>
      </c>
      <c r="B789" s="29">
        <v>70.105999999999995</v>
      </c>
      <c r="C789" s="40" t="s">
        <v>361</v>
      </c>
      <c r="D789" s="30" t="s">
        <v>2872</v>
      </c>
      <c r="E789" s="30"/>
      <c r="F789" s="36">
        <v>1475</v>
      </c>
      <c r="G789" s="33" t="s">
        <v>2872</v>
      </c>
      <c r="H789" s="33" t="s">
        <v>2873</v>
      </c>
      <c r="I789" s="36"/>
      <c r="J789" s="111" t="s">
        <v>2874</v>
      </c>
      <c r="K789" s="35">
        <v>44804</v>
      </c>
      <c r="L789" s="36" t="s">
        <v>18</v>
      </c>
      <c r="M789" s="36" t="s">
        <v>18</v>
      </c>
    </row>
    <row r="790" spans="1:13" x14ac:dyDescent="0.25">
      <c r="A790" s="55" t="s">
        <v>57</v>
      </c>
      <c r="B790" s="56">
        <v>10.103999999999999</v>
      </c>
      <c r="C790" s="55" t="s">
        <v>1459</v>
      </c>
      <c r="D790" s="128" t="s">
        <v>2875</v>
      </c>
      <c r="E790" s="128" t="s">
        <v>2876</v>
      </c>
      <c r="F790" s="95">
        <v>1486</v>
      </c>
      <c r="G790" s="95" t="s">
        <v>2877</v>
      </c>
      <c r="H790" s="95" t="s">
        <v>2878</v>
      </c>
      <c r="I790" s="95"/>
      <c r="J790" s="360" t="s">
        <v>2879</v>
      </c>
      <c r="K790" s="96">
        <v>44228</v>
      </c>
      <c r="L790" s="95" t="s">
        <v>18</v>
      </c>
      <c r="M790" s="95" t="s">
        <v>18</v>
      </c>
    </row>
    <row r="791" spans="1:13" x14ac:dyDescent="0.25">
      <c r="A791" s="28" t="s">
        <v>119</v>
      </c>
      <c r="B791" s="29">
        <v>45.113999999999997</v>
      </c>
      <c r="C791" s="40" t="s">
        <v>129</v>
      </c>
      <c r="D791" s="49" t="s">
        <v>2880</v>
      </c>
      <c r="E791" s="46"/>
      <c r="F791" s="51" t="s">
        <v>2881</v>
      </c>
      <c r="G791" s="52" t="s">
        <v>2882</v>
      </c>
      <c r="H791" s="52" t="s">
        <v>2883</v>
      </c>
      <c r="I791" s="36"/>
      <c r="J791" s="80" t="str">
        <f>HYPERLINK("mailto:patsy@stepupteks.com","patsy@stepupteks.com")</f>
        <v>patsy@stepupteks.com</v>
      </c>
      <c r="K791" s="48" t="s">
        <v>2884</v>
      </c>
      <c r="L791" s="36" t="s">
        <v>27</v>
      </c>
      <c r="M791" s="36"/>
    </row>
    <row r="792" spans="1:13" x14ac:dyDescent="0.25">
      <c r="A792" s="28" t="s">
        <v>57</v>
      </c>
      <c r="B792" s="29">
        <v>60.103000000000002</v>
      </c>
      <c r="C792" s="40" t="s">
        <v>58</v>
      </c>
      <c r="D792" s="46" t="s">
        <v>2885</v>
      </c>
      <c r="E792" s="46"/>
      <c r="F792" s="36">
        <v>1553</v>
      </c>
      <c r="G792" s="36" t="s">
        <v>2886</v>
      </c>
      <c r="H792" s="36" t="s">
        <v>2887</v>
      </c>
      <c r="I792" s="36"/>
      <c r="J792" s="382" t="s">
        <v>2888</v>
      </c>
      <c r="K792" s="48">
        <v>44718</v>
      </c>
      <c r="L792" s="52" t="s">
        <v>18</v>
      </c>
      <c r="M792" s="52" t="s">
        <v>18</v>
      </c>
    </row>
    <row r="793" spans="1:13" ht="15" customHeight="1" x14ac:dyDescent="0.25">
      <c r="A793" s="28" t="s">
        <v>19</v>
      </c>
      <c r="B793" s="29">
        <v>80.106999999999999</v>
      </c>
      <c r="C793" s="161" t="s">
        <v>1870</v>
      </c>
      <c r="D793" s="46" t="s">
        <v>2889</v>
      </c>
      <c r="E793" s="46"/>
      <c r="F793" s="36" t="s">
        <v>2890</v>
      </c>
      <c r="G793" s="36" t="s">
        <v>2891</v>
      </c>
      <c r="H793" s="36" t="s">
        <v>2892</v>
      </c>
      <c r="I793" s="36"/>
      <c r="J793" s="80" t="s">
        <v>2893</v>
      </c>
      <c r="K793" s="48">
        <v>44348</v>
      </c>
      <c r="L793" s="36" t="s">
        <v>27</v>
      </c>
      <c r="M793" s="36"/>
    </row>
    <row r="794" spans="1:13" x14ac:dyDescent="0.25">
      <c r="A794" s="28" t="s">
        <v>57</v>
      </c>
      <c r="B794" s="29">
        <v>10.101000000000001</v>
      </c>
      <c r="C794" s="28" t="s">
        <v>112</v>
      </c>
      <c r="D794" s="44" t="s">
        <v>2894</v>
      </c>
      <c r="E794" s="44" t="s">
        <v>2895</v>
      </c>
      <c r="F794" s="52">
        <v>1599</v>
      </c>
      <c r="G794" s="52" t="s">
        <v>2585</v>
      </c>
      <c r="H794" s="52" t="s">
        <v>2896</v>
      </c>
      <c r="I794" s="53"/>
      <c r="J794" s="80" t="s">
        <v>2897</v>
      </c>
      <c r="K794" s="54">
        <v>45082</v>
      </c>
      <c r="L794" s="52" t="s">
        <v>18</v>
      </c>
      <c r="M794" s="52" t="s">
        <v>18</v>
      </c>
    </row>
    <row r="795" spans="1:13" x14ac:dyDescent="0.25">
      <c r="A795" s="171" t="s">
        <v>119</v>
      </c>
      <c r="B795" s="172">
        <v>45.107999999999997</v>
      </c>
      <c r="C795" s="171" t="s">
        <v>126</v>
      </c>
      <c r="D795" s="173" t="s">
        <v>2898</v>
      </c>
      <c r="E795" s="174"/>
      <c r="F795" s="175" t="s">
        <v>2899</v>
      </c>
      <c r="G795" s="175" t="s">
        <v>122</v>
      </c>
      <c r="H795" s="175" t="s">
        <v>2900</v>
      </c>
      <c r="I795" s="175"/>
      <c r="J795" s="111" t="s">
        <v>2901</v>
      </c>
      <c r="K795" s="176">
        <v>45279</v>
      </c>
      <c r="L795" s="120" t="s">
        <v>18</v>
      </c>
      <c r="M795" s="120" t="s">
        <v>18</v>
      </c>
    </row>
    <row r="796" spans="1:13" x14ac:dyDescent="0.25">
      <c r="A796" s="28" t="s">
        <v>119</v>
      </c>
      <c r="B796" s="29">
        <v>45.113999999999997</v>
      </c>
      <c r="C796" s="40" t="s">
        <v>129</v>
      </c>
      <c r="D796" s="41" t="s">
        <v>2902</v>
      </c>
      <c r="E796" s="41" t="s">
        <v>2903</v>
      </c>
      <c r="F796" s="47">
        <v>1392</v>
      </c>
      <c r="G796" s="42" t="s">
        <v>883</v>
      </c>
      <c r="H796" s="42" t="s">
        <v>884</v>
      </c>
      <c r="I796" s="42" t="s">
        <v>2904</v>
      </c>
      <c r="J796" s="80" t="s">
        <v>2905</v>
      </c>
      <c r="K796" s="48">
        <v>44348</v>
      </c>
      <c r="L796" s="36" t="s">
        <v>18</v>
      </c>
      <c r="M796" s="36" t="s">
        <v>18</v>
      </c>
    </row>
    <row r="797" spans="1:13" x14ac:dyDescent="0.25">
      <c r="A797" s="28" t="s">
        <v>119</v>
      </c>
      <c r="B797" s="29">
        <v>45.104999999999997</v>
      </c>
      <c r="C797" s="28" t="s">
        <v>290</v>
      </c>
      <c r="D797" s="46" t="s">
        <v>2906</v>
      </c>
      <c r="E797" s="177"/>
      <c r="F797" s="165" t="s">
        <v>2907</v>
      </c>
      <c r="G797" s="36" t="s">
        <v>2908</v>
      </c>
      <c r="H797" s="36" t="s">
        <v>2909</v>
      </c>
      <c r="I797" s="36" t="s">
        <v>2910</v>
      </c>
      <c r="J797" s="80" t="str">
        <f>HYPERLINK("mailto:michele@glendale.com","michele@glendale.com")</f>
        <v>michele@glendale.com</v>
      </c>
      <c r="K797" s="48">
        <v>45357</v>
      </c>
      <c r="L797" s="36" t="s">
        <v>44</v>
      </c>
      <c r="M797" s="36" t="s">
        <v>44</v>
      </c>
    </row>
    <row r="798" spans="1:13" x14ac:dyDescent="0.25">
      <c r="A798" s="28" t="s">
        <v>19</v>
      </c>
      <c r="B798" s="29">
        <v>25.100999999999999</v>
      </c>
      <c r="C798" s="28" t="s">
        <v>1749</v>
      </c>
      <c r="D798" s="30" t="s">
        <v>2911</v>
      </c>
      <c r="E798" s="46"/>
      <c r="F798" s="36">
        <v>1493</v>
      </c>
      <c r="G798" s="36" t="s">
        <v>2912</v>
      </c>
      <c r="H798" s="36" t="s">
        <v>2913</v>
      </c>
      <c r="I798" s="36"/>
      <c r="J798" s="80" t="s">
        <v>2914</v>
      </c>
      <c r="K798" s="48">
        <v>44290</v>
      </c>
      <c r="L798" s="36" t="s">
        <v>27</v>
      </c>
      <c r="M798" s="36" t="s">
        <v>27</v>
      </c>
    </row>
    <row r="799" spans="1:13" x14ac:dyDescent="0.25">
      <c r="A799" s="28" t="s">
        <v>19</v>
      </c>
      <c r="B799" s="29">
        <v>25.113</v>
      </c>
      <c r="C799" s="28" t="s">
        <v>189</v>
      </c>
      <c r="D799" s="38" t="s">
        <v>2915</v>
      </c>
      <c r="E799" s="38"/>
      <c r="F799" s="32">
        <v>1580</v>
      </c>
      <c r="G799" s="34" t="s">
        <v>2916</v>
      </c>
      <c r="H799" s="34" t="s">
        <v>2917</v>
      </c>
      <c r="I799" s="34" t="s">
        <v>2918</v>
      </c>
      <c r="J799" s="80" t="s">
        <v>2919</v>
      </c>
      <c r="K799" s="35">
        <v>45269</v>
      </c>
      <c r="L799" s="36" t="s">
        <v>27</v>
      </c>
      <c r="M799" s="36" t="s">
        <v>18</v>
      </c>
    </row>
    <row r="800" spans="1:13" x14ac:dyDescent="0.25">
      <c r="A800" s="28" t="s">
        <v>19</v>
      </c>
      <c r="B800" s="29">
        <v>25.109000000000002</v>
      </c>
      <c r="C800" s="28" t="s">
        <v>393</v>
      </c>
      <c r="D800" s="38" t="s">
        <v>2920</v>
      </c>
      <c r="E800" s="38"/>
      <c r="F800" s="32" t="s">
        <v>313</v>
      </c>
      <c r="G800" s="34" t="s">
        <v>2921</v>
      </c>
      <c r="H800" s="34" t="s">
        <v>2922</v>
      </c>
      <c r="I800" s="34" t="s">
        <v>2923</v>
      </c>
      <c r="J800" s="80"/>
      <c r="K800" s="35" t="s">
        <v>105</v>
      </c>
      <c r="L800" s="34"/>
      <c r="M800" s="36"/>
    </row>
    <row r="801" spans="1:13" x14ac:dyDescent="0.25">
      <c r="A801" s="28" t="s">
        <v>8665</v>
      </c>
      <c r="B801" s="29">
        <v>70.103999999999999</v>
      </c>
      <c r="C801" s="28" t="s">
        <v>147</v>
      </c>
      <c r="D801" s="46" t="s">
        <v>2924</v>
      </c>
      <c r="E801" s="46" t="s">
        <v>2925</v>
      </c>
      <c r="F801" s="36">
        <v>1554</v>
      </c>
      <c r="G801" s="36" t="s">
        <v>2926</v>
      </c>
      <c r="H801" s="36" t="s">
        <v>2927</v>
      </c>
      <c r="I801" s="36" t="s">
        <v>151</v>
      </c>
      <c r="J801" s="130" t="s">
        <v>2928</v>
      </c>
      <c r="K801" s="54">
        <v>44742</v>
      </c>
      <c r="L801" s="36" t="s">
        <v>18</v>
      </c>
      <c r="M801" s="36" t="s">
        <v>18</v>
      </c>
    </row>
    <row r="802" spans="1:13" x14ac:dyDescent="0.25">
      <c r="A802" s="55" t="s">
        <v>19</v>
      </c>
      <c r="B802" s="56">
        <v>25.111999999999998</v>
      </c>
      <c r="C802" s="55" t="s">
        <v>2706</v>
      </c>
      <c r="D802" s="57" t="s">
        <v>2929</v>
      </c>
      <c r="E802" s="57" t="s">
        <v>84</v>
      </c>
      <c r="F802" s="156">
        <v>1396</v>
      </c>
      <c r="G802" s="155" t="s">
        <v>2930</v>
      </c>
      <c r="H802" s="155" t="s">
        <v>2931</v>
      </c>
      <c r="I802" s="155" t="s">
        <v>2932</v>
      </c>
      <c r="J802" s="360" t="s">
        <v>2933</v>
      </c>
      <c r="K802" s="86">
        <v>44259</v>
      </c>
      <c r="L802" s="59" t="s">
        <v>27</v>
      </c>
      <c r="M802" s="59" t="s">
        <v>18</v>
      </c>
    </row>
    <row r="803" spans="1:13" x14ac:dyDescent="0.25">
      <c r="A803" s="28" t="s">
        <v>57</v>
      </c>
      <c r="B803" s="29">
        <v>12.101000000000001</v>
      </c>
      <c r="C803" s="28" t="s">
        <v>1368</v>
      </c>
      <c r="D803" s="64" t="s">
        <v>2934</v>
      </c>
      <c r="E803" s="75"/>
      <c r="F803" s="65">
        <v>1497</v>
      </c>
      <c r="G803" s="65" t="s">
        <v>2935</v>
      </c>
      <c r="H803" s="65" t="s">
        <v>2936</v>
      </c>
      <c r="I803" s="93" t="s">
        <v>2937</v>
      </c>
      <c r="J803" s="111" t="s">
        <v>2938</v>
      </c>
      <c r="K803" s="48">
        <v>44291</v>
      </c>
      <c r="L803" s="65" t="s">
        <v>18</v>
      </c>
      <c r="M803" s="65" t="s">
        <v>18</v>
      </c>
    </row>
    <row r="804" spans="1:13" x14ac:dyDescent="0.25">
      <c r="A804" s="28" t="s">
        <v>57</v>
      </c>
      <c r="B804" s="62">
        <v>12.102</v>
      </c>
      <c r="C804" s="40" t="s">
        <v>1373</v>
      </c>
      <c r="D804" s="64" t="s">
        <v>2934</v>
      </c>
      <c r="E804" s="75"/>
      <c r="F804" s="65">
        <v>1497</v>
      </c>
      <c r="G804" s="65" t="s">
        <v>2935</v>
      </c>
      <c r="H804" s="65" t="s">
        <v>2936</v>
      </c>
      <c r="I804" s="93" t="s">
        <v>2937</v>
      </c>
      <c r="J804" s="111" t="s">
        <v>2938</v>
      </c>
      <c r="K804" s="48">
        <v>44291</v>
      </c>
      <c r="L804" s="65" t="s">
        <v>18</v>
      </c>
      <c r="M804" s="65" t="s">
        <v>18</v>
      </c>
    </row>
    <row r="805" spans="1:13" x14ac:dyDescent="0.25">
      <c r="A805" s="28" t="s">
        <v>57</v>
      </c>
      <c r="B805" s="62">
        <v>12.103</v>
      </c>
      <c r="C805" s="40" t="s">
        <v>227</v>
      </c>
      <c r="D805" s="64" t="s">
        <v>2934</v>
      </c>
      <c r="E805" s="75"/>
      <c r="F805" s="65">
        <v>1497</v>
      </c>
      <c r="G805" s="65" t="s">
        <v>2935</v>
      </c>
      <c r="H805" s="65" t="s">
        <v>2936</v>
      </c>
      <c r="I805" s="93" t="s">
        <v>2937</v>
      </c>
      <c r="J805" s="111" t="s">
        <v>2938</v>
      </c>
      <c r="K805" s="48">
        <v>44291</v>
      </c>
      <c r="L805" s="65" t="s">
        <v>18</v>
      </c>
      <c r="M805" s="65" t="s">
        <v>18</v>
      </c>
    </row>
    <row r="806" spans="1:13" x14ac:dyDescent="0.25">
      <c r="A806" s="28" t="s">
        <v>57</v>
      </c>
      <c r="B806" s="62">
        <v>12.103999999999999</v>
      </c>
      <c r="C806" s="28" t="s">
        <v>539</v>
      </c>
      <c r="D806" s="64" t="s">
        <v>2934</v>
      </c>
      <c r="E806" s="75"/>
      <c r="F806" s="65">
        <v>1497</v>
      </c>
      <c r="G806" s="65" t="s">
        <v>2935</v>
      </c>
      <c r="H806" s="65" t="s">
        <v>2936</v>
      </c>
      <c r="I806" s="93" t="s">
        <v>2937</v>
      </c>
      <c r="J806" s="111" t="s">
        <v>2938</v>
      </c>
      <c r="K806" s="48">
        <v>44291</v>
      </c>
      <c r="L806" s="65" t="s">
        <v>18</v>
      </c>
      <c r="M806" s="65" t="s">
        <v>18</v>
      </c>
    </row>
    <row r="807" spans="1:13" x14ac:dyDescent="0.25">
      <c r="A807" s="28" t="s">
        <v>57</v>
      </c>
      <c r="B807" s="62">
        <v>12.105</v>
      </c>
      <c r="C807" s="40" t="s">
        <v>685</v>
      </c>
      <c r="D807" s="64" t="s">
        <v>2934</v>
      </c>
      <c r="E807" s="75"/>
      <c r="F807" s="65">
        <v>1497</v>
      </c>
      <c r="G807" s="65" t="s">
        <v>2935</v>
      </c>
      <c r="H807" s="65" t="s">
        <v>2936</v>
      </c>
      <c r="I807" s="93" t="s">
        <v>2937</v>
      </c>
      <c r="J807" s="111" t="s">
        <v>2938</v>
      </c>
      <c r="K807" s="48">
        <v>44291</v>
      </c>
      <c r="L807" s="65" t="s">
        <v>18</v>
      </c>
      <c r="M807" s="65" t="s">
        <v>18</v>
      </c>
    </row>
    <row r="808" spans="1:13" x14ac:dyDescent="0.25">
      <c r="A808" s="28" t="s">
        <v>57</v>
      </c>
      <c r="B808" s="62">
        <v>12.106</v>
      </c>
      <c r="C808" s="28" t="s">
        <v>545</v>
      </c>
      <c r="D808" s="64" t="s">
        <v>2934</v>
      </c>
      <c r="E808" s="75"/>
      <c r="F808" s="65">
        <v>1497</v>
      </c>
      <c r="G808" s="65" t="s">
        <v>2935</v>
      </c>
      <c r="H808" s="65" t="s">
        <v>2936</v>
      </c>
      <c r="I808" s="93" t="s">
        <v>2937</v>
      </c>
      <c r="J808" s="111" t="s">
        <v>2938</v>
      </c>
      <c r="K808" s="48">
        <v>44291</v>
      </c>
      <c r="L808" s="65" t="s">
        <v>18</v>
      </c>
      <c r="M808" s="65" t="s">
        <v>18</v>
      </c>
    </row>
    <row r="809" spans="1:13" x14ac:dyDescent="0.25">
      <c r="A809" s="28" t="s">
        <v>57</v>
      </c>
      <c r="B809" s="62">
        <v>12.108000000000001</v>
      </c>
      <c r="C809" s="40" t="s">
        <v>504</v>
      </c>
      <c r="D809" s="64" t="s">
        <v>2934</v>
      </c>
      <c r="E809" s="75"/>
      <c r="F809" s="65">
        <v>1497</v>
      </c>
      <c r="G809" s="65" t="s">
        <v>2935</v>
      </c>
      <c r="H809" s="65" t="s">
        <v>2936</v>
      </c>
      <c r="I809" s="93" t="s">
        <v>2937</v>
      </c>
      <c r="J809" s="111" t="s">
        <v>2938</v>
      </c>
      <c r="K809" s="48">
        <v>44291</v>
      </c>
      <c r="L809" s="65" t="s">
        <v>18</v>
      </c>
      <c r="M809" s="65" t="s">
        <v>18</v>
      </c>
    </row>
    <row r="810" spans="1:13" x14ac:dyDescent="0.25">
      <c r="A810" s="28" t="s">
        <v>57</v>
      </c>
      <c r="B810" s="62">
        <v>12.109</v>
      </c>
      <c r="C810" s="28" t="s">
        <v>1378</v>
      </c>
      <c r="D810" s="64" t="s">
        <v>2934</v>
      </c>
      <c r="E810" s="75"/>
      <c r="F810" s="65">
        <v>1497</v>
      </c>
      <c r="G810" s="65" t="s">
        <v>2935</v>
      </c>
      <c r="H810" s="65" t="s">
        <v>2936</v>
      </c>
      <c r="I810" s="93" t="s">
        <v>2937</v>
      </c>
      <c r="J810" s="111" t="s">
        <v>2938</v>
      </c>
      <c r="K810" s="48">
        <v>44291</v>
      </c>
      <c r="L810" s="65" t="s">
        <v>18</v>
      </c>
      <c r="M810" s="65" t="s">
        <v>18</v>
      </c>
    </row>
    <row r="811" spans="1:13" x14ac:dyDescent="0.25">
      <c r="A811" s="28" t="s">
        <v>57</v>
      </c>
      <c r="B811" s="62">
        <v>12.11</v>
      </c>
      <c r="C811" s="28" t="s">
        <v>546</v>
      </c>
      <c r="D811" s="64" t="s">
        <v>2934</v>
      </c>
      <c r="E811" s="75"/>
      <c r="F811" s="65">
        <v>1497</v>
      </c>
      <c r="G811" s="65" t="s">
        <v>2935</v>
      </c>
      <c r="H811" s="65" t="s">
        <v>2936</v>
      </c>
      <c r="I811" s="93" t="s">
        <v>2937</v>
      </c>
      <c r="J811" s="111" t="s">
        <v>2938</v>
      </c>
      <c r="K811" s="48">
        <v>44291</v>
      </c>
      <c r="L811" s="65" t="s">
        <v>18</v>
      </c>
      <c r="M811" s="65" t="s">
        <v>18</v>
      </c>
    </row>
    <row r="812" spans="1:13" x14ac:dyDescent="0.25">
      <c r="A812" s="28" t="s">
        <v>57</v>
      </c>
      <c r="B812" s="62">
        <v>12.111000000000001</v>
      </c>
      <c r="C812" s="40" t="s">
        <v>547</v>
      </c>
      <c r="D812" s="64" t="s">
        <v>2934</v>
      </c>
      <c r="E812" s="75"/>
      <c r="F812" s="65">
        <v>1497</v>
      </c>
      <c r="G812" s="65" t="s">
        <v>2935</v>
      </c>
      <c r="H812" s="65" t="s">
        <v>2936</v>
      </c>
      <c r="I812" s="93" t="s">
        <v>2937</v>
      </c>
      <c r="J812" s="111" t="s">
        <v>2938</v>
      </c>
      <c r="K812" s="48">
        <v>44291</v>
      </c>
      <c r="L812" s="65" t="s">
        <v>18</v>
      </c>
      <c r="M812" s="65" t="s">
        <v>18</v>
      </c>
    </row>
    <row r="813" spans="1:13" x14ac:dyDescent="0.25">
      <c r="A813" s="28" t="s">
        <v>57</v>
      </c>
      <c r="B813" s="62">
        <v>12.113</v>
      </c>
      <c r="C813" s="40" t="s">
        <v>1379</v>
      </c>
      <c r="D813" s="64" t="s">
        <v>2934</v>
      </c>
      <c r="E813" s="75"/>
      <c r="F813" s="65">
        <v>1497</v>
      </c>
      <c r="G813" s="65" t="s">
        <v>2935</v>
      </c>
      <c r="H813" s="65" t="s">
        <v>2936</v>
      </c>
      <c r="I813" s="93" t="s">
        <v>2937</v>
      </c>
      <c r="J813" s="111" t="s">
        <v>2938</v>
      </c>
      <c r="K813" s="48">
        <v>44291</v>
      </c>
      <c r="L813" s="65" t="s">
        <v>18</v>
      </c>
      <c r="M813" s="65" t="s">
        <v>18</v>
      </c>
    </row>
    <row r="814" spans="1:13" x14ac:dyDescent="0.25">
      <c r="A814" s="28" t="s">
        <v>57</v>
      </c>
      <c r="B814" s="62">
        <v>12.114000000000001</v>
      </c>
      <c r="C814" s="28" t="s">
        <v>549</v>
      </c>
      <c r="D814" s="64" t="s">
        <v>2934</v>
      </c>
      <c r="E814" s="75"/>
      <c r="F814" s="65">
        <v>1497</v>
      </c>
      <c r="G814" s="65" t="s">
        <v>2935</v>
      </c>
      <c r="H814" s="65" t="s">
        <v>2936</v>
      </c>
      <c r="I814" s="93" t="s">
        <v>2937</v>
      </c>
      <c r="J814" s="111" t="s">
        <v>2938</v>
      </c>
      <c r="K814" s="48">
        <v>44291</v>
      </c>
      <c r="L814" s="65" t="s">
        <v>18</v>
      </c>
      <c r="M814" s="65" t="s">
        <v>18</v>
      </c>
    </row>
    <row r="815" spans="1:13" x14ac:dyDescent="0.25">
      <c r="A815" s="28" t="s">
        <v>57</v>
      </c>
      <c r="B815" s="62">
        <v>12.199</v>
      </c>
      <c r="C815" s="28" t="s">
        <v>159</v>
      </c>
      <c r="D815" s="64" t="s">
        <v>2934</v>
      </c>
      <c r="E815" s="64"/>
      <c r="F815" s="65">
        <v>1497</v>
      </c>
      <c r="G815" s="65" t="s">
        <v>2935</v>
      </c>
      <c r="H815" s="65" t="s">
        <v>2936</v>
      </c>
      <c r="I815" s="93" t="s">
        <v>2937</v>
      </c>
      <c r="J815" s="111" t="s">
        <v>2938</v>
      </c>
      <c r="K815" s="48">
        <v>44291</v>
      </c>
      <c r="L815" s="65" t="s">
        <v>18</v>
      </c>
      <c r="M815" s="65" t="s">
        <v>18</v>
      </c>
    </row>
    <row r="816" spans="1:13" x14ac:dyDescent="0.25">
      <c r="A816" s="28" t="s">
        <v>57</v>
      </c>
      <c r="B816" s="62">
        <v>12.115</v>
      </c>
      <c r="C816" s="40" t="s">
        <v>233</v>
      </c>
      <c r="D816" s="64" t="s">
        <v>2934</v>
      </c>
      <c r="E816" s="75"/>
      <c r="F816" s="65">
        <v>1497</v>
      </c>
      <c r="G816" s="65" t="s">
        <v>2935</v>
      </c>
      <c r="H816" s="65" t="s">
        <v>2936</v>
      </c>
      <c r="I816" s="93" t="s">
        <v>2937</v>
      </c>
      <c r="J816" s="111" t="s">
        <v>2938</v>
      </c>
      <c r="K816" s="48">
        <v>44291</v>
      </c>
      <c r="L816" s="65" t="s">
        <v>18</v>
      </c>
      <c r="M816" s="65" t="s">
        <v>18</v>
      </c>
    </row>
    <row r="817" spans="1:13" x14ac:dyDescent="0.25">
      <c r="A817" s="28" t="s">
        <v>57</v>
      </c>
      <c r="B817" s="90">
        <v>12.116</v>
      </c>
      <c r="C817" s="28" t="s">
        <v>1380</v>
      </c>
      <c r="D817" s="64" t="s">
        <v>2934</v>
      </c>
      <c r="E817" s="136"/>
      <c r="F817" s="65">
        <v>1497</v>
      </c>
      <c r="G817" s="65" t="s">
        <v>2935</v>
      </c>
      <c r="H817" s="65" t="s">
        <v>2936</v>
      </c>
      <c r="I817" s="93" t="s">
        <v>2937</v>
      </c>
      <c r="J817" s="111" t="s">
        <v>2938</v>
      </c>
      <c r="K817" s="48">
        <v>44291</v>
      </c>
      <c r="L817" s="65" t="s">
        <v>18</v>
      </c>
      <c r="M817" s="65" t="s">
        <v>18</v>
      </c>
    </row>
    <row r="818" spans="1:13" x14ac:dyDescent="0.25">
      <c r="A818" s="28" t="s">
        <v>19</v>
      </c>
      <c r="B818" s="29" t="s">
        <v>472</v>
      </c>
      <c r="C818" s="28" t="s">
        <v>473</v>
      </c>
      <c r="D818" s="38" t="s">
        <v>2939</v>
      </c>
      <c r="E818" s="38" t="s">
        <v>2940</v>
      </c>
      <c r="F818" s="32">
        <v>1580</v>
      </c>
      <c r="G818" s="34" t="s">
        <v>2941</v>
      </c>
      <c r="H818" s="34" t="s">
        <v>2942</v>
      </c>
      <c r="I818" s="34"/>
      <c r="J818" s="80" t="s">
        <v>2943</v>
      </c>
      <c r="K818" s="35">
        <v>45269</v>
      </c>
      <c r="L818" s="36" t="s">
        <v>27</v>
      </c>
      <c r="M818" s="36" t="s">
        <v>18</v>
      </c>
    </row>
    <row r="819" spans="1:13" x14ac:dyDescent="0.25">
      <c r="A819" s="28" t="s">
        <v>19</v>
      </c>
      <c r="B819" s="29" t="s">
        <v>472</v>
      </c>
      <c r="C819" s="28" t="s">
        <v>473</v>
      </c>
      <c r="D819" s="45" t="s">
        <v>2944</v>
      </c>
      <c r="E819" s="46"/>
      <c r="F819" s="51" t="s">
        <v>2945</v>
      </c>
      <c r="G819" s="36" t="s">
        <v>2946</v>
      </c>
      <c r="H819" s="36" t="s">
        <v>2947</v>
      </c>
      <c r="I819" s="42" t="s">
        <v>2948</v>
      </c>
      <c r="J819" s="80" t="s">
        <v>2949</v>
      </c>
      <c r="K819" s="48">
        <v>45107</v>
      </c>
      <c r="L819" s="36" t="s">
        <v>18</v>
      </c>
      <c r="M819" s="36" t="s">
        <v>27</v>
      </c>
    </row>
    <row r="820" spans="1:13" ht="15" customHeight="1" x14ac:dyDescent="0.2">
      <c r="A820" s="40" t="s">
        <v>8678</v>
      </c>
      <c r="B820" s="62">
        <v>45.107999999999997</v>
      </c>
      <c r="C820" s="40" t="s">
        <v>8679</v>
      </c>
      <c r="D820" s="353" t="s">
        <v>8741</v>
      </c>
      <c r="E820" s="354"/>
      <c r="F820" s="42" t="s">
        <v>8681</v>
      </c>
      <c r="G820" s="354" t="s">
        <v>8742</v>
      </c>
      <c r="H820" s="354" t="s">
        <v>8743</v>
      </c>
      <c r="I820" s="40"/>
      <c r="J820" s="375" t="s">
        <v>8744</v>
      </c>
      <c r="K820" s="43">
        <v>45322</v>
      </c>
      <c r="L820" s="354" t="s">
        <v>485</v>
      </c>
      <c r="M820" s="355" t="s">
        <v>485</v>
      </c>
    </row>
    <row r="821" spans="1:13" ht="15" customHeight="1" x14ac:dyDescent="0.2">
      <c r="A821" s="40" t="s">
        <v>8678</v>
      </c>
      <c r="B821" s="62">
        <v>45.107999999999997</v>
      </c>
      <c r="C821" s="40" t="s">
        <v>8679</v>
      </c>
      <c r="D821" s="353" t="s">
        <v>8741</v>
      </c>
      <c r="E821" s="354"/>
      <c r="F821" s="42" t="s">
        <v>8681</v>
      </c>
      <c r="G821" s="354" t="s">
        <v>8742</v>
      </c>
      <c r="H821" s="354" t="s">
        <v>8743</v>
      </c>
      <c r="I821" s="40"/>
      <c r="J821" s="375" t="s">
        <v>8744</v>
      </c>
      <c r="K821" s="43">
        <v>45322</v>
      </c>
      <c r="L821" s="354" t="s">
        <v>485</v>
      </c>
      <c r="M821" s="355" t="s">
        <v>485</v>
      </c>
    </row>
    <row r="822" spans="1:13" x14ac:dyDescent="0.25">
      <c r="A822" s="28" t="s">
        <v>119</v>
      </c>
      <c r="B822" s="29">
        <v>45.113999999999997</v>
      </c>
      <c r="C822" s="40" t="s">
        <v>129</v>
      </c>
      <c r="D822" s="49" t="s">
        <v>2950</v>
      </c>
      <c r="E822" s="46" t="s">
        <v>2951</v>
      </c>
      <c r="F822" s="51">
        <v>1392</v>
      </c>
      <c r="G822" s="97" t="s">
        <v>2952</v>
      </c>
      <c r="H822" s="36" t="s">
        <v>2953</v>
      </c>
      <c r="I822" s="36" t="s">
        <v>2954</v>
      </c>
      <c r="J822" s="80" t="str">
        <f>HYPERLINK("mailto:DougSatre@gophersport.com","DougSatre@gophersport.com")</f>
        <v>DougSatre@gophersport.com</v>
      </c>
      <c r="K822" s="48">
        <v>44348</v>
      </c>
      <c r="L822" s="36" t="s">
        <v>18</v>
      </c>
      <c r="M822" s="36" t="s">
        <v>18</v>
      </c>
    </row>
    <row r="823" spans="1:13" x14ac:dyDescent="0.25">
      <c r="A823" s="28" t="s">
        <v>57</v>
      </c>
      <c r="B823" s="29">
        <v>10.101000000000001</v>
      </c>
      <c r="C823" s="28" t="s">
        <v>112</v>
      </c>
      <c r="D823" s="44" t="s">
        <v>2950</v>
      </c>
      <c r="E823" s="46" t="s">
        <v>2951</v>
      </c>
      <c r="F823" s="52">
        <v>1599</v>
      </c>
      <c r="G823" s="52" t="s">
        <v>2952</v>
      </c>
      <c r="H823" s="52" t="s">
        <v>2953</v>
      </c>
      <c r="I823" s="53"/>
      <c r="J823" s="80" t="s">
        <v>2955</v>
      </c>
      <c r="K823" s="54">
        <v>45082</v>
      </c>
      <c r="L823" s="52" t="s">
        <v>18</v>
      </c>
      <c r="M823" s="52" t="s">
        <v>18</v>
      </c>
    </row>
    <row r="824" spans="1:13" x14ac:dyDescent="0.25">
      <c r="A824" s="41" t="s">
        <v>33</v>
      </c>
      <c r="B824" s="62">
        <v>50.103999999999999</v>
      </c>
      <c r="C824" s="41" t="s">
        <v>351</v>
      </c>
      <c r="D824" s="78" t="s">
        <v>2956</v>
      </c>
      <c r="E824" s="78" t="s">
        <v>2957</v>
      </c>
      <c r="F824" s="42">
        <v>1619</v>
      </c>
      <c r="G824" s="79" t="s">
        <v>2958</v>
      </c>
      <c r="H824" s="79" t="s">
        <v>2959</v>
      </c>
      <c r="I824" s="42"/>
      <c r="J824" s="80" t="s">
        <v>2960</v>
      </c>
      <c r="K824" s="50">
        <v>44418</v>
      </c>
      <c r="L824" s="52" t="s">
        <v>18</v>
      </c>
      <c r="M824" s="52" t="s">
        <v>18</v>
      </c>
    </row>
    <row r="825" spans="1:13" x14ac:dyDescent="0.25">
      <c r="A825" s="55" t="s">
        <v>33</v>
      </c>
      <c r="B825" s="56">
        <v>15.109</v>
      </c>
      <c r="C825" s="137" t="s">
        <v>34</v>
      </c>
      <c r="D825" s="57" t="s">
        <v>2961</v>
      </c>
      <c r="E825" s="57" t="s">
        <v>2962</v>
      </c>
      <c r="F825" s="155">
        <v>1594</v>
      </c>
      <c r="G825" s="155" t="s">
        <v>2963</v>
      </c>
      <c r="H825" s="155" t="s">
        <v>2964</v>
      </c>
      <c r="I825" s="155"/>
      <c r="J825" s="360" t="s">
        <v>2965</v>
      </c>
      <c r="K825" s="361">
        <v>44264</v>
      </c>
      <c r="L825" s="155" t="s">
        <v>18</v>
      </c>
      <c r="M825" s="155" t="s">
        <v>18</v>
      </c>
    </row>
    <row r="826" spans="1:13" x14ac:dyDescent="0.25">
      <c r="A826" s="28" t="s">
        <v>8664</v>
      </c>
      <c r="B826" s="90">
        <v>70.114000000000004</v>
      </c>
      <c r="C826" s="46" t="s">
        <v>705</v>
      </c>
      <c r="D826" s="31" t="s">
        <v>2966</v>
      </c>
      <c r="E826" s="31"/>
      <c r="F826" s="36">
        <v>1625</v>
      </c>
      <c r="G826" s="33" t="s">
        <v>2967</v>
      </c>
      <c r="H826" s="33" t="s">
        <v>2968</v>
      </c>
      <c r="I826" s="104"/>
      <c r="J826" s="111" t="s">
        <v>2969</v>
      </c>
      <c r="K826" s="48">
        <v>45232</v>
      </c>
      <c r="L826" s="36" t="s">
        <v>485</v>
      </c>
      <c r="M826" s="36" t="s">
        <v>485</v>
      </c>
    </row>
    <row r="827" spans="1:13" x14ac:dyDescent="0.25">
      <c r="A827" s="28" t="s">
        <v>57</v>
      </c>
      <c r="B827" s="29">
        <v>10.101000000000001</v>
      </c>
      <c r="C827" s="28" t="s">
        <v>112</v>
      </c>
      <c r="D827" s="44" t="s">
        <v>2970</v>
      </c>
      <c r="E827" s="44"/>
      <c r="F827" s="52">
        <v>1599</v>
      </c>
      <c r="G827" s="52" t="s">
        <v>2971</v>
      </c>
      <c r="H827" s="52" t="s">
        <v>2972</v>
      </c>
      <c r="I827" s="53"/>
      <c r="J827" s="80" t="s">
        <v>2973</v>
      </c>
      <c r="K827" s="54">
        <v>45082</v>
      </c>
      <c r="L827" s="52" t="s">
        <v>18</v>
      </c>
      <c r="M827" s="52" t="s">
        <v>18</v>
      </c>
    </row>
    <row r="828" spans="1:13" x14ac:dyDescent="0.25">
      <c r="A828" s="28" t="s">
        <v>57</v>
      </c>
      <c r="B828" s="29">
        <v>60.103000000000002</v>
      </c>
      <c r="C828" s="40" t="s">
        <v>58</v>
      </c>
      <c r="D828" s="46" t="s">
        <v>2974</v>
      </c>
      <c r="E828" s="46"/>
      <c r="F828" s="36">
        <v>1553</v>
      </c>
      <c r="G828" s="36" t="s">
        <v>2971</v>
      </c>
      <c r="H828" s="36" t="s">
        <v>2972</v>
      </c>
      <c r="I828" s="36"/>
      <c r="J828" s="80" t="s">
        <v>2973</v>
      </c>
      <c r="K828" s="48">
        <v>44718</v>
      </c>
      <c r="L828" s="36" t="s">
        <v>18</v>
      </c>
      <c r="M828" s="36" t="s">
        <v>18</v>
      </c>
    </row>
    <row r="829" spans="1:13" x14ac:dyDescent="0.25">
      <c r="A829" s="28" t="s">
        <v>57</v>
      </c>
      <c r="B829" s="29">
        <v>60.103000000000002</v>
      </c>
      <c r="C829" s="40" t="s">
        <v>58</v>
      </c>
      <c r="D829" s="46" t="s">
        <v>2975</v>
      </c>
      <c r="E829" s="46"/>
      <c r="F829" s="36">
        <v>1553</v>
      </c>
      <c r="G829" s="36" t="s">
        <v>2976</v>
      </c>
      <c r="H829" s="36" t="s">
        <v>2977</v>
      </c>
      <c r="I829" s="36"/>
      <c r="J829" s="80"/>
      <c r="K829" s="48">
        <v>44718</v>
      </c>
      <c r="L829" s="52" t="s">
        <v>18</v>
      </c>
      <c r="M829" s="52" t="s">
        <v>18</v>
      </c>
    </row>
    <row r="830" spans="1:13" x14ac:dyDescent="0.25">
      <c r="A830" s="46" t="s">
        <v>19</v>
      </c>
      <c r="B830" s="90" t="s">
        <v>2978</v>
      </c>
      <c r="C830" s="46" t="s">
        <v>908</v>
      </c>
      <c r="D830" s="102" t="s">
        <v>2979</v>
      </c>
      <c r="E830" s="103"/>
      <c r="F830" s="36" t="s">
        <v>2980</v>
      </c>
      <c r="G830" s="103" t="s">
        <v>2981</v>
      </c>
      <c r="H830" s="103" t="s">
        <v>2982</v>
      </c>
      <c r="I830" s="104" t="s">
        <v>2983</v>
      </c>
      <c r="J830" s="80" t="s">
        <v>2984</v>
      </c>
      <c r="K830" s="48">
        <v>44957</v>
      </c>
      <c r="L830" s="36" t="s">
        <v>18</v>
      </c>
      <c r="M830" s="36" t="s">
        <v>27</v>
      </c>
    </row>
    <row r="831" spans="1:13" x14ac:dyDescent="0.25">
      <c r="A831" s="28" t="s">
        <v>119</v>
      </c>
      <c r="B831" s="29">
        <v>45.106000000000002</v>
      </c>
      <c r="C831" s="28" t="s">
        <v>120</v>
      </c>
      <c r="D831" s="46" t="s">
        <v>2985</v>
      </c>
      <c r="E831" s="46"/>
      <c r="F831" s="51">
        <v>1494</v>
      </c>
      <c r="G831" s="36" t="s">
        <v>1345</v>
      </c>
      <c r="H831" s="36" t="s">
        <v>2986</v>
      </c>
      <c r="I831" s="36"/>
      <c r="J831" s="80" t="s">
        <v>2987</v>
      </c>
      <c r="K831" s="48">
        <v>44439</v>
      </c>
      <c r="L831" s="36" t="s">
        <v>18</v>
      </c>
      <c r="M831" s="36" t="s">
        <v>18</v>
      </c>
    </row>
    <row r="832" spans="1:13" x14ac:dyDescent="0.25">
      <c r="A832" s="28" t="s">
        <v>119</v>
      </c>
      <c r="B832" s="29">
        <v>45.113999999999997</v>
      </c>
      <c r="C832" s="40" t="s">
        <v>129</v>
      </c>
      <c r="D832" s="41" t="s">
        <v>2988</v>
      </c>
      <c r="E832" s="41" t="s">
        <v>2989</v>
      </c>
      <c r="F832" s="47">
        <v>1392</v>
      </c>
      <c r="G832" s="42" t="s">
        <v>883</v>
      </c>
      <c r="H832" s="42" t="s">
        <v>2990</v>
      </c>
      <c r="I832" s="42" t="s">
        <v>2991</v>
      </c>
      <c r="J832" s="80" t="s">
        <v>2992</v>
      </c>
      <c r="K832" s="48">
        <v>44348</v>
      </c>
      <c r="L832" s="36" t="s">
        <v>18</v>
      </c>
      <c r="M832" s="36" t="s">
        <v>18</v>
      </c>
    </row>
    <row r="833" spans="1:13" x14ac:dyDescent="0.25">
      <c r="A833" s="28" t="s">
        <v>119</v>
      </c>
      <c r="B833" s="29">
        <v>45.113999999999997</v>
      </c>
      <c r="C833" s="40" t="s">
        <v>129</v>
      </c>
      <c r="D833" s="41" t="s">
        <v>2993</v>
      </c>
      <c r="E833" s="41" t="s">
        <v>2994</v>
      </c>
      <c r="F833" s="47">
        <v>1392</v>
      </c>
      <c r="G833" s="42" t="s">
        <v>2995</v>
      </c>
      <c r="H833" s="42" t="s">
        <v>2996</v>
      </c>
      <c r="I833" s="42" t="s">
        <v>2997</v>
      </c>
      <c r="J833" s="80" t="s">
        <v>2998</v>
      </c>
      <c r="K833" s="48">
        <v>44348</v>
      </c>
      <c r="L833" s="36" t="s">
        <v>18</v>
      </c>
      <c r="M833" s="36" t="s">
        <v>18</v>
      </c>
    </row>
    <row r="834" spans="1:13" x14ac:dyDescent="0.25">
      <c r="A834" s="28" t="s">
        <v>8664</v>
      </c>
      <c r="B834" s="90">
        <v>70.114000000000004</v>
      </c>
      <c r="C834" s="46" t="s">
        <v>705</v>
      </c>
      <c r="D834" s="31" t="s">
        <v>2999</v>
      </c>
      <c r="E834" s="31"/>
      <c r="F834" s="36">
        <v>1625</v>
      </c>
      <c r="G834" s="33" t="s">
        <v>3000</v>
      </c>
      <c r="H834" s="33" t="s">
        <v>3001</v>
      </c>
      <c r="I834" s="104"/>
      <c r="J834" s="111" t="s">
        <v>3002</v>
      </c>
      <c r="K834" s="48">
        <v>45232</v>
      </c>
      <c r="L834" s="36" t="s">
        <v>485</v>
      </c>
      <c r="M834" s="36" t="s">
        <v>485</v>
      </c>
    </row>
    <row r="835" spans="1:13" x14ac:dyDescent="0.25">
      <c r="A835" s="28" t="s">
        <v>57</v>
      </c>
      <c r="B835" s="29">
        <v>60.103000000000002</v>
      </c>
      <c r="C835" s="40" t="s">
        <v>58</v>
      </c>
      <c r="D835" s="46" t="s">
        <v>3003</v>
      </c>
      <c r="E835" s="46"/>
      <c r="F835" s="36">
        <v>1553</v>
      </c>
      <c r="G835" s="36" t="s">
        <v>3004</v>
      </c>
      <c r="H835" s="36" t="s">
        <v>3005</v>
      </c>
      <c r="I835" s="36"/>
      <c r="J835" s="80" t="s">
        <v>3006</v>
      </c>
      <c r="K835" s="48">
        <v>44718</v>
      </c>
      <c r="L835" s="36" t="s">
        <v>18</v>
      </c>
      <c r="M835" s="36" t="s">
        <v>18</v>
      </c>
    </row>
    <row r="836" spans="1:13" x14ac:dyDescent="0.25">
      <c r="A836" s="28" t="s">
        <v>33</v>
      </c>
      <c r="B836" s="29">
        <v>20.103999999999999</v>
      </c>
      <c r="C836" s="28" t="s">
        <v>1673</v>
      </c>
      <c r="D836" s="45" t="s">
        <v>3007</v>
      </c>
      <c r="E836" s="46" t="s">
        <v>3008</v>
      </c>
      <c r="F836" s="47">
        <v>1482</v>
      </c>
      <c r="G836" s="36" t="s">
        <v>3009</v>
      </c>
      <c r="H836" s="36" t="s">
        <v>3010</v>
      </c>
      <c r="I836" s="42"/>
      <c r="J836" s="80" t="s">
        <v>3011</v>
      </c>
      <c r="K836" s="50">
        <v>44316</v>
      </c>
      <c r="L836" s="36" t="s">
        <v>18</v>
      </c>
      <c r="M836" s="36" t="s">
        <v>18</v>
      </c>
    </row>
    <row r="837" spans="1:13" x14ac:dyDescent="0.25">
      <c r="A837" s="28" t="s">
        <v>19</v>
      </c>
      <c r="B837" s="29">
        <v>25.105</v>
      </c>
      <c r="C837" s="28" t="s">
        <v>51</v>
      </c>
      <c r="D837" s="45" t="s">
        <v>3012</v>
      </c>
      <c r="E837" s="46"/>
      <c r="F837" s="47" t="s">
        <v>3013</v>
      </c>
      <c r="G837" s="36" t="s">
        <v>3014</v>
      </c>
      <c r="H837" s="36" t="s">
        <v>3015</v>
      </c>
      <c r="I837" s="42"/>
      <c r="J837" s="80" t="s">
        <v>3016</v>
      </c>
      <c r="K837" s="48">
        <v>44416</v>
      </c>
      <c r="L837" s="36" t="s">
        <v>27</v>
      </c>
      <c r="M837" s="36" t="s">
        <v>18</v>
      </c>
    </row>
    <row r="838" spans="1:13" x14ac:dyDescent="0.25">
      <c r="A838" s="28" t="s">
        <v>57</v>
      </c>
      <c r="B838" s="62">
        <v>12.199</v>
      </c>
      <c r="C838" s="28" t="s">
        <v>159</v>
      </c>
      <c r="D838" s="30" t="s">
        <v>3017</v>
      </c>
      <c r="E838" s="30" t="s">
        <v>3018</v>
      </c>
      <c r="F838" s="36" t="s">
        <v>969</v>
      </c>
      <c r="G838" s="36" t="s">
        <v>3019</v>
      </c>
      <c r="H838" s="36" t="s">
        <v>3020</v>
      </c>
      <c r="I838" s="36" t="s">
        <v>3021</v>
      </c>
      <c r="J838" s="80" t="s">
        <v>3022</v>
      </c>
      <c r="K838" s="35">
        <v>44624</v>
      </c>
      <c r="L838" s="36"/>
      <c r="M838" s="36" t="s">
        <v>27</v>
      </c>
    </row>
    <row r="839" spans="1:13" x14ac:dyDescent="0.25">
      <c r="A839" s="28" t="s">
        <v>119</v>
      </c>
      <c r="B839" s="29">
        <v>45.113999999999997</v>
      </c>
      <c r="C839" s="40" t="s">
        <v>129</v>
      </c>
      <c r="D839" s="41" t="s">
        <v>3023</v>
      </c>
      <c r="E839" s="41" t="s">
        <v>3024</v>
      </c>
      <c r="F839" s="47">
        <v>1392</v>
      </c>
      <c r="G839" s="42" t="s">
        <v>3025</v>
      </c>
      <c r="H839" s="42" t="s">
        <v>3026</v>
      </c>
      <c r="I839" s="42" t="s">
        <v>3027</v>
      </c>
      <c r="J839" s="80" t="s">
        <v>3028</v>
      </c>
      <c r="K839" s="48">
        <v>44348</v>
      </c>
      <c r="L839" s="36" t="s">
        <v>18</v>
      </c>
      <c r="M839" s="36" t="s">
        <v>18</v>
      </c>
    </row>
    <row r="840" spans="1:13" x14ac:dyDescent="0.25">
      <c r="A840" s="28" t="s">
        <v>57</v>
      </c>
      <c r="B840" s="29">
        <v>30.102</v>
      </c>
      <c r="C840" s="28" t="s">
        <v>333</v>
      </c>
      <c r="D840" s="157" t="s">
        <v>3029</v>
      </c>
      <c r="E840" s="89"/>
      <c r="F840" s="51" t="s">
        <v>3030</v>
      </c>
      <c r="G840" s="76" t="s">
        <v>3031</v>
      </c>
      <c r="H840" s="76" t="s">
        <v>3032</v>
      </c>
      <c r="I840" s="76" t="s">
        <v>3033</v>
      </c>
      <c r="J840" s="80" t="s">
        <v>3034</v>
      </c>
      <c r="K840" s="48">
        <v>45168</v>
      </c>
      <c r="L840" s="87" t="s">
        <v>18</v>
      </c>
      <c r="M840" s="34"/>
    </row>
    <row r="841" spans="1:13" x14ac:dyDescent="0.25">
      <c r="A841" s="28" t="s">
        <v>19</v>
      </c>
      <c r="B841" s="29">
        <v>25.132000000000001</v>
      </c>
      <c r="C841" s="28" t="s">
        <v>136</v>
      </c>
      <c r="D841" s="46" t="s">
        <v>3035</v>
      </c>
      <c r="E841" s="46"/>
      <c r="F841" s="36">
        <v>1499</v>
      </c>
      <c r="G841" s="36" t="s">
        <v>3036</v>
      </c>
      <c r="H841" s="36" t="s">
        <v>3037</v>
      </c>
      <c r="I841" s="36" t="s">
        <v>3038</v>
      </c>
      <c r="J841" s="80" t="s">
        <v>3039</v>
      </c>
      <c r="K841" s="48">
        <v>45018</v>
      </c>
      <c r="L841" s="36" t="s">
        <v>26</v>
      </c>
      <c r="M841" s="36" t="s">
        <v>27</v>
      </c>
    </row>
    <row r="842" spans="1:13" x14ac:dyDescent="0.25">
      <c r="A842" s="28" t="s">
        <v>119</v>
      </c>
      <c r="B842" s="29">
        <v>45.106000000000002</v>
      </c>
      <c r="C842" s="28" t="s">
        <v>120</v>
      </c>
      <c r="D842" s="46" t="s">
        <v>1402</v>
      </c>
      <c r="E842" s="46" t="s">
        <v>1401</v>
      </c>
      <c r="F842" s="51">
        <v>1494</v>
      </c>
      <c r="G842" s="36" t="s">
        <v>3040</v>
      </c>
      <c r="H842" s="36" t="s">
        <v>1404</v>
      </c>
      <c r="I842" s="36"/>
      <c r="J842" s="80" t="s">
        <v>1406</v>
      </c>
      <c r="K842" s="48">
        <v>44439</v>
      </c>
      <c r="L842" s="36" t="s">
        <v>18</v>
      </c>
      <c r="M842" s="36" t="s">
        <v>18</v>
      </c>
    </row>
    <row r="843" spans="1:13" x14ac:dyDescent="0.25">
      <c r="A843" s="28" t="s">
        <v>19</v>
      </c>
      <c r="B843" s="29">
        <v>25.125</v>
      </c>
      <c r="C843" s="41" t="s">
        <v>1448</v>
      </c>
      <c r="D843" s="40" t="s">
        <v>3041</v>
      </c>
      <c r="E843" s="41"/>
      <c r="F843" s="42">
        <v>1568</v>
      </c>
      <c r="G843" s="42" t="s">
        <v>3042</v>
      </c>
      <c r="H843" s="42" t="s">
        <v>3043</v>
      </c>
      <c r="I843" s="42" t="s">
        <v>3044</v>
      </c>
      <c r="J843" s="130" t="s">
        <v>3045</v>
      </c>
      <c r="K843" s="50">
        <v>45516</v>
      </c>
      <c r="L843" s="42"/>
      <c r="M843" s="42"/>
    </row>
    <row r="844" spans="1:13" x14ac:dyDescent="0.25">
      <c r="A844" s="28" t="s">
        <v>19</v>
      </c>
      <c r="B844" s="29">
        <v>25.119</v>
      </c>
      <c r="C844" s="28" t="s">
        <v>832</v>
      </c>
      <c r="D844" s="46" t="s">
        <v>3046</v>
      </c>
      <c r="E844" s="46"/>
      <c r="F844" s="36">
        <v>1465</v>
      </c>
      <c r="G844" s="36" t="s">
        <v>3047</v>
      </c>
      <c r="H844" s="36" t="s">
        <v>3048</v>
      </c>
      <c r="I844" s="36" t="s">
        <v>3049</v>
      </c>
      <c r="J844" s="80" t="s">
        <v>3050</v>
      </c>
      <c r="K844" s="48">
        <v>44359</v>
      </c>
      <c r="L844" s="36" t="s">
        <v>27</v>
      </c>
      <c r="M844" s="36"/>
    </row>
    <row r="845" spans="1:13" x14ac:dyDescent="0.25">
      <c r="A845" s="28" t="s">
        <v>8664</v>
      </c>
      <c r="B845" s="29">
        <v>70.105999999999995</v>
      </c>
      <c r="C845" s="40" t="s">
        <v>115</v>
      </c>
      <c r="D845" s="31" t="s">
        <v>3051</v>
      </c>
      <c r="E845" s="45"/>
      <c r="F845" s="47">
        <v>1522</v>
      </c>
      <c r="G845" s="33" t="s">
        <v>3052</v>
      </c>
      <c r="H845" s="33" t="s">
        <v>3053</v>
      </c>
      <c r="I845" s="42"/>
      <c r="J845" s="111" t="s">
        <v>3054</v>
      </c>
      <c r="K845" s="48">
        <v>44804</v>
      </c>
      <c r="L845" s="36" t="s">
        <v>18</v>
      </c>
      <c r="M845" s="36" t="s">
        <v>18</v>
      </c>
    </row>
    <row r="846" spans="1:13" x14ac:dyDescent="0.25">
      <c r="A846" s="28" t="s">
        <v>119</v>
      </c>
      <c r="B846" s="29">
        <v>45.113999999999997</v>
      </c>
      <c r="C846" s="40" t="s">
        <v>129</v>
      </c>
      <c r="D846" s="41" t="s">
        <v>3055</v>
      </c>
      <c r="E846" s="41"/>
      <c r="F846" s="47">
        <v>1392</v>
      </c>
      <c r="G846" s="42" t="s">
        <v>3056</v>
      </c>
      <c r="H846" s="42" t="s">
        <v>3057</v>
      </c>
      <c r="I846" s="42" t="s">
        <v>3058</v>
      </c>
      <c r="J846" s="80" t="s">
        <v>3059</v>
      </c>
      <c r="K846" s="48">
        <v>44348</v>
      </c>
      <c r="L846" s="36" t="s">
        <v>18</v>
      </c>
      <c r="M846" s="36" t="s">
        <v>18</v>
      </c>
    </row>
    <row r="847" spans="1:13" x14ac:dyDescent="0.25">
      <c r="A847" s="28" t="s">
        <v>119</v>
      </c>
      <c r="B847" s="29">
        <v>45.113999999999997</v>
      </c>
      <c r="C847" s="40" t="s">
        <v>129</v>
      </c>
      <c r="D847" s="41" t="s">
        <v>3060</v>
      </c>
      <c r="E847" s="41" t="s">
        <v>3061</v>
      </c>
      <c r="F847" s="47">
        <v>1392</v>
      </c>
      <c r="G847" s="42" t="s">
        <v>3062</v>
      </c>
      <c r="H847" s="42" t="s">
        <v>3063</v>
      </c>
      <c r="I847" s="42" t="s">
        <v>3064</v>
      </c>
      <c r="J847" s="80" t="s">
        <v>3065</v>
      </c>
      <c r="K847" s="48">
        <v>44348</v>
      </c>
      <c r="L847" s="36" t="s">
        <v>18</v>
      </c>
      <c r="M847" s="36" t="s">
        <v>18</v>
      </c>
    </row>
    <row r="848" spans="1:13" x14ac:dyDescent="0.25">
      <c r="A848" s="41" t="s">
        <v>33</v>
      </c>
      <c r="B848" s="62">
        <v>50.103999999999999</v>
      </c>
      <c r="C848" s="41" t="s">
        <v>351</v>
      </c>
      <c r="D848" s="78" t="s">
        <v>3066</v>
      </c>
      <c r="E848" s="78"/>
      <c r="F848" s="42">
        <v>1619</v>
      </c>
      <c r="G848" s="79" t="s">
        <v>3067</v>
      </c>
      <c r="H848" s="79" t="s">
        <v>3068</v>
      </c>
      <c r="I848" s="42"/>
      <c r="J848" s="80" t="s">
        <v>3069</v>
      </c>
      <c r="K848" s="50">
        <v>44418</v>
      </c>
      <c r="L848" s="52" t="s">
        <v>18</v>
      </c>
      <c r="M848" s="52" t="s">
        <v>18</v>
      </c>
    </row>
    <row r="849" spans="1:13" x14ac:dyDescent="0.25">
      <c r="A849" s="55" t="s">
        <v>57</v>
      </c>
      <c r="B849" s="56">
        <v>10.103999999999999</v>
      </c>
      <c r="C849" s="55" t="s">
        <v>1459</v>
      </c>
      <c r="D849" s="128" t="s">
        <v>3070</v>
      </c>
      <c r="E849" s="128"/>
      <c r="F849" s="95">
        <v>1486</v>
      </c>
      <c r="G849" s="95" t="s">
        <v>3071</v>
      </c>
      <c r="H849" s="95" t="s">
        <v>3072</v>
      </c>
      <c r="I849" s="95"/>
      <c r="J849" s="360" t="s">
        <v>3073</v>
      </c>
      <c r="K849" s="96">
        <v>44228</v>
      </c>
      <c r="L849" s="95" t="s">
        <v>18</v>
      </c>
      <c r="M849" s="95" t="s">
        <v>18</v>
      </c>
    </row>
    <row r="850" spans="1:13" x14ac:dyDescent="0.25">
      <c r="A850" s="28" t="s">
        <v>119</v>
      </c>
      <c r="B850" s="29">
        <v>45.113999999999997</v>
      </c>
      <c r="C850" s="40" t="s">
        <v>129</v>
      </c>
      <c r="D850" s="41" t="s">
        <v>3074</v>
      </c>
      <c r="E850" s="41" t="s">
        <v>3075</v>
      </c>
      <c r="F850" s="47">
        <v>1392</v>
      </c>
      <c r="G850" s="42" t="s">
        <v>3076</v>
      </c>
      <c r="H850" s="42" t="s">
        <v>3077</v>
      </c>
      <c r="I850" s="42" t="s">
        <v>3078</v>
      </c>
      <c r="J850" s="80" t="s">
        <v>3079</v>
      </c>
      <c r="K850" s="48">
        <v>44348</v>
      </c>
      <c r="L850" s="36" t="s">
        <v>18</v>
      </c>
      <c r="M850" s="36" t="s">
        <v>18</v>
      </c>
    </row>
    <row r="851" spans="1:13" x14ac:dyDescent="0.25">
      <c r="A851" s="28" t="s">
        <v>8664</v>
      </c>
      <c r="B851" s="29">
        <v>70.105999999999995</v>
      </c>
      <c r="C851" s="40" t="s">
        <v>361</v>
      </c>
      <c r="D851" s="46" t="s">
        <v>3080</v>
      </c>
      <c r="E851" s="46"/>
      <c r="F851" s="47">
        <v>1475</v>
      </c>
      <c r="G851" s="47" t="s">
        <v>3081</v>
      </c>
      <c r="H851" s="47" t="s">
        <v>3082</v>
      </c>
      <c r="I851" s="47"/>
      <c r="J851" s="379" t="s">
        <v>3083</v>
      </c>
      <c r="K851" s="50">
        <v>44804</v>
      </c>
      <c r="L851" s="36" t="s">
        <v>18</v>
      </c>
      <c r="M851" s="36" t="s">
        <v>18</v>
      </c>
    </row>
    <row r="852" spans="1:13" x14ac:dyDescent="0.25">
      <c r="A852" s="55" t="s">
        <v>119</v>
      </c>
      <c r="B852" s="56">
        <v>45.113999999999997</v>
      </c>
      <c r="C852" s="137" t="s">
        <v>129</v>
      </c>
      <c r="D852" s="139" t="s">
        <v>3084</v>
      </c>
      <c r="E852" s="139"/>
      <c r="F852" s="140" t="s">
        <v>3085</v>
      </c>
      <c r="G852" s="59" t="s">
        <v>122</v>
      </c>
      <c r="H852" s="59" t="s">
        <v>3086</v>
      </c>
      <c r="I852" s="59" t="s">
        <v>3087</v>
      </c>
      <c r="J852" s="360" t="s">
        <v>3088</v>
      </c>
      <c r="K852" s="142">
        <v>44074</v>
      </c>
      <c r="L852" s="59" t="s">
        <v>18</v>
      </c>
      <c r="M852" s="59"/>
    </row>
    <row r="853" spans="1:13" x14ac:dyDescent="0.25">
      <c r="A853" s="28" t="s">
        <v>8664</v>
      </c>
      <c r="B853" s="29">
        <v>70.105999999999995</v>
      </c>
      <c r="C853" s="40" t="s">
        <v>115</v>
      </c>
      <c r="D853" s="45" t="s">
        <v>3089</v>
      </c>
      <c r="E853" s="46"/>
      <c r="F853" s="47">
        <v>1522</v>
      </c>
      <c r="G853" s="36" t="s">
        <v>3089</v>
      </c>
      <c r="H853" s="36" t="s">
        <v>3090</v>
      </c>
      <c r="I853" s="42"/>
      <c r="J853" s="80" t="s">
        <v>3091</v>
      </c>
      <c r="K853" s="48">
        <v>44804</v>
      </c>
      <c r="L853" s="36" t="s">
        <v>18</v>
      </c>
      <c r="M853" s="36" t="s">
        <v>18</v>
      </c>
    </row>
    <row r="854" spans="1:13" x14ac:dyDescent="0.25">
      <c r="A854" s="81" t="s">
        <v>57</v>
      </c>
      <c r="B854" s="82">
        <v>50.103000000000002</v>
      </c>
      <c r="C854" s="81" t="s">
        <v>353</v>
      </c>
      <c r="D854" s="49" t="s">
        <v>3092</v>
      </c>
      <c r="E854" s="81"/>
      <c r="F854" s="83">
        <v>1629</v>
      </c>
      <c r="G854" s="83" t="s">
        <v>3093</v>
      </c>
      <c r="H854" s="83" t="s">
        <v>3094</v>
      </c>
      <c r="I854" s="83" t="s">
        <v>3095</v>
      </c>
      <c r="J854" s="378" t="s">
        <v>3096</v>
      </c>
      <c r="K854" s="84">
        <v>45236</v>
      </c>
      <c r="L854" s="83" t="s">
        <v>18</v>
      </c>
      <c r="M854" s="83" t="s">
        <v>18</v>
      </c>
    </row>
    <row r="855" spans="1:13" x14ac:dyDescent="0.25">
      <c r="A855" s="28" t="s">
        <v>57</v>
      </c>
      <c r="B855" s="29">
        <v>10.101000000000001</v>
      </c>
      <c r="C855" s="28" t="s">
        <v>112</v>
      </c>
      <c r="D855" s="45" t="s">
        <v>3097</v>
      </c>
      <c r="E855" s="46"/>
      <c r="F855" s="47" t="s">
        <v>266</v>
      </c>
      <c r="G855" s="36" t="s">
        <v>3098</v>
      </c>
      <c r="H855" s="36" t="s">
        <v>3099</v>
      </c>
      <c r="I855" s="42"/>
      <c r="J855" s="80" t="s">
        <v>3100</v>
      </c>
      <c r="K855" s="48">
        <v>44651</v>
      </c>
      <c r="L855" s="36" t="s">
        <v>18</v>
      </c>
      <c r="M855" s="36"/>
    </row>
    <row r="856" spans="1:13" x14ac:dyDescent="0.25">
      <c r="A856" s="46" t="s">
        <v>282</v>
      </c>
      <c r="B856" s="90">
        <v>75.114000000000004</v>
      </c>
      <c r="C856" s="40" t="s">
        <v>3105</v>
      </c>
      <c r="D856" s="102" t="s">
        <v>3101</v>
      </c>
      <c r="E856" s="103" t="s">
        <v>3106</v>
      </c>
      <c r="F856" s="36" t="s">
        <v>3107</v>
      </c>
      <c r="G856" s="103" t="s">
        <v>3108</v>
      </c>
      <c r="H856" s="103" t="s">
        <v>3109</v>
      </c>
      <c r="I856" s="104"/>
      <c r="J856" s="80" t="s">
        <v>3110</v>
      </c>
      <c r="K856" s="48">
        <v>44517</v>
      </c>
      <c r="L856" s="36" t="s">
        <v>18</v>
      </c>
      <c r="M856" s="36"/>
    </row>
    <row r="857" spans="1:13" x14ac:dyDescent="0.25">
      <c r="A857" s="46" t="s">
        <v>282</v>
      </c>
      <c r="B857" s="90">
        <v>75.114000000000004</v>
      </c>
      <c r="C857" s="46" t="s">
        <v>3105</v>
      </c>
      <c r="D857" s="102" t="s">
        <v>3101</v>
      </c>
      <c r="E857" s="103" t="s">
        <v>3106</v>
      </c>
      <c r="F857" s="36" t="s">
        <v>3111</v>
      </c>
      <c r="G857" s="103" t="s">
        <v>3112</v>
      </c>
      <c r="H857" s="103" t="s">
        <v>3113</v>
      </c>
      <c r="I857" s="104"/>
      <c r="J857" s="80" t="s">
        <v>3114</v>
      </c>
      <c r="K857" s="48">
        <v>44530</v>
      </c>
      <c r="L857" s="36" t="s">
        <v>18</v>
      </c>
      <c r="M857" s="36"/>
    </row>
    <row r="858" spans="1:13" x14ac:dyDescent="0.25">
      <c r="A858" s="28" t="s">
        <v>282</v>
      </c>
      <c r="B858" s="29" t="s">
        <v>2256</v>
      </c>
      <c r="C858" s="40" t="s">
        <v>2257</v>
      </c>
      <c r="D858" s="40" t="s">
        <v>3101</v>
      </c>
      <c r="E858" s="41"/>
      <c r="F858" s="42" t="s">
        <v>210</v>
      </c>
      <c r="G858" s="42" t="s">
        <v>3102</v>
      </c>
      <c r="H858" s="42" t="s">
        <v>3103</v>
      </c>
      <c r="I858" s="42" t="s">
        <v>84</v>
      </c>
      <c r="J858" s="80" t="s">
        <v>3104</v>
      </c>
      <c r="K858" s="50">
        <v>44895</v>
      </c>
      <c r="L858" s="42" t="s">
        <v>18</v>
      </c>
      <c r="M858" s="42"/>
    </row>
    <row r="859" spans="1:13" x14ac:dyDescent="0.25">
      <c r="A859" s="28" t="s">
        <v>19</v>
      </c>
      <c r="B859" s="29">
        <v>25.199000000000002</v>
      </c>
      <c r="C859" s="28" t="s">
        <v>90</v>
      </c>
      <c r="D859" s="45" t="s">
        <v>3115</v>
      </c>
      <c r="E859" s="46" t="s">
        <v>84</v>
      </c>
      <c r="F859" s="51" t="s">
        <v>3116</v>
      </c>
      <c r="G859" s="36" t="s">
        <v>3117</v>
      </c>
      <c r="H859" s="36" t="s">
        <v>3118</v>
      </c>
      <c r="I859" s="42" t="s">
        <v>3119</v>
      </c>
      <c r="J859" s="80" t="s">
        <v>3120</v>
      </c>
      <c r="K859" s="48">
        <v>44439</v>
      </c>
      <c r="L859" s="36" t="s">
        <v>27</v>
      </c>
      <c r="M859" s="36" t="s">
        <v>27</v>
      </c>
    </row>
    <row r="860" spans="1:13" x14ac:dyDescent="0.25">
      <c r="A860" s="28" t="s">
        <v>119</v>
      </c>
      <c r="B860" s="29">
        <v>45.113999999999997</v>
      </c>
      <c r="C860" s="40" t="s">
        <v>129</v>
      </c>
      <c r="D860" s="60" t="s">
        <v>3121</v>
      </c>
      <c r="E860" s="60" t="s">
        <v>3122</v>
      </c>
      <c r="F860" s="61">
        <v>1392</v>
      </c>
      <c r="G860" s="52" t="s">
        <v>3123</v>
      </c>
      <c r="H860" s="52" t="s">
        <v>3124</v>
      </c>
      <c r="I860" s="52" t="s">
        <v>3125</v>
      </c>
      <c r="J860" s="80" t="s">
        <v>3126</v>
      </c>
      <c r="K860" s="54">
        <v>44348</v>
      </c>
      <c r="L860" s="36" t="s">
        <v>18</v>
      </c>
      <c r="M860" s="36" t="s">
        <v>18</v>
      </c>
    </row>
    <row r="861" spans="1:13" x14ac:dyDescent="0.25">
      <c r="A861" s="28" t="s">
        <v>8664</v>
      </c>
      <c r="B861" s="90">
        <v>70.114000000000004</v>
      </c>
      <c r="C861" s="46" t="s">
        <v>705</v>
      </c>
      <c r="D861" s="31" t="s">
        <v>3127</v>
      </c>
      <c r="E861" s="31"/>
      <c r="F861" s="36">
        <v>1625</v>
      </c>
      <c r="G861" s="33" t="s">
        <v>3128</v>
      </c>
      <c r="H861" s="33" t="s">
        <v>3129</v>
      </c>
      <c r="I861" s="104"/>
      <c r="J861" s="111" t="s">
        <v>3130</v>
      </c>
      <c r="K861" s="48">
        <v>45232</v>
      </c>
      <c r="L861" s="36" t="s">
        <v>485</v>
      </c>
      <c r="M861" s="36" t="s">
        <v>485</v>
      </c>
    </row>
    <row r="862" spans="1:13" x14ac:dyDescent="0.25">
      <c r="A862" s="28" t="s">
        <v>19</v>
      </c>
      <c r="B862" s="29">
        <v>25.116</v>
      </c>
      <c r="C862" s="161" t="s">
        <v>28</v>
      </c>
      <c r="D862" s="38" t="s">
        <v>3131</v>
      </c>
      <c r="E862" s="38"/>
      <c r="F862" s="32" t="s">
        <v>3132</v>
      </c>
      <c r="G862" s="34" t="s">
        <v>3133</v>
      </c>
      <c r="H862" s="34" t="s">
        <v>3134</v>
      </c>
      <c r="I862" s="34" t="s">
        <v>3135</v>
      </c>
      <c r="J862" s="80" t="s">
        <v>3136</v>
      </c>
      <c r="K862" s="35">
        <v>44780</v>
      </c>
      <c r="L862" s="34" t="s">
        <v>27</v>
      </c>
      <c r="M862" s="36" t="s">
        <v>27</v>
      </c>
    </row>
    <row r="863" spans="1:13" x14ac:dyDescent="0.25">
      <c r="A863" s="28" t="s">
        <v>57</v>
      </c>
      <c r="B863" s="29">
        <v>10.101000000000001</v>
      </c>
      <c r="C863" s="28" t="s">
        <v>112</v>
      </c>
      <c r="D863" s="38" t="s">
        <v>3137</v>
      </c>
      <c r="E863" s="38"/>
      <c r="F863" s="32" t="s">
        <v>969</v>
      </c>
      <c r="G863" s="34" t="s">
        <v>3138</v>
      </c>
      <c r="H863" s="34" t="s">
        <v>3139</v>
      </c>
      <c r="I863" s="34" t="s">
        <v>3140</v>
      </c>
      <c r="J863" s="80" t="s">
        <v>3141</v>
      </c>
      <c r="K863" s="35">
        <v>45405</v>
      </c>
      <c r="L863" s="34" t="s">
        <v>27</v>
      </c>
      <c r="M863" s="36" t="s">
        <v>27</v>
      </c>
    </row>
    <row r="864" spans="1:13" x14ac:dyDescent="0.25">
      <c r="A864" s="41" t="s">
        <v>33</v>
      </c>
      <c r="B864" s="62">
        <v>50.103999999999999</v>
      </c>
      <c r="C864" s="41" t="s">
        <v>351</v>
      </c>
      <c r="D864" s="78" t="s">
        <v>3142</v>
      </c>
      <c r="E864" s="78"/>
      <c r="F864" s="42">
        <v>1619</v>
      </c>
      <c r="G864" s="79" t="s">
        <v>3143</v>
      </c>
      <c r="H864" s="79" t="s">
        <v>3144</v>
      </c>
      <c r="I864" s="42"/>
      <c r="J864" s="80" t="s">
        <v>3145</v>
      </c>
      <c r="K864" s="50">
        <v>44418</v>
      </c>
      <c r="L864" s="52" t="s">
        <v>18</v>
      </c>
      <c r="M864" s="52" t="s">
        <v>18</v>
      </c>
    </row>
    <row r="865" spans="1:13" x14ac:dyDescent="0.25">
      <c r="A865" s="28" t="s">
        <v>57</v>
      </c>
      <c r="B865" s="29">
        <v>10.101000000000001</v>
      </c>
      <c r="C865" s="28" t="s">
        <v>112</v>
      </c>
      <c r="D865" s="44" t="s">
        <v>3142</v>
      </c>
      <c r="E865" s="44"/>
      <c r="F865" s="52">
        <v>1599</v>
      </c>
      <c r="G865" s="52" t="s">
        <v>3143</v>
      </c>
      <c r="H865" s="52" t="s">
        <v>3144</v>
      </c>
      <c r="I865" s="53"/>
      <c r="J865" s="80" t="s">
        <v>3145</v>
      </c>
      <c r="K865" s="54">
        <v>45082</v>
      </c>
      <c r="L865" s="52" t="s">
        <v>18</v>
      </c>
      <c r="M865" s="52" t="s">
        <v>18</v>
      </c>
    </row>
    <row r="866" spans="1:13" x14ac:dyDescent="0.25">
      <c r="A866" s="81" t="s">
        <v>57</v>
      </c>
      <c r="B866" s="82">
        <v>50.103000000000002</v>
      </c>
      <c r="C866" s="81" t="s">
        <v>353</v>
      </c>
      <c r="D866" s="49" t="s">
        <v>3142</v>
      </c>
      <c r="E866" s="81"/>
      <c r="F866" s="83">
        <v>1629</v>
      </c>
      <c r="G866" s="83" t="s">
        <v>3146</v>
      </c>
      <c r="H866" s="83" t="s">
        <v>3147</v>
      </c>
      <c r="I866" s="83" t="s">
        <v>3148</v>
      </c>
      <c r="J866" s="378" t="s">
        <v>3145</v>
      </c>
      <c r="K866" s="84">
        <v>45236</v>
      </c>
      <c r="L866" s="83" t="s">
        <v>18</v>
      </c>
      <c r="M866" s="83" t="s">
        <v>18</v>
      </c>
    </row>
    <row r="867" spans="1:13" x14ac:dyDescent="0.25">
      <c r="A867" s="28" t="s">
        <v>19</v>
      </c>
      <c r="B867" s="29">
        <v>25.119</v>
      </c>
      <c r="C867" s="28" t="s">
        <v>832</v>
      </c>
      <c r="D867" s="46" t="s">
        <v>3149</v>
      </c>
      <c r="E867" s="46"/>
      <c r="F867" s="36">
        <v>1465</v>
      </c>
      <c r="G867" s="36" t="s">
        <v>3150</v>
      </c>
      <c r="H867" s="36" t="s">
        <v>3151</v>
      </c>
      <c r="I867" s="36" t="s">
        <v>3152</v>
      </c>
      <c r="J867" s="80" t="s">
        <v>3153</v>
      </c>
      <c r="K867" s="48">
        <v>44359</v>
      </c>
      <c r="L867" s="36" t="s">
        <v>27</v>
      </c>
      <c r="M867" s="36"/>
    </row>
    <row r="868" spans="1:13" x14ac:dyDescent="0.25">
      <c r="A868" s="28" t="s">
        <v>119</v>
      </c>
      <c r="B868" s="29">
        <v>45.113999999999997</v>
      </c>
      <c r="C868" s="40" t="s">
        <v>129</v>
      </c>
      <c r="D868" s="41" t="s">
        <v>3154</v>
      </c>
      <c r="E868" s="41" t="s">
        <v>3155</v>
      </c>
      <c r="F868" s="47">
        <v>1392</v>
      </c>
      <c r="G868" s="42" t="s">
        <v>3156</v>
      </c>
      <c r="H868" s="42" t="s">
        <v>3157</v>
      </c>
      <c r="I868" s="42" t="s">
        <v>3158</v>
      </c>
      <c r="J868" s="80" t="s">
        <v>3159</v>
      </c>
      <c r="K868" s="48">
        <v>44348</v>
      </c>
      <c r="L868" s="36" t="s">
        <v>18</v>
      </c>
      <c r="M868" s="36" t="s">
        <v>18</v>
      </c>
    </row>
    <row r="869" spans="1:13" x14ac:dyDescent="0.25">
      <c r="A869" s="28" t="s">
        <v>119</v>
      </c>
      <c r="B869" s="29">
        <v>45.106000000000002</v>
      </c>
      <c r="C869" s="28" t="s">
        <v>120</v>
      </c>
      <c r="D869" s="46" t="s">
        <v>3154</v>
      </c>
      <c r="E869" s="46" t="s">
        <v>3155</v>
      </c>
      <c r="F869" s="36">
        <v>1494</v>
      </c>
      <c r="G869" s="36"/>
      <c r="H869" s="52" t="s">
        <v>3157</v>
      </c>
      <c r="I869" s="52" t="s">
        <v>3158</v>
      </c>
      <c r="J869" s="80" t="s">
        <v>3159</v>
      </c>
      <c r="K869" s="48">
        <v>44439</v>
      </c>
      <c r="L869" s="36" t="s">
        <v>18</v>
      </c>
      <c r="M869" s="36" t="s">
        <v>18</v>
      </c>
    </row>
    <row r="870" spans="1:13" x14ac:dyDescent="0.25">
      <c r="A870" s="28" t="s">
        <v>8664</v>
      </c>
      <c r="B870" s="62">
        <v>70.105999999999995</v>
      </c>
      <c r="C870" s="31" t="s">
        <v>769</v>
      </c>
      <c r="D870" s="31" t="s">
        <v>3160</v>
      </c>
      <c r="E870" s="31"/>
      <c r="F870" s="33">
        <v>1567</v>
      </c>
      <c r="G870" s="33" t="s">
        <v>3161</v>
      </c>
      <c r="H870" s="33" t="s">
        <v>3162</v>
      </c>
      <c r="I870" s="33"/>
      <c r="J870" s="111" t="s">
        <v>3163</v>
      </c>
      <c r="K870" s="112">
        <v>45535</v>
      </c>
      <c r="L870" s="36" t="s">
        <v>18</v>
      </c>
      <c r="M870" s="36" t="s">
        <v>18</v>
      </c>
    </row>
    <row r="871" spans="1:13" x14ac:dyDescent="0.25">
      <c r="A871" s="28" t="s">
        <v>8664</v>
      </c>
      <c r="B871" s="62">
        <v>70.105999999999995</v>
      </c>
      <c r="C871" s="40" t="s">
        <v>769</v>
      </c>
      <c r="D871" s="31" t="s">
        <v>3160</v>
      </c>
      <c r="E871" s="33"/>
      <c r="F871" s="36">
        <v>1618</v>
      </c>
      <c r="G871" s="33" t="s">
        <v>3161</v>
      </c>
      <c r="H871" s="33" t="s">
        <v>3162</v>
      </c>
      <c r="I871" s="104"/>
      <c r="J871" s="111" t="s">
        <v>3163</v>
      </c>
      <c r="K871" s="50">
        <v>45900</v>
      </c>
      <c r="L871" s="36" t="s">
        <v>18</v>
      </c>
      <c r="M871" s="36" t="s">
        <v>18</v>
      </c>
    </row>
    <row r="872" spans="1:13" x14ac:dyDescent="0.25">
      <c r="A872" s="28" t="s">
        <v>19</v>
      </c>
      <c r="B872" s="29">
        <v>25.131</v>
      </c>
      <c r="C872" s="28" t="s">
        <v>892</v>
      </c>
      <c r="D872" s="46" t="s">
        <v>3164</v>
      </c>
      <c r="E872" s="46" t="s">
        <v>3165</v>
      </c>
      <c r="F872" s="36">
        <v>1499</v>
      </c>
      <c r="G872" s="36" t="s">
        <v>3166</v>
      </c>
      <c r="H872" s="36" t="s">
        <v>3167</v>
      </c>
      <c r="I872" s="36" t="s">
        <v>3168</v>
      </c>
      <c r="J872" s="80" t="s">
        <v>3169</v>
      </c>
      <c r="K872" s="48">
        <v>45018</v>
      </c>
      <c r="L872" s="36" t="s">
        <v>26</v>
      </c>
      <c r="M872" s="36" t="s">
        <v>27</v>
      </c>
    </row>
    <row r="873" spans="1:13" x14ac:dyDescent="0.25">
      <c r="A873" s="31" t="s">
        <v>19</v>
      </c>
      <c r="B873" s="110">
        <v>25.105</v>
      </c>
      <c r="C873" s="31" t="s">
        <v>785</v>
      </c>
      <c r="D873" s="31" t="s">
        <v>3170</v>
      </c>
      <c r="E873" s="31"/>
      <c r="F873" s="33">
        <v>1623</v>
      </c>
      <c r="G873" s="33" t="s">
        <v>3171</v>
      </c>
      <c r="H873" s="33" t="s">
        <v>3172</v>
      </c>
      <c r="I873" s="33"/>
      <c r="J873" s="111" t="s">
        <v>3173</v>
      </c>
      <c r="K873" s="112">
        <v>44447</v>
      </c>
      <c r="L873" s="33" t="s">
        <v>27</v>
      </c>
      <c r="M873" s="33" t="s">
        <v>27</v>
      </c>
    </row>
    <row r="874" spans="1:13" x14ac:dyDescent="0.25">
      <c r="A874" s="28" t="s">
        <v>19</v>
      </c>
      <c r="B874" s="29">
        <v>25.100999999999999</v>
      </c>
      <c r="C874" s="28" t="s">
        <v>1749</v>
      </c>
      <c r="D874" s="46" t="s">
        <v>3174</v>
      </c>
      <c r="E874" s="46"/>
      <c r="F874" s="153">
        <v>1401</v>
      </c>
      <c r="G874" s="36" t="s">
        <v>3175</v>
      </c>
      <c r="H874" s="36" t="s">
        <v>3176</v>
      </c>
      <c r="I874" s="36" t="s">
        <v>3177</v>
      </c>
      <c r="J874" s="80" t="s">
        <v>3178</v>
      </c>
      <c r="K874" s="48">
        <v>44290</v>
      </c>
      <c r="L874" s="36" t="s">
        <v>27</v>
      </c>
      <c r="M874" s="36"/>
    </row>
    <row r="875" spans="1:13" x14ac:dyDescent="0.25">
      <c r="A875" s="28" t="s">
        <v>19</v>
      </c>
      <c r="B875" s="29">
        <v>25.119</v>
      </c>
      <c r="C875" s="28" t="s">
        <v>832</v>
      </c>
      <c r="D875" s="46" t="s">
        <v>3179</v>
      </c>
      <c r="E875" s="46" t="s">
        <v>3180</v>
      </c>
      <c r="F875" s="36">
        <v>1499</v>
      </c>
      <c r="G875" s="36" t="s">
        <v>3181</v>
      </c>
      <c r="H875" s="36" t="s">
        <v>3182</v>
      </c>
      <c r="I875" s="36" t="s">
        <v>3183</v>
      </c>
      <c r="J875" s="80" t="s">
        <v>3184</v>
      </c>
      <c r="K875" s="48">
        <v>45018</v>
      </c>
      <c r="L875" s="36" t="s">
        <v>27</v>
      </c>
      <c r="M875" s="36" t="s">
        <v>27</v>
      </c>
    </row>
    <row r="876" spans="1:13" x14ac:dyDescent="0.25">
      <c r="A876" s="46" t="s">
        <v>1391</v>
      </c>
      <c r="B876" s="90">
        <v>65.100999999999999</v>
      </c>
      <c r="C876" s="46" t="s">
        <v>1768</v>
      </c>
      <c r="D876" s="102" t="s">
        <v>3185</v>
      </c>
      <c r="E876" s="102" t="s">
        <v>3186</v>
      </c>
      <c r="F876" s="36">
        <v>1614</v>
      </c>
      <c r="G876" s="103" t="s">
        <v>3187</v>
      </c>
      <c r="H876" s="103" t="s">
        <v>3188</v>
      </c>
      <c r="I876" s="104"/>
      <c r="J876" s="80" t="s">
        <v>3189</v>
      </c>
      <c r="K876" s="48">
        <v>45838</v>
      </c>
      <c r="L876" s="36" t="s">
        <v>18</v>
      </c>
      <c r="M876" s="36" t="s">
        <v>18</v>
      </c>
    </row>
    <row r="877" spans="1:13" x14ac:dyDescent="0.25">
      <c r="A877" s="28" t="s">
        <v>8664</v>
      </c>
      <c r="B877" s="29">
        <v>70.105999999999995</v>
      </c>
      <c r="C877" s="40" t="s">
        <v>361</v>
      </c>
      <c r="D877" s="46" t="s">
        <v>3190</v>
      </c>
      <c r="E877" s="46"/>
      <c r="F877" s="47">
        <v>1475</v>
      </c>
      <c r="G877" s="47" t="s">
        <v>3191</v>
      </c>
      <c r="H877" s="47" t="s">
        <v>3192</v>
      </c>
      <c r="I877" s="47"/>
      <c r="J877" s="379" t="s">
        <v>3193</v>
      </c>
      <c r="K877" s="50">
        <v>44804</v>
      </c>
      <c r="L877" s="36" t="s">
        <v>18</v>
      </c>
      <c r="M877" s="36" t="s">
        <v>18</v>
      </c>
    </row>
    <row r="878" spans="1:13" x14ac:dyDescent="0.25">
      <c r="A878" s="28" t="s">
        <v>57</v>
      </c>
      <c r="B878" s="29">
        <v>60.103000000000002</v>
      </c>
      <c r="C878" s="40" t="s">
        <v>58</v>
      </c>
      <c r="D878" s="46" t="s">
        <v>3194</v>
      </c>
      <c r="E878" s="46"/>
      <c r="F878" s="36">
        <v>1553</v>
      </c>
      <c r="G878" s="36" t="s">
        <v>122</v>
      </c>
      <c r="H878" s="36" t="s">
        <v>3195</v>
      </c>
      <c r="I878" s="36"/>
      <c r="J878" s="80" t="s">
        <v>3196</v>
      </c>
      <c r="K878" s="48">
        <v>44718</v>
      </c>
      <c r="L878" s="36" t="s">
        <v>18</v>
      </c>
      <c r="M878" s="36" t="s">
        <v>18</v>
      </c>
    </row>
    <row r="879" spans="1:13" x14ac:dyDescent="0.25">
      <c r="A879" s="28" t="s">
        <v>19</v>
      </c>
      <c r="B879" s="29" t="s">
        <v>3197</v>
      </c>
      <c r="C879" s="28" t="s">
        <v>90</v>
      </c>
      <c r="D879" s="45" t="s">
        <v>3198</v>
      </c>
      <c r="E879" s="46" t="s">
        <v>3199</v>
      </c>
      <c r="F879" s="47">
        <v>1538</v>
      </c>
      <c r="G879" s="36" t="s">
        <v>3200</v>
      </c>
      <c r="H879" s="36" t="s">
        <v>3201</v>
      </c>
      <c r="I879" s="42" t="s">
        <v>3202</v>
      </c>
      <c r="J879" s="80" t="s">
        <v>3203</v>
      </c>
      <c r="K879" s="48">
        <v>44575</v>
      </c>
      <c r="L879" s="36" t="s">
        <v>27</v>
      </c>
      <c r="M879" s="36" t="s">
        <v>18</v>
      </c>
    </row>
    <row r="880" spans="1:13" x14ac:dyDescent="0.25">
      <c r="A880" s="28" t="s">
        <v>19</v>
      </c>
      <c r="B880" s="29">
        <v>25.199000000000002</v>
      </c>
      <c r="C880" s="28" t="s">
        <v>3204</v>
      </c>
      <c r="D880" s="46" t="s">
        <v>3205</v>
      </c>
      <c r="E880" s="46" t="s">
        <v>3206</v>
      </c>
      <c r="F880" s="36" t="s">
        <v>3207</v>
      </c>
      <c r="G880" s="36" t="s">
        <v>3208</v>
      </c>
      <c r="H880" s="36" t="s">
        <v>3209</v>
      </c>
      <c r="I880" s="36" t="s">
        <v>3210</v>
      </c>
      <c r="J880" s="80" t="s">
        <v>3211</v>
      </c>
      <c r="K880" s="48">
        <v>45059</v>
      </c>
      <c r="L880" s="36" t="s">
        <v>18</v>
      </c>
      <c r="M880" s="36" t="s">
        <v>27</v>
      </c>
    </row>
    <row r="881" spans="1:13" x14ac:dyDescent="0.25">
      <c r="A881" s="28" t="s">
        <v>19</v>
      </c>
      <c r="B881" s="29">
        <v>25.113</v>
      </c>
      <c r="C881" s="28" t="s">
        <v>189</v>
      </c>
      <c r="D881" s="38" t="s">
        <v>3212</v>
      </c>
      <c r="E881" s="38"/>
      <c r="F881" s="32" t="s">
        <v>3213</v>
      </c>
      <c r="G881" s="34" t="s">
        <v>3214</v>
      </c>
      <c r="H881" s="34" t="s">
        <v>3215</v>
      </c>
      <c r="I881" s="34" t="s">
        <v>3216</v>
      </c>
      <c r="J881" s="80"/>
      <c r="K881" s="35">
        <v>44561</v>
      </c>
      <c r="L881" s="34" t="s">
        <v>27</v>
      </c>
      <c r="M881" s="36"/>
    </row>
    <row r="882" spans="1:13" x14ac:dyDescent="0.25">
      <c r="A882" s="46" t="s">
        <v>19</v>
      </c>
      <c r="B882" s="90" t="s">
        <v>188</v>
      </c>
      <c r="C882" s="46" t="s">
        <v>189</v>
      </c>
      <c r="D882" s="102" t="s">
        <v>3217</v>
      </c>
      <c r="E882" s="103"/>
      <c r="F882" s="36" t="s">
        <v>3218</v>
      </c>
      <c r="G882" s="103" t="s">
        <v>3214</v>
      </c>
      <c r="H882" s="103" t="s">
        <v>3219</v>
      </c>
      <c r="I882" s="104"/>
      <c r="J882" s="80"/>
      <c r="K882" s="48">
        <v>44561</v>
      </c>
      <c r="L882" s="36" t="s">
        <v>27</v>
      </c>
      <c r="M882" s="36" t="s">
        <v>27</v>
      </c>
    </row>
    <row r="883" spans="1:13" x14ac:dyDescent="0.25">
      <c r="A883" s="28" t="s">
        <v>19</v>
      </c>
      <c r="B883" s="29">
        <v>25.113</v>
      </c>
      <c r="C883" s="28" t="s">
        <v>189</v>
      </c>
      <c r="D883" s="38" t="s">
        <v>3220</v>
      </c>
      <c r="E883" s="38"/>
      <c r="F883" s="32" t="s">
        <v>3213</v>
      </c>
      <c r="G883" s="34" t="s">
        <v>3221</v>
      </c>
      <c r="H883" s="34" t="s">
        <v>3222</v>
      </c>
      <c r="I883" s="34" t="s">
        <v>3223</v>
      </c>
      <c r="J883" s="80" t="s">
        <v>3224</v>
      </c>
      <c r="K883" s="35">
        <v>44561</v>
      </c>
      <c r="L883" s="34" t="s">
        <v>27</v>
      </c>
      <c r="M883" s="36"/>
    </row>
    <row r="884" spans="1:13" ht="15" customHeight="1" x14ac:dyDescent="0.25">
      <c r="A884" s="28" t="s">
        <v>19</v>
      </c>
      <c r="B884" s="29">
        <v>25.113</v>
      </c>
      <c r="C884" s="28" t="s">
        <v>189</v>
      </c>
      <c r="D884" s="38" t="s">
        <v>3225</v>
      </c>
      <c r="E884" s="38"/>
      <c r="F884" s="32" t="s">
        <v>3213</v>
      </c>
      <c r="G884" s="34" t="s">
        <v>3226</v>
      </c>
      <c r="H884" s="34" t="s">
        <v>3227</v>
      </c>
      <c r="I884" s="34" t="s">
        <v>3228</v>
      </c>
      <c r="J884" s="80"/>
      <c r="K884" s="35">
        <v>44561</v>
      </c>
      <c r="L884" s="34" t="s">
        <v>27</v>
      </c>
      <c r="M884" s="36"/>
    </row>
    <row r="885" spans="1:13" x14ac:dyDescent="0.25">
      <c r="A885" s="28" t="s">
        <v>19</v>
      </c>
      <c r="B885" s="29">
        <v>25.113</v>
      </c>
      <c r="C885" s="28" t="s">
        <v>189</v>
      </c>
      <c r="D885" s="38" t="s">
        <v>3229</v>
      </c>
      <c r="E885" s="38"/>
      <c r="F885" s="32" t="s">
        <v>3213</v>
      </c>
      <c r="G885" s="34" t="s">
        <v>3214</v>
      </c>
      <c r="H885" s="34" t="s">
        <v>3230</v>
      </c>
      <c r="I885" s="34" t="s">
        <v>3231</v>
      </c>
      <c r="J885" s="80"/>
      <c r="K885" s="35">
        <v>44561</v>
      </c>
      <c r="L885" s="34" t="s">
        <v>27</v>
      </c>
      <c r="M885" s="36"/>
    </row>
    <row r="886" spans="1:13" x14ac:dyDescent="0.25">
      <c r="A886" s="28" t="s">
        <v>19</v>
      </c>
      <c r="B886" s="29">
        <v>25.113</v>
      </c>
      <c r="C886" s="28" t="s">
        <v>189</v>
      </c>
      <c r="D886" s="38" t="s">
        <v>3232</v>
      </c>
      <c r="E886" s="38"/>
      <c r="F886" s="32" t="s">
        <v>3213</v>
      </c>
      <c r="G886" s="34" t="s">
        <v>3214</v>
      </c>
      <c r="H886" s="34" t="s">
        <v>3233</v>
      </c>
      <c r="I886" s="34" t="s">
        <v>3234</v>
      </c>
      <c r="J886" s="80"/>
      <c r="K886" s="35">
        <v>44561</v>
      </c>
      <c r="L886" s="34" t="s">
        <v>27</v>
      </c>
      <c r="M886" s="36"/>
    </row>
    <row r="887" spans="1:13" ht="15" customHeight="1" x14ac:dyDescent="0.25">
      <c r="A887" s="28" t="s">
        <v>19</v>
      </c>
      <c r="B887" s="29">
        <v>25.113</v>
      </c>
      <c r="C887" s="28" t="s">
        <v>189</v>
      </c>
      <c r="D887" s="38" t="s">
        <v>3235</v>
      </c>
      <c r="E887" s="38"/>
      <c r="F887" s="32" t="s">
        <v>3213</v>
      </c>
      <c r="G887" s="34" t="s">
        <v>3214</v>
      </c>
      <c r="H887" s="34" t="s">
        <v>3236</v>
      </c>
      <c r="I887" s="34"/>
      <c r="J887" s="80"/>
      <c r="K887" s="35">
        <v>44561</v>
      </c>
      <c r="L887" s="34" t="s">
        <v>27</v>
      </c>
      <c r="M887" s="36"/>
    </row>
    <row r="888" spans="1:13" x14ac:dyDescent="0.25">
      <c r="A888" s="41" t="s">
        <v>33</v>
      </c>
      <c r="B888" s="62">
        <v>50.103999999999999</v>
      </c>
      <c r="C888" s="41" t="s">
        <v>351</v>
      </c>
      <c r="D888" s="78" t="s">
        <v>3237</v>
      </c>
      <c r="E888" s="78" t="s">
        <v>3238</v>
      </c>
      <c r="F888" s="42">
        <v>1619</v>
      </c>
      <c r="G888" s="79" t="s">
        <v>3239</v>
      </c>
      <c r="H888" s="79" t="s">
        <v>3240</v>
      </c>
      <c r="I888" s="42"/>
      <c r="J888" s="80" t="s">
        <v>3241</v>
      </c>
      <c r="K888" s="50">
        <v>44418</v>
      </c>
      <c r="L888" s="36" t="s">
        <v>18</v>
      </c>
      <c r="M888" s="36" t="s">
        <v>18</v>
      </c>
    </row>
    <row r="889" spans="1:13" x14ac:dyDescent="0.25">
      <c r="A889" s="28" t="s">
        <v>33</v>
      </c>
      <c r="B889" s="29">
        <v>20.103999999999999</v>
      </c>
      <c r="C889" s="28" t="s">
        <v>1673</v>
      </c>
      <c r="D889" s="123" t="s">
        <v>3242</v>
      </c>
      <c r="E889" s="46" t="s">
        <v>3243</v>
      </c>
      <c r="F889" s="51">
        <v>1482</v>
      </c>
      <c r="G889" s="42" t="s">
        <v>3244</v>
      </c>
      <c r="H889" s="42" t="s">
        <v>3245</v>
      </c>
      <c r="I889" s="42" t="s">
        <v>3246</v>
      </c>
      <c r="J889" s="80" t="s">
        <v>3247</v>
      </c>
      <c r="K889" s="48">
        <v>44316</v>
      </c>
      <c r="L889" s="42" t="s">
        <v>18</v>
      </c>
      <c r="M889" s="42" t="s">
        <v>18</v>
      </c>
    </row>
    <row r="890" spans="1:13" x14ac:dyDescent="0.25">
      <c r="A890" s="372" t="s">
        <v>19</v>
      </c>
      <c r="B890" s="373">
        <v>25.119</v>
      </c>
      <c r="C890" s="372" t="s">
        <v>8845</v>
      </c>
      <c r="D890" s="46" t="s">
        <v>3248</v>
      </c>
      <c r="E890" s="46" t="s">
        <v>3249</v>
      </c>
      <c r="F890" s="51" t="s">
        <v>8846</v>
      </c>
      <c r="G890" s="42" t="s">
        <v>3250</v>
      </c>
      <c r="H890" s="42" t="s">
        <v>3251</v>
      </c>
      <c r="I890" s="42" t="s">
        <v>84</v>
      </c>
      <c r="J890" s="80" t="s">
        <v>3252</v>
      </c>
      <c r="K890" s="48">
        <v>41651</v>
      </c>
      <c r="L890" s="91" t="s">
        <v>27</v>
      </c>
      <c r="M890" s="36" t="s">
        <v>18</v>
      </c>
    </row>
    <row r="891" spans="1:13" x14ac:dyDescent="0.25">
      <c r="A891" s="28" t="s">
        <v>19</v>
      </c>
      <c r="B891" s="29">
        <v>25.102</v>
      </c>
      <c r="C891" s="28" t="s">
        <v>20</v>
      </c>
      <c r="D891" s="38" t="s">
        <v>3253</v>
      </c>
      <c r="E891" s="38"/>
      <c r="F891" s="32">
        <v>1528</v>
      </c>
      <c r="G891" s="34" t="s">
        <v>3254</v>
      </c>
      <c r="H891" s="34" t="s">
        <v>3255</v>
      </c>
      <c r="I891" s="34" t="s">
        <v>3256</v>
      </c>
      <c r="J891" s="80" t="s">
        <v>3257</v>
      </c>
      <c r="K891" s="35">
        <v>45235</v>
      </c>
      <c r="L891" s="34" t="s">
        <v>26</v>
      </c>
      <c r="M891" s="36" t="s">
        <v>27</v>
      </c>
    </row>
    <row r="892" spans="1:13" x14ac:dyDescent="0.25">
      <c r="A892" s="28" t="s">
        <v>19</v>
      </c>
      <c r="B892" s="29">
        <v>25.113</v>
      </c>
      <c r="C892" s="40" t="s">
        <v>189</v>
      </c>
      <c r="D892" s="38" t="s">
        <v>3258</v>
      </c>
      <c r="E892" s="38"/>
      <c r="F892" s="32" t="s">
        <v>79</v>
      </c>
      <c r="G892" s="34" t="s">
        <v>3259</v>
      </c>
      <c r="H892" s="34" t="s">
        <v>3260</v>
      </c>
      <c r="I892" s="34" t="s">
        <v>3261</v>
      </c>
      <c r="J892" s="80" t="s">
        <v>3262</v>
      </c>
      <c r="K892" s="35">
        <v>45998</v>
      </c>
      <c r="L892" s="34"/>
      <c r="M892" s="36" t="s">
        <v>18</v>
      </c>
    </row>
    <row r="893" spans="1:13" x14ac:dyDescent="0.25">
      <c r="A893" s="28" t="s">
        <v>19</v>
      </c>
      <c r="B893" s="29">
        <v>25.116</v>
      </c>
      <c r="C893" s="28" t="s">
        <v>28</v>
      </c>
      <c r="D893" s="46" t="s">
        <v>3263</v>
      </c>
      <c r="E893" s="46" t="s">
        <v>3264</v>
      </c>
      <c r="F893" s="36">
        <v>1513</v>
      </c>
      <c r="G893" s="36" t="s">
        <v>3265</v>
      </c>
      <c r="H893" s="36" t="s">
        <v>3266</v>
      </c>
      <c r="I893" s="36" t="s">
        <v>3267</v>
      </c>
      <c r="J893" s="80" t="s">
        <v>3268</v>
      </c>
      <c r="K893" s="48">
        <v>44688</v>
      </c>
      <c r="L893" s="36" t="s">
        <v>27</v>
      </c>
      <c r="M893" s="36" t="s">
        <v>18</v>
      </c>
    </row>
    <row r="894" spans="1:13" x14ac:dyDescent="0.25">
      <c r="A894" s="28" t="s">
        <v>57</v>
      </c>
      <c r="B894" s="62">
        <v>12.108000000000001</v>
      </c>
      <c r="C894" s="40" t="s">
        <v>504</v>
      </c>
      <c r="D894" s="64" t="s">
        <v>3269</v>
      </c>
      <c r="E894" s="75"/>
      <c r="F894" s="65">
        <v>1497</v>
      </c>
      <c r="G894" s="65" t="s">
        <v>3274</v>
      </c>
      <c r="H894" s="65" t="s">
        <v>3275</v>
      </c>
      <c r="I894" s="93" t="s">
        <v>3272</v>
      </c>
      <c r="J894" s="111" t="s">
        <v>3273</v>
      </c>
      <c r="K894" s="48">
        <v>44291</v>
      </c>
      <c r="L894" s="65" t="s">
        <v>18</v>
      </c>
      <c r="M894" s="65" t="s">
        <v>18</v>
      </c>
    </row>
    <row r="895" spans="1:13" x14ac:dyDescent="0.25">
      <c r="A895" s="28" t="s">
        <v>57</v>
      </c>
      <c r="B895" s="62">
        <v>12.199</v>
      </c>
      <c r="C895" s="28" t="s">
        <v>159</v>
      </c>
      <c r="D895" s="64" t="s">
        <v>3269</v>
      </c>
      <c r="E895" s="64"/>
      <c r="F895" s="65">
        <v>1497</v>
      </c>
      <c r="G895" s="65" t="s">
        <v>3274</v>
      </c>
      <c r="H895" s="65" t="s">
        <v>3275</v>
      </c>
      <c r="I895" s="93" t="s">
        <v>3272</v>
      </c>
      <c r="J895" s="111" t="s">
        <v>3273</v>
      </c>
      <c r="K895" s="48">
        <v>44291</v>
      </c>
      <c r="L895" s="65" t="s">
        <v>18</v>
      </c>
      <c r="M895" s="65" t="s">
        <v>18</v>
      </c>
    </row>
    <row r="896" spans="1:13" x14ac:dyDescent="0.25">
      <c r="A896" s="28" t="s">
        <v>57</v>
      </c>
      <c r="B896" s="62">
        <v>12.115</v>
      </c>
      <c r="C896" s="40" t="s">
        <v>233</v>
      </c>
      <c r="D896" s="64" t="s">
        <v>3269</v>
      </c>
      <c r="E896" s="75"/>
      <c r="F896" s="65">
        <v>1497</v>
      </c>
      <c r="G896" s="65" t="s">
        <v>3274</v>
      </c>
      <c r="H896" s="65" t="s">
        <v>3275</v>
      </c>
      <c r="I896" s="93" t="s">
        <v>3272</v>
      </c>
      <c r="J896" s="111" t="s">
        <v>3273</v>
      </c>
      <c r="K896" s="48">
        <v>44291</v>
      </c>
      <c r="L896" s="65" t="s">
        <v>18</v>
      </c>
      <c r="M896" s="65" t="s">
        <v>18</v>
      </c>
    </row>
    <row r="897" spans="1:13" x14ac:dyDescent="0.25">
      <c r="A897" s="28" t="s">
        <v>119</v>
      </c>
      <c r="B897" s="29">
        <v>45.113999999999997</v>
      </c>
      <c r="C897" s="40" t="s">
        <v>129</v>
      </c>
      <c r="D897" s="41" t="s">
        <v>3269</v>
      </c>
      <c r="E897" s="41"/>
      <c r="F897" s="47">
        <v>1392</v>
      </c>
      <c r="G897" s="42" t="s">
        <v>3270</v>
      </c>
      <c r="H897" s="42" t="s">
        <v>3271</v>
      </c>
      <c r="I897" s="42" t="s">
        <v>3272</v>
      </c>
      <c r="J897" s="80" t="s">
        <v>3273</v>
      </c>
      <c r="K897" s="48">
        <v>44348</v>
      </c>
      <c r="L897" s="36" t="s">
        <v>18</v>
      </c>
      <c r="M897" s="36" t="s">
        <v>18</v>
      </c>
    </row>
    <row r="898" spans="1:13" x14ac:dyDescent="0.25">
      <c r="A898" s="28" t="s">
        <v>8664</v>
      </c>
      <c r="B898" s="29">
        <v>70.105999999999995</v>
      </c>
      <c r="C898" s="30" t="s">
        <v>13</v>
      </c>
      <c r="D898" s="31" t="s">
        <v>3276</v>
      </c>
      <c r="E898" s="38"/>
      <c r="F898" s="32">
        <v>1567</v>
      </c>
      <c r="G898" s="33" t="s">
        <v>3277</v>
      </c>
      <c r="H898" s="33" t="s">
        <v>3278</v>
      </c>
      <c r="I898" s="34"/>
      <c r="J898" s="111" t="s">
        <v>3279</v>
      </c>
      <c r="K898" s="35">
        <v>45535</v>
      </c>
      <c r="L898" s="36" t="s">
        <v>44</v>
      </c>
      <c r="M898" s="36" t="s">
        <v>18</v>
      </c>
    </row>
    <row r="899" spans="1:13" ht="15" customHeight="1" x14ac:dyDescent="0.25">
      <c r="A899" s="28" t="s">
        <v>19</v>
      </c>
      <c r="B899" s="29">
        <v>25.102</v>
      </c>
      <c r="C899" s="28" t="s">
        <v>20</v>
      </c>
      <c r="D899" s="38" t="s">
        <v>3280</v>
      </c>
      <c r="E899" s="38" t="s">
        <v>3281</v>
      </c>
      <c r="F899" s="32">
        <v>1528</v>
      </c>
      <c r="G899" s="34" t="s">
        <v>3282</v>
      </c>
      <c r="H899" s="34" t="s">
        <v>3283</v>
      </c>
      <c r="I899" s="34" t="s">
        <v>3284</v>
      </c>
      <c r="J899" s="80" t="s">
        <v>3285</v>
      </c>
      <c r="K899" s="35">
        <v>45235</v>
      </c>
      <c r="L899" s="34" t="s">
        <v>26</v>
      </c>
      <c r="M899" s="36" t="s">
        <v>27</v>
      </c>
    </row>
    <row r="900" spans="1:13" ht="15" customHeight="1" x14ac:dyDescent="0.25">
      <c r="A900" s="28" t="s">
        <v>33</v>
      </c>
      <c r="B900" s="29">
        <v>15.108000000000001</v>
      </c>
      <c r="C900" s="28" t="s">
        <v>208</v>
      </c>
      <c r="D900" s="40" t="s">
        <v>3286</v>
      </c>
      <c r="E900" s="41"/>
      <c r="F900" s="42" t="s">
        <v>210</v>
      </c>
      <c r="G900" s="42" t="s">
        <v>3287</v>
      </c>
      <c r="H900" s="42" t="s">
        <v>3288</v>
      </c>
      <c r="I900" s="42" t="s">
        <v>84</v>
      </c>
      <c r="J900" s="80" t="s">
        <v>3289</v>
      </c>
      <c r="K900" s="50">
        <v>44895</v>
      </c>
      <c r="L900" s="42" t="s">
        <v>18</v>
      </c>
      <c r="M900" s="42"/>
    </row>
    <row r="901" spans="1:13" x14ac:dyDescent="0.25">
      <c r="A901" s="28" t="s">
        <v>8664</v>
      </c>
      <c r="B901" s="29" t="s">
        <v>731</v>
      </c>
      <c r="C901" s="40" t="s">
        <v>3290</v>
      </c>
      <c r="D901" s="40" t="s">
        <v>3291</v>
      </c>
      <c r="E901" s="108"/>
      <c r="F901" s="42">
        <v>1579</v>
      </c>
      <c r="G901" s="42" t="s">
        <v>3292</v>
      </c>
      <c r="H901" s="42" t="s">
        <v>3293</v>
      </c>
      <c r="I901" s="42" t="s">
        <v>906</v>
      </c>
      <c r="J901" s="80" t="s">
        <v>3294</v>
      </c>
      <c r="K901" s="50">
        <v>44957</v>
      </c>
      <c r="L901" s="36" t="s">
        <v>18</v>
      </c>
      <c r="M901" s="36" t="s">
        <v>18</v>
      </c>
    </row>
    <row r="902" spans="1:13" x14ac:dyDescent="0.25">
      <c r="A902" s="28" t="s">
        <v>119</v>
      </c>
      <c r="B902" s="29">
        <v>45.113999999999997</v>
      </c>
      <c r="C902" s="40" t="s">
        <v>129</v>
      </c>
      <c r="D902" s="46" t="s">
        <v>3295</v>
      </c>
      <c r="E902" s="46"/>
      <c r="F902" s="51" t="s">
        <v>1801</v>
      </c>
      <c r="G902" s="36" t="s">
        <v>3296</v>
      </c>
      <c r="H902" s="36" t="s">
        <v>3297</v>
      </c>
      <c r="I902" s="36" t="s">
        <v>3298</v>
      </c>
      <c r="J902" s="80" t="s">
        <v>3299</v>
      </c>
      <c r="K902" s="48">
        <v>44377</v>
      </c>
      <c r="L902" s="36" t="s">
        <v>27</v>
      </c>
      <c r="M902" s="36" t="s">
        <v>18</v>
      </c>
    </row>
    <row r="903" spans="1:13" x14ac:dyDescent="0.25">
      <c r="A903" s="28" t="s">
        <v>119</v>
      </c>
      <c r="B903" s="29">
        <v>45.113999999999997</v>
      </c>
      <c r="C903" s="40" t="s">
        <v>129</v>
      </c>
      <c r="D903" s="46" t="s">
        <v>3300</v>
      </c>
      <c r="E903" s="46" t="s">
        <v>3301</v>
      </c>
      <c r="F903" s="61" t="s">
        <v>3302</v>
      </c>
      <c r="G903" s="36" t="s">
        <v>3301</v>
      </c>
      <c r="H903" s="36" t="s">
        <v>3303</v>
      </c>
      <c r="I903" s="36"/>
      <c r="J903" s="80" t="s">
        <v>3304</v>
      </c>
      <c r="K903" s="48">
        <v>44742</v>
      </c>
      <c r="L903" s="36" t="s">
        <v>18</v>
      </c>
      <c r="M903" s="36" t="s">
        <v>18</v>
      </c>
    </row>
    <row r="904" spans="1:13" x14ac:dyDescent="0.25">
      <c r="A904" s="28" t="s">
        <v>19</v>
      </c>
      <c r="B904" s="29">
        <v>25.125</v>
      </c>
      <c r="C904" s="41" t="s">
        <v>1448</v>
      </c>
      <c r="D904" s="38" t="s">
        <v>3305</v>
      </c>
      <c r="E904" s="38"/>
      <c r="F904" s="32">
        <v>1568</v>
      </c>
      <c r="G904" s="34" t="s">
        <v>3306</v>
      </c>
      <c r="H904" s="34" t="s">
        <v>3307</v>
      </c>
      <c r="I904" s="34" t="s">
        <v>3308</v>
      </c>
      <c r="J904" s="80" t="s">
        <v>3309</v>
      </c>
      <c r="K904" s="35">
        <v>45516</v>
      </c>
      <c r="L904" s="34"/>
      <c r="M904" s="36"/>
    </row>
    <row r="905" spans="1:13" x14ac:dyDescent="0.25">
      <c r="A905" s="28" t="s">
        <v>8665</v>
      </c>
      <c r="B905" s="29">
        <v>70.103999999999999</v>
      </c>
      <c r="C905" s="28" t="s">
        <v>147</v>
      </c>
      <c r="D905" s="46" t="s">
        <v>3310</v>
      </c>
      <c r="E905" s="46" t="s">
        <v>3311</v>
      </c>
      <c r="F905" s="36">
        <v>1554</v>
      </c>
      <c r="G905" s="36" t="s">
        <v>3312</v>
      </c>
      <c r="H905" s="36" t="s">
        <v>3313</v>
      </c>
      <c r="I905" s="36" t="s">
        <v>151</v>
      </c>
      <c r="J905" s="130" t="s">
        <v>3314</v>
      </c>
      <c r="K905" s="54">
        <v>44742</v>
      </c>
      <c r="L905" s="36" t="s">
        <v>18</v>
      </c>
      <c r="M905" s="36" t="s">
        <v>18</v>
      </c>
    </row>
    <row r="906" spans="1:13" x14ac:dyDescent="0.25">
      <c r="A906" s="28" t="s">
        <v>282</v>
      </c>
      <c r="B906" s="29">
        <v>75.116000000000099</v>
      </c>
      <c r="C906" s="40" t="s">
        <v>3315</v>
      </c>
      <c r="D906" s="78" t="s">
        <v>3316</v>
      </c>
      <c r="E906" s="64"/>
      <c r="F906" s="65">
        <v>1523</v>
      </c>
      <c r="G906" s="65" t="s">
        <v>3317</v>
      </c>
      <c r="H906" s="65" t="s">
        <v>3318</v>
      </c>
      <c r="I906" s="65" t="s">
        <v>3319</v>
      </c>
      <c r="J906" s="111" t="s">
        <v>3320</v>
      </c>
      <c r="K906" s="178">
        <v>44469</v>
      </c>
      <c r="L906" s="52" t="s">
        <v>18</v>
      </c>
      <c r="M906" s="52" t="s">
        <v>18</v>
      </c>
    </row>
    <row r="907" spans="1:13" x14ac:dyDescent="0.25">
      <c r="A907" s="28" t="s">
        <v>8664</v>
      </c>
      <c r="B907" s="29">
        <v>70.105999999999995</v>
      </c>
      <c r="C907" s="40" t="s">
        <v>361</v>
      </c>
      <c r="D907" s="30" t="s">
        <v>3321</v>
      </c>
      <c r="E907" s="30" t="s">
        <v>3322</v>
      </c>
      <c r="F907" s="36">
        <v>1475</v>
      </c>
      <c r="G907" s="33" t="s">
        <v>3322</v>
      </c>
      <c r="H907" s="33" t="s">
        <v>3323</v>
      </c>
      <c r="I907" s="36"/>
      <c r="J907" s="111" t="s">
        <v>3324</v>
      </c>
      <c r="K907" s="35">
        <v>44804</v>
      </c>
      <c r="L907" s="36" t="s">
        <v>18</v>
      </c>
      <c r="M907" s="36" t="s">
        <v>18</v>
      </c>
    </row>
    <row r="908" spans="1:13" x14ac:dyDescent="0.25">
      <c r="A908" s="28" t="s">
        <v>119</v>
      </c>
      <c r="B908" s="29">
        <v>40.103000000000002</v>
      </c>
      <c r="C908" s="41" t="s">
        <v>1589</v>
      </c>
      <c r="D908" s="46" t="s">
        <v>3325</v>
      </c>
      <c r="E908" s="46"/>
      <c r="F908" s="165" t="s">
        <v>3326</v>
      </c>
      <c r="G908" s="36" t="s">
        <v>3327</v>
      </c>
      <c r="H908" s="36" t="s">
        <v>3328</v>
      </c>
      <c r="I908" s="36" t="s">
        <v>3329</v>
      </c>
      <c r="J908" s="80" t="s">
        <v>3330</v>
      </c>
      <c r="K908" s="48">
        <v>44561</v>
      </c>
      <c r="L908" s="36" t="s">
        <v>18</v>
      </c>
      <c r="M908" s="36"/>
    </row>
    <row r="909" spans="1:13" x14ac:dyDescent="0.25">
      <c r="A909" s="28" t="s">
        <v>119</v>
      </c>
      <c r="B909" s="29">
        <v>40.103000000000002</v>
      </c>
      <c r="C909" s="41" t="s">
        <v>1589</v>
      </c>
      <c r="D909" s="40" t="s">
        <v>3325</v>
      </c>
      <c r="E909" s="41"/>
      <c r="F909" s="42" t="s">
        <v>210</v>
      </c>
      <c r="G909" s="42" t="s">
        <v>3331</v>
      </c>
      <c r="H909" s="42" t="s">
        <v>3332</v>
      </c>
      <c r="I909" s="42"/>
      <c r="J909" s="80" t="s">
        <v>3333</v>
      </c>
      <c r="K909" s="50">
        <v>44895</v>
      </c>
      <c r="L909" s="42" t="s">
        <v>18</v>
      </c>
      <c r="M909" s="42"/>
    </row>
    <row r="910" spans="1:13" x14ac:dyDescent="0.25">
      <c r="A910" s="28" t="s">
        <v>19</v>
      </c>
      <c r="B910" s="29">
        <v>25.113</v>
      </c>
      <c r="C910" s="28" t="s">
        <v>189</v>
      </c>
      <c r="D910" s="38" t="s">
        <v>3334</v>
      </c>
      <c r="E910" s="38"/>
      <c r="F910" s="32">
        <v>1580</v>
      </c>
      <c r="G910" s="34" t="s">
        <v>3335</v>
      </c>
      <c r="H910" s="34" t="s">
        <v>3336</v>
      </c>
      <c r="I910" s="34" t="s">
        <v>3337</v>
      </c>
      <c r="J910" s="80" t="s">
        <v>3338</v>
      </c>
      <c r="K910" s="35">
        <v>45269</v>
      </c>
      <c r="L910" s="36" t="s">
        <v>26</v>
      </c>
      <c r="M910" s="36" t="s">
        <v>18</v>
      </c>
    </row>
    <row r="911" spans="1:13" x14ac:dyDescent="0.25">
      <c r="A911" s="28" t="s">
        <v>57</v>
      </c>
      <c r="B911" s="62">
        <v>12.199</v>
      </c>
      <c r="C911" s="28" t="s">
        <v>159</v>
      </c>
      <c r="D911" s="38" t="s">
        <v>3339</v>
      </c>
      <c r="E911" s="38"/>
      <c r="F911" s="32" t="s">
        <v>969</v>
      </c>
      <c r="G911" s="34" t="s">
        <v>3340</v>
      </c>
      <c r="H911" s="34" t="s">
        <v>3341</v>
      </c>
      <c r="I911" s="34" t="s">
        <v>3342</v>
      </c>
      <c r="J911" s="80" t="s">
        <v>3343</v>
      </c>
      <c r="K911" s="35">
        <v>44474</v>
      </c>
      <c r="L911" s="36" t="s">
        <v>27</v>
      </c>
      <c r="M911" s="36" t="s">
        <v>27</v>
      </c>
    </row>
    <row r="912" spans="1:13" ht="15" customHeight="1" x14ac:dyDescent="0.2">
      <c r="A912" s="40" t="s">
        <v>8678</v>
      </c>
      <c r="B912" s="62">
        <v>45.107999999999997</v>
      </c>
      <c r="C912" s="40" t="s">
        <v>8679</v>
      </c>
      <c r="D912" s="353" t="s">
        <v>8745</v>
      </c>
      <c r="E912" s="354"/>
      <c r="F912" s="42" t="s">
        <v>8681</v>
      </c>
      <c r="G912" s="354" t="s">
        <v>8746</v>
      </c>
      <c r="H912" s="354">
        <v>6039134720</v>
      </c>
      <c r="I912" s="40"/>
      <c r="J912" s="375" t="s">
        <v>8747</v>
      </c>
      <c r="K912" s="43">
        <v>45322</v>
      </c>
      <c r="L912" s="354" t="s">
        <v>485</v>
      </c>
      <c r="M912" s="355" t="s">
        <v>485</v>
      </c>
    </row>
    <row r="913" spans="1:13" ht="15" customHeight="1" x14ac:dyDescent="0.2">
      <c r="A913" s="40" t="s">
        <v>8678</v>
      </c>
      <c r="B913" s="62">
        <v>45.107999999999997</v>
      </c>
      <c r="C913" s="40" t="s">
        <v>8679</v>
      </c>
      <c r="D913" s="353" t="s">
        <v>8745</v>
      </c>
      <c r="E913" s="354"/>
      <c r="F913" s="42" t="s">
        <v>8681</v>
      </c>
      <c r="G913" s="354" t="s">
        <v>8746</v>
      </c>
      <c r="H913" s="354">
        <v>6039134720</v>
      </c>
      <c r="I913" s="40"/>
      <c r="J913" s="375" t="s">
        <v>8747</v>
      </c>
      <c r="K913" s="43">
        <v>45322</v>
      </c>
      <c r="L913" s="354" t="s">
        <v>485</v>
      </c>
      <c r="M913" s="355" t="s">
        <v>485</v>
      </c>
    </row>
    <row r="914" spans="1:13" x14ac:dyDescent="0.25">
      <c r="A914" s="41" t="s">
        <v>119</v>
      </c>
      <c r="B914" s="62">
        <v>45.113999999999997</v>
      </c>
      <c r="C914" s="40" t="s">
        <v>129</v>
      </c>
      <c r="D914" s="40" t="s">
        <v>3344</v>
      </c>
      <c r="E914" s="40" t="s">
        <v>3345</v>
      </c>
      <c r="F914" s="42">
        <v>1392</v>
      </c>
      <c r="G914" s="42" t="s">
        <v>3346</v>
      </c>
      <c r="H914" s="42" t="s">
        <v>3347</v>
      </c>
      <c r="I914" s="40"/>
      <c r="J914" s="80" t="s">
        <v>3348</v>
      </c>
      <c r="K914" s="50">
        <v>44346</v>
      </c>
      <c r="L914" s="36" t="s">
        <v>18</v>
      </c>
      <c r="M914" s="36" t="s">
        <v>18</v>
      </c>
    </row>
    <row r="915" spans="1:13" x14ac:dyDescent="0.25">
      <c r="A915" s="28" t="s">
        <v>119</v>
      </c>
      <c r="B915" s="29">
        <v>45.113999999999997</v>
      </c>
      <c r="C915" s="40" t="s">
        <v>129</v>
      </c>
      <c r="D915" s="46" t="s">
        <v>3349</v>
      </c>
      <c r="E915" s="46" t="s">
        <v>3350</v>
      </c>
      <c r="F915" s="51">
        <v>1392</v>
      </c>
      <c r="G915" s="52" t="s">
        <v>3351</v>
      </c>
      <c r="H915" s="52" t="s">
        <v>3352</v>
      </c>
      <c r="I915" s="52" t="s">
        <v>3353</v>
      </c>
      <c r="J915" s="80" t="s">
        <v>3354</v>
      </c>
      <c r="K915" s="48">
        <v>44346</v>
      </c>
      <c r="L915" s="36" t="s">
        <v>18</v>
      </c>
      <c r="M915" s="36"/>
    </row>
    <row r="916" spans="1:13" ht="15" customHeight="1" x14ac:dyDescent="0.2">
      <c r="A916" s="40" t="s">
        <v>8678</v>
      </c>
      <c r="B916" s="62">
        <v>45.107999999999997</v>
      </c>
      <c r="C916" s="40" t="s">
        <v>8679</v>
      </c>
      <c r="D916" s="353" t="s">
        <v>3355</v>
      </c>
      <c r="E916" s="354"/>
      <c r="F916" s="42" t="s">
        <v>8681</v>
      </c>
      <c r="G916" s="354" t="s">
        <v>8748</v>
      </c>
      <c r="H916" s="354" t="s">
        <v>8749</v>
      </c>
      <c r="I916" s="40"/>
      <c r="J916" s="375" t="s">
        <v>8750</v>
      </c>
      <c r="K916" s="43">
        <v>45322</v>
      </c>
      <c r="L916" s="354" t="s">
        <v>485</v>
      </c>
      <c r="M916" s="355" t="s">
        <v>485</v>
      </c>
    </row>
    <row r="917" spans="1:13" ht="15" customHeight="1" x14ac:dyDescent="0.2">
      <c r="A917" s="40" t="s">
        <v>8678</v>
      </c>
      <c r="B917" s="62">
        <v>45.107999999999997</v>
      </c>
      <c r="C917" s="40" t="s">
        <v>8679</v>
      </c>
      <c r="D917" s="353" t="s">
        <v>3355</v>
      </c>
      <c r="E917" s="354"/>
      <c r="F917" s="42" t="s">
        <v>8681</v>
      </c>
      <c r="G917" s="354" t="s">
        <v>8748</v>
      </c>
      <c r="H917" s="354" t="s">
        <v>8749</v>
      </c>
      <c r="I917" s="40"/>
      <c r="J917" s="375" t="s">
        <v>8750</v>
      </c>
      <c r="K917" s="43">
        <v>45322</v>
      </c>
      <c r="L917" s="354" t="s">
        <v>485</v>
      </c>
      <c r="M917" s="355" t="s">
        <v>485</v>
      </c>
    </row>
    <row r="918" spans="1:13" x14ac:dyDescent="0.25">
      <c r="A918" s="28" t="s">
        <v>19</v>
      </c>
      <c r="B918" s="29">
        <v>25.102</v>
      </c>
      <c r="C918" s="28" t="s">
        <v>20</v>
      </c>
      <c r="D918" s="30" t="s">
        <v>3356</v>
      </c>
      <c r="E918" s="46" t="s">
        <v>3357</v>
      </c>
      <c r="F918" s="51">
        <v>1528</v>
      </c>
      <c r="G918" s="36" t="s">
        <v>3358</v>
      </c>
      <c r="H918" s="36" t="s">
        <v>3359</v>
      </c>
      <c r="I918" s="36" t="s">
        <v>3360</v>
      </c>
      <c r="J918" s="80" t="s">
        <v>3361</v>
      </c>
      <c r="K918" s="48">
        <v>45235</v>
      </c>
      <c r="L918" s="36" t="s">
        <v>26</v>
      </c>
      <c r="M918" s="36" t="s">
        <v>27</v>
      </c>
    </row>
    <row r="919" spans="1:13" x14ac:dyDescent="0.25">
      <c r="A919" s="28" t="s">
        <v>8664</v>
      </c>
      <c r="B919" s="90">
        <v>70.114000000000004</v>
      </c>
      <c r="C919" s="46" t="s">
        <v>705</v>
      </c>
      <c r="D919" s="31" t="s">
        <v>3362</v>
      </c>
      <c r="E919" s="31"/>
      <c r="F919" s="36">
        <v>1625</v>
      </c>
      <c r="G919" s="33" t="s">
        <v>3363</v>
      </c>
      <c r="H919" s="33" t="s">
        <v>3364</v>
      </c>
      <c r="I919" s="104"/>
      <c r="J919" s="111" t="s">
        <v>3365</v>
      </c>
      <c r="K919" s="48">
        <v>45232</v>
      </c>
      <c r="L919" s="36" t="s">
        <v>485</v>
      </c>
      <c r="M919" s="36" t="s">
        <v>485</v>
      </c>
    </row>
    <row r="920" spans="1:13" ht="15" customHeight="1" x14ac:dyDescent="0.25">
      <c r="A920" s="28" t="s">
        <v>57</v>
      </c>
      <c r="B920" s="29">
        <v>60.103000000000002</v>
      </c>
      <c r="C920" s="40" t="s">
        <v>58</v>
      </c>
      <c r="D920" s="46" t="s">
        <v>3366</v>
      </c>
      <c r="E920" s="46"/>
      <c r="F920" s="36">
        <v>1553</v>
      </c>
      <c r="G920" s="36" t="s">
        <v>3367</v>
      </c>
      <c r="H920" s="36" t="s">
        <v>3368</v>
      </c>
      <c r="I920" s="36"/>
      <c r="J920" s="80" t="s">
        <v>3369</v>
      </c>
      <c r="K920" s="48">
        <v>44718</v>
      </c>
      <c r="L920" s="36" t="s">
        <v>18</v>
      </c>
      <c r="M920" s="36" t="s">
        <v>18</v>
      </c>
    </row>
    <row r="921" spans="1:13" x14ac:dyDescent="0.25">
      <c r="A921" s="28" t="s">
        <v>119</v>
      </c>
      <c r="B921" s="29">
        <v>35.103000000000002</v>
      </c>
      <c r="C921" s="28" t="s">
        <v>2031</v>
      </c>
      <c r="D921" s="46" t="s">
        <v>3370</v>
      </c>
      <c r="E921" s="46"/>
      <c r="F921" s="51" t="s">
        <v>2033</v>
      </c>
      <c r="G921" s="52" t="s">
        <v>3371</v>
      </c>
      <c r="H921" s="36" t="s">
        <v>3372</v>
      </c>
      <c r="I921" s="36" t="s">
        <v>3373</v>
      </c>
      <c r="J921" s="80" t="s">
        <v>3374</v>
      </c>
      <c r="K921" s="48">
        <v>44651</v>
      </c>
      <c r="L921" s="36" t="s">
        <v>18</v>
      </c>
      <c r="M921" s="36"/>
    </row>
    <row r="922" spans="1:13" x14ac:dyDescent="0.25">
      <c r="A922" s="28" t="s">
        <v>119</v>
      </c>
      <c r="B922" s="29">
        <v>35.198999999999998</v>
      </c>
      <c r="C922" s="28" t="s">
        <v>2036</v>
      </c>
      <c r="D922" s="46" t="s">
        <v>3370</v>
      </c>
      <c r="E922" s="46"/>
      <c r="F922" s="51" t="s">
        <v>2033</v>
      </c>
      <c r="G922" s="52" t="s">
        <v>3371</v>
      </c>
      <c r="H922" s="36" t="s">
        <v>3372</v>
      </c>
      <c r="I922" s="36" t="s">
        <v>3373</v>
      </c>
      <c r="J922" s="80" t="s">
        <v>3374</v>
      </c>
      <c r="K922" s="48">
        <v>44651</v>
      </c>
      <c r="L922" s="36" t="s">
        <v>18</v>
      </c>
      <c r="M922" s="36"/>
    </row>
    <row r="923" spans="1:13" x14ac:dyDescent="0.25">
      <c r="A923" s="28" t="s">
        <v>119</v>
      </c>
      <c r="B923" s="29">
        <v>35.106000000000002</v>
      </c>
      <c r="C923" s="28" t="s">
        <v>2035</v>
      </c>
      <c r="D923" s="46" t="s">
        <v>3370</v>
      </c>
      <c r="E923" s="46"/>
      <c r="F923" s="51" t="s">
        <v>2033</v>
      </c>
      <c r="G923" s="52" t="s">
        <v>3371</v>
      </c>
      <c r="H923" s="36" t="s">
        <v>3372</v>
      </c>
      <c r="I923" s="36" t="s">
        <v>3373</v>
      </c>
      <c r="J923" s="80" t="s">
        <v>3374</v>
      </c>
      <c r="K923" s="48">
        <v>44651</v>
      </c>
      <c r="L923" s="36" t="s">
        <v>18</v>
      </c>
      <c r="M923" s="36"/>
    </row>
    <row r="924" spans="1:13" x14ac:dyDescent="0.25">
      <c r="A924" s="28" t="s">
        <v>119</v>
      </c>
      <c r="B924" s="29">
        <v>45.113999999999997</v>
      </c>
      <c r="C924" s="40" t="s">
        <v>129</v>
      </c>
      <c r="D924" s="41" t="s">
        <v>3375</v>
      </c>
      <c r="E924" s="41"/>
      <c r="F924" s="47">
        <v>1392</v>
      </c>
      <c r="G924" s="42" t="s">
        <v>3376</v>
      </c>
      <c r="H924" s="42" t="s">
        <v>3377</v>
      </c>
      <c r="I924" s="42" t="s">
        <v>3378</v>
      </c>
      <c r="J924" s="80" t="s">
        <v>3379</v>
      </c>
      <c r="K924" s="48">
        <v>44348</v>
      </c>
      <c r="L924" s="36" t="s">
        <v>18</v>
      </c>
      <c r="M924" s="36" t="s">
        <v>18</v>
      </c>
    </row>
    <row r="925" spans="1:13" x14ac:dyDescent="0.25">
      <c r="A925" s="28" t="s">
        <v>19</v>
      </c>
      <c r="B925" s="29">
        <v>25.199000000000002</v>
      </c>
      <c r="C925" s="28" t="s">
        <v>90</v>
      </c>
      <c r="D925" s="46" t="s">
        <v>3380</v>
      </c>
      <c r="E925" s="179"/>
      <c r="F925" s="51" t="s">
        <v>3381</v>
      </c>
      <c r="G925" s="36" t="s">
        <v>3382</v>
      </c>
      <c r="H925" s="36" t="s">
        <v>3383</v>
      </c>
      <c r="I925" s="36" t="s">
        <v>3384</v>
      </c>
      <c r="J925" s="80" t="s">
        <v>3385</v>
      </c>
      <c r="K925" s="48">
        <v>44895</v>
      </c>
      <c r="L925" s="36" t="s">
        <v>27</v>
      </c>
      <c r="M925" s="36"/>
    </row>
    <row r="926" spans="1:13" x14ac:dyDescent="0.25">
      <c r="A926" s="28" t="s">
        <v>19</v>
      </c>
      <c r="B926" s="29">
        <v>25.199000000000002</v>
      </c>
      <c r="C926" s="28" t="s">
        <v>90</v>
      </c>
      <c r="D926" s="46" t="s">
        <v>3386</v>
      </c>
      <c r="E926" s="46"/>
      <c r="F926" s="36">
        <v>1622</v>
      </c>
      <c r="G926" s="36" t="s">
        <v>3387</v>
      </c>
      <c r="H926" s="36" t="s">
        <v>3388</v>
      </c>
      <c r="I926" s="36" t="s">
        <v>3389</v>
      </c>
      <c r="J926" s="80" t="s">
        <v>3390</v>
      </c>
      <c r="K926" s="48">
        <v>45148</v>
      </c>
      <c r="L926" s="36" t="s">
        <v>27</v>
      </c>
      <c r="M926" s="36" t="s">
        <v>18</v>
      </c>
    </row>
    <row r="927" spans="1:13" x14ac:dyDescent="0.25">
      <c r="A927" s="28" t="s">
        <v>8664</v>
      </c>
      <c r="B927" s="29">
        <v>70.105999999999995</v>
      </c>
      <c r="C927" s="40" t="s">
        <v>115</v>
      </c>
      <c r="D927" s="45" t="s">
        <v>3391</v>
      </c>
      <c r="E927" s="46"/>
      <c r="F927" s="47">
        <v>1522</v>
      </c>
      <c r="G927" s="36" t="s">
        <v>3392</v>
      </c>
      <c r="H927" s="36" t="s">
        <v>3393</v>
      </c>
      <c r="I927" s="42"/>
      <c r="J927" s="80" t="s">
        <v>3394</v>
      </c>
      <c r="K927" s="48">
        <v>44804</v>
      </c>
      <c r="L927" s="36" t="s">
        <v>18</v>
      </c>
      <c r="M927" s="36" t="s">
        <v>18</v>
      </c>
    </row>
    <row r="928" spans="1:13" x14ac:dyDescent="0.25">
      <c r="A928" s="28" t="s">
        <v>19</v>
      </c>
      <c r="B928" s="29">
        <v>25.132000000000001</v>
      </c>
      <c r="C928" s="28" t="s">
        <v>136</v>
      </c>
      <c r="D928" s="46" t="s">
        <v>3395</v>
      </c>
      <c r="E928" s="46"/>
      <c r="F928" s="36">
        <v>1499</v>
      </c>
      <c r="G928" s="36" t="s">
        <v>3396</v>
      </c>
      <c r="H928" s="36" t="s">
        <v>3397</v>
      </c>
      <c r="I928" s="36" t="s">
        <v>3398</v>
      </c>
      <c r="J928" s="80" t="s">
        <v>3399</v>
      </c>
      <c r="K928" s="48">
        <v>45018</v>
      </c>
      <c r="L928" s="36" t="s">
        <v>27</v>
      </c>
      <c r="M928" s="36" t="s">
        <v>27</v>
      </c>
    </row>
    <row r="929" spans="1:13" ht="15" customHeight="1" x14ac:dyDescent="0.2">
      <c r="A929" s="40" t="s">
        <v>8678</v>
      </c>
      <c r="B929" s="62">
        <v>45.107999999999997</v>
      </c>
      <c r="C929" s="40" t="s">
        <v>8679</v>
      </c>
      <c r="D929" s="353" t="s">
        <v>8751</v>
      </c>
      <c r="E929" s="354" t="s">
        <v>8752</v>
      </c>
      <c r="F929" s="42" t="s">
        <v>8681</v>
      </c>
      <c r="G929" s="354" t="s">
        <v>8753</v>
      </c>
      <c r="H929" s="354" t="s">
        <v>8754</v>
      </c>
      <c r="I929" s="40"/>
      <c r="J929" s="375" t="s">
        <v>8755</v>
      </c>
      <c r="K929" s="43">
        <v>45322</v>
      </c>
      <c r="L929" s="354" t="s">
        <v>485</v>
      </c>
      <c r="M929" s="355" t="s">
        <v>485</v>
      </c>
    </row>
    <row r="930" spans="1:13" ht="15" customHeight="1" x14ac:dyDescent="0.2">
      <c r="A930" s="40" t="s">
        <v>8678</v>
      </c>
      <c r="B930" s="62">
        <v>45.107999999999997</v>
      </c>
      <c r="C930" s="40" t="s">
        <v>8679</v>
      </c>
      <c r="D930" s="353" t="s">
        <v>8751</v>
      </c>
      <c r="E930" s="354" t="s">
        <v>8752</v>
      </c>
      <c r="F930" s="42" t="s">
        <v>8681</v>
      </c>
      <c r="G930" s="354" t="s">
        <v>8753</v>
      </c>
      <c r="H930" s="354" t="s">
        <v>8754</v>
      </c>
      <c r="I930" s="40"/>
      <c r="J930" s="375" t="s">
        <v>8755</v>
      </c>
      <c r="K930" s="43">
        <v>45322</v>
      </c>
      <c r="L930" s="354" t="s">
        <v>485</v>
      </c>
      <c r="M930" s="355" t="s">
        <v>485</v>
      </c>
    </row>
    <row r="931" spans="1:13" ht="15" customHeight="1" x14ac:dyDescent="0.2">
      <c r="A931" s="40" t="s">
        <v>8678</v>
      </c>
      <c r="B931" s="62">
        <v>45.107999999999997</v>
      </c>
      <c r="C931" s="40" t="s">
        <v>8679</v>
      </c>
      <c r="D931" s="353" t="s">
        <v>8756</v>
      </c>
      <c r="E931" s="354"/>
      <c r="F931" s="42" t="s">
        <v>8681</v>
      </c>
      <c r="G931" s="354" t="s">
        <v>8757</v>
      </c>
      <c r="H931" s="354">
        <v>4077965206</v>
      </c>
      <c r="I931" s="40"/>
      <c r="J931" s="375" t="s">
        <v>8758</v>
      </c>
      <c r="K931" s="43">
        <v>45322</v>
      </c>
      <c r="L931" s="354" t="s">
        <v>485</v>
      </c>
      <c r="M931" s="355" t="s">
        <v>485</v>
      </c>
    </row>
    <row r="932" spans="1:13" ht="15" customHeight="1" x14ac:dyDescent="0.2">
      <c r="A932" s="40" t="s">
        <v>8678</v>
      </c>
      <c r="B932" s="62">
        <v>45.107999999999997</v>
      </c>
      <c r="C932" s="40" t="s">
        <v>8679</v>
      </c>
      <c r="D932" s="353" t="s">
        <v>8756</v>
      </c>
      <c r="E932" s="354"/>
      <c r="F932" s="42" t="s">
        <v>8681</v>
      </c>
      <c r="G932" s="354" t="s">
        <v>8757</v>
      </c>
      <c r="H932" s="354">
        <v>4077965206</v>
      </c>
      <c r="I932" s="40"/>
      <c r="J932" s="375" t="s">
        <v>8758</v>
      </c>
      <c r="K932" s="43">
        <v>45322</v>
      </c>
      <c r="L932" s="354" t="s">
        <v>485</v>
      </c>
      <c r="M932" s="355" t="s">
        <v>485</v>
      </c>
    </row>
    <row r="933" spans="1:13" x14ac:dyDescent="0.25">
      <c r="A933" s="41" t="s">
        <v>19</v>
      </c>
      <c r="B933" s="62" t="s">
        <v>3400</v>
      </c>
      <c r="C933" s="41" t="s">
        <v>3401</v>
      </c>
      <c r="D933" s="41" t="s">
        <v>3402</v>
      </c>
      <c r="E933" s="42"/>
      <c r="F933" s="42" t="s">
        <v>3403</v>
      </c>
      <c r="G933" s="42" t="s">
        <v>3404</v>
      </c>
      <c r="H933" s="42" t="s">
        <v>3405</v>
      </c>
      <c r="I933" s="42" t="s">
        <v>3406</v>
      </c>
      <c r="J933" s="80" t="s">
        <v>3407</v>
      </c>
      <c r="K933" s="50">
        <v>44799</v>
      </c>
      <c r="L933" s="42" t="s">
        <v>27</v>
      </c>
      <c r="M933" s="42" t="s">
        <v>18</v>
      </c>
    </row>
    <row r="934" spans="1:13" x14ac:dyDescent="0.25">
      <c r="A934" s="28" t="s">
        <v>57</v>
      </c>
      <c r="B934" s="29">
        <v>60.103000000000002</v>
      </c>
      <c r="C934" s="40" t="s">
        <v>58</v>
      </c>
      <c r="D934" s="46" t="s">
        <v>3408</v>
      </c>
      <c r="E934" s="46"/>
      <c r="F934" s="36">
        <v>1553</v>
      </c>
      <c r="G934" s="36" t="s">
        <v>3409</v>
      </c>
      <c r="H934" s="36" t="s">
        <v>3410</v>
      </c>
      <c r="I934" s="36"/>
      <c r="J934" s="80" t="s">
        <v>3411</v>
      </c>
      <c r="K934" s="48">
        <v>44718</v>
      </c>
      <c r="L934" s="36" t="s">
        <v>18</v>
      </c>
      <c r="M934" s="36" t="s">
        <v>18</v>
      </c>
    </row>
    <row r="935" spans="1:13" x14ac:dyDescent="0.25">
      <c r="A935" s="81" t="s">
        <v>57</v>
      </c>
      <c r="B935" s="82">
        <v>50.103000000000002</v>
      </c>
      <c r="C935" s="81" t="s">
        <v>353</v>
      </c>
      <c r="D935" s="49" t="s">
        <v>3412</v>
      </c>
      <c r="E935" s="81"/>
      <c r="F935" s="83">
        <v>1629</v>
      </c>
      <c r="G935" s="83" t="s">
        <v>3413</v>
      </c>
      <c r="H935" s="83" t="s">
        <v>3414</v>
      </c>
      <c r="I935" s="83" t="s">
        <v>3415</v>
      </c>
      <c r="J935" s="378" t="s">
        <v>3416</v>
      </c>
      <c r="K935" s="84">
        <v>45236</v>
      </c>
      <c r="L935" s="83" t="s">
        <v>18</v>
      </c>
      <c r="M935" s="83" t="s">
        <v>18</v>
      </c>
    </row>
    <row r="936" spans="1:13" x14ac:dyDescent="0.25">
      <c r="A936" s="28" t="s">
        <v>119</v>
      </c>
      <c r="B936" s="29">
        <v>45.113999999999997</v>
      </c>
      <c r="C936" s="40" t="s">
        <v>129</v>
      </c>
      <c r="D936" s="60" t="s">
        <v>3417</v>
      </c>
      <c r="E936" s="60"/>
      <c r="F936" s="61">
        <v>1392</v>
      </c>
      <c r="G936" s="52" t="s">
        <v>3418</v>
      </c>
      <c r="H936" s="52" t="s">
        <v>3419</v>
      </c>
      <c r="I936" s="52" t="s">
        <v>3420</v>
      </c>
      <c r="J936" s="80" t="s">
        <v>3421</v>
      </c>
      <c r="K936" s="48">
        <v>44348</v>
      </c>
      <c r="L936" s="36" t="s">
        <v>18</v>
      </c>
      <c r="M936" s="36" t="s">
        <v>18</v>
      </c>
    </row>
    <row r="937" spans="1:13" x14ac:dyDescent="0.25">
      <c r="A937" s="28" t="s">
        <v>119</v>
      </c>
      <c r="B937" s="29">
        <v>45.113999999999997</v>
      </c>
      <c r="C937" s="40" t="s">
        <v>129</v>
      </c>
      <c r="D937" s="41" t="s">
        <v>3422</v>
      </c>
      <c r="E937" s="41" t="s">
        <v>3423</v>
      </c>
      <c r="F937" s="47">
        <v>1392</v>
      </c>
      <c r="G937" s="42" t="s">
        <v>3424</v>
      </c>
      <c r="H937" s="42" t="s">
        <v>3425</v>
      </c>
      <c r="I937" s="42" t="s">
        <v>3426</v>
      </c>
      <c r="J937" s="80" t="s">
        <v>3427</v>
      </c>
      <c r="K937" s="48">
        <v>44348</v>
      </c>
      <c r="L937" s="36" t="s">
        <v>18</v>
      </c>
      <c r="M937" s="36" t="s">
        <v>18</v>
      </c>
    </row>
    <row r="938" spans="1:13" x14ac:dyDescent="0.25">
      <c r="A938" s="28" t="s">
        <v>119</v>
      </c>
      <c r="B938" s="29">
        <v>45.113999999999997</v>
      </c>
      <c r="C938" s="40" t="s">
        <v>129</v>
      </c>
      <c r="D938" s="46" t="s">
        <v>3428</v>
      </c>
      <c r="E938" s="46"/>
      <c r="F938" s="51" t="s">
        <v>3429</v>
      </c>
      <c r="G938" s="36" t="s">
        <v>3430</v>
      </c>
      <c r="H938" s="36" t="s">
        <v>3431</v>
      </c>
      <c r="I938" s="36" t="s">
        <v>3432</v>
      </c>
      <c r="J938" s="80" t="s">
        <v>3433</v>
      </c>
      <c r="K938" s="48">
        <v>44804</v>
      </c>
      <c r="L938" s="36" t="s">
        <v>18</v>
      </c>
      <c r="M938" s="36" t="s">
        <v>18</v>
      </c>
    </row>
    <row r="939" spans="1:13" x14ac:dyDescent="0.25">
      <c r="A939" s="28" t="s">
        <v>8664</v>
      </c>
      <c r="B939" s="29">
        <v>70.105000000000004</v>
      </c>
      <c r="C939" s="28" t="s">
        <v>325</v>
      </c>
      <c r="D939" s="45" t="s">
        <v>3434</v>
      </c>
      <c r="E939" s="46"/>
      <c r="F939" s="47" t="s">
        <v>3435</v>
      </c>
      <c r="G939" s="36" t="s">
        <v>3436</v>
      </c>
      <c r="H939" s="36" t="s">
        <v>3437</v>
      </c>
      <c r="I939" s="42" t="s">
        <v>2463</v>
      </c>
      <c r="J939" s="80" t="s">
        <v>3438</v>
      </c>
      <c r="K939" s="48">
        <v>44743</v>
      </c>
      <c r="L939" s="36" t="s">
        <v>18</v>
      </c>
      <c r="M939" s="36" t="s">
        <v>18</v>
      </c>
    </row>
    <row r="940" spans="1:13" x14ac:dyDescent="0.25">
      <c r="A940" s="28" t="s">
        <v>119</v>
      </c>
      <c r="B940" s="29">
        <v>45.113999999999997</v>
      </c>
      <c r="C940" s="40" t="s">
        <v>129</v>
      </c>
      <c r="D940" s="46" t="s">
        <v>3439</v>
      </c>
      <c r="E940" s="46"/>
      <c r="F940" s="61" t="s">
        <v>450</v>
      </c>
      <c r="G940" s="36" t="s">
        <v>3440</v>
      </c>
      <c r="H940" s="36" t="s">
        <v>3441</v>
      </c>
      <c r="I940" s="36" t="s">
        <v>3442</v>
      </c>
      <c r="J940" s="80" t="s">
        <v>3443</v>
      </c>
      <c r="K940" s="48">
        <v>44804</v>
      </c>
      <c r="L940" s="36" t="s">
        <v>18</v>
      </c>
      <c r="M940" s="36" t="s">
        <v>18</v>
      </c>
    </row>
    <row r="941" spans="1:13" x14ac:dyDescent="0.25">
      <c r="A941" s="28" t="s">
        <v>33</v>
      </c>
      <c r="B941" s="29">
        <v>20.103999999999999</v>
      </c>
      <c r="C941" s="28" t="s">
        <v>1673</v>
      </c>
      <c r="D941" s="149" t="s">
        <v>3444</v>
      </c>
      <c r="E941" s="41"/>
      <c r="F941" s="47" t="s">
        <v>1675</v>
      </c>
      <c r="G941" s="42" t="s">
        <v>3445</v>
      </c>
      <c r="H941" s="42" t="s">
        <v>3446</v>
      </c>
      <c r="I941" s="42"/>
      <c r="J941" s="80" t="s">
        <v>3447</v>
      </c>
      <c r="K941" s="50">
        <v>44316</v>
      </c>
      <c r="L941" s="42" t="s">
        <v>18</v>
      </c>
      <c r="M941" s="42" t="s">
        <v>18</v>
      </c>
    </row>
    <row r="942" spans="1:13" x14ac:dyDescent="0.25">
      <c r="A942" s="28" t="s">
        <v>19</v>
      </c>
      <c r="B942" s="29">
        <v>25.102</v>
      </c>
      <c r="C942" s="28" t="s">
        <v>20</v>
      </c>
      <c r="D942" s="49" t="s">
        <v>3448</v>
      </c>
      <c r="E942" s="49"/>
      <c r="F942" s="51">
        <v>1528</v>
      </c>
      <c r="G942" s="36" t="s">
        <v>3449</v>
      </c>
      <c r="H942" s="36" t="s">
        <v>3450</v>
      </c>
      <c r="I942" s="36" t="s">
        <v>3451</v>
      </c>
      <c r="J942" s="80" t="s">
        <v>3452</v>
      </c>
      <c r="K942" s="48">
        <v>45235</v>
      </c>
      <c r="L942" s="36" t="s">
        <v>26</v>
      </c>
      <c r="M942" s="36" t="s">
        <v>27</v>
      </c>
    </row>
    <row r="943" spans="1:13" x14ac:dyDescent="0.25">
      <c r="A943" s="46" t="s">
        <v>19</v>
      </c>
      <c r="B943" s="90" t="s">
        <v>3453</v>
      </c>
      <c r="C943" s="46" t="s">
        <v>3454</v>
      </c>
      <c r="D943" s="102" t="s">
        <v>3455</v>
      </c>
      <c r="E943" s="103" t="s">
        <v>3456</v>
      </c>
      <c r="F943" s="36" t="s">
        <v>3457</v>
      </c>
      <c r="G943" s="103" t="s">
        <v>3458</v>
      </c>
      <c r="H943" s="103" t="s">
        <v>3459</v>
      </c>
      <c r="I943" s="104" t="s">
        <v>3460</v>
      </c>
      <c r="J943" s="80" t="s">
        <v>3461</v>
      </c>
      <c r="K943" s="48">
        <v>45210</v>
      </c>
      <c r="L943" s="36" t="s">
        <v>27</v>
      </c>
      <c r="M943" s="36" t="s">
        <v>27</v>
      </c>
    </row>
    <row r="944" spans="1:13" x14ac:dyDescent="0.25">
      <c r="A944" s="28" t="s">
        <v>19</v>
      </c>
      <c r="B944" s="29">
        <v>25.116</v>
      </c>
      <c r="C944" s="28" t="s">
        <v>28</v>
      </c>
      <c r="D944" s="46" t="s">
        <v>3462</v>
      </c>
      <c r="E944" s="46"/>
      <c r="F944" s="36" t="s">
        <v>3463</v>
      </c>
      <c r="G944" s="36" t="s">
        <v>3464</v>
      </c>
      <c r="H944" s="36" t="s">
        <v>3465</v>
      </c>
      <c r="I944" s="36" t="s">
        <v>3466</v>
      </c>
      <c r="J944" s="80" t="s">
        <v>3467</v>
      </c>
      <c r="K944" s="48">
        <v>45077</v>
      </c>
      <c r="L944" s="36" t="s">
        <v>18</v>
      </c>
      <c r="M944" s="36" t="s">
        <v>27</v>
      </c>
    </row>
    <row r="945" spans="1:13" x14ac:dyDescent="0.25">
      <c r="A945" s="28" t="s">
        <v>33</v>
      </c>
      <c r="B945" s="62">
        <v>20.103000000000002</v>
      </c>
      <c r="C945" s="28" t="s">
        <v>3468</v>
      </c>
      <c r="D945" s="45" t="s">
        <v>3469</v>
      </c>
      <c r="E945" s="46" t="s">
        <v>3470</v>
      </c>
      <c r="F945" s="52" t="s">
        <v>3471</v>
      </c>
      <c r="G945" s="36" t="s">
        <v>3472</v>
      </c>
      <c r="H945" s="36" t="s">
        <v>3473</v>
      </c>
      <c r="I945" s="42"/>
      <c r="J945" s="80" t="s">
        <v>3474</v>
      </c>
      <c r="K945" s="48">
        <v>44804</v>
      </c>
      <c r="L945" s="42" t="s">
        <v>18</v>
      </c>
      <c r="M945" s="42" t="s">
        <v>18</v>
      </c>
    </row>
    <row r="946" spans="1:13" x14ac:dyDescent="0.25">
      <c r="A946" s="28" t="s">
        <v>19</v>
      </c>
      <c r="B946" s="90" t="s">
        <v>460</v>
      </c>
      <c r="C946" s="28" t="s">
        <v>3475</v>
      </c>
      <c r="D946" s="38" t="s">
        <v>3476</v>
      </c>
      <c r="E946" s="38"/>
      <c r="F946" s="32" t="s">
        <v>3477</v>
      </c>
      <c r="G946" s="34" t="s">
        <v>3478</v>
      </c>
      <c r="H946" s="34" t="s">
        <v>3479</v>
      </c>
      <c r="I946" s="34"/>
      <c r="J946" s="80" t="s">
        <v>3480</v>
      </c>
      <c r="K946" s="35">
        <v>44834</v>
      </c>
      <c r="L946" s="36" t="s">
        <v>27</v>
      </c>
      <c r="M946" s="36" t="s">
        <v>27</v>
      </c>
    </row>
    <row r="947" spans="1:13" x14ac:dyDescent="0.25">
      <c r="A947" s="28" t="s">
        <v>8664</v>
      </c>
      <c r="B947" s="29">
        <v>70.105999999999995</v>
      </c>
      <c r="C947" s="40" t="s">
        <v>115</v>
      </c>
      <c r="D947" s="45" t="s">
        <v>3481</v>
      </c>
      <c r="E947" s="46"/>
      <c r="F947" s="47">
        <v>1522</v>
      </c>
      <c r="G947" s="36" t="s">
        <v>3482</v>
      </c>
      <c r="H947" s="36" t="s">
        <v>3483</v>
      </c>
      <c r="I947" s="42"/>
      <c r="J947" s="80" t="s">
        <v>3484</v>
      </c>
      <c r="K947" s="48">
        <v>44804</v>
      </c>
      <c r="L947" s="36" t="s">
        <v>18</v>
      </c>
      <c r="M947" s="36" t="s">
        <v>18</v>
      </c>
    </row>
    <row r="948" spans="1:13" x14ac:dyDescent="0.25">
      <c r="A948" s="81" t="s">
        <v>57</v>
      </c>
      <c r="B948" s="82">
        <v>50.103000000000002</v>
      </c>
      <c r="C948" s="81" t="s">
        <v>353</v>
      </c>
      <c r="D948" s="49" t="s">
        <v>3485</v>
      </c>
      <c r="E948" s="81"/>
      <c r="F948" s="83">
        <v>1629</v>
      </c>
      <c r="G948" s="83" t="s">
        <v>3486</v>
      </c>
      <c r="H948" s="83" t="s">
        <v>3487</v>
      </c>
      <c r="I948" s="83"/>
      <c r="J948" s="378" t="s">
        <v>3488</v>
      </c>
      <c r="K948" s="84">
        <v>45236</v>
      </c>
      <c r="L948" s="83" t="s">
        <v>18</v>
      </c>
      <c r="M948" s="83" t="s">
        <v>18</v>
      </c>
    </row>
    <row r="949" spans="1:13" x14ac:dyDescent="0.25">
      <c r="A949" s="28" t="s">
        <v>19</v>
      </c>
      <c r="B949" s="29">
        <v>25.119</v>
      </c>
      <c r="C949" s="28" t="s">
        <v>832</v>
      </c>
      <c r="D949" s="40" t="s">
        <v>3489</v>
      </c>
      <c r="E949" s="41"/>
      <c r="F949" s="42" t="s">
        <v>3490</v>
      </c>
      <c r="G949" s="42" t="s">
        <v>3491</v>
      </c>
      <c r="H949" s="42" t="s">
        <v>3492</v>
      </c>
      <c r="I949" s="42" t="s">
        <v>84</v>
      </c>
      <c r="J949" s="80" t="s">
        <v>3493</v>
      </c>
      <c r="K949" s="50">
        <v>44359</v>
      </c>
      <c r="L949" s="42" t="s">
        <v>18</v>
      </c>
      <c r="M949" s="42" t="s">
        <v>18</v>
      </c>
    </row>
    <row r="950" spans="1:13" x14ac:dyDescent="0.25">
      <c r="A950" s="28" t="s">
        <v>57</v>
      </c>
      <c r="B950" s="29">
        <v>10.101000000000001</v>
      </c>
      <c r="C950" s="28" t="s">
        <v>112</v>
      </c>
      <c r="D950" s="44" t="s">
        <v>3494</v>
      </c>
      <c r="E950" s="44"/>
      <c r="F950" s="52">
        <v>1599</v>
      </c>
      <c r="G950" s="52" t="s">
        <v>3495</v>
      </c>
      <c r="H950" s="52" t="s">
        <v>3496</v>
      </c>
      <c r="I950" s="53"/>
      <c r="J950" s="80" t="s">
        <v>3497</v>
      </c>
      <c r="K950" s="54">
        <v>45082</v>
      </c>
      <c r="L950" s="52" t="s">
        <v>18</v>
      </c>
      <c r="M950" s="52" t="s">
        <v>18</v>
      </c>
    </row>
    <row r="951" spans="1:13" x14ac:dyDescent="0.25">
      <c r="A951" s="28" t="s">
        <v>8664</v>
      </c>
      <c r="B951" s="29">
        <v>70.105999999999995</v>
      </c>
      <c r="C951" s="40" t="s">
        <v>361</v>
      </c>
      <c r="D951" s="46" t="s">
        <v>3498</v>
      </c>
      <c r="E951" s="46"/>
      <c r="F951" s="36">
        <v>1475</v>
      </c>
      <c r="G951" s="36" t="s">
        <v>3498</v>
      </c>
      <c r="H951" s="36" t="s">
        <v>3499</v>
      </c>
      <c r="I951" s="92"/>
      <c r="J951" s="111" t="s">
        <v>3500</v>
      </c>
      <c r="K951" s="48">
        <v>44804</v>
      </c>
      <c r="L951" s="36" t="s">
        <v>18</v>
      </c>
      <c r="M951" s="36" t="s">
        <v>18</v>
      </c>
    </row>
    <row r="952" spans="1:13" ht="15" customHeight="1" x14ac:dyDescent="0.2">
      <c r="A952" s="40" t="s">
        <v>8678</v>
      </c>
      <c r="B952" s="62">
        <v>45.107999999999997</v>
      </c>
      <c r="C952" s="40" t="s">
        <v>8679</v>
      </c>
      <c r="D952" s="353" t="s">
        <v>3501</v>
      </c>
      <c r="E952" s="354"/>
      <c r="F952" s="42" t="s">
        <v>8681</v>
      </c>
      <c r="G952" s="354" t="s">
        <v>8759</v>
      </c>
      <c r="H952" s="354" t="s">
        <v>8760</v>
      </c>
      <c r="I952" s="40"/>
      <c r="J952" s="375" t="s">
        <v>8761</v>
      </c>
      <c r="K952" s="43">
        <v>45322</v>
      </c>
      <c r="L952" s="354" t="s">
        <v>485</v>
      </c>
      <c r="M952" s="355" t="s">
        <v>485</v>
      </c>
    </row>
    <row r="953" spans="1:13" ht="15" customHeight="1" x14ac:dyDescent="0.2">
      <c r="A953" s="40" t="s">
        <v>8678</v>
      </c>
      <c r="B953" s="62">
        <v>45.107999999999997</v>
      </c>
      <c r="C953" s="40" t="s">
        <v>8679</v>
      </c>
      <c r="D953" s="353" t="s">
        <v>3501</v>
      </c>
      <c r="E953" s="354"/>
      <c r="F953" s="42" t="s">
        <v>8681</v>
      </c>
      <c r="G953" s="354" t="s">
        <v>8759</v>
      </c>
      <c r="H953" s="354" t="s">
        <v>8760</v>
      </c>
      <c r="I953" s="40"/>
      <c r="J953" s="375" t="s">
        <v>8761</v>
      </c>
      <c r="K953" s="43">
        <v>45322</v>
      </c>
      <c r="L953" s="354" t="s">
        <v>485</v>
      </c>
      <c r="M953" s="355" t="s">
        <v>485</v>
      </c>
    </row>
    <row r="954" spans="1:13" x14ac:dyDescent="0.25">
      <c r="A954" s="28" t="s">
        <v>119</v>
      </c>
      <c r="B954" s="29">
        <v>45.113999999999997</v>
      </c>
      <c r="C954" s="40" t="s">
        <v>129</v>
      </c>
      <c r="D954" s="46" t="s">
        <v>3504</v>
      </c>
      <c r="E954" s="49"/>
      <c r="F954" s="97" t="s">
        <v>3505</v>
      </c>
      <c r="G954" s="93" t="s">
        <v>3506</v>
      </c>
      <c r="H954" s="93" t="s">
        <v>3507</v>
      </c>
      <c r="I954" s="93" t="s">
        <v>3502</v>
      </c>
      <c r="J954" s="111" t="s">
        <v>3503</v>
      </c>
      <c r="K954" s="162">
        <v>44439</v>
      </c>
      <c r="L954" s="36" t="s">
        <v>18</v>
      </c>
      <c r="M954" s="36" t="s">
        <v>18</v>
      </c>
    </row>
    <row r="955" spans="1:13" x14ac:dyDescent="0.25">
      <c r="A955" s="28" t="s">
        <v>19</v>
      </c>
      <c r="B955" s="29">
        <v>25.128</v>
      </c>
      <c r="C955" s="40" t="s">
        <v>596</v>
      </c>
      <c r="D955" s="46" t="s">
        <v>3508</v>
      </c>
      <c r="E955" s="46"/>
      <c r="F955" s="36">
        <v>1495</v>
      </c>
      <c r="G955" s="36" t="s">
        <v>3509</v>
      </c>
      <c r="H955" s="36" t="s">
        <v>3510</v>
      </c>
      <c r="I955" s="36" t="s">
        <v>3511</v>
      </c>
      <c r="J955" s="80" t="s">
        <v>3512</v>
      </c>
      <c r="K955" s="48">
        <v>44990</v>
      </c>
      <c r="L955" s="36" t="s">
        <v>27</v>
      </c>
      <c r="M955" s="36" t="s">
        <v>27</v>
      </c>
    </row>
    <row r="956" spans="1:13" x14ac:dyDescent="0.25">
      <c r="A956" s="28" t="s">
        <v>8664</v>
      </c>
      <c r="B956" s="62">
        <v>70.105999999999995</v>
      </c>
      <c r="C956" s="28" t="s">
        <v>769</v>
      </c>
      <c r="D956" s="41" t="s">
        <v>3513</v>
      </c>
      <c r="E956" s="46"/>
      <c r="F956" s="47">
        <v>1434</v>
      </c>
      <c r="G956" s="42" t="s">
        <v>3513</v>
      </c>
      <c r="H956" s="42" t="s">
        <v>3514</v>
      </c>
      <c r="I956" s="42"/>
      <c r="J956" s="80" t="s">
        <v>3515</v>
      </c>
      <c r="K956" s="48">
        <v>44439</v>
      </c>
      <c r="L956" s="36" t="s">
        <v>18</v>
      </c>
      <c r="M956" s="36" t="s">
        <v>18</v>
      </c>
    </row>
    <row r="957" spans="1:13" x14ac:dyDescent="0.25">
      <c r="A957" s="28" t="s">
        <v>119</v>
      </c>
      <c r="B957" s="29">
        <v>45.113999999999997</v>
      </c>
      <c r="C957" s="40" t="s">
        <v>129</v>
      </c>
      <c r="D957" s="68" t="s">
        <v>3516</v>
      </c>
      <c r="E957" s="49"/>
      <c r="F957" s="51" t="s">
        <v>1158</v>
      </c>
      <c r="G957" s="52" t="s">
        <v>3517</v>
      </c>
      <c r="H957" s="69" t="s">
        <v>3518</v>
      </c>
      <c r="I957" s="69" t="s">
        <v>3520</v>
      </c>
      <c r="J957" s="80" t="s">
        <v>3521</v>
      </c>
      <c r="K957" s="48">
        <v>44561</v>
      </c>
      <c r="L957" s="70" t="s">
        <v>18</v>
      </c>
      <c r="M957" s="36" t="s">
        <v>18</v>
      </c>
    </row>
    <row r="958" spans="1:13" x14ac:dyDescent="0.25">
      <c r="A958" s="28" t="s">
        <v>8664</v>
      </c>
      <c r="B958" s="29">
        <v>70.105999999999995</v>
      </c>
      <c r="C958" s="30" t="s">
        <v>13</v>
      </c>
      <c r="D958" s="31" t="s">
        <v>3516</v>
      </c>
      <c r="E958" s="38"/>
      <c r="F958" s="32">
        <v>1567</v>
      </c>
      <c r="G958" s="33" t="s">
        <v>3517</v>
      </c>
      <c r="H958" s="33" t="s">
        <v>3518</v>
      </c>
      <c r="I958" s="34"/>
      <c r="J958" s="111" t="s">
        <v>3519</v>
      </c>
      <c r="K958" s="35">
        <v>45535</v>
      </c>
      <c r="L958" s="36" t="s">
        <v>44</v>
      </c>
      <c r="M958" s="36" t="s">
        <v>18</v>
      </c>
    </row>
    <row r="959" spans="1:13" x14ac:dyDescent="0.25">
      <c r="A959" s="28" t="s">
        <v>119</v>
      </c>
      <c r="B959" s="29">
        <v>45.113999999999997</v>
      </c>
      <c r="C959" s="40" t="s">
        <v>129</v>
      </c>
      <c r="D959" s="38" t="s">
        <v>3522</v>
      </c>
      <c r="E959" s="41"/>
      <c r="F959" s="47">
        <v>1392</v>
      </c>
      <c r="G959" s="42" t="s">
        <v>3523</v>
      </c>
      <c r="H959" s="42" t="s">
        <v>3524</v>
      </c>
      <c r="I959" s="42" t="s">
        <v>3525</v>
      </c>
      <c r="J959" s="80" t="s">
        <v>3526</v>
      </c>
      <c r="K959" s="48">
        <v>44348</v>
      </c>
      <c r="L959" s="36" t="s">
        <v>18</v>
      </c>
      <c r="M959" s="36" t="s">
        <v>18</v>
      </c>
    </row>
    <row r="960" spans="1:13" x14ac:dyDescent="0.25">
      <c r="A960" s="28" t="s">
        <v>119</v>
      </c>
      <c r="B960" s="29">
        <v>45.106000000000002</v>
      </c>
      <c r="C960" s="28" t="s">
        <v>120</v>
      </c>
      <c r="D960" s="60" t="s">
        <v>3527</v>
      </c>
      <c r="E960" s="68" t="s">
        <v>3528</v>
      </c>
      <c r="F960" s="93">
        <v>1494</v>
      </c>
      <c r="G960" s="93" t="s">
        <v>3529</v>
      </c>
      <c r="H960" s="93" t="s">
        <v>3530</v>
      </c>
      <c r="I960" s="93"/>
      <c r="J960" s="111" t="s">
        <v>3531</v>
      </c>
      <c r="K960" s="48">
        <v>44439</v>
      </c>
      <c r="L960" s="36" t="s">
        <v>18</v>
      </c>
      <c r="M960" s="36" t="s">
        <v>18</v>
      </c>
    </row>
    <row r="961" spans="1:13" x14ac:dyDescent="0.25">
      <c r="A961" s="28" t="s">
        <v>19</v>
      </c>
      <c r="B961" s="29" t="s">
        <v>3197</v>
      </c>
      <c r="C961" s="28" t="s">
        <v>90</v>
      </c>
      <c r="D961" s="46" t="s">
        <v>3532</v>
      </c>
      <c r="E961" s="46"/>
      <c r="F961" s="36">
        <v>1538</v>
      </c>
      <c r="G961" s="36" t="s">
        <v>3533</v>
      </c>
      <c r="H961" s="36" t="s">
        <v>3534</v>
      </c>
      <c r="I961" s="36" t="s">
        <v>3535</v>
      </c>
      <c r="J961" s="80" t="s">
        <v>3536</v>
      </c>
      <c r="K961" s="48">
        <v>44575</v>
      </c>
      <c r="L961" s="36" t="s">
        <v>27</v>
      </c>
      <c r="M961" s="36" t="s">
        <v>18</v>
      </c>
    </row>
    <row r="962" spans="1:13" x14ac:dyDescent="0.25">
      <c r="A962" s="28" t="s">
        <v>57</v>
      </c>
      <c r="B962" s="29">
        <v>30.102</v>
      </c>
      <c r="C962" s="28" t="s">
        <v>333</v>
      </c>
      <c r="D962" s="49" t="s">
        <v>3537</v>
      </c>
      <c r="E962" s="38"/>
      <c r="F962" s="32" t="s">
        <v>335</v>
      </c>
      <c r="G962" s="34" t="s">
        <v>3538</v>
      </c>
      <c r="H962" s="76" t="s">
        <v>3539</v>
      </c>
      <c r="I962" s="76"/>
      <c r="J962" s="80" t="s">
        <v>3540</v>
      </c>
      <c r="K962" s="35">
        <v>45218</v>
      </c>
      <c r="L962" s="36" t="s">
        <v>18</v>
      </c>
      <c r="M962" s="36"/>
    </row>
    <row r="963" spans="1:13" x14ac:dyDescent="0.25">
      <c r="A963" s="28" t="s">
        <v>19</v>
      </c>
      <c r="B963" s="29" t="s">
        <v>3197</v>
      </c>
      <c r="C963" s="28" t="s">
        <v>90</v>
      </c>
      <c r="D963" s="41" t="s">
        <v>3541</v>
      </c>
      <c r="E963" s="41" t="s">
        <v>84</v>
      </c>
      <c r="F963" s="42">
        <v>1538</v>
      </c>
      <c r="G963" s="42" t="s">
        <v>3542</v>
      </c>
      <c r="H963" s="42" t="s">
        <v>3543</v>
      </c>
      <c r="I963" s="42" t="s">
        <v>3544</v>
      </c>
      <c r="J963" s="80" t="s">
        <v>3545</v>
      </c>
      <c r="K963" s="48">
        <v>44575</v>
      </c>
      <c r="L963" s="36" t="s">
        <v>27</v>
      </c>
      <c r="M963" s="36" t="s">
        <v>18</v>
      </c>
    </row>
    <row r="964" spans="1:13" x14ac:dyDescent="0.25">
      <c r="A964" s="31" t="s">
        <v>19</v>
      </c>
      <c r="B964" s="110" t="s">
        <v>3546</v>
      </c>
      <c r="C964" s="31" t="s">
        <v>785</v>
      </c>
      <c r="D964" s="31" t="s">
        <v>3547</v>
      </c>
      <c r="E964" s="31"/>
      <c r="F964" s="33">
        <v>1623</v>
      </c>
      <c r="G964" s="33" t="s">
        <v>3548</v>
      </c>
      <c r="H964" s="33" t="s">
        <v>3549</v>
      </c>
      <c r="I964" s="33" t="s">
        <v>3550</v>
      </c>
      <c r="J964" s="111" t="s">
        <v>3551</v>
      </c>
      <c r="K964" s="112">
        <v>44447</v>
      </c>
      <c r="L964" s="33" t="s">
        <v>27</v>
      </c>
      <c r="M964" s="33" t="s">
        <v>27</v>
      </c>
    </row>
    <row r="965" spans="1:13" x14ac:dyDescent="0.25">
      <c r="A965" s="28" t="s">
        <v>119</v>
      </c>
      <c r="B965" s="29">
        <v>45.113999999999997</v>
      </c>
      <c r="C965" s="40" t="s">
        <v>129</v>
      </c>
      <c r="D965" s="46" t="s">
        <v>3552</v>
      </c>
      <c r="E965" s="46"/>
      <c r="F965" s="51" t="s">
        <v>3553</v>
      </c>
      <c r="G965" s="36" t="s">
        <v>3554</v>
      </c>
      <c r="H965" s="36" t="s">
        <v>3555</v>
      </c>
      <c r="I965" s="36" t="s">
        <v>3556</v>
      </c>
      <c r="J965" s="80" t="str">
        <f>HYPERLINK("mailto:daniel@jade-books.com","daniel@jade-books.com")</f>
        <v>daniel@jade-books.com</v>
      </c>
      <c r="K965" s="48">
        <v>44500</v>
      </c>
      <c r="L965" s="36" t="s">
        <v>18</v>
      </c>
      <c r="M965" s="36" t="s">
        <v>105</v>
      </c>
    </row>
    <row r="966" spans="1:13" x14ac:dyDescent="0.25">
      <c r="A966" s="28" t="s">
        <v>119</v>
      </c>
      <c r="B966" s="29">
        <v>45.113999999999997</v>
      </c>
      <c r="C966" s="40" t="s">
        <v>129</v>
      </c>
      <c r="D966" s="60" t="s">
        <v>3557</v>
      </c>
      <c r="E966" s="60"/>
      <c r="F966" s="61">
        <v>1392</v>
      </c>
      <c r="G966" s="52" t="s">
        <v>3558</v>
      </c>
      <c r="H966" s="52" t="s">
        <v>3559</v>
      </c>
      <c r="I966" s="52" t="s">
        <v>3560</v>
      </c>
      <c r="J966" s="80" t="s">
        <v>3561</v>
      </c>
      <c r="K966" s="48">
        <v>44348</v>
      </c>
      <c r="L966" s="36" t="s">
        <v>18</v>
      </c>
      <c r="M966" s="36" t="s">
        <v>18</v>
      </c>
    </row>
    <row r="967" spans="1:13" x14ac:dyDescent="0.25">
      <c r="A967" s="28" t="s">
        <v>8664</v>
      </c>
      <c r="B967" s="62">
        <v>70.105999999999995</v>
      </c>
      <c r="C967" s="28" t="s">
        <v>769</v>
      </c>
      <c r="D967" s="41" t="s">
        <v>3562</v>
      </c>
      <c r="E967" s="46"/>
      <c r="F967" s="47">
        <v>1434</v>
      </c>
      <c r="G967" s="42" t="s">
        <v>3562</v>
      </c>
      <c r="H967" s="42" t="s">
        <v>3563</v>
      </c>
      <c r="I967" s="36"/>
      <c r="J967" s="80" t="s">
        <v>3564</v>
      </c>
      <c r="K967" s="48">
        <v>44439</v>
      </c>
      <c r="L967" s="36" t="s">
        <v>18</v>
      </c>
      <c r="M967" s="36" t="s">
        <v>18</v>
      </c>
    </row>
    <row r="968" spans="1:13" x14ac:dyDescent="0.25">
      <c r="A968" s="28" t="s">
        <v>8664</v>
      </c>
      <c r="B968" s="29">
        <v>70.105999999999995</v>
      </c>
      <c r="C968" s="40" t="s">
        <v>115</v>
      </c>
      <c r="D968" s="45" t="s">
        <v>3562</v>
      </c>
      <c r="E968" s="46"/>
      <c r="F968" s="47">
        <v>1522</v>
      </c>
      <c r="G968" s="36" t="s">
        <v>3562</v>
      </c>
      <c r="H968" s="36" t="s">
        <v>3563</v>
      </c>
      <c r="I968" s="42"/>
      <c r="J968" s="80"/>
      <c r="K968" s="48">
        <v>44804</v>
      </c>
      <c r="L968" s="36" t="s">
        <v>18</v>
      </c>
      <c r="M968" s="36" t="s">
        <v>18</v>
      </c>
    </row>
    <row r="969" spans="1:13" x14ac:dyDescent="0.25">
      <c r="A969" s="55" t="s">
        <v>19</v>
      </c>
      <c r="B969" s="56" t="s">
        <v>3197</v>
      </c>
      <c r="C969" s="55" t="s">
        <v>90</v>
      </c>
      <c r="D969" s="138" t="s">
        <v>3565</v>
      </c>
      <c r="E969" s="138"/>
      <c r="F969" s="140" t="s">
        <v>2224</v>
      </c>
      <c r="G969" s="107" t="s">
        <v>3566</v>
      </c>
      <c r="H969" s="107" t="s">
        <v>3567</v>
      </c>
      <c r="I969" s="107"/>
      <c r="J969" s="360" t="s">
        <v>3568</v>
      </c>
      <c r="K969" s="142">
        <v>44197</v>
      </c>
      <c r="L969" s="180" t="s">
        <v>27</v>
      </c>
      <c r="M969" s="59" t="s">
        <v>27</v>
      </c>
    </row>
    <row r="970" spans="1:13" ht="15" customHeight="1" x14ac:dyDescent="0.25">
      <c r="A970" s="28" t="s">
        <v>8664</v>
      </c>
      <c r="B970" s="29">
        <v>70.105999999999995</v>
      </c>
      <c r="C970" s="40" t="s">
        <v>170</v>
      </c>
      <c r="D970" s="38" t="s">
        <v>3573</v>
      </c>
      <c r="E970" s="31"/>
      <c r="F970" s="32">
        <v>1444</v>
      </c>
      <c r="G970" s="34" t="s">
        <v>3573</v>
      </c>
      <c r="H970" s="34" t="s">
        <v>3574</v>
      </c>
      <c r="I970" s="34"/>
      <c r="J970" s="80" t="s">
        <v>3575</v>
      </c>
      <c r="K970" s="35">
        <v>44439</v>
      </c>
      <c r="L970" s="34" t="s">
        <v>27</v>
      </c>
      <c r="M970" s="36"/>
    </row>
    <row r="971" spans="1:13" x14ac:dyDescent="0.25">
      <c r="A971" s="28" t="s">
        <v>8664</v>
      </c>
      <c r="B971" s="29">
        <v>70.105999999999995</v>
      </c>
      <c r="C971" s="40" t="s">
        <v>115</v>
      </c>
      <c r="D971" s="45" t="s">
        <v>3576</v>
      </c>
      <c r="E971" s="46"/>
      <c r="F971" s="47">
        <v>1522</v>
      </c>
      <c r="G971" s="36" t="s">
        <v>3576</v>
      </c>
      <c r="H971" s="36" t="s">
        <v>3577</v>
      </c>
      <c r="I971" s="42"/>
      <c r="J971" s="80" t="s">
        <v>3578</v>
      </c>
      <c r="K971" s="48">
        <v>44804</v>
      </c>
      <c r="L971" s="36" t="s">
        <v>18</v>
      </c>
      <c r="M971" s="36" t="s">
        <v>18</v>
      </c>
    </row>
    <row r="972" spans="1:13" x14ac:dyDescent="0.25">
      <c r="A972" s="28" t="s">
        <v>8664</v>
      </c>
      <c r="B972" s="29">
        <v>70.122000000000099</v>
      </c>
      <c r="C972" s="38" t="s">
        <v>39</v>
      </c>
      <c r="D972" s="31" t="s">
        <v>3579</v>
      </c>
      <c r="E972" s="41"/>
      <c r="F972" s="42">
        <v>1576</v>
      </c>
      <c r="G972" s="42" t="s">
        <v>3579</v>
      </c>
      <c r="H972" s="42" t="s">
        <v>3580</v>
      </c>
      <c r="I972" s="42"/>
      <c r="J972" s="111" t="s">
        <v>3581</v>
      </c>
      <c r="K972" s="50">
        <v>45535</v>
      </c>
      <c r="L972" s="36" t="s">
        <v>18</v>
      </c>
      <c r="M972" s="36" t="s">
        <v>18</v>
      </c>
    </row>
    <row r="973" spans="1:13" x14ac:dyDescent="0.25">
      <c r="A973" s="28" t="s">
        <v>119</v>
      </c>
      <c r="B973" s="29">
        <v>45.113999999999997</v>
      </c>
      <c r="C973" s="40" t="s">
        <v>129</v>
      </c>
      <c r="D973" s="46" t="s">
        <v>3582</v>
      </c>
      <c r="E973" s="46"/>
      <c r="F973" s="51" t="s">
        <v>591</v>
      </c>
      <c r="G973" s="52" t="s">
        <v>3583</v>
      </c>
      <c r="H973" s="52" t="s">
        <v>3584</v>
      </c>
      <c r="I973" s="52" t="s">
        <v>3585</v>
      </c>
      <c r="J973" s="80" t="s">
        <v>3586</v>
      </c>
      <c r="K973" s="48">
        <v>44500</v>
      </c>
      <c r="L973" s="36" t="s">
        <v>18</v>
      </c>
      <c r="M973" s="36" t="s">
        <v>18</v>
      </c>
    </row>
    <row r="974" spans="1:13" x14ac:dyDescent="0.25">
      <c r="A974" s="28" t="s">
        <v>8664</v>
      </c>
      <c r="B974" s="29">
        <v>70.105999999999995</v>
      </c>
      <c r="C974" s="40" t="s">
        <v>115</v>
      </c>
      <c r="D974" s="45" t="s">
        <v>3587</v>
      </c>
      <c r="E974" s="46"/>
      <c r="F974" s="47">
        <v>1522</v>
      </c>
      <c r="G974" s="36" t="s">
        <v>3587</v>
      </c>
      <c r="H974" s="36" t="s">
        <v>3588</v>
      </c>
      <c r="I974" s="42"/>
      <c r="J974" s="80" t="s">
        <v>3589</v>
      </c>
      <c r="K974" s="48">
        <v>44804</v>
      </c>
      <c r="L974" s="36" t="s">
        <v>18</v>
      </c>
      <c r="M974" s="36" t="s">
        <v>18</v>
      </c>
    </row>
    <row r="975" spans="1:13" x14ac:dyDescent="0.25">
      <c r="A975" s="28" t="s">
        <v>8665</v>
      </c>
      <c r="B975" s="29">
        <v>70.103999999999999</v>
      </c>
      <c r="C975" s="28" t="s">
        <v>147</v>
      </c>
      <c r="D975" s="46" t="s">
        <v>3590</v>
      </c>
      <c r="E975" s="46" t="s">
        <v>3591</v>
      </c>
      <c r="F975" s="36">
        <v>1554</v>
      </c>
      <c r="G975" s="36" t="s">
        <v>3592</v>
      </c>
      <c r="H975" s="36" t="s">
        <v>3593</v>
      </c>
      <c r="I975" s="36" t="s">
        <v>3594</v>
      </c>
      <c r="J975" s="80" t="s">
        <v>3595</v>
      </c>
      <c r="K975" s="50">
        <v>44742</v>
      </c>
      <c r="L975" s="36" t="s">
        <v>18</v>
      </c>
      <c r="M975" s="77" t="s">
        <v>27</v>
      </c>
    </row>
    <row r="976" spans="1:13" x14ac:dyDescent="0.25">
      <c r="A976" s="28" t="s">
        <v>8665</v>
      </c>
      <c r="B976" s="29">
        <v>70.103999999999999</v>
      </c>
      <c r="C976" s="28" t="s">
        <v>147</v>
      </c>
      <c r="D976" s="46" t="s">
        <v>3596</v>
      </c>
      <c r="E976" s="46" t="s">
        <v>3591</v>
      </c>
      <c r="F976" s="36">
        <v>1554</v>
      </c>
      <c r="G976" s="36" t="s">
        <v>3597</v>
      </c>
      <c r="H976" s="36" t="s">
        <v>3598</v>
      </c>
      <c r="I976" s="36" t="s">
        <v>3599</v>
      </c>
      <c r="J976" s="80" t="s">
        <v>3600</v>
      </c>
      <c r="K976" s="50">
        <v>44742</v>
      </c>
      <c r="L976" s="36" t="s">
        <v>18</v>
      </c>
      <c r="M976" s="77" t="s">
        <v>27</v>
      </c>
    </row>
    <row r="977" spans="1:13" x14ac:dyDescent="0.25">
      <c r="A977" s="28" t="s">
        <v>8665</v>
      </c>
      <c r="B977" s="29">
        <v>70.103999999999999</v>
      </c>
      <c r="C977" s="28" t="s">
        <v>147</v>
      </c>
      <c r="D977" s="46" t="s">
        <v>3601</v>
      </c>
      <c r="E977" s="46" t="s">
        <v>3591</v>
      </c>
      <c r="F977" s="36">
        <v>1554</v>
      </c>
      <c r="G977" s="36" t="s">
        <v>3602</v>
      </c>
      <c r="H977" s="36" t="s">
        <v>3603</v>
      </c>
      <c r="I977" s="36" t="s">
        <v>3604</v>
      </c>
      <c r="J977" s="80" t="s">
        <v>3605</v>
      </c>
      <c r="K977" s="50">
        <v>44742</v>
      </c>
      <c r="L977" s="36" t="s">
        <v>18</v>
      </c>
      <c r="M977" s="77" t="s">
        <v>27</v>
      </c>
    </row>
    <row r="978" spans="1:13" x14ac:dyDescent="0.25">
      <c r="A978" s="28" t="s">
        <v>8665</v>
      </c>
      <c r="B978" s="29">
        <v>70.103999999999999</v>
      </c>
      <c r="C978" s="28" t="s">
        <v>147</v>
      </c>
      <c r="D978" s="46" t="s">
        <v>3606</v>
      </c>
      <c r="E978" s="46" t="s">
        <v>3591</v>
      </c>
      <c r="F978" s="36">
        <v>1554</v>
      </c>
      <c r="G978" s="36" t="s">
        <v>3607</v>
      </c>
      <c r="H978" s="36" t="s">
        <v>3608</v>
      </c>
      <c r="I978" s="36" t="s">
        <v>3609</v>
      </c>
      <c r="J978" s="80" t="s">
        <v>3610</v>
      </c>
      <c r="K978" s="50">
        <v>44742</v>
      </c>
      <c r="L978" s="36" t="s">
        <v>18</v>
      </c>
      <c r="M978" s="77" t="s">
        <v>27</v>
      </c>
    </row>
    <row r="979" spans="1:13" x14ac:dyDescent="0.25">
      <c r="A979" s="28" t="s">
        <v>57</v>
      </c>
      <c r="B979" s="29">
        <v>60.103000000000002</v>
      </c>
      <c r="C979" s="40" t="s">
        <v>58</v>
      </c>
      <c r="D979" s="46" t="s">
        <v>3611</v>
      </c>
      <c r="E979" s="46"/>
      <c r="F979" s="36" t="s">
        <v>2851</v>
      </c>
      <c r="G979" s="36" t="s">
        <v>3612</v>
      </c>
      <c r="H979" s="36" t="s">
        <v>3613</v>
      </c>
      <c r="I979" s="36"/>
      <c r="J979" s="80" t="s">
        <v>3614</v>
      </c>
      <c r="K979" s="54">
        <v>45200</v>
      </c>
      <c r="L979" s="77" t="s">
        <v>18</v>
      </c>
      <c r="M979" s="77"/>
    </row>
    <row r="980" spans="1:13" x14ac:dyDescent="0.25">
      <c r="A980" s="31" t="s">
        <v>19</v>
      </c>
      <c r="B980" s="110" t="s">
        <v>3546</v>
      </c>
      <c r="C980" s="31" t="s">
        <v>785</v>
      </c>
      <c r="D980" s="31" t="s">
        <v>3615</v>
      </c>
      <c r="E980" s="31"/>
      <c r="F980" s="33">
        <v>1623</v>
      </c>
      <c r="G980" s="33" t="s">
        <v>3616</v>
      </c>
      <c r="H980" s="33" t="s">
        <v>3617</v>
      </c>
      <c r="I980" s="33"/>
      <c r="J980" s="111" t="s">
        <v>3618</v>
      </c>
      <c r="K980" s="112">
        <v>44447</v>
      </c>
      <c r="L980" s="33" t="s">
        <v>27</v>
      </c>
      <c r="M980" s="33" t="s">
        <v>27</v>
      </c>
    </row>
    <row r="981" spans="1:13" x14ac:dyDescent="0.25">
      <c r="A981" s="28" t="s">
        <v>33</v>
      </c>
      <c r="B981" s="29">
        <v>15.108000000000001</v>
      </c>
      <c r="C981" s="28" t="s">
        <v>208</v>
      </c>
      <c r="D981" s="40" t="s">
        <v>3619</v>
      </c>
      <c r="E981" s="41" t="s">
        <v>3620</v>
      </c>
      <c r="F981" s="42" t="s">
        <v>210</v>
      </c>
      <c r="G981" s="42" t="s">
        <v>3621</v>
      </c>
      <c r="H981" s="42" t="s">
        <v>3622</v>
      </c>
      <c r="I981" s="42" t="s">
        <v>84</v>
      </c>
      <c r="J981" s="80" t="s">
        <v>3623</v>
      </c>
      <c r="K981" s="50">
        <v>44895</v>
      </c>
      <c r="L981" s="42" t="s">
        <v>18</v>
      </c>
      <c r="M981" s="42"/>
    </row>
    <row r="982" spans="1:13" x14ac:dyDescent="0.25">
      <c r="A982" s="28" t="s">
        <v>19</v>
      </c>
      <c r="B982" s="29">
        <v>25.111999999999998</v>
      </c>
      <c r="C982" s="28" t="s">
        <v>2706</v>
      </c>
      <c r="D982" s="41" t="s">
        <v>3624</v>
      </c>
      <c r="E982" s="41"/>
      <c r="F982" s="42">
        <v>1561</v>
      </c>
      <c r="G982" s="42" t="s">
        <v>3625</v>
      </c>
      <c r="H982" s="42" t="s">
        <v>3626</v>
      </c>
      <c r="I982" s="42" t="s">
        <v>3627</v>
      </c>
      <c r="J982" s="130" t="s">
        <v>3628</v>
      </c>
      <c r="K982" s="50">
        <v>44722</v>
      </c>
      <c r="L982" s="42" t="s">
        <v>27</v>
      </c>
      <c r="M982" s="42"/>
    </row>
    <row r="983" spans="1:13" x14ac:dyDescent="0.25">
      <c r="A983" s="28" t="s">
        <v>8664</v>
      </c>
      <c r="B983" s="29">
        <v>70.122000000000099</v>
      </c>
      <c r="C983" s="38" t="s">
        <v>39</v>
      </c>
      <c r="D983" s="31" t="s">
        <v>3629</v>
      </c>
      <c r="E983" s="41"/>
      <c r="F983" s="42">
        <v>1576</v>
      </c>
      <c r="G983" s="42" t="s">
        <v>3629</v>
      </c>
      <c r="H983" s="42" t="s">
        <v>3630</v>
      </c>
      <c r="I983" s="42"/>
      <c r="J983" s="111" t="s">
        <v>3631</v>
      </c>
      <c r="K983" s="50">
        <v>45535</v>
      </c>
      <c r="L983" s="36" t="s">
        <v>18</v>
      </c>
      <c r="M983" s="36" t="s">
        <v>18</v>
      </c>
    </row>
    <row r="984" spans="1:13" x14ac:dyDescent="0.25">
      <c r="A984" s="28" t="s">
        <v>8664</v>
      </c>
      <c r="B984" s="29">
        <v>70.105999999999995</v>
      </c>
      <c r="C984" s="40" t="s">
        <v>170</v>
      </c>
      <c r="D984" s="38" t="s">
        <v>3632</v>
      </c>
      <c r="E984" s="38"/>
      <c r="F984" s="32">
        <v>1444</v>
      </c>
      <c r="G984" s="34" t="s">
        <v>3632</v>
      </c>
      <c r="H984" s="34" t="s">
        <v>3633</v>
      </c>
      <c r="I984" s="34"/>
      <c r="J984" s="80" t="s">
        <v>3634</v>
      </c>
      <c r="K984" s="35">
        <v>44439</v>
      </c>
      <c r="L984" s="34" t="s">
        <v>27</v>
      </c>
      <c r="M984" s="36"/>
    </row>
    <row r="985" spans="1:13" x14ac:dyDescent="0.25">
      <c r="A985" s="28" t="s">
        <v>8665</v>
      </c>
      <c r="B985" s="29">
        <v>70.103999999999999</v>
      </c>
      <c r="C985" s="28" t="s">
        <v>147</v>
      </c>
      <c r="D985" s="46" t="s">
        <v>3635</v>
      </c>
      <c r="E985" s="46" t="s">
        <v>3636</v>
      </c>
      <c r="F985" s="36">
        <v>1554</v>
      </c>
      <c r="G985" s="36" t="s">
        <v>3637</v>
      </c>
      <c r="H985" s="36" t="s">
        <v>3638</v>
      </c>
      <c r="I985" s="36" t="s">
        <v>3639</v>
      </c>
      <c r="J985" s="130" t="s">
        <v>3640</v>
      </c>
      <c r="K985" s="54">
        <v>44742</v>
      </c>
      <c r="L985" s="36" t="s">
        <v>18</v>
      </c>
      <c r="M985" s="36" t="s">
        <v>18</v>
      </c>
    </row>
    <row r="986" spans="1:13" x14ac:dyDescent="0.25">
      <c r="A986" s="28" t="s">
        <v>8664</v>
      </c>
      <c r="B986" s="29">
        <v>70.105999999999995</v>
      </c>
      <c r="C986" s="40" t="s">
        <v>170</v>
      </c>
      <c r="D986" s="38" t="s">
        <v>3641</v>
      </c>
      <c r="E986" s="38"/>
      <c r="F986" s="32">
        <v>1444</v>
      </c>
      <c r="G986" s="34" t="s">
        <v>3641</v>
      </c>
      <c r="H986" s="34" t="s">
        <v>3642</v>
      </c>
      <c r="I986" s="34"/>
      <c r="J986" s="80" t="s">
        <v>3643</v>
      </c>
      <c r="K986" s="35">
        <v>44439</v>
      </c>
      <c r="L986" s="34" t="s">
        <v>27</v>
      </c>
      <c r="M986" s="36"/>
    </row>
    <row r="987" spans="1:13" x14ac:dyDescent="0.25">
      <c r="A987" s="28" t="s">
        <v>57</v>
      </c>
      <c r="B987" s="29" t="s">
        <v>105</v>
      </c>
      <c r="C987" s="28" t="s">
        <v>126</v>
      </c>
      <c r="D987" s="75" t="s">
        <v>3644</v>
      </c>
      <c r="E987" s="38"/>
      <c r="F987" s="32">
        <v>1503</v>
      </c>
      <c r="G987" s="34" t="s">
        <v>3645</v>
      </c>
      <c r="H987" s="34" t="s">
        <v>3646</v>
      </c>
      <c r="I987" s="34"/>
      <c r="J987" s="80" t="s">
        <v>3647</v>
      </c>
      <c r="K987" s="35">
        <v>45107</v>
      </c>
      <c r="L987" s="34"/>
      <c r="M987" s="36" t="s">
        <v>18</v>
      </c>
    </row>
    <row r="988" spans="1:13" x14ac:dyDescent="0.25">
      <c r="A988" s="28" t="s">
        <v>8664</v>
      </c>
      <c r="B988" s="29">
        <v>70.105999999999995</v>
      </c>
      <c r="C988" s="40" t="s">
        <v>361</v>
      </c>
      <c r="D988" s="30" t="s">
        <v>3648</v>
      </c>
      <c r="E988" s="30" t="s">
        <v>3649</v>
      </c>
      <c r="F988" s="36">
        <v>1475</v>
      </c>
      <c r="G988" s="33" t="s">
        <v>3649</v>
      </c>
      <c r="H988" s="33" t="s">
        <v>3650</v>
      </c>
      <c r="I988" s="36"/>
      <c r="J988" s="111" t="s">
        <v>3651</v>
      </c>
      <c r="K988" s="35">
        <v>44804</v>
      </c>
      <c r="L988" s="36" t="s">
        <v>18</v>
      </c>
      <c r="M988" s="36" t="s">
        <v>18</v>
      </c>
    </row>
    <row r="989" spans="1:13" x14ac:dyDescent="0.25">
      <c r="A989" s="28" t="s">
        <v>8664</v>
      </c>
      <c r="B989" s="29">
        <v>70.105999999999995</v>
      </c>
      <c r="C989" s="40" t="s">
        <v>361</v>
      </c>
      <c r="D989" s="30" t="s">
        <v>3652</v>
      </c>
      <c r="E989" s="46"/>
      <c r="F989" s="36">
        <v>1475</v>
      </c>
      <c r="G989" s="33" t="s">
        <v>3652</v>
      </c>
      <c r="H989" s="33" t="s">
        <v>3653</v>
      </c>
      <c r="I989" s="92"/>
      <c r="J989" s="111" t="s">
        <v>3654</v>
      </c>
      <c r="K989" s="48">
        <v>44804</v>
      </c>
      <c r="L989" s="36" t="s">
        <v>18</v>
      </c>
      <c r="M989" s="36" t="s">
        <v>18</v>
      </c>
    </row>
    <row r="990" spans="1:13" x14ac:dyDescent="0.25">
      <c r="A990" s="28" t="s">
        <v>8664</v>
      </c>
      <c r="B990" s="29">
        <v>70.105999999999995</v>
      </c>
      <c r="C990" s="40" t="s">
        <v>115</v>
      </c>
      <c r="D990" s="31" t="s">
        <v>1333</v>
      </c>
      <c r="E990" s="30" t="s">
        <v>1332</v>
      </c>
      <c r="F990" s="47">
        <v>1522</v>
      </c>
      <c r="G990" s="33" t="s">
        <v>1333</v>
      </c>
      <c r="H990" s="33" t="s">
        <v>1334</v>
      </c>
      <c r="I990" s="42"/>
      <c r="J990" s="111" t="s">
        <v>1335</v>
      </c>
      <c r="K990" s="48">
        <v>44804</v>
      </c>
      <c r="L990" s="36" t="s">
        <v>18</v>
      </c>
      <c r="M990" s="36" t="s">
        <v>18</v>
      </c>
    </row>
    <row r="991" spans="1:13" x14ac:dyDescent="0.25">
      <c r="A991" s="28" t="s">
        <v>8665</v>
      </c>
      <c r="B991" s="29">
        <v>70.103999999999999</v>
      </c>
      <c r="C991" s="28" t="s">
        <v>147</v>
      </c>
      <c r="D991" s="46" t="s">
        <v>3655</v>
      </c>
      <c r="E991" s="46" t="s">
        <v>3656</v>
      </c>
      <c r="F991" s="36">
        <v>1554</v>
      </c>
      <c r="G991" s="36" t="s">
        <v>3657</v>
      </c>
      <c r="H991" s="36" t="s">
        <v>3658</v>
      </c>
      <c r="I991" s="36" t="s">
        <v>151</v>
      </c>
      <c r="J991" s="130" t="s">
        <v>3659</v>
      </c>
      <c r="K991" s="54">
        <v>44742</v>
      </c>
      <c r="L991" s="36" t="s">
        <v>18</v>
      </c>
      <c r="M991" s="36" t="s">
        <v>18</v>
      </c>
    </row>
    <row r="992" spans="1:13" x14ac:dyDescent="0.25">
      <c r="A992" s="28" t="s">
        <v>8664</v>
      </c>
      <c r="B992" s="62">
        <v>70.105999999999995</v>
      </c>
      <c r="C992" s="28" t="s">
        <v>769</v>
      </c>
      <c r="D992" s="41" t="s">
        <v>3660</v>
      </c>
      <c r="E992" s="46"/>
      <c r="F992" s="47">
        <v>1434</v>
      </c>
      <c r="G992" s="42" t="s">
        <v>3660</v>
      </c>
      <c r="H992" s="42" t="s">
        <v>3661</v>
      </c>
      <c r="I992" s="42"/>
      <c r="J992" s="80" t="s">
        <v>3662</v>
      </c>
      <c r="K992" s="48">
        <v>44439</v>
      </c>
      <c r="L992" s="36" t="s">
        <v>18</v>
      </c>
      <c r="M992" s="36" t="s">
        <v>18</v>
      </c>
    </row>
    <row r="993" spans="1:13" x14ac:dyDescent="0.25">
      <c r="A993" s="28" t="s">
        <v>8664</v>
      </c>
      <c r="B993" s="62">
        <v>70.105999999999995</v>
      </c>
      <c r="C993" s="28" t="s">
        <v>769</v>
      </c>
      <c r="D993" s="41" t="s">
        <v>993</v>
      </c>
      <c r="E993" s="46"/>
      <c r="F993" s="47">
        <v>1434</v>
      </c>
      <c r="G993" s="42" t="s">
        <v>993</v>
      </c>
      <c r="H993" s="42" t="s">
        <v>3663</v>
      </c>
      <c r="I993" s="42"/>
      <c r="J993" s="80" t="s">
        <v>3664</v>
      </c>
      <c r="K993" s="48">
        <v>44439</v>
      </c>
      <c r="L993" s="36" t="s">
        <v>18</v>
      </c>
      <c r="M993" s="36" t="s">
        <v>18</v>
      </c>
    </row>
    <row r="994" spans="1:13" x14ac:dyDescent="0.25">
      <c r="A994" s="28" t="s">
        <v>8664</v>
      </c>
      <c r="B994" s="29">
        <v>70.105999999999995</v>
      </c>
      <c r="C994" s="40" t="s">
        <v>115</v>
      </c>
      <c r="D994" s="45" t="s">
        <v>3665</v>
      </c>
      <c r="E994" s="46"/>
      <c r="F994" s="47">
        <v>1522</v>
      </c>
      <c r="G994" s="36" t="s">
        <v>3665</v>
      </c>
      <c r="H994" s="36" t="s">
        <v>3666</v>
      </c>
      <c r="I994" s="42"/>
      <c r="J994" s="80" t="s">
        <v>3667</v>
      </c>
      <c r="K994" s="48">
        <v>44804</v>
      </c>
      <c r="L994" s="36" t="s">
        <v>18</v>
      </c>
      <c r="M994" s="36" t="s">
        <v>18</v>
      </c>
    </row>
    <row r="995" spans="1:13" x14ac:dyDescent="0.25">
      <c r="A995" s="28" t="s">
        <v>19</v>
      </c>
      <c r="B995" s="29">
        <v>25.109000000000002</v>
      </c>
      <c r="C995" s="28" t="s">
        <v>393</v>
      </c>
      <c r="D995" s="38" t="s">
        <v>3668</v>
      </c>
      <c r="E995" s="38"/>
      <c r="F995" s="32" t="s">
        <v>313</v>
      </c>
      <c r="G995" s="34" t="s">
        <v>3669</v>
      </c>
      <c r="H995" s="34" t="s">
        <v>3670</v>
      </c>
      <c r="I995" s="34" t="s">
        <v>3671</v>
      </c>
      <c r="J995" s="80"/>
      <c r="K995" s="35" t="s">
        <v>105</v>
      </c>
      <c r="L995" s="34"/>
      <c r="M995" s="36"/>
    </row>
    <row r="996" spans="1:13" x14ac:dyDescent="0.25">
      <c r="A996" s="31" t="s">
        <v>19</v>
      </c>
      <c r="B996" s="110">
        <v>25.105</v>
      </c>
      <c r="C996" s="31" t="s">
        <v>785</v>
      </c>
      <c r="D996" s="31" t="s">
        <v>3672</v>
      </c>
      <c r="E996" s="31"/>
      <c r="F996" s="33">
        <v>1623</v>
      </c>
      <c r="G996" s="33" t="s">
        <v>3673</v>
      </c>
      <c r="H996" s="33" t="s">
        <v>3674</v>
      </c>
      <c r="I996" s="33"/>
      <c r="J996" s="111" t="s">
        <v>3675</v>
      </c>
      <c r="K996" s="112">
        <v>44447</v>
      </c>
      <c r="L996" s="33" t="s">
        <v>27</v>
      </c>
      <c r="M996" s="33" t="s">
        <v>27</v>
      </c>
    </row>
    <row r="997" spans="1:13" x14ac:dyDescent="0.25">
      <c r="A997" s="28" t="s">
        <v>119</v>
      </c>
      <c r="B997" s="29">
        <v>45.113999999999997</v>
      </c>
      <c r="C997" s="40" t="s">
        <v>129</v>
      </c>
      <c r="D997" s="41" t="s">
        <v>3676</v>
      </c>
      <c r="E997" s="41" t="s">
        <v>3677</v>
      </c>
      <c r="F997" s="47">
        <v>1392</v>
      </c>
      <c r="G997" s="42" t="s">
        <v>3678</v>
      </c>
      <c r="H997" s="42" t="s">
        <v>3679</v>
      </c>
      <c r="I997" s="42" t="s">
        <v>3680</v>
      </c>
      <c r="J997" s="80" t="s">
        <v>3681</v>
      </c>
      <c r="K997" s="48">
        <v>44348</v>
      </c>
      <c r="L997" s="36" t="s">
        <v>18</v>
      </c>
      <c r="M997" s="36" t="s">
        <v>18</v>
      </c>
    </row>
    <row r="998" spans="1:13" x14ac:dyDescent="0.25">
      <c r="A998" s="28" t="s">
        <v>119</v>
      </c>
      <c r="B998" s="29">
        <v>45.113999999999997</v>
      </c>
      <c r="C998" s="40" t="s">
        <v>129</v>
      </c>
      <c r="D998" s="46" t="s">
        <v>3682</v>
      </c>
      <c r="E998" s="46"/>
      <c r="F998" s="52" t="s">
        <v>3683</v>
      </c>
      <c r="G998" s="36" t="s">
        <v>3684</v>
      </c>
      <c r="H998" s="36" t="s">
        <v>3685</v>
      </c>
      <c r="I998" s="36" t="s">
        <v>3685</v>
      </c>
      <c r="J998" s="80" t="s">
        <v>3686</v>
      </c>
      <c r="K998" s="48">
        <v>44804</v>
      </c>
      <c r="L998" s="36" t="s">
        <v>18</v>
      </c>
      <c r="M998" s="36" t="s">
        <v>18</v>
      </c>
    </row>
    <row r="999" spans="1:13" x14ac:dyDescent="0.25">
      <c r="A999" s="28" t="s">
        <v>19</v>
      </c>
      <c r="B999" s="29">
        <v>25.113</v>
      </c>
      <c r="C999" s="40" t="s">
        <v>189</v>
      </c>
      <c r="D999" s="38" t="s">
        <v>3687</v>
      </c>
      <c r="E999" s="38"/>
      <c r="F999" s="32" t="s">
        <v>79</v>
      </c>
      <c r="G999" s="34" t="s">
        <v>3688</v>
      </c>
      <c r="H999" s="34" t="s">
        <v>3689</v>
      </c>
      <c r="I999" s="34" t="s">
        <v>3690</v>
      </c>
      <c r="J999" s="80" t="s">
        <v>3691</v>
      </c>
      <c r="K999" s="35">
        <v>45998</v>
      </c>
      <c r="L999" s="34"/>
      <c r="M999" s="36" t="s">
        <v>18</v>
      </c>
    </row>
    <row r="1000" spans="1:13" x14ac:dyDescent="0.25">
      <c r="A1000" s="28" t="s">
        <v>19</v>
      </c>
      <c r="B1000" s="29" t="s">
        <v>188</v>
      </c>
      <c r="C1000" s="40" t="s">
        <v>189</v>
      </c>
      <c r="D1000" s="38" t="s">
        <v>3692</v>
      </c>
      <c r="E1000" s="38"/>
      <c r="F1000" s="32" t="s">
        <v>79</v>
      </c>
      <c r="G1000" s="34" t="s">
        <v>3693</v>
      </c>
      <c r="H1000" s="34" t="s">
        <v>3694</v>
      </c>
      <c r="I1000" s="34" t="s">
        <v>3695</v>
      </c>
      <c r="J1000" s="80" t="s">
        <v>3696</v>
      </c>
      <c r="K1000" s="35">
        <v>45998</v>
      </c>
      <c r="L1000" s="34"/>
      <c r="M1000" s="36" t="s">
        <v>18</v>
      </c>
    </row>
    <row r="1001" spans="1:13" x14ac:dyDescent="0.25">
      <c r="A1001" s="28" t="s">
        <v>33</v>
      </c>
      <c r="B1001" s="62">
        <v>20.103000000000002</v>
      </c>
      <c r="C1001" s="28" t="s">
        <v>3468</v>
      </c>
      <c r="D1001" s="45" t="s">
        <v>3697</v>
      </c>
      <c r="E1001" s="46"/>
      <c r="F1001" s="36" t="s">
        <v>3698</v>
      </c>
      <c r="G1001" s="36" t="s">
        <v>3699</v>
      </c>
      <c r="H1001" s="36" t="s">
        <v>3700</v>
      </c>
      <c r="I1001" s="36" t="s">
        <v>3700</v>
      </c>
      <c r="J1001" s="80" t="s">
        <v>3701</v>
      </c>
      <c r="K1001" s="48">
        <v>44440</v>
      </c>
      <c r="L1001" s="36" t="s">
        <v>18</v>
      </c>
      <c r="M1001" s="36" t="s">
        <v>18</v>
      </c>
    </row>
    <row r="1002" spans="1:13" x14ac:dyDescent="0.25">
      <c r="A1002" s="28" t="s">
        <v>57</v>
      </c>
      <c r="B1002" s="62">
        <v>12.199</v>
      </c>
      <c r="C1002" s="28" t="s">
        <v>159</v>
      </c>
      <c r="D1002" s="38" t="s">
        <v>3702</v>
      </c>
      <c r="E1002" s="38" t="s">
        <v>3703</v>
      </c>
      <c r="F1002" s="32" t="s">
        <v>969</v>
      </c>
      <c r="G1002" s="34" t="s">
        <v>3704</v>
      </c>
      <c r="H1002" s="34" t="s">
        <v>3705</v>
      </c>
      <c r="I1002" s="34"/>
      <c r="J1002" s="80" t="s">
        <v>3706</v>
      </c>
      <c r="K1002" s="35">
        <v>44818</v>
      </c>
      <c r="L1002" s="36" t="s">
        <v>27</v>
      </c>
      <c r="M1002" s="36" t="s">
        <v>27</v>
      </c>
    </row>
    <row r="1003" spans="1:13" ht="15" customHeight="1" x14ac:dyDescent="0.2">
      <c r="A1003" s="40" t="s">
        <v>8678</v>
      </c>
      <c r="B1003" s="62">
        <v>45.107999999999997</v>
      </c>
      <c r="C1003" s="40" t="s">
        <v>8679</v>
      </c>
      <c r="D1003" s="353" t="s">
        <v>3702</v>
      </c>
      <c r="E1003" s="354"/>
      <c r="F1003" s="42" t="s">
        <v>8681</v>
      </c>
      <c r="G1003" s="354" t="s">
        <v>3704</v>
      </c>
      <c r="H1003" s="354" t="s">
        <v>8762</v>
      </c>
      <c r="I1003" s="40"/>
      <c r="J1003" s="375" t="s">
        <v>8763</v>
      </c>
      <c r="K1003" s="43">
        <v>45322</v>
      </c>
      <c r="L1003" s="354" t="s">
        <v>485</v>
      </c>
      <c r="M1003" s="355" t="s">
        <v>485</v>
      </c>
    </row>
    <row r="1004" spans="1:13" ht="15" customHeight="1" x14ac:dyDescent="0.2">
      <c r="A1004" s="40" t="s">
        <v>8678</v>
      </c>
      <c r="B1004" s="62">
        <v>45.107999999999997</v>
      </c>
      <c r="C1004" s="40" t="s">
        <v>8679</v>
      </c>
      <c r="D1004" s="353" t="s">
        <v>3702</v>
      </c>
      <c r="E1004" s="354"/>
      <c r="F1004" s="42" t="s">
        <v>8681</v>
      </c>
      <c r="G1004" s="354" t="s">
        <v>3704</v>
      </c>
      <c r="H1004" s="354" t="s">
        <v>8762</v>
      </c>
      <c r="I1004" s="40"/>
      <c r="J1004" s="375" t="s">
        <v>8763</v>
      </c>
      <c r="K1004" s="43">
        <v>45322</v>
      </c>
      <c r="L1004" s="354" t="s">
        <v>485</v>
      </c>
      <c r="M1004" s="355" t="s">
        <v>485</v>
      </c>
    </row>
    <row r="1005" spans="1:13" x14ac:dyDescent="0.25">
      <c r="A1005" s="28" t="s">
        <v>57</v>
      </c>
      <c r="B1005" s="29">
        <v>10.101000000000001</v>
      </c>
      <c r="C1005" s="28" t="s">
        <v>112</v>
      </c>
      <c r="D1005" s="44" t="s">
        <v>3707</v>
      </c>
      <c r="E1005" s="44" t="s">
        <v>3708</v>
      </c>
      <c r="F1005" s="52">
        <v>1599</v>
      </c>
      <c r="G1005" s="52" t="s">
        <v>3709</v>
      </c>
      <c r="H1005" s="52" t="s">
        <v>3710</v>
      </c>
      <c r="I1005" s="53"/>
      <c r="J1005" s="80" t="s">
        <v>3711</v>
      </c>
      <c r="K1005" s="54">
        <v>45082</v>
      </c>
      <c r="L1005" s="52" t="s">
        <v>18</v>
      </c>
      <c r="M1005" s="52" t="s">
        <v>27</v>
      </c>
    </row>
    <row r="1006" spans="1:13" x14ac:dyDescent="0.25">
      <c r="A1006" s="28" t="s">
        <v>119</v>
      </c>
      <c r="B1006" s="29">
        <v>45.113999999999997</v>
      </c>
      <c r="C1006" s="40" t="s">
        <v>129</v>
      </c>
      <c r="D1006" s="41" t="s">
        <v>3712</v>
      </c>
      <c r="E1006" s="41" t="s">
        <v>3713</v>
      </c>
      <c r="F1006" s="47">
        <v>1392</v>
      </c>
      <c r="G1006" s="42" t="s">
        <v>3714</v>
      </c>
      <c r="H1006" s="42" t="s">
        <v>3715</v>
      </c>
      <c r="I1006" s="42" t="s">
        <v>3716</v>
      </c>
      <c r="J1006" s="80" t="s">
        <v>3717</v>
      </c>
      <c r="K1006" s="48">
        <v>44348</v>
      </c>
      <c r="L1006" s="36" t="s">
        <v>18</v>
      </c>
      <c r="M1006" s="36" t="s">
        <v>18</v>
      </c>
    </row>
    <row r="1007" spans="1:13" x14ac:dyDescent="0.25">
      <c r="A1007" s="28" t="s">
        <v>119</v>
      </c>
      <c r="B1007" s="29">
        <v>45.113999999999997</v>
      </c>
      <c r="C1007" s="40" t="s">
        <v>129</v>
      </c>
      <c r="D1007" s="46" t="s">
        <v>3718</v>
      </c>
      <c r="E1007" s="46"/>
      <c r="F1007" s="51" t="s">
        <v>370</v>
      </c>
      <c r="G1007" s="36" t="s">
        <v>3719</v>
      </c>
      <c r="H1007" s="36" t="s">
        <v>3720</v>
      </c>
      <c r="I1007" s="36" t="s">
        <v>3721</v>
      </c>
      <c r="J1007" s="80" t="s">
        <v>3722</v>
      </c>
      <c r="K1007" s="48">
        <v>44439</v>
      </c>
      <c r="L1007" s="36" t="s">
        <v>18</v>
      </c>
      <c r="M1007" s="36"/>
    </row>
    <row r="1008" spans="1:13" x14ac:dyDescent="0.25">
      <c r="A1008" s="28" t="s">
        <v>8664</v>
      </c>
      <c r="B1008" s="29">
        <v>70.114000000000104</v>
      </c>
      <c r="C1008" s="46" t="s">
        <v>705</v>
      </c>
      <c r="D1008" s="41" t="s">
        <v>3723</v>
      </c>
      <c r="E1008" s="41"/>
      <c r="F1008" s="42">
        <v>1529</v>
      </c>
      <c r="G1008" s="97" t="s">
        <v>3724</v>
      </c>
      <c r="H1008" s="97" t="s">
        <v>3725</v>
      </c>
      <c r="I1008" s="42" t="s">
        <v>3726</v>
      </c>
      <c r="J1008" s="111" t="s">
        <v>3727</v>
      </c>
      <c r="K1008" s="50">
        <v>44502</v>
      </c>
      <c r="L1008" s="36" t="s">
        <v>18</v>
      </c>
      <c r="M1008" s="36" t="s">
        <v>18</v>
      </c>
    </row>
    <row r="1009" spans="1:13" x14ac:dyDescent="0.25">
      <c r="A1009" s="28" t="s">
        <v>8664</v>
      </c>
      <c r="B1009" s="29">
        <v>70.105999999999995</v>
      </c>
      <c r="C1009" s="40" t="s">
        <v>170</v>
      </c>
      <c r="D1009" s="38" t="s">
        <v>3728</v>
      </c>
      <c r="E1009" s="38"/>
      <c r="F1009" s="32">
        <v>1444</v>
      </c>
      <c r="G1009" s="34" t="s">
        <v>3729</v>
      </c>
      <c r="H1009" s="34" t="s">
        <v>3730</v>
      </c>
      <c r="I1009" s="34"/>
      <c r="J1009" s="80" t="s">
        <v>3731</v>
      </c>
      <c r="K1009" s="35">
        <v>44439</v>
      </c>
      <c r="L1009" s="34" t="s">
        <v>27</v>
      </c>
      <c r="M1009" s="36"/>
    </row>
    <row r="1010" spans="1:13" x14ac:dyDescent="0.25">
      <c r="A1010" s="28" t="s">
        <v>119</v>
      </c>
      <c r="B1010" s="29">
        <v>45.104999999999997</v>
      </c>
      <c r="C1010" s="28" t="s">
        <v>290</v>
      </c>
      <c r="D1010" s="40" t="s">
        <v>3732</v>
      </c>
      <c r="E1010" s="41"/>
      <c r="F1010" s="42" t="s">
        <v>3733</v>
      </c>
      <c r="G1010" s="42" t="s">
        <v>3734</v>
      </c>
      <c r="H1010" s="42" t="s">
        <v>3735</v>
      </c>
      <c r="I1010" s="42" t="s">
        <v>3736</v>
      </c>
      <c r="J1010" s="130" t="s">
        <v>3737</v>
      </c>
      <c r="K1010" s="50">
        <v>44646</v>
      </c>
      <c r="L1010" s="42" t="s">
        <v>18</v>
      </c>
      <c r="M1010" s="42"/>
    </row>
    <row r="1011" spans="1:13" x14ac:dyDescent="0.25">
      <c r="A1011" s="28" t="s">
        <v>8664</v>
      </c>
      <c r="B1011" s="29">
        <v>70.105999999999995</v>
      </c>
      <c r="C1011" s="40" t="s">
        <v>115</v>
      </c>
      <c r="D1011" s="31" t="s">
        <v>3738</v>
      </c>
      <c r="E1011" s="41" t="s">
        <v>3739</v>
      </c>
      <c r="F1011" s="47">
        <v>1522</v>
      </c>
      <c r="G1011" s="33" t="s">
        <v>3738</v>
      </c>
      <c r="H1011" s="33" t="s">
        <v>3740</v>
      </c>
      <c r="I1011" s="42"/>
      <c r="J1011" s="111" t="s">
        <v>3741</v>
      </c>
      <c r="K1011" s="48">
        <v>44804</v>
      </c>
      <c r="L1011" s="36" t="s">
        <v>18</v>
      </c>
      <c r="M1011" s="36" t="s">
        <v>18</v>
      </c>
    </row>
    <row r="1012" spans="1:13" x14ac:dyDescent="0.25">
      <c r="A1012" s="28" t="s">
        <v>57</v>
      </c>
      <c r="B1012" s="62">
        <v>12.102</v>
      </c>
      <c r="C1012" s="40" t="s">
        <v>1373</v>
      </c>
      <c r="D1012" s="64" t="s">
        <v>3742</v>
      </c>
      <c r="E1012" s="64" t="s">
        <v>3743</v>
      </c>
      <c r="F1012" s="65">
        <v>1497</v>
      </c>
      <c r="G1012" s="65" t="s">
        <v>3744</v>
      </c>
      <c r="H1012" s="65" t="s">
        <v>3745</v>
      </c>
      <c r="I1012" s="97" t="s">
        <v>3746</v>
      </c>
      <c r="J1012" s="111" t="s">
        <v>3747</v>
      </c>
      <c r="K1012" s="48">
        <v>44291</v>
      </c>
      <c r="L1012" s="65" t="s">
        <v>18</v>
      </c>
      <c r="M1012" s="65" t="s">
        <v>18</v>
      </c>
    </row>
    <row r="1013" spans="1:13" x14ac:dyDescent="0.25">
      <c r="A1013" s="28" t="s">
        <v>57</v>
      </c>
      <c r="B1013" s="62">
        <v>12.111000000000001</v>
      </c>
      <c r="C1013" s="40" t="s">
        <v>547</v>
      </c>
      <c r="D1013" s="64" t="s">
        <v>3742</v>
      </c>
      <c r="E1013" s="64" t="s">
        <v>3743</v>
      </c>
      <c r="F1013" s="65">
        <v>1497</v>
      </c>
      <c r="G1013" s="65" t="s">
        <v>3744</v>
      </c>
      <c r="H1013" s="65" t="s">
        <v>3745</v>
      </c>
      <c r="I1013" s="97" t="s">
        <v>3746</v>
      </c>
      <c r="J1013" s="111" t="s">
        <v>3747</v>
      </c>
      <c r="K1013" s="48">
        <v>44291</v>
      </c>
      <c r="L1013" s="65" t="s">
        <v>18</v>
      </c>
      <c r="M1013" s="65" t="s">
        <v>18</v>
      </c>
    </row>
    <row r="1014" spans="1:13" x14ac:dyDescent="0.25">
      <c r="A1014" s="28" t="s">
        <v>57</v>
      </c>
      <c r="B1014" s="62">
        <v>12.113</v>
      </c>
      <c r="C1014" s="40" t="s">
        <v>1379</v>
      </c>
      <c r="D1014" s="64" t="s">
        <v>3742</v>
      </c>
      <c r="E1014" s="64" t="s">
        <v>3743</v>
      </c>
      <c r="F1014" s="65">
        <v>1497</v>
      </c>
      <c r="G1014" s="65" t="s">
        <v>3744</v>
      </c>
      <c r="H1014" s="65" t="s">
        <v>3745</v>
      </c>
      <c r="I1014" s="97" t="s">
        <v>3746</v>
      </c>
      <c r="J1014" s="111" t="s">
        <v>3747</v>
      </c>
      <c r="K1014" s="48">
        <v>44291</v>
      </c>
      <c r="L1014" s="65" t="s">
        <v>18</v>
      </c>
      <c r="M1014" s="65" t="s">
        <v>18</v>
      </c>
    </row>
    <row r="1015" spans="1:13" x14ac:dyDescent="0.25">
      <c r="A1015" s="28" t="s">
        <v>57</v>
      </c>
      <c r="B1015" s="62">
        <v>12.199</v>
      </c>
      <c r="C1015" s="28" t="s">
        <v>159</v>
      </c>
      <c r="D1015" s="64" t="s">
        <v>3742</v>
      </c>
      <c r="E1015" s="64" t="s">
        <v>3743</v>
      </c>
      <c r="F1015" s="65">
        <v>1497</v>
      </c>
      <c r="G1015" s="65" t="s">
        <v>3744</v>
      </c>
      <c r="H1015" s="65" t="s">
        <v>3745</v>
      </c>
      <c r="I1015" s="97" t="s">
        <v>3746</v>
      </c>
      <c r="J1015" s="111" t="s">
        <v>3747</v>
      </c>
      <c r="K1015" s="48">
        <v>44291</v>
      </c>
      <c r="L1015" s="65" t="s">
        <v>18</v>
      </c>
      <c r="M1015" s="65" t="s">
        <v>18</v>
      </c>
    </row>
    <row r="1016" spans="1:13" x14ac:dyDescent="0.25">
      <c r="A1016" s="28" t="s">
        <v>57</v>
      </c>
      <c r="B1016" s="62">
        <v>12.115</v>
      </c>
      <c r="C1016" s="40" t="s">
        <v>233</v>
      </c>
      <c r="D1016" s="64" t="s">
        <v>3742</v>
      </c>
      <c r="E1016" s="64" t="s">
        <v>3743</v>
      </c>
      <c r="F1016" s="65">
        <v>1497</v>
      </c>
      <c r="G1016" s="65" t="s">
        <v>3744</v>
      </c>
      <c r="H1016" s="65" t="s">
        <v>3745</v>
      </c>
      <c r="I1016" s="97" t="s">
        <v>3746</v>
      </c>
      <c r="J1016" s="111" t="s">
        <v>3747</v>
      </c>
      <c r="K1016" s="48">
        <v>44291</v>
      </c>
      <c r="L1016" s="65" t="s">
        <v>18</v>
      </c>
      <c r="M1016" s="65" t="s">
        <v>18</v>
      </c>
    </row>
    <row r="1017" spans="1:13" x14ac:dyDescent="0.25">
      <c r="A1017" s="28" t="s">
        <v>8664</v>
      </c>
      <c r="B1017" s="29">
        <v>70.105999999999995</v>
      </c>
      <c r="C1017" s="40" t="s">
        <v>361</v>
      </c>
      <c r="D1017" s="46" t="s">
        <v>3748</v>
      </c>
      <c r="E1017" s="46"/>
      <c r="F1017" s="47">
        <v>1475</v>
      </c>
      <c r="G1017" s="47" t="s">
        <v>3749</v>
      </c>
      <c r="H1017" s="47" t="s">
        <v>3750</v>
      </c>
      <c r="I1017" s="47"/>
      <c r="J1017" s="379" t="s">
        <v>3751</v>
      </c>
      <c r="K1017" s="50">
        <v>44804</v>
      </c>
      <c r="L1017" s="65" t="s">
        <v>18</v>
      </c>
      <c r="M1017" s="65" t="s">
        <v>18</v>
      </c>
    </row>
    <row r="1018" spans="1:13" x14ac:dyDescent="0.25">
      <c r="A1018" s="28" t="s">
        <v>8664</v>
      </c>
      <c r="B1018" s="29">
        <v>70.105999999999995</v>
      </c>
      <c r="C1018" s="40" t="s">
        <v>361</v>
      </c>
      <c r="D1018" s="46" t="s">
        <v>3752</v>
      </c>
      <c r="E1018" s="46"/>
      <c r="F1018" s="47">
        <v>1475</v>
      </c>
      <c r="G1018" s="47" t="s">
        <v>3753</v>
      </c>
      <c r="H1018" s="47" t="s">
        <v>3754</v>
      </c>
      <c r="I1018" s="47"/>
      <c r="J1018" s="379" t="s">
        <v>3755</v>
      </c>
      <c r="K1018" s="50">
        <v>44804</v>
      </c>
      <c r="L1018" s="65" t="s">
        <v>18</v>
      </c>
      <c r="M1018" s="65" t="s">
        <v>18</v>
      </c>
    </row>
    <row r="1019" spans="1:13" x14ac:dyDescent="0.25">
      <c r="A1019" s="28" t="s">
        <v>8664</v>
      </c>
      <c r="B1019" s="29">
        <v>70.105999999999995</v>
      </c>
      <c r="C1019" s="40" t="s">
        <v>115</v>
      </c>
      <c r="D1019" s="45" t="s">
        <v>3756</v>
      </c>
      <c r="E1019" s="46"/>
      <c r="F1019" s="47">
        <v>1522</v>
      </c>
      <c r="G1019" s="36" t="s">
        <v>3738</v>
      </c>
      <c r="H1019" s="36" t="s">
        <v>3740</v>
      </c>
      <c r="I1019" s="42"/>
      <c r="J1019" s="80" t="s">
        <v>3757</v>
      </c>
      <c r="K1019" s="48">
        <v>44804</v>
      </c>
      <c r="L1019" s="65" t="s">
        <v>18</v>
      </c>
      <c r="M1019" s="36" t="s">
        <v>27</v>
      </c>
    </row>
    <row r="1020" spans="1:13" x14ac:dyDescent="0.25">
      <c r="A1020" s="28" t="s">
        <v>8664</v>
      </c>
      <c r="B1020" s="29">
        <v>70.105999999999995</v>
      </c>
      <c r="C1020" s="40" t="s">
        <v>115</v>
      </c>
      <c r="D1020" s="45" t="s">
        <v>3739</v>
      </c>
      <c r="E1020" s="159"/>
      <c r="F1020" s="47">
        <v>1522</v>
      </c>
      <c r="G1020" s="36" t="s">
        <v>3758</v>
      </c>
      <c r="H1020" s="42" t="s">
        <v>3759</v>
      </c>
      <c r="I1020" s="99" t="s">
        <v>3740</v>
      </c>
      <c r="J1020" s="80" t="s">
        <v>3741</v>
      </c>
      <c r="K1020" s="48">
        <v>44804</v>
      </c>
      <c r="L1020" s="65" t="s">
        <v>18</v>
      </c>
      <c r="M1020" s="65" t="s">
        <v>18</v>
      </c>
    </row>
    <row r="1021" spans="1:13" x14ac:dyDescent="0.25">
      <c r="A1021" s="28" t="s">
        <v>19</v>
      </c>
      <c r="B1021" s="29">
        <v>25.128</v>
      </c>
      <c r="C1021" s="40" t="s">
        <v>596</v>
      </c>
      <c r="D1021" s="45" t="s">
        <v>3760</v>
      </c>
      <c r="E1021" s="46"/>
      <c r="F1021" s="47">
        <v>1495</v>
      </c>
      <c r="G1021" s="36" t="s">
        <v>3761</v>
      </c>
      <c r="H1021" s="36" t="s">
        <v>3762</v>
      </c>
      <c r="I1021" s="42" t="s">
        <v>3763</v>
      </c>
      <c r="J1021" s="80" t="s">
        <v>3764</v>
      </c>
      <c r="K1021" s="50">
        <v>44990</v>
      </c>
      <c r="L1021" s="36" t="s">
        <v>27</v>
      </c>
      <c r="M1021" s="36" t="s">
        <v>27</v>
      </c>
    </row>
    <row r="1022" spans="1:13" x14ac:dyDescent="0.25">
      <c r="A1022" s="28" t="s">
        <v>8664</v>
      </c>
      <c r="B1022" s="62">
        <v>70.105999999999995</v>
      </c>
      <c r="C1022" s="31" t="s">
        <v>769</v>
      </c>
      <c r="D1022" s="31" t="s">
        <v>3765</v>
      </c>
      <c r="E1022" s="42"/>
      <c r="F1022" s="33">
        <v>1567</v>
      </c>
      <c r="G1022" s="33" t="s">
        <v>3766</v>
      </c>
      <c r="H1022" s="33" t="s">
        <v>3767</v>
      </c>
      <c r="I1022" s="40"/>
      <c r="J1022" s="111" t="s">
        <v>3768</v>
      </c>
      <c r="K1022" s="112">
        <v>45535</v>
      </c>
      <c r="L1022" s="36" t="s">
        <v>18</v>
      </c>
      <c r="M1022" s="36" t="s">
        <v>18</v>
      </c>
    </row>
    <row r="1023" spans="1:13" x14ac:dyDescent="0.25">
      <c r="A1023" s="28" t="s">
        <v>8664</v>
      </c>
      <c r="B1023" s="62">
        <v>70.105999999999995</v>
      </c>
      <c r="C1023" s="40" t="s">
        <v>769</v>
      </c>
      <c r="D1023" s="40" t="s">
        <v>3765</v>
      </c>
      <c r="E1023" s="104"/>
      <c r="F1023" s="42">
        <v>1567</v>
      </c>
      <c r="G1023" s="42" t="s">
        <v>3766</v>
      </c>
      <c r="H1023" s="42" t="s">
        <v>3767</v>
      </c>
      <c r="I1023" s="104"/>
      <c r="J1023" s="80" t="s">
        <v>3768</v>
      </c>
      <c r="K1023" s="50">
        <v>45535</v>
      </c>
      <c r="L1023" s="36" t="s">
        <v>18</v>
      </c>
      <c r="M1023" s="36" t="s">
        <v>18</v>
      </c>
    </row>
    <row r="1024" spans="1:13" x14ac:dyDescent="0.25">
      <c r="A1024" s="28" t="s">
        <v>119</v>
      </c>
      <c r="B1024" s="29">
        <v>45.113999999999997</v>
      </c>
      <c r="C1024" s="40" t="s">
        <v>129</v>
      </c>
      <c r="D1024" s="41" t="s">
        <v>3769</v>
      </c>
      <c r="E1024" s="41"/>
      <c r="F1024" s="47">
        <v>1392</v>
      </c>
      <c r="G1024" s="42" t="s">
        <v>3770</v>
      </c>
      <c r="H1024" s="42" t="s">
        <v>3771</v>
      </c>
      <c r="I1024" s="42" t="s">
        <v>3772</v>
      </c>
      <c r="J1024" s="80" t="s">
        <v>3773</v>
      </c>
      <c r="K1024" s="48">
        <v>44348</v>
      </c>
      <c r="L1024" s="36" t="s">
        <v>18</v>
      </c>
      <c r="M1024" s="36" t="s">
        <v>18</v>
      </c>
    </row>
    <row r="1025" spans="1:13" x14ac:dyDescent="0.25">
      <c r="A1025" s="28" t="s">
        <v>57</v>
      </c>
      <c r="B1025" s="62">
        <v>12.111000000000001</v>
      </c>
      <c r="C1025" s="40" t="s">
        <v>547</v>
      </c>
      <c r="D1025" s="63" t="s">
        <v>3774</v>
      </c>
      <c r="E1025" s="64" t="s">
        <v>3775</v>
      </c>
      <c r="F1025" s="65">
        <v>1555</v>
      </c>
      <c r="G1025" s="65" t="s">
        <v>3776</v>
      </c>
      <c r="H1025" s="65" t="s">
        <v>3777</v>
      </c>
      <c r="I1025" s="65"/>
      <c r="J1025" s="111" t="s">
        <v>3778</v>
      </c>
      <c r="K1025" s="48">
        <v>44291</v>
      </c>
      <c r="L1025" s="65" t="s">
        <v>18</v>
      </c>
      <c r="M1025" s="65" t="s">
        <v>27</v>
      </c>
    </row>
    <row r="1026" spans="1:13" x14ac:dyDescent="0.25">
      <c r="A1026" s="28" t="s">
        <v>57</v>
      </c>
      <c r="B1026" s="62">
        <v>12.199</v>
      </c>
      <c r="C1026" s="28" t="s">
        <v>159</v>
      </c>
      <c r="D1026" s="63" t="s">
        <v>3774</v>
      </c>
      <c r="E1026" s="64" t="s">
        <v>3775</v>
      </c>
      <c r="F1026" s="65">
        <v>1555</v>
      </c>
      <c r="G1026" s="65" t="s">
        <v>3776</v>
      </c>
      <c r="H1026" s="65" t="s">
        <v>3777</v>
      </c>
      <c r="I1026" s="65"/>
      <c r="J1026" s="111" t="s">
        <v>3778</v>
      </c>
      <c r="K1026" s="48">
        <v>44291</v>
      </c>
      <c r="L1026" s="65" t="s">
        <v>18</v>
      </c>
      <c r="M1026" s="65" t="s">
        <v>27</v>
      </c>
    </row>
    <row r="1027" spans="1:13" x14ac:dyDescent="0.25">
      <c r="A1027" s="28" t="s">
        <v>57</v>
      </c>
      <c r="B1027" s="62">
        <v>12.199</v>
      </c>
      <c r="C1027" s="28" t="s">
        <v>159</v>
      </c>
      <c r="D1027" s="63" t="s">
        <v>3779</v>
      </c>
      <c r="E1027" s="64"/>
      <c r="F1027" s="65">
        <v>1555</v>
      </c>
      <c r="G1027" s="65" t="s">
        <v>3780</v>
      </c>
      <c r="H1027" s="65" t="s">
        <v>3784</v>
      </c>
      <c r="I1027" s="93"/>
      <c r="J1027" s="111" t="s">
        <v>3785</v>
      </c>
      <c r="K1027" s="48">
        <v>44291</v>
      </c>
      <c r="L1027" s="65" t="s">
        <v>18</v>
      </c>
      <c r="M1027" s="65" t="s">
        <v>18</v>
      </c>
    </row>
    <row r="1028" spans="1:13" x14ac:dyDescent="0.25">
      <c r="A1028" s="28" t="s">
        <v>57</v>
      </c>
      <c r="B1028" s="62">
        <v>12.115</v>
      </c>
      <c r="C1028" s="40" t="s">
        <v>233</v>
      </c>
      <c r="D1028" s="63" t="s">
        <v>3779</v>
      </c>
      <c r="E1028" s="64"/>
      <c r="F1028" s="65">
        <v>1555</v>
      </c>
      <c r="G1028" s="65" t="s">
        <v>3780</v>
      </c>
      <c r="H1028" s="65" t="s">
        <v>3784</v>
      </c>
      <c r="I1028" s="93"/>
      <c r="J1028" s="111" t="s">
        <v>3785</v>
      </c>
      <c r="K1028" s="48">
        <v>44291</v>
      </c>
      <c r="L1028" s="65" t="s">
        <v>18</v>
      </c>
      <c r="M1028" s="65" t="s">
        <v>18</v>
      </c>
    </row>
    <row r="1029" spans="1:13" x14ac:dyDescent="0.25">
      <c r="A1029" s="28" t="s">
        <v>119</v>
      </c>
      <c r="B1029" s="29">
        <v>45.113999999999997</v>
      </c>
      <c r="C1029" s="40" t="s">
        <v>129</v>
      </c>
      <c r="D1029" s="41" t="s">
        <v>3779</v>
      </c>
      <c r="E1029" s="41"/>
      <c r="F1029" s="47">
        <v>1392</v>
      </c>
      <c r="G1029" s="42" t="s">
        <v>3780</v>
      </c>
      <c r="H1029" s="42" t="s">
        <v>3781</v>
      </c>
      <c r="I1029" s="42" t="s">
        <v>3782</v>
      </c>
      <c r="J1029" s="80" t="s">
        <v>3783</v>
      </c>
      <c r="K1029" s="48">
        <v>44348</v>
      </c>
      <c r="L1029" s="36" t="s">
        <v>18</v>
      </c>
      <c r="M1029" s="36" t="s">
        <v>18</v>
      </c>
    </row>
    <row r="1030" spans="1:13" x14ac:dyDescent="0.25">
      <c r="A1030" s="28" t="s">
        <v>8664</v>
      </c>
      <c r="B1030" s="29">
        <v>70.105999999999995</v>
      </c>
      <c r="C1030" s="40" t="s">
        <v>361</v>
      </c>
      <c r="D1030" s="30" t="s">
        <v>3779</v>
      </c>
      <c r="E1030" s="46"/>
      <c r="F1030" s="36">
        <v>1475</v>
      </c>
      <c r="G1030" s="33" t="s">
        <v>3780</v>
      </c>
      <c r="H1030" s="181" t="s">
        <v>3784</v>
      </c>
      <c r="I1030" s="92"/>
      <c r="J1030" s="111" t="s">
        <v>3785</v>
      </c>
      <c r="K1030" s="48">
        <v>44804</v>
      </c>
      <c r="L1030" s="65" t="s">
        <v>18</v>
      </c>
      <c r="M1030" s="65" t="s">
        <v>18</v>
      </c>
    </row>
    <row r="1031" spans="1:13" x14ac:dyDescent="0.25">
      <c r="A1031" s="28" t="s">
        <v>119</v>
      </c>
      <c r="B1031" s="62">
        <v>45.112000000000002</v>
      </c>
      <c r="C1031" s="40" t="s">
        <v>660</v>
      </c>
      <c r="D1031" s="49" t="s">
        <v>3779</v>
      </c>
      <c r="E1031" s="182"/>
      <c r="F1031" s="42">
        <v>1605</v>
      </c>
      <c r="G1031" s="93" t="s">
        <v>3780</v>
      </c>
      <c r="H1031" s="114" t="s">
        <v>3784</v>
      </c>
      <c r="I1031" s="40"/>
      <c r="J1031" s="111"/>
      <c r="K1031" s="50">
        <v>45107</v>
      </c>
      <c r="L1031" s="36" t="s">
        <v>18</v>
      </c>
      <c r="M1031" s="36" t="s">
        <v>18</v>
      </c>
    </row>
    <row r="1032" spans="1:13" x14ac:dyDescent="0.25">
      <c r="A1032" s="28" t="s">
        <v>119</v>
      </c>
      <c r="B1032" s="29">
        <v>45.106999999999999</v>
      </c>
      <c r="C1032" s="28" t="s">
        <v>3786</v>
      </c>
      <c r="D1032" s="98" t="s">
        <v>3787</v>
      </c>
      <c r="E1032" s="46" t="s">
        <v>3788</v>
      </c>
      <c r="F1032" s="131" t="s">
        <v>3789</v>
      </c>
      <c r="G1032" s="97" t="s">
        <v>3790</v>
      </c>
      <c r="H1032" s="97" t="s">
        <v>3791</v>
      </c>
      <c r="I1032" s="97" t="s">
        <v>3792</v>
      </c>
      <c r="J1032" s="80" t="s">
        <v>3793</v>
      </c>
      <c r="K1032" s="35">
        <v>44377</v>
      </c>
      <c r="L1032" s="34" t="s">
        <v>44</v>
      </c>
      <c r="M1032" s="42" t="s">
        <v>18</v>
      </c>
    </row>
    <row r="1033" spans="1:13" x14ac:dyDescent="0.25">
      <c r="A1033" s="28" t="s">
        <v>119</v>
      </c>
      <c r="B1033" s="29">
        <v>45.113999999999997</v>
      </c>
      <c r="C1033" s="40" t="s">
        <v>129</v>
      </c>
      <c r="D1033" s="41" t="s">
        <v>3794</v>
      </c>
      <c r="E1033" s="41"/>
      <c r="F1033" s="47">
        <v>1392</v>
      </c>
      <c r="G1033" s="42" t="s">
        <v>3795</v>
      </c>
      <c r="H1033" s="42" t="s">
        <v>3796</v>
      </c>
      <c r="I1033" s="42" t="s">
        <v>3797</v>
      </c>
      <c r="J1033" s="80" t="s">
        <v>3798</v>
      </c>
      <c r="K1033" s="48">
        <v>44348</v>
      </c>
      <c r="L1033" s="36" t="s">
        <v>18</v>
      </c>
      <c r="M1033" s="36" t="s">
        <v>18</v>
      </c>
    </row>
    <row r="1034" spans="1:13" x14ac:dyDescent="0.25">
      <c r="A1034" s="28" t="s">
        <v>8664</v>
      </c>
      <c r="B1034" s="29">
        <v>70.105999999999995</v>
      </c>
      <c r="C1034" s="40" t="s">
        <v>115</v>
      </c>
      <c r="D1034" s="45" t="s">
        <v>3799</v>
      </c>
      <c r="E1034" s="46"/>
      <c r="F1034" s="47">
        <v>1522</v>
      </c>
      <c r="G1034" s="36" t="s">
        <v>3799</v>
      </c>
      <c r="H1034" s="36" t="s">
        <v>3800</v>
      </c>
      <c r="I1034" s="42"/>
      <c r="J1034" s="80" t="s">
        <v>3801</v>
      </c>
      <c r="K1034" s="48">
        <v>44804</v>
      </c>
      <c r="L1034" s="65" t="s">
        <v>18</v>
      </c>
      <c r="M1034" s="65" t="s">
        <v>27</v>
      </c>
    </row>
    <row r="1035" spans="1:13" x14ac:dyDescent="0.25">
      <c r="A1035" s="28" t="s">
        <v>8664</v>
      </c>
      <c r="B1035" s="29">
        <v>70.105999999999995</v>
      </c>
      <c r="C1035" s="40" t="s">
        <v>115</v>
      </c>
      <c r="D1035" s="31" t="s">
        <v>3799</v>
      </c>
      <c r="E1035" s="45"/>
      <c r="F1035" s="47">
        <v>1522</v>
      </c>
      <c r="G1035" s="33" t="s">
        <v>3799</v>
      </c>
      <c r="H1035" s="33" t="s">
        <v>3800</v>
      </c>
      <c r="I1035" s="42"/>
      <c r="J1035" s="111" t="s">
        <v>3802</v>
      </c>
      <c r="K1035" s="48">
        <v>44804</v>
      </c>
      <c r="L1035" s="36" t="s">
        <v>18</v>
      </c>
      <c r="M1035" s="36" t="s">
        <v>18</v>
      </c>
    </row>
    <row r="1036" spans="1:13" x14ac:dyDescent="0.25">
      <c r="A1036" s="28" t="s">
        <v>8664</v>
      </c>
      <c r="B1036" s="29">
        <v>70.105999999999995</v>
      </c>
      <c r="C1036" s="40" t="s">
        <v>361</v>
      </c>
      <c r="D1036" s="46" t="s">
        <v>3803</v>
      </c>
      <c r="E1036" s="46"/>
      <c r="F1036" s="47">
        <v>1475</v>
      </c>
      <c r="G1036" s="47" t="s">
        <v>3804</v>
      </c>
      <c r="H1036" s="47" t="s">
        <v>3805</v>
      </c>
      <c r="I1036" s="47"/>
      <c r="J1036" s="379" t="s">
        <v>3806</v>
      </c>
      <c r="K1036" s="50">
        <v>44804</v>
      </c>
      <c r="L1036" s="65" t="s">
        <v>18</v>
      </c>
      <c r="M1036" s="65" t="s">
        <v>18</v>
      </c>
    </row>
    <row r="1037" spans="1:13" ht="15" customHeight="1" x14ac:dyDescent="0.25">
      <c r="A1037" s="28" t="s">
        <v>8665</v>
      </c>
      <c r="B1037" s="29">
        <v>70.103999999999999</v>
      </c>
      <c r="C1037" s="28" t="s">
        <v>147</v>
      </c>
      <c r="D1037" s="46" t="s">
        <v>3807</v>
      </c>
      <c r="E1037" s="46" t="s">
        <v>3807</v>
      </c>
      <c r="F1037" s="36">
        <v>1554</v>
      </c>
      <c r="G1037" s="36" t="s">
        <v>3808</v>
      </c>
      <c r="H1037" s="36" t="s">
        <v>3809</v>
      </c>
      <c r="I1037" s="36" t="s">
        <v>151</v>
      </c>
      <c r="J1037" s="130" t="s">
        <v>3810</v>
      </c>
      <c r="K1037" s="54">
        <v>44742</v>
      </c>
      <c r="L1037" s="65" t="s">
        <v>18</v>
      </c>
      <c r="M1037" s="65" t="s">
        <v>18</v>
      </c>
    </row>
    <row r="1038" spans="1:13" x14ac:dyDescent="0.25">
      <c r="A1038" s="28" t="s">
        <v>119</v>
      </c>
      <c r="B1038" s="29">
        <v>45.113999999999997</v>
      </c>
      <c r="C1038" s="40" t="s">
        <v>129</v>
      </c>
      <c r="D1038" s="46" t="s">
        <v>3811</v>
      </c>
      <c r="E1038" s="46"/>
      <c r="F1038" s="165" t="s">
        <v>517</v>
      </c>
      <c r="G1038" s="36" t="s">
        <v>122</v>
      </c>
      <c r="H1038" s="36" t="s">
        <v>3812</v>
      </c>
      <c r="I1038" s="36" t="s">
        <v>3813</v>
      </c>
      <c r="J1038" s="80" t="s">
        <v>3814</v>
      </c>
      <c r="K1038" s="48">
        <v>45091</v>
      </c>
      <c r="L1038" s="36" t="s">
        <v>18</v>
      </c>
      <c r="M1038" s="36" t="s">
        <v>18</v>
      </c>
    </row>
    <row r="1039" spans="1:13" x14ac:dyDescent="0.25">
      <c r="A1039" s="81" t="s">
        <v>57</v>
      </c>
      <c r="B1039" s="82">
        <v>50.103000000000002</v>
      </c>
      <c r="C1039" s="81" t="s">
        <v>353</v>
      </c>
      <c r="D1039" s="49" t="s">
        <v>3815</v>
      </c>
      <c r="E1039" s="81"/>
      <c r="F1039" s="83">
        <v>1629</v>
      </c>
      <c r="G1039" s="83" t="s">
        <v>3816</v>
      </c>
      <c r="H1039" s="83" t="s">
        <v>3817</v>
      </c>
      <c r="I1039" s="83" t="s">
        <v>3818</v>
      </c>
      <c r="J1039" s="378" t="s">
        <v>3819</v>
      </c>
      <c r="K1039" s="84">
        <v>45236</v>
      </c>
      <c r="L1039" s="83" t="s">
        <v>18</v>
      </c>
      <c r="M1039" s="83" t="s">
        <v>27</v>
      </c>
    </row>
    <row r="1040" spans="1:13" x14ac:dyDescent="0.25">
      <c r="A1040" s="28" t="s">
        <v>119</v>
      </c>
      <c r="B1040" s="29">
        <v>45.113999999999997</v>
      </c>
      <c r="C1040" s="40" t="s">
        <v>129</v>
      </c>
      <c r="D1040" s="46" t="s">
        <v>3820</v>
      </c>
      <c r="E1040" s="46" t="s">
        <v>3821</v>
      </c>
      <c r="F1040" s="36" t="s">
        <v>969</v>
      </c>
      <c r="G1040" s="36" t="s">
        <v>3822</v>
      </c>
      <c r="H1040" s="36" t="s">
        <v>3823</v>
      </c>
      <c r="I1040" s="36" t="s">
        <v>3824</v>
      </c>
      <c r="J1040" s="80" t="s">
        <v>3825</v>
      </c>
      <c r="K1040" s="35"/>
      <c r="L1040" s="36"/>
      <c r="M1040" s="36"/>
    </row>
    <row r="1041" spans="1:14" x14ac:dyDescent="0.25">
      <c r="A1041" s="28" t="s">
        <v>8664</v>
      </c>
      <c r="B1041" s="62">
        <v>70.105999999999995</v>
      </c>
      <c r="C1041" s="40" t="s">
        <v>769</v>
      </c>
      <c r="D1041" s="31" t="s">
        <v>3826</v>
      </c>
      <c r="E1041" s="33"/>
      <c r="F1041" s="104">
        <v>1618</v>
      </c>
      <c r="G1041" s="33" t="s">
        <v>3827</v>
      </c>
      <c r="H1041" s="33" t="s">
        <v>3828</v>
      </c>
      <c r="I1041" s="104"/>
      <c r="J1041" s="111" t="s">
        <v>3829</v>
      </c>
      <c r="K1041" s="50">
        <v>45900</v>
      </c>
      <c r="L1041" s="36" t="s">
        <v>18</v>
      </c>
      <c r="M1041" s="36" t="s">
        <v>18</v>
      </c>
    </row>
    <row r="1042" spans="1:14" x14ac:dyDescent="0.25">
      <c r="A1042" s="28" t="s">
        <v>119</v>
      </c>
      <c r="B1042" s="29">
        <v>35.103000000000002</v>
      </c>
      <c r="C1042" s="28" t="s">
        <v>2031</v>
      </c>
      <c r="D1042" s="46" t="s">
        <v>3830</v>
      </c>
      <c r="E1042" s="46" t="s">
        <v>3831</v>
      </c>
      <c r="F1042" s="51" t="s">
        <v>3832</v>
      </c>
      <c r="G1042" s="52" t="s">
        <v>3833</v>
      </c>
      <c r="H1042" s="52" t="s">
        <v>3834</v>
      </c>
      <c r="I1042" s="52" t="s">
        <v>3835</v>
      </c>
      <c r="J1042" s="80" t="s">
        <v>3836</v>
      </c>
      <c r="K1042" s="48">
        <v>45046</v>
      </c>
      <c r="L1042" s="36" t="s">
        <v>18</v>
      </c>
      <c r="M1042" s="36"/>
    </row>
    <row r="1043" spans="1:14" x14ac:dyDescent="0.25">
      <c r="A1043" s="28" t="s">
        <v>119</v>
      </c>
      <c r="B1043" s="29">
        <v>35.198999999999998</v>
      </c>
      <c r="C1043" s="28" t="s">
        <v>2036</v>
      </c>
      <c r="D1043" s="46" t="s">
        <v>3830</v>
      </c>
      <c r="E1043" s="46" t="s">
        <v>3831</v>
      </c>
      <c r="F1043" s="51" t="s">
        <v>3832</v>
      </c>
      <c r="G1043" s="52" t="s">
        <v>3833</v>
      </c>
      <c r="H1043" s="52" t="s">
        <v>3834</v>
      </c>
      <c r="I1043" s="52" t="s">
        <v>3835</v>
      </c>
      <c r="J1043" s="80" t="s">
        <v>3836</v>
      </c>
      <c r="K1043" s="48">
        <v>45046</v>
      </c>
      <c r="L1043" s="36" t="s">
        <v>18</v>
      </c>
      <c r="M1043" s="36"/>
    </row>
    <row r="1044" spans="1:14" s="94" customFormat="1" x14ac:dyDescent="0.25">
      <c r="A1044" s="28" t="s">
        <v>119</v>
      </c>
      <c r="B1044" s="29">
        <v>35.106000000000002</v>
      </c>
      <c r="C1044" s="28" t="s">
        <v>2035</v>
      </c>
      <c r="D1044" s="46" t="s">
        <v>3830</v>
      </c>
      <c r="E1044" s="46" t="s">
        <v>3831</v>
      </c>
      <c r="F1044" s="51" t="s">
        <v>3832</v>
      </c>
      <c r="G1044" s="52" t="s">
        <v>3833</v>
      </c>
      <c r="H1044" s="52" t="s">
        <v>3834</v>
      </c>
      <c r="I1044" s="52" t="s">
        <v>3835</v>
      </c>
      <c r="J1044" s="80" t="s">
        <v>3836</v>
      </c>
      <c r="K1044" s="48">
        <v>45046</v>
      </c>
      <c r="L1044" s="36" t="s">
        <v>18</v>
      </c>
      <c r="M1044" s="36"/>
    </row>
    <row r="1045" spans="1:14" s="94" customFormat="1" x14ac:dyDescent="0.25">
      <c r="A1045" s="28" t="s">
        <v>57</v>
      </c>
      <c r="B1045" s="29"/>
      <c r="C1045" s="28" t="s">
        <v>1459</v>
      </c>
      <c r="D1045" s="46" t="s">
        <v>3837</v>
      </c>
      <c r="E1045" s="46"/>
      <c r="F1045" s="51" t="s">
        <v>3838</v>
      </c>
      <c r="G1045" s="52" t="s">
        <v>3839</v>
      </c>
      <c r="H1045" s="52" t="s">
        <v>3840</v>
      </c>
      <c r="I1045" s="52"/>
      <c r="J1045" s="80" t="s">
        <v>3841</v>
      </c>
      <c r="K1045" s="48">
        <v>45927</v>
      </c>
      <c r="L1045" s="36" t="s">
        <v>27</v>
      </c>
      <c r="M1045" s="36"/>
      <c r="N1045" s="37"/>
    </row>
    <row r="1046" spans="1:14" s="94" customFormat="1" x14ac:dyDescent="0.25">
      <c r="A1046" s="28" t="s">
        <v>8664</v>
      </c>
      <c r="B1046" s="29">
        <v>70.105999999999995</v>
      </c>
      <c r="C1046" s="40" t="s">
        <v>361</v>
      </c>
      <c r="D1046" s="30" t="s">
        <v>3842</v>
      </c>
      <c r="E1046" s="46"/>
      <c r="F1046" s="36">
        <v>1475</v>
      </c>
      <c r="G1046" s="33" t="s">
        <v>3842</v>
      </c>
      <c r="H1046" s="33" t="s">
        <v>3843</v>
      </c>
      <c r="I1046" s="92"/>
      <c r="J1046" s="111" t="s">
        <v>3844</v>
      </c>
      <c r="K1046" s="48">
        <v>44804</v>
      </c>
      <c r="L1046" s="36" t="s">
        <v>18</v>
      </c>
      <c r="M1046" s="36" t="s">
        <v>18</v>
      </c>
    </row>
    <row r="1047" spans="1:14" x14ac:dyDescent="0.25">
      <c r="A1047" s="28" t="s">
        <v>19</v>
      </c>
      <c r="B1047" s="29">
        <v>80.102999999999994</v>
      </c>
      <c r="C1047" s="161" t="s">
        <v>1876</v>
      </c>
      <c r="D1047" s="38" t="s">
        <v>3845</v>
      </c>
      <c r="E1047" s="38" t="s">
        <v>3846</v>
      </c>
      <c r="F1047" s="32" t="s">
        <v>3847</v>
      </c>
      <c r="G1047" s="34" t="s">
        <v>3848</v>
      </c>
      <c r="H1047" s="34" t="s">
        <v>3849</v>
      </c>
      <c r="I1047" s="34" t="s">
        <v>3850</v>
      </c>
      <c r="J1047" s="80" t="s">
        <v>3851</v>
      </c>
      <c r="K1047" s="35">
        <v>45016</v>
      </c>
      <c r="L1047" s="36" t="s">
        <v>27</v>
      </c>
      <c r="M1047" s="36" t="s">
        <v>84</v>
      </c>
    </row>
    <row r="1048" spans="1:14" x14ac:dyDescent="0.25">
      <c r="A1048" s="55" t="s">
        <v>119</v>
      </c>
      <c r="B1048" s="56">
        <v>35.103000000000002</v>
      </c>
      <c r="C1048" s="55" t="s">
        <v>2031</v>
      </c>
      <c r="D1048" s="85" t="s">
        <v>3852</v>
      </c>
      <c r="E1048" s="105" t="s">
        <v>3853</v>
      </c>
      <c r="F1048" s="163" t="s">
        <v>3854</v>
      </c>
      <c r="G1048" s="107" t="s">
        <v>3855</v>
      </c>
      <c r="H1048" s="107" t="s">
        <v>3856</v>
      </c>
      <c r="I1048" s="107" t="s">
        <v>3857</v>
      </c>
      <c r="J1048" s="360" t="s">
        <v>3858</v>
      </c>
      <c r="K1048" s="86">
        <v>44286</v>
      </c>
      <c r="L1048" s="59" t="s">
        <v>18</v>
      </c>
      <c r="M1048" s="59"/>
    </row>
    <row r="1049" spans="1:14" x14ac:dyDescent="0.25">
      <c r="A1049" s="55" t="s">
        <v>119</v>
      </c>
      <c r="B1049" s="56">
        <v>35.198999999999998</v>
      </c>
      <c r="C1049" s="55" t="s">
        <v>2036</v>
      </c>
      <c r="D1049" s="85" t="s">
        <v>3852</v>
      </c>
      <c r="E1049" s="105" t="s">
        <v>3853</v>
      </c>
      <c r="F1049" s="163" t="s">
        <v>3854</v>
      </c>
      <c r="G1049" s="107" t="s">
        <v>3855</v>
      </c>
      <c r="H1049" s="107" t="s">
        <v>3856</v>
      </c>
      <c r="I1049" s="107" t="s">
        <v>3857</v>
      </c>
      <c r="J1049" s="360" t="s">
        <v>3858</v>
      </c>
      <c r="K1049" s="86">
        <v>44286</v>
      </c>
      <c r="L1049" s="59" t="s">
        <v>18</v>
      </c>
      <c r="M1049" s="59"/>
    </row>
    <row r="1050" spans="1:14" x14ac:dyDescent="0.25">
      <c r="A1050" s="55" t="s">
        <v>119</v>
      </c>
      <c r="B1050" s="56">
        <v>35.106000000000002</v>
      </c>
      <c r="C1050" s="55" t="s">
        <v>2035</v>
      </c>
      <c r="D1050" s="85" t="s">
        <v>3852</v>
      </c>
      <c r="E1050" s="105" t="s">
        <v>3853</v>
      </c>
      <c r="F1050" s="163" t="s">
        <v>3854</v>
      </c>
      <c r="G1050" s="107" t="s">
        <v>3855</v>
      </c>
      <c r="H1050" s="107" t="s">
        <v>3856</v>
      </c>
      <c r="I1050" s="107" t="s">
        <v>3857</v>
      </c>
      <c r="J1050" s="360" t="s">
        <v>3858</v>
      </c>
      <c r="K1050" s="86">
        <v>44286</v>
      </c>
      <c r="L1050" s="59" t="s">
        <v>18</v>
      </c>
      <c r="M1050" s="59"/>
    </row>
    <row r="1051" spans="1:14" x14ac:dyDescent="0.25">
      <c r="A1051" s="28" t="s">
        <v>119</v>
      </c>
      <c r="B1051" s="29">
        <v>45.113999999999997</v>
      </c>
      <c r="C1051" s="40" t="s">
        <v>129</v>
      </c>
      <c r="D1051" s="41" t="s">
        <v>3859</v>
      </c>
      <c r="E1051" s="41" t="s">
        <v>3860</v>
      </c>
      <c r="F1051" s="47">
        <v>1392</v>
      </c>
      <c r="G1051" s="42" t="s">
        <v>3861</v>
      </c>
      <c r="H1051" s="42" t="s">
        <v>3862</v>
      </c>
      <c r="I1051" s="42" t="s">
        <v>3863</v>
      </c>
      <c r="J1051" s="80" t="s">
        <v>3864</v>
      </c>
      <c r="K1051" s="48">
        <v>44348</v>
      </c>
      <c r="L1051" s="36" t="s">
        <v>18</v>
      </c>
      <c r="M1051" s="36" t="s">
        <v>18</v>
      </c>
    </row>
    <row r="1052" spans="1:14" x14ac:dyDescent="0.25">
      <c r="A1052" s="28" t="s">
        <v>19</v>
      </c>
      <c r="B1052" s="29">
        <v>25.111000000000001</v>
      </c>
      <c r="C1052" s="28" t="s">
        <v>3865</v>
      </c>
      <c r="D1052" s="46" t="s">
        <v>3866</v>
      </c>
      <c r="E1052" s="46"/>
      <c r="F1052" s="51" t="s">
        <v>3867</v>
      </c>
      <c r="G1052" s="36" t="s">
        <v>3868</v>
      </c>
      <c r="H1052" s="36" t="s">
        <v>3869</v>
      </c>
      <c r="I1052" s="36" t="s">
        <v>3870</v>
      </c>
      <c r="J1052" s="80" t="s">
        <v>3871</v>
      </c>
      <c r="K1052" s="48">
        <v>45998</v>
      </c>
      <c r="L1052" s="36" t="s">
        <v>84</v>
      </c>
      <c r="M1052" s="36" t="s">
        <v>18</v>
      </c>
    </row>
    <row r="1053" spans="1:14" x14ac:dyDescent="0.25">
      <c r="A1053" s="28" t="s">
        <v>119</v>
      </c>
      <c r="B1053" s="29">
        <v>45.113999999999997</v>
      </c>
      <c r="C1053" s="40" t="s">
        <v>129</v>
      </c>
      <c r="D1053" s="41" t="s">
        <v>3872</v>
      </c>
      <c r="E1053" s="41" t="s">
        <v>3873</v>
      </c>
      <c r="F1053" s="47">
        <v>1392</v>
      </c>
      <c r="G1053" s="42" t="s">
        <v>3874</v>
      </c>
      <c r="H1053" s="42" t="s">
        <v>3875</v>
      </c>
      <c r="I1053" s="42" t="s">
        <v>3876</v>
      </c>
      <c r="J1053" s="80" t="s">
        <v>3877</v>
      </c>
      <c r="K1053" s="48">
        <v>44348</v>
      </c>
      <c r="L1053" s="36" t="s">
        <v>18</v>
      </c>
      <c r="M1053" s="36" t="s">
        <v>18</v>
      </c>
    </row>
    <row r="1054" spans="1:14" x14ac:dyDescent="0.25">
      <c r="A1054" s="28" t="s">
        <v>8664</v>
      </c>
      <c r="B1054" s="29">
        <v>70.122000000000099</v>
      </c>
      <c r="C1054" s="38" t="s">
        <v>39</v>
      </c>
      <c r="D1054" s="44" t="s">
        <v>3878</v>
      </c>
      <c r="E1054" s="49" t="s">
        <v>3879</v>
      </c>
      <c r="F1054" s="32">
        <v>1576</v>
      </c>
      <c r="G1054" s="33" t="s">
        <v>3880</v>
      </c>
      <c r="H1054" s="33" t="s">
        <v>3881</v>
      </c>
      <c r="I1054" s="34"/>
      <c r="J1054" s="111" t="s">
        <v>3882</v>
      </c>
      <c r="K1054" s="35">
        <v>44530</v>
      </c>
      <c r="L1054" s="36" t="s">
        <v>44</v>
      </c>
      <c r="M1054" s="36" t="s">
        <v>18</v>
      </c>
    </row>
    <row r="1055" spans="1:14" x14ac:dyDescent="0.25">
      <c r="A1055" s="28" t="s">
        <v>19</v>
      </c>
      <c r="B1055" s="29">
        <v>25.125</v>
      </c>
      <c r="C1055" s="41" t="s">
        <v>1448</v>
      </c>
      <c r="D1055" s="46" t="s">
        <v>3883</v>
      </c>
      <c r="E1055" s="46"/>
      <c r="F1055" s="36" t="s">
        <v>3884</v>
      </c>
      <c r="G1055" s="36" t="s">
        <v>3885</v>
      </c>
      <c r="H1055" s="36" t="s">
        <v>3886</v>
      </c>
      <c r="I1055" s="36" t="s">
        <v>3887</v>
      </c>
      <c r="J1055" s="80" t="s">
        <v>3888</v>
      </c>
      <c r="K1055" s="48">
        <v>44895</v>
      </c>
      <c r="L1055" s="36" t="s">
        <v>27</v>
      </c>
      <c r="M1055" s="36"/>
    </row>
    <row r="1056" spans="1:14" x14ac:dyDescent="0.25">
      <c r="A1056" s="372" t="s">
        <v>19</v>
      </c>
      <c r="B1056" s="373">
        <v>25.117999999999999</v>
      </c>
      <c r="C1056" s="372" t="s">
        <v>76</v>
      </c>
      <c r="D1056" s="46" t="s">
        <v>3889</v>
      </c>
      <c r="E1056" s="46" t="s">
        <v>3890</v>
      </c>
      <c r="F1056" s="36" t="s">
        <v>8857</v>
      </c>
      <c r="G1056" s="36" t="s">
        <v>3891</v>
      </c>
      <c r="H1056" s="36" t="s">
        <v>3892</v>
      </c>
      <c r="I1056" s="36" t="s">
        <v>3893</v>
      </c>
      <c r="J1056" s="391" t="s">
        <v>3894</v>
      </c>
      <c r="K1056" s="48">
        <v>44561</v>
      </c>
      <c r="L1056" s="36" t="s">
        <v>27</v>
      </c>
      <c r="M1056" s="36" t="s">
        <v>27</v>
      </c>
    </row>
    <row r="1057" spans="1:13" x14ac:dyDescent="0.25">
      <c r="A1057" s="28" t="s">
        <v>33</v>
      </c>
      <c r="B1057" s="29">
        <v>15.106</v>
      </c>
      <c r="C1057" s="28" t="s">
        <v>3895</v>
      </c>
      <c r="D1057" s="46" t="s">
        <v>3896</v>
      </c>
      <c r="E1057" s="46"/>
      <c r="F1057" s="51" t="s">
        <v>3897</v>
      </c>
      <c r="G1057" s="36" t="s">
        <v>3898</v>
      </c>
      <c r="H1057" s="36" t="s">
        <v>3899</v>
      </c>
      <c r="I1057" s="36" t="s">
        <v>3900</v>
      </c>
      <c r="J1057" s="80" t="s">
        <v>3901</v>
      </c>
      <c r="K1057" s="48">
        <v>44392</v>
      </c>
      <c r="L1057" s="36" t="s">
        <v>18</v>
      </c>
      <c r="M1057" s="36" t="s">
        <v>18</v>
      </c>
    </row>
    <row r="1058" spans="1:13" x14ac:dyDescent="0.25">
      <c r="A1058" s="28" t="s">
        <v>33</v>
      </c>
      <c r="B1058" s="29" t="s">
        <v>105</v>
      </c>
      <c r="C1058" s="40" t="s">
        <v>3902</v>
      </c>
      <c r="D1058" s="30" t="s">
        <v>3903</v>
      </c>
      <c r="E1058" s="46"/>
      <c r="F1058" s="36" t="s">
        <v>3904</v>
      </c>
      <c r="G1058" s="36" t="s">
        <v>3905</v>
      </c>
      <c r="H1058" s="36" t="s">
        <v>3906</v>
      </c>
      <c r="I1058" s="36"/>
      <c r="J1058" s="80" t="s">
        <v>3901</v>
      </c>
      <c r="K1058" s="48">
        <v>45169</v>
      </c>
      <c r="L1058" s="36" t="s">
        <v>18</v>
      </c>
      <c r="M1058" s="36" t="s">
        <v>18</v>
      </c>
    </row>
    <row r="1059" spans="1:13" x14ac:dyDescent="0.25">
      <c r="A1059" s="28" t="s">
        <v>119</v>
      </c>
      <c r="B1059" s="29">
        <v>35.198999999999998</v>
      </c>
      <c r="C1059" s="28" t="s">
        <v>2036</v>
      </c>
      <c r="D1059" s="46" t="s">
        <v>3907</v>
      </c>
      <c r="E1059" s="46"/>
      <c r="F1059" s="51" t="s">
        <v>2033</v>
      </c>
      <c r="G1059" s="52" t="s">
        <v>3908</v>
      </c>
      <c r="H1059" s="52" t="s">
        <v>3909</v>
      </c>
      <c r="I1059" s="52" t="s">
        <v>3910</v>
      </c>
      <c r="J1059" s="80" t="s">
        <v>3911</v>
      </c>
      <c r="K1059" s="48">
        <v>44651</v>
      </c>
      <c r="L1059" s="36" t="s">
        <v>18</v>
      </c>
      <c r="M1059" s="36"/>
    </row>
    <row r="1060" spans="1:13" x14ac:dyDescent="0.25">
      <c r="A1060" s="28" t="s">
        <v>57</v>
      </c>
      <c r="B1060" s="29">
        <v>60.103000000000002</v>
      </c>
      <c r="C1060" s="40" t="s">
        <v>58</v>
      </c>
      <c r="D1060" s="46" t="s">
        <v>3912</v>
      </c>
      <c r="E1060" s="46"/>
      <c r="F1060" s="36">
        <v>1553</v>
      </c>
      <c r="G1060" s="36" t="s">
        <v>3913</v>
      </c>
      <c r="H1060" s="36" t="s">
        <v>3914</v>
      </c>
      <c r="I1060" s="36"/>
      <c r="J1060" s="80" t="s">
        <v>3915</v>
      </c>
      <c r="K1060" s="48">
        <v>44718</v>
      </c>
      <c r="L1060" s="87" t="s">
        <v>18</v>
      </c>
      <c r="M1060" s="36" t="s">
        <v>18</v>
      </c>
    </row>
    <row r="1061" spans="1:13" x14ac:dyDescent="0.25">
      <c r="A1061" s="28" t="s">
        <v>57</v>
      </c>
      <c r="B1061" s="29">
        <v>10.101000000000001</v>
      </c>
      <c r="C1061" s="28" t="s">
        <v>112</v>
      </c>
      <c r="D1061" s="44" t="s">
        <v>3912</v>
      </c>
      <c r="E1061" s="44"/>
      <c r="F1061" s="52">
        <v>1599</v>
      </c>
      <c r="G1061" s="52" t="s">
        <v>3913</v>
      </c>
      <c r="H1061" s="52" t="s">
        <v>3916</v>
      </c>
      <c r="I1061" s="53"/>
      <c r="J1061" s="80" t="s">
        <v>3915</v>
      </c>
      <c r="K1061" s="54">
        <v>45082</v>
      </c>
      <c r="L1061" s="52" t="s">
        <v>18</v>
      </c>
      <c r="M1061" s="52" t="s">
        <v>18</v>
      </c>
    </row>
    <row r="1062" spans="1:13" x14ac:dyDescent="0.25">
      <c r="A1062" s="55" t="s">
        <v>119</v>
      </c>
      <c r="B1062" s="56">
        <v>45.107999999999997</v>
      </c>
      <c r="C1062" s="55" t="s">
        <v>126</v>
      </c>
      <c r="D1062" s="139" t="s">
        <v>3917</v>
      </c>
      <c r="E1062" s="139"/>
      <c r="F1062" s="140" t="s">
        <v>3918</v>
      </c>
      <c r="G1062" s="107" t="s">
        <v>3919</v>
      </c>
      <c r="H1062" s="107" t="s">
        <v>3920</v>
      </c>
      <c r="I1062" s="107" t="s">
        <v>3921</v>
      </c>
      <c r="J1062" s="360" t="s">
        <v>3922</v>
      </c>
      <c r="K1062" s="142">
        <v>44104</v>
      </c>
      <c r="L1062" s="59" t="s">
        <v>18</v>
      </c>
      <c r="M1062" s="59" t="s">
        <v>18</v>
      </c>
    </row>
    <row r="1063" spans="1:13" x14ac:dyDescent="0.25">
      <c r="A1063" s="28" t="s">
        <v>57</v>
      </c>
      <c r="B1063" s="62">
        <v>12.103999999999999</v>
      </c>
      <c r="C1063" s="28" t="s">
        <v>539</v>
      </c>
      <c r="D1063" s="63" t="s">
        <v>3923</v>
      </c>
      <c r="E1063" s="64"/>
      <c r="F1063" s="65">
        <v>1555</v>
      </c>
      <c r="G1063" s="65" t="s">
        <v>3924</v>
      </c>
      <c r="H1063" s="65" t="s">
        <v>3925</v>
      </c>
      <c r="I1063" s="93"/>
      <c r="J1063" s="111" t="s">
        <v>3926</v>
      </c>
      <c r="K1063" s="48">
        <v>44291</v>
      </c>
      <c r="L1063" s="65" t="s">
        <v>18</v>
      </c>
      <c r="M1063" s="65" t="s">
        <v>18</v>
      </c>
    </row>
    <row r="1064" spans="1:13" ht="15" customHeight="1" x14ac:dyDescent="0.25">
      <c r="A1064" s="28" t="s">
        <v>57</v>
      </c>
      <c r="B1064" s="62">
        <v>12.106</v>
      </c>
      <c r="C1064" s="28" t="s">
        <v>545</v>
      </c>
      <c r="D1064" s="63" t="s">
        <v>3923</v>
      </c>
      <c r="E1064" s="64"/>
      <c r="F1064" s="65">
        <v>1555</v>
      </c>
      <c r="G1064" s="65" t="s">
        <v>3924</v>
      </c>
      <c r="H1064" s="65" t="s">
        <v>3925</v>
      </c>
      <c r="I1064" s="93"/>
      <c r="J1064" s="111" t="s">
        <v>3926</v>
      </c>
      <c r="K1064" s="48">
        <v>44291</v>
      </c>
      <c r="L1064" s="65" t="s">
        <v>18</v>
      </c>
      <c r="M1064" s="65" t="s">
        <v>18</v>
      </c>
    </row>
    <row r="1065" spans="1:13" x14ac:dyDescent="0.25">
      <c r="A1065" s="28" t="s">
        <v>57</v>
      </c>
      <c r="B1065" s="62">
        <v>12.109</v>
      </c>
      <c r="C1065" s="28" t="s">
        <v>1378</v>
      </c>
      <c r="D1065" s="63" t="s">
        <v>3923</v>
      </c>
      <c r="E1065" s="64"/>
      <c r="F1065" s="65">
        <v>1555</v>
      </c>
      <c r="G1065" s="65" t="s">
        <v>3924</v>
      </c>
      <c r="H1065" s="65" t="s">
        <v>3925</v>
      </c>
      <c r="I1065" s="93"/>
      <c r="J1065" s="111" t="s">
        <v>3926</v>
      </c>
      <c r="K1065" s="48">
        <v>44291</v>
      </c>
      <c r="L1065" s="65" t="s">
        <v>18</v>
      </c>
      <c r="M1065" s="65" t="s">
        <v>18</v>
      </c>
    </row>
    <row r="1066" spans="1:13" x14ac:dyDescent="0.25">
      <c r="A1066" s="28" t="s">
        <v>57</v>
      </c>
      <c r="B1066" s="62">
        <v>12.111000000000001</v>
      </c>
      <c r="C1066" s="40" t="s">
        <v>547</v>
      </c>
      <c r="D1066" s="63" t="s">
        <v>3923</v>
      </c>
      <c r="E1066" s="64"/>
      <c r="F1066" s="65">
        <v>1555</v>
      </c>
      <c r="G1066" s="65" t="s">
        <v>3924</v>
      </c>
      <c r="H1066" s="65" t="s">
        <v>3925</v>
      </c>
      <c r="I1066" s="93"/>
      <c r="J1066" s="111" t="s">
        <v>3926</v>
      </c>
      <c r="K1066" s="48">
        <v>44291</v>
      </c>
      <c r="L1066" s="65" t="s">
        <v>18</v>
      </c>
      <c r="M1066" s="65" t="s">
        <v>18</v>
      </c>
    </row>
    <row r="1067" spans="1:13" x14ac:dyDescent="0.25">
      <c r="A1067" s="28" t="s">
        <v>57</v>
      </c>
      <c r="B1067" s="62">
        <v>12.113</v>
      </c>
      <c r="C1067" s="40" t="s">
        <v>1379</v>
      </c>
      <c r="D1067" s="63" t="s">
        <v>3923</v>
      </c>
      <c r="E1067" s="64"/>
      <c r="F1067" s="65">
        <v>1555</v>
      </c>
      <c r="G1067" s="65" t="s">
        <v>3924</v>
      </c>
      <c r="H1067" s="65" t="s">
        <v>3925</v>
      </c>
      <c r="I1067" s="93"/>
      <c r="J1067" s="111" t="s">
        <v>3926</v>
      </c>
      <c r="K1067" s="48">
        <v>44291</v>
      </c>
      <c r="L1067" s="65" t="s">
        <v>18</v>
      </c>
      <c r="M1067" s="65" t="s">
        <v>18</v>
      </c>
    </row>
    <row r="1068" spans="1:13" x14ac:dyDescent="0.25">
      <c r="A1068" s="28" t="s">
        <v>57</v>
      </c>
      <c r="B1068" s="62">
        <v>12.114000000000001</v>
      </c>
      <c r="C1068" s="28" t="s">
        <v>549</v>
      </c>
      <c r="D1068" s="63" t="s">
        <v>3923</v>
      </c>
      <c r="E1068" s="64"/>
      <c r="F1068" s="65">
        <v>1555</v>
      </c>
      <c r="G1068" s="65" t="s">
        <v>3924</v>
      </c>
      <c r="H1068" s="65" t="s">
        <v>3925</v>
      </c>
      <c r="I1068" s="93"/>
      <c r="J1068" s="111" t="s">
        <v>3926</v>
      </c>
      <c r="K1068" s="48">
        <v>44291</v>
      </c>
      <c r="L1068" s="65" t="s">
        <v>18</v>
      </c>
      <c r="M1068" s="65" t="s">
        <v>18</v>
      </c>
    </row>
    <row r="1069" spans="1:13" x14ac:dyDescent="0.25">
      <c r="A1069" s="28" t="s">
        <v>57</v>
      </c>
      <c r="B1069" s="62">
        <v>12.199</v>
      </c>
      <c r="C1069" s="28" t="s">
        <v>159</v>
      </c>
      <c r="D1069" s="63" t="s">
        <v>3923</v>
      </c>
      <c r="E1069" s="64"/>
      <c r="F1069" s="65">
        <v>1555</v>
      </c>
      <c r="G1069" s="65" t="s">
        <v>3924</v>
      </c>
      <c r="H1069" s="65" t="s">
        <v>3925</v>
      </c>
      <c r="I1069" s="93"/>
      <c r="J1069" s="111" t="s">
        <v>3926</v>
      </c>
      <c r="K1069" s="48">
        <v>44291</v>
      </c>
      <c r="L1069" s="65" t="s">
        <v>18</v>
      </c>
      <c r="M1069" s="65" t="s">
        <v>18</v>
      </c>
    </row>
    <row r="1070" spans="1:13" x14ac:dyDescent="0.25">
      <c r="A1070" s="28" t="s">
        <v>57</v>
      </c>
      <c r="B1070" s="62">
        <v>12.115</v>
      </c>
      <c r="C1070" s="40" t="s">
        <v>233</v>
      </c>
      <c r="D1070" s="63" t="s">
        <v>3923</v>
      </c>
      <c r="E1070" s="64"/>
      <c r="F1070" s="65">
        <v>1555</v>
      </c>
      <c r="G1070" s="65" t="s">
        <v>3924</v>
      </c>
      <c r="H1070" s="65" t="s">
        <v>3925</v>
      </c>
      <c r="I1070" s="93"/>
      <c r="J1070" s="111" t="s">
        <v>3926</v>
      </c>
      <c r="K1070" s="48">
        <v>44291</v>
      </c>
      <c r="L1070" s="65" t="s">
        <v>18</v>
      </c>
      <c r="M1070" s="65" t="s">
        <v>18</v>
      </c>
    </row>
    <row r="1071" spans="1:13" ht="15" customHeight="1" x14ac:dyDescent="0.2">
      <c r="A1071" s="40" t="s">
        <v>8678</v>
      </c>
      <c r="B1071" s="62">
        <v>45.107999999999997</v>
      </c>
      <c r="C1071" s="40" t="s">
        <v>8679</v>
      </c>
      <c r="D1071" s="353" t="s">
        <v>3923</v>
      </c>
      <c r="E1071" s="354"/>
      <c r="F1071" s="42" t="s">
        <v>8681</v>
      </c>
      <c r="G1071" s="354" t="s">
        <v>3924</v>
      </c>
      <c r="H1071" s="354" t="s">
        <v>3925</v>
      </c>
      <c r="I1071" s="40"/>
      <c r="J1071" s="375" t="s">
        <v>3926</v>
      </c>
      <c r="K1071" s="43">
        <v>45322</v>
      </c>
      <c r="L1071" s="354" t="s">
        <v>485</v>
      </c>
      <c r="M1071" s="355" t="s">
        <v>485</v>
      </c>
    </row>
    <row r="1072" spans="1:13" ht="15" customHeight="1" x14ac:dyDescent="0.2">
      <c r="A1072" s="40" t="s">
        <v>8678</v>
      </c>
      <c r="B1072" s="62">
        <v>45.107999999999997</v>
      </c>
      <c r="C1072" s="40" t="s">
        <v>8679</v>
      </c>
      <c r="D1072" s="353" t="s">
        <v>3923</v>
      </c>
      <c r="E1072" s="354"/>
      <c r="F1072" s="42" t="s">
        <v>8681</v>
      </c>
      <c r="G1072" s="354" t="s">
        <v>3924</v>
      </c>
      <c r="H1072" s="354" t="s">
        <v>3925</v>
      </c>
      <c r="I1072" s="40"/>
      <c r="J1072" s="375" t="s">
        <v>3926</v>
      </c>
      <c r="K1072" s="43">
        <v>45322</v>
      </c>
      <c r="L1072" s="354" t="s">
        <v>485</v>
      </c>
      <c r="M1072" s="355" t="s">
        <v>485</v>
      </c>
    </row>
    <row r="1073" spans="1:13" x14ac:dyDescent="0.25">
      <c r="A1073" s="28" t="s">
        <v>57</v>
      </c>
      <c r="B1073" s="62">
        <v>12.199</v>
      </c>
      <c r="C1073" s="28" t="s">
        <v>159</v>
      </c>
      <c r="D1073" s="63" t="s">
        <v>3927</v>
      </c>
      <c r="E1073" s="64"/>
      <c r="F1073" s="65">
        <v>1555</v>
      </c>
      <c r="G1073" s="65" t="s">
        <v>3928</v>
      </c>
      <c r="H1073" s="65" t="s">
        <v>3929</v>
      </c>
      <c r="I1073" s="93"/>
      <c r="J1073" s="111" t="s">
        <v>3930</v>
      </c>
      <c r="K1073" s="48">
        <v>44291</v>
      </c>
      <c r="L1073" s="65" t="s">
        <v>18</v>
      </c>
      <c r="M1073" s="65" t="s">
        <v>18</v>
      </c>
    </row>
    <row r="1074" spans="1:13" x14ac:dyDescent="0.25">
      <c r="A1074" s="28" t="s">
        <v>8665</v>
      </c>
      <c r="B1074" s="29">
        <v>70.103999999999999</v>
      </c>
      <c r="C1074" s="28" t="s">
        <v>147</v>
      </c>
      <c r="D1074" s="46" t="s">
        <v>3931</v>
      </c>
      <c r="E1074" s="46" t="s">
        <v>3932</v>
      </c>
      <c r="F1074" s="36">
        <v>1554</v>
      </c>
      <c r="G1074" s="36" t="s">
        <v>3933</v>
      </c>
      <c r="H1074" s="36" t="s">
        <v>3934</v>
      </c>
      <c r="I1074" s="36" t="s">
        <v>151</v>
      </c>
      <c r="J1074" s="130" t="s">
        <v>3935</v>
      </c>
      <c r="K1074" s="54">
        <v>44742</v>
      </c>
      <c r="L1074" s="65" t="s">
        <v>18</v>
      </c>
      <c r="M1074" s="65" t="s">
        <v>18</v>
      </c>
    </row>
    <row r="1075" spans="1:13" x14ac:dyDescent="0.25">
      <c r="A1075" s="28" t="s">
        <v>8664</v>
      </c>
      <c r="B1075" s="62">
        <v>70.105999999999995</v>
      </c>
      <c r="C1075" s="40" t="s">
        <v>769</v>
      </c>
      <c r="D1075" s="31" t="s">
        <v>3936</v>
      </c>
      <c r="E1075" s="30"/>
      <c r="F1075" s="93">
        <v>1618</v>
      </c>
      <c r="G1075" s="33" t="s">
        <v>3937</v>
      </c>
      <c r="H1075" s="33" t="s">
        <v>3938</v>
      </c>
      <c r="I1075" s="93"/>
      <c r="J1075" s="384" t="s">
        <v>3939</v>
      </c>
      <c r="K1075" s="162">
        <v>45900</v>
      </c>
      <c r="L1075" s="36" t="s">
        <v>18</v>
      </c>
      <c r="M1075" s="36" t="s">
        <v>18</v>
      </c>
    </row>
    <row r="1076" spans="1:13" x14ac:dyDescent="0.25">
      <c r="A1076" s="28" t="s">
        <v>33</v>
      </c>
      <c r="B1076" s="29">
        <v>15.108000000000001</v>
      </c>
      <c r="C1076" s="28" t="s">
        <v>208</v>
      </c>
      <c r="D1076" s="40" t="s">
        <v>3940</v>
      </c>
      <c r="E1076" s="41" t="s">
        <v>3941</v>
      </c>
      <c r="F1076" s="42" t="s">
        <v>210</v>
      </c>
      <c r="G1076" s="42" t="s">
        <v>3942</v>
      </c>
      <c r="H1076" s="42" t="s">
        <v>3943</v>
      </c>
      <c r="I1076" s="42" t="s">
        <v>84</v>
      </c>
      <c r="J1076" s="80" t="s">
        <v>3944</v>
      </c>
      <c r="K1076" s="50">
        <v>44895</v>
      </c>
      <c r="L1076" s="42" t="s">
        <v>18</v>
      </c>
      <c r="M1076" s="42"/>
    </row>
    <row r="1077" spans="1:13" x14ac:dyDescent="0.25">
      <c r="A1077" s="28" t="s">
        <v>8665</v>
      </c>
      <c r="B1077" s="29">
        <v>70.103999999999999</v>
      </c>
      <c r="C1077" s="28" t="s">
        <v>147</v>
      </c>
      <c r="D1077" s="46" t="s">
        <v>3945</v>
      </c>
      <c r="E1077" s="46" t="s">
        <v>3946</v>
      </c>
      <c r="F1077" s="36">
        <v>1554</v>
      </c>
      <c r="G1077" s="36" t="s">
        <v>3947</v>
      </c>
      <c r="H1077" s="36" t="s">
        <v>3948</v>
      </c>
      <c r="I1077" s="36" t="s">
        <v>151</v>
      </c>
      <c r="J1077" s="130" t="s">
        <v>3949</v>
      </c>
      <c r="K1077" s="54">
        <v>44742</v>
      </c>
      <c r="L1077" s="36" t="s">
        <v>18</v>
      </c>
      <c r="M1077" s="36" t="s">
        <v>18</v>
      </c>
    </row>
    <row r="1078" spans="1:13" x14ac:dyDescent="0.25">
      <c r="A1078" s="28" t="s">
        <v>57</v>
      </c>
      <c r="B1078" s="29">
        <v>32.100999999999999</v>
      </c>
      <c r="C1078" s="28" t="s">
        <v>63</v>
      </c>
      <c r="D1078" s="49" t="s">
        <v>3950</v>
      </c>
      <c r="E1078" s="40"/>
      <c r="F1078" s="42">
        <v>1606</v>
      </c>
      <c r="G1078" s="42" t="s">
        <v>3947</v>
      </c>
      <c r="H1078" s="42" t="s">
        <v>3948</v>
      </c>
      <c r="I1078" s="40"/>
      <c r="J1078" s="80" t="s">
        <v>3949</v>
      </c>
      <c r="K1078" s="50">
        <v>45089</v>
      </c>
      <c r="L1078" s="42" t="s">
        <v>18</v>
      </c>
      <c r="M1078" s="42" t="s">
        <v>18</v>
      </c>
    </row>
    <row r="1079" spans="1:13" x14ac:dyDescent="0.25">
      <c r="A1079" s="28" t="s">
        <v>19</v>
      </c>
      <c r="B1079" s="29">
        <v>25.106999999999999</v>
      </c>
      <c r="C1079" s="28" t="s">
        <v>70</v>
      </c>
      <c r="D1079" s="38" t="s">
        <v>3951</v>
      </c>
      <c r="E1079" s="38"/>
      <c r="F1079" s="32" t="s">
        <v>3952</v>
      </c>
      <c r="G1079" s="34" t="s">
        <v>3953</v>
      </c>
      <c r="H1079" s="34" t="s">
        <v>3954</v>
      </c>
      <c r="I1079" s="34" t="s">
        <v>3955</v>
      </c>
      <c r="J1079" s="80"/>
      <c r="K1079" s="35">
        <v>45626</v>
      </c>
      <c r="L1079" s="34" t="s">
        <v>27</v>
      </c>
      <c r="M1079" s="36" t="s">
        <v>27</v>
      </c>
    </row>
    <row r="1080" spans="1:13" x14ac:dyDescent="0.25">
      <c r="A1080" s="28" t="s">
        <v>8664</v>
      </c>
      <c r="B1080" s="29">
        <v>70.105999999999995</v>
      </c>
      <c r="C1080" s="40" t="s">
        <v>170</v>
      </c>
      <c r="D1080" s="38" t="s">
        <v>3956</v>
      </c>
      <c r="E1080" s="38"/>
      <c r="F1080" s="32">
        <v>1444</v>
      </c>
      <c r="G1080" s="34" t="s">
        <v>3956</v>
      </c>
      <c r="H1080" s="34" t="s">
        <v>3957</v>
      </c>
      <c r="I1080" s="34"/>
      <c r="J1080" s="80" t="s">
        <v>3958</v>
      </c>
      <c r="K1080" s="35">
        <v>44439</v>
      </c>
      <c r="L1080" s="34" t="s">
        <v>27</v>
      </c>
      <c r="M1080" s="36"/>
    </row>
    <row r="1081" spans="1:13" x14ac:dyDescent="0.25">
      <c r="A1081" s="28" t="s">
        <v>8664</v>
      </c>
      <c r="B1081" s="29">
        <v>70.105999999999995</v>
      </c>
      <c r="C1081" s="40" t="s">
        <v>115</v>
      </c>
      <c r="D1081" s="45" t="s">
        <v>3959</v>
      </c>
      <c r="E1081" s="46"/>
      <c r="F1081" s="47">
        <v>1522</v>
      </c>
      <c r="G1081" s="36" t="s">
        <v>3959</v>
      </c>
      <c r="H1081" s="36" t="s">
        <v>3960</v>
      </c>
      <c r="I1081" s="42"/>
      <c r="J1081" s="80" t="s">
        <v>3961</v>
      </c>
      <c r="K1081" s="48">
        <v>44804</v>
      </c>
      <c r="L1081" s="36" t="s">
        <v>18</v>
      </c>
      <c r="M1081" s="36" t="s">
        <v>27</v>
      </c>
    </row>
    <row r="1082" spans="1:13" x14ac:dyDescent="0.25">
      <c r="A1082" s="28" t="s">
        <v>8664</v>
      </c>
      <c r="B1082" s="29">
        <v>70.105999999999995</v>
      </c>
      <c r="C1082" s="40" t="s">
        <v>115</v>
      </c>
      <c r="D1082" s="31" t="s">
        <v>3959</v>
      </c>
      <c r="E1082" s="45"/>
      <c r="F1082" s="47">
        <v>1522</v>
      </c>
      <c r="G1082" s="33" t="s">
        <v>3959</v>
      </c>
      <c r="H1082" s="33" t="s">
        <v>3960</v>
      </c>
      <c r="I1082" s="42"/>
      <c r="J1082" s="111" t="s">
        <v>3961</v>
      </c>
      <c r="K1082" s="48">
        <v>44804</v>
      </c>
      <c r="L1082" s="36" t="s">
        <v>18</v>
      </c>
      <c r="M1082" s="36" t="s">
        <v>18</v>
      </c>
    </row>
    <row r="1083" spans="1:13" x14ac:dyDescent="0.25">
      <c r="A1083" s="28" t="s">
        <v>8664</v>
      </c>
      <c r="B1083" s="29">
        <v>70.105999999999995</v>
      </c>
      <c r="C1083" s="40" t="s">
        <v>170</v>
      </c>
      <c r="D1083" s="38" t="s">
        <v>3962</v>
      </c>
      <c r="E1083" s="38"/>
      <c r="F1083" s="32">
        <v>1444</v>
      </c>
      <c r="G1083" s="34" t="s">
        <v>3962</v>
      </c>
      <c r="H1083" s="34" t="s">
        <v>3963</v>
      </c>
      <c r="I1083" s="34"/>
      <c r="J1083" s="80" t="s">
        <v>3964</v>
      </c>
      <c r="K1083" s="35">
        <v>44439</v>
      </c>
      <c r="L1083" s="34" t="s">
        <v>27</v>
      </c>
      <c r="M1083" s="36"/>
    </row>
    <row r="1084" spans="1:13" x14ac:dyDescent="0.25">
      <c r="A1084" s="46" t="s">
        <v>1391</v>
      </c>
      <c r="B1084" s="90">
        <v>65.102000000000004</v>
      </c>
      <c r="C1084" s="46" t="s">
        <v>1392</v>
      </c>
      <c r="D1084" s="102" t="s">
        <v>3965</v>
      </c>
      <c r="E1084" s="102" t="s">
        <v>3966</v>
      </c>
      <c r="F1084" s="36">
        <v>1614</v>
      </c>
      <c r="G1084" s="103" t="s">
        <v>3967</v>
      </c>
      <c r="H1084" s="103" t="s">
        <v>3968</v>
      </c>
      <c r="I1084" s="104"/>
      <c r="J1084" s="80" t="s">
        <v>3969</v>
      </c>
      <c r="K1084" s="48">
        <v>45838</v>
      </c>
      <c r="L1084" s="36" t="s">
        <v>18</v>
      </c>
      <c r="M1084" s="36" t="s">
        <v>18</v>
      </c>
    </row>
    <row r="1085" spans="1:13" x14ac:dyDescent="0.25">
      <c r="A1085" s="46" t="s">
        <v>1391</v>
      </c>
      <c r="B1085" s="90">
        <v>65.102999999999994</v>
      </c>
      <c r="C1085" s="40" t="s">
        <v>1398</v>
      </c>
      <c r="D1085" s="102" t="s">
        <v>3965</v>
      </c>
      <c r="E1085" s="102" t="s">
        <v>3966</v>
      </c>
      <c r="F1085" s="36">
        <v>1614</v>
      </c>
      <c r="G1085" s="103" t="s">
        <v>3967</v>
      </c>
      <c r="H1085" s="103" t="s">
        <v>3968</v>
      </c>
      <c r="I1085" s="104"/>
      <c r="J1085" s="80" t="s">
        <v>3969</v>
      </c>
      <c r="K1085" s="48">
        <v>45838</v>
      </c>
      <c r="L1085" s="36" t="s">
        <v>18</v>
      </c>
      <c r="M1085" s="36" t="s">
        <v>18</v>
      </c>
    </row>
    <row r="1086" spans="1:13" x14ac:dyDescent="0.25">
      <c r="A1086" s="28" t="s">
        <v>33</v>
      </c>
      <c r="B1086" s="29">
        <v>15.103</v>
      </c>
      <c r="C1086" s="28" t="s">
        <v>3970</v>
      </c>
      <c r="D1086" s="46" t="s">
        <v>3971</v>
      </c>
      <c r="E1086" s="46"/>
      <c r="F1086" s="36" t="s">
        <v>3972</v>
      </c>
      <c r="G1086" s="36" t="s">
        <v>3973</v>
      </c>
      <c r="H1086" s="36" t="s">
        <v>3974</v>
      </c>
      <c r="I1086" s="36" t="s">
        <v>3975</v>
      </c>
      <c r="J1086" s="80" t="s">
        <v>3976</v>
      </c>
      <c r="K1086" s="183">
        <v>44377</v>
      </c>
      <c r="L1086" s="36" t="s">
        <v>18</v>
      </c>
      <c r="M1086" s="36" t="s">
        <v>18</v>
      </c>
    </row>
    <row r="1087" spans="1:13" ht="15" customHeight="1" x14ac:dyDescent="0.25">
      <c r="A1087" s="28" t="s">
        <v>19</v>
      </c>
      <c r="B1087" s="29">
        <v>25.128</v>
      </c>
      <c r="C1087" s="40" t="s">
        <v>596</v>
      </c>
      <c r="D1087" s="46" t="s">
        <v>3977</v>
      </c>
      <c r="E1087" s="46"/>
      <c r="F1087" s="36">
        <v>1495</v>
      </c>
      <c r="G1087" s="36" t="s">
        <v>3978</v>
      </c>
      <c r="H1087" s="36" t="s">
        <v>3979</v>
      </c>
      <c r="I1087" s="36" t="s">
        <v>3980</v>
      </c>
      <c r="J1087" s="80" t="s">
        <v>3981</v>
      </c>
      <c r="K1087" s="48">
        <v>44990</v>
      </c>
      <c r="L1087" s="36" t="s">
        <v>27</v>
      </c>
      <c r="M1087" s="36" t="s">
        <v>27</v>
      </c>
    </row>
    <row r="1088" spans="1:13" x14ac:dyDescent="0.25">
      <c r="A1088" s="28" t="s">
        <v>57</v>
      </c>
      <c r="B1088" s="29">
        <v>30.100999999999999</v>
      </c>
      <c r="C1088" s="28" t="s">
        <v>1036</v>
      </c>
      <c r="D1088" s="53" t="s">
        <v>3982</v>
      </c>
      <c r="E1088" s="60"/>
      <c r="F1088" s="52">
        <v>1577</v>
      </c>
      <c r="G1088" s="52" t="s">
        <v>3983</v>
      </c>
      <c r="H1088" s="52" t="s">
        <v>3984</v>
      </c>
      <c r="I1088" s="52"/>
      <c r="J1088" s="80" t="s">
        <v>3985</v>
      </c>
      <c r="K1088" s="54">
        <v>44872</v>
      </c>
      <c r="L1088" s="52" t="s">
        <v>18</v>
      </c>
      <c r="M1088" s="52" t="s">
        <v>18</v>
      </c>
    </row>
    <row r="1089" spans="1:13" x14ac:dyDescent="0.25">
      <c r="A1089" s="28" t="s">
        <v>57</v>
      </c>
      <c r="B1089" s="29">
        <v>30.102</v>
      </c>
      <c r="C1089" s="28" t="s">
        <v>333</v>
      </c>
      <c r="D1089" s="53" t="s">
        <v>3982</v>
      </c>
      <c r="E1089" s="75"/>
      <c r="F1089" s="32" t="s">
        <v>335</v>
      </c>
      <c r="G1089" s="52" t="s">
        <v>3983</v>
      </c>
      <c r="H1089" s="52" t="s">
        <v>3984</v>
      </c>
      <c r="I1089" s="52"/>
      <c r="J1089" s="80" t="s">
        <v>3985</v>
      </c>
      <c r="K1089" s="35">
        <v>45218</v>
      </c>
      <c r="L1089" s="36" t="s">
        <v>27</v>
      </c>
      <c r="M1089" s="36"/>
    </row>
    <row r="1090" spans="1:13" x14ac:dyDescent="0.25">
      <c r="A1090" s="28" t="s">
        <v>8665</v>
      </c>
      <c r="B1090" s="29">
        <v>70.103999999999999</v>
      </c>
      <c r="C1090" s="28" t="s">
        <v>147</v>
      </c>
      <c r="D1090" s="46" t="s">
        <v>3986</v>
      </c>
      <c r="E1090" s="46" t="s">
        <v>3987</v>
      </c>
      <c r="F1090" s="36">
        <v>1554</v>
      </c>
      <c r="G1090" s="36" t="s">
        <v>3988</v>
      </c>
      <c r="H1090" s="36" t="s">
        <v>3989</v>
      </c>
      <c r="I1090" s="36" t="s">
        <v>151</v>
      </c>
      <c r="J1090" s="130" t="s">
        <v>3990</v>
      </c>
      <c r="K1090" s="54">
        <v>44742</v>
      </c>
      <c r="L1090" s="87" t="s">
        <v>18</v>
      </c>
      <c r="M1090" s="36" t="s">
        <v>18</v>
      </c>
    </row>
    <row r="1091" spans="1:13" x14ac:dyDescent="0.25">
      <c r="A1091" s="28" t="s">
        <v>57</v>
      </c>
      <c r="B1091" s="62">
        <v>12.102</v>
      </c>
      <c r="C1091" s="40" t="s">
        <v>1373</v>
      </c>
      <c r="D1091" s="64" t="s">
        <v>3991</v>
      </c>
      <c r="E1091" s="75"/>
      <c r="F1091" s="32">
        <v>1497</v>
      </c>
      <c r="G1091" s="65" t="s">
        <v>3992</v>
      </c>
      <c r="H1091" s="65" t="s">
        <v>3996</v>
      </c>
      <c r="I1091" s="93" t="s">
        <v>3994</v>
      </c>
      <c r="J1091" s="80" t="s">
        <v>3995</v>
      </c>
      <c r="K1091" s="48">
        <v>44291</v>
      </c>
      <c r="L1091" s="65" t="s">
        <v>18</v>
      </c>
      <c r="M1091" s="65" t="s">
        <v>18</v>
      </c>
    </row>
    <row r="1092" spans="1:13" x14ac:dyDescent="0.25">
      <c r="A1092" s="28" t="s">
        <v>57</v>
      </c>
      <c r="B1092" s="62">
        <v>12.105</v>
      </c>
      <c r="C1092" s="40" t="s">
        <v>685</v>
      </c>
      <c r="D1092" s="64" t="s">
        <v>3991</v>
      </c>
      <c r="E1092" s="75"/>
      <c r="F1092" s="65">
        <v>1497</v>
      </c>
      <c r="G1092" s="65" t="s">
        <v>3992</v>
      </c>
      <c r="H1092" s="65" t="s">
        <v>3996</v>
      </c>
      <c r="I1092" s="93" t="s">
        <v>3994</v>
      </c>
      <c r="J1092" s="80" t="s">
        <v>3995</v>
      </c>
      <c r="K1092" s="48">
        <v>44291</v>
      </c>
      <c r="L1092" s="65" t="s">
        <v>18</v>
      </c>
      <c r="M1092" s="65" t="s">
        <v>18</v>
      </c>
    </row>
    <row r="1093" spans="1:13" x14ac:dyDescent="0.25">
      <c r="A1093" s="28" t="s">
        <v>57</v>
      </c>
      <c r="B1093" s="62">
        <v>12.108000000000001</v>
      </c>
      <c r="C1093" s="40" t="s">
        <v>504</v>
      </c>
      <c r="D1093" s="64" t="s">
        <v>3991</v>
      </c>
      <c r="E1093" s="75"/>
      <c r="F1093" s="65">
        <v>1497</v>
      </c>
      <c r="G1093" s="65" t="s">
        <v>3992</v>
      </c>
      <c r="H1093" s="65" t="s">
        <v>3996</v>
      </c>
      <c r="I1093" s="93" t="s">
        <v>3994</v>
      </c>
      <c r="J1093" s="80" t="s">
        <v>3995</v>
      </c>
      <c r="K1093" s="48">
        <v>44291</v>
      </c>
      <c r="L1093" s="65" t="s">
        <v>18</v>
      </c>
      <c r="M1093" s="65" t="s">
        <v>18</v>
      </c>
    </row>
    <row r="1094" spans="1:13" x14ac:dyDescent="0.25">
      <c r="A1094" s="28" t="s">
        <v>57</v>
      </c>
      <c r="B1094" s="62">
        <v>12.113</v>
      </c>
      <c r="C1094" s="40" t="s">
        <v>1379</v>
      </c>
      <c r="D1094" s="64" t="s">
        <v>3991</v>
      </c>
      <c r="E1094" s="75"/>
      <c r="F1094" s="65">
        <v>1497</v>
      </c>
      <c r="G1094" s="65" t="s">
        <v>3992</v>
      </c>
      <c r="H1094" s="65" t="s">
        <v>3996</v>
      </c>
      <c r="I1094" s="93" t="s">
        <v>3994</v>
      </c>
      <c r="J1094" s="80" t="s">
        <v>3995</v>
      </c>
      <c r="K1094" s="48">
        <v>44291</v>
      </c>
      <c r="L1094" s="65" t="s">
        <v>18</v>
      </c>
      <c r="M1094" s="65" t="s">
        <v>18</v>
      </c>
    </row>
    <row r="1095" spans="1:13" x14ac:dyDescent="0.25">
      <c r="A1095" s="28" t="s">
        <v>57</v>
      </c>
      <c r="B1095" s="62">
        <v>12.199</v>
      </c>
      <c r="C1095" s="28" t="s">
        <v>159</v>
      </c>
      <c r="D1095" s="64" t="s">
        <v>3991</v>
      </c>
      <c r="E1095" s="64"/>
      <c r="F1095" s="65">
        <v>1497</v>
      </c>
      <c r="G1095" s="65" t="s">
        <v>3992</v>
      </c>
      <c r="H1095" s="65" t="s">
        <v>3996</v>
      </c>
      <c r="I1095" s="93" t="s">
        <v>3994</v>
      </c>
      <c r="J1095" s="80" t="s">
        <v>3995</v>
      </c>
      <c r="K1095" s="48">
        <v>44291</v>
      </c>
      <c r="L1095" s="65" t="s">
        <v>18</v>
      </c>
      <c r="M1095" s="65" t="s">
        <v>18</v>
      </c>
    </row>
    <row r="1096" spans="1:13" x14ac:dyDescent="0.25">
      <c r="A1096" s="28" t="s">
        <v>57</v>
      </c>
      <c r="B1096" s="62">
        <v>12.115</v>
      </c>
      <c r="C1096" s="40" t="s">
        <v>233</v>
      </c>
      <c r="D1096" s="64" t="s">
        <v>3991</v>
      </c>
      <c r="E1096" s="75"/>
      <c r="F1096" s="65">
        <v>1497</v>
      </c>
      <c r="G1096" s="65" t="s">
        <v>3992</v>
      </c>
      <c r="H1096" s="65" t="s">
        <v>3996</v>
      </c>
      <c r="I1096" s="93" t="s">
        <v>3994</v>
      </c>
      <c r="J1096" s="80" t="s">
        <v>3995</v>
      </c>
      <c r="K1096" s="48">
        <v>44291</v>
      </c>
      <c r="L1096" s="65" t="s">
        <v>18</v>
      </c>
      <c r="M1096" s="65" t="s">
        <v>18</v>
      </c>
    </row>
    <row r="1097" spans="1:13" x14ac:dyDescent="0.25">
      <c r="A1097" s="28" t="s">
        <v>119</v>
      </c>
      <c r="B1097" s="29">
        <v>45.113999999999997</v>
      </c>
      <c r="C1097" s="40" t="s">
        <v>129</v>
      </c>
      <c r="D1097" s="64" t="s">
        <v>3991</v>
      </c>
      <c r="E1097" s="41"/>
      <c r="F1097" s="47">
        <v>1392</v>
      </c>
      <c r="G1097" s="42" t="s">
        <v>3992</v>
      </c>
      <c r="H1097" s="42" t="s">
        <v>3993</v>
      </c>
      <c r="I1097" s="42" t="s">
        <v>3994</v>
      </c>
      <c r="J1097" s="80" t="s">
        <v>3995</v>
      </c>
      <c r="K1097" s="48">
        <v>44348</v>
      </c>
      <c r="L1097" s="36" t="s">
        <v>18</v>
      </c>
      <c r="M1097" s="36" t="s">
        <v>18</v>
      </c>
    </row>
    <row r="1098" spans="1:13" x14ac:dyDescent="0.25">
      <c r="A1098" s="28" t="s">
        <v>8664</v>
      </c>
      <c r="B1098" s="90">
        <v>70.114000000000004</v>
      </c>
      <c r="C1098" s="46" t="s">
        <v>705</v>
      </c>
      <c r="D1098" s="31" t="s">
        <v>3991</v>
      </c>
      <c r="E1098" s="31"/>
      <c r="F1098" s="36">
        <v>1625</v>
      </c>
      <c r="G1098" s="33" t="s">
        <v>3992</v>
      </c>
      <c r="H1098" s="33" t="s">
        <v>3997</v>
      </c>
      <c r="I1098" s="104"/>
      <c r="J1098" s="111" t="s">
        <v>3995</v>
      </c>
      <c r="K1098" s="48">
        <v>45232</v>
      </c>
      <c r="L1098" s="36" t="s">
        <v>485</v>
      </c>
      <c r="M1098" s="36" t="s">
        <v>485</v>
      </c>
    </row>
    <row r="1099" spans="1:13" ht="15" customHeight="1" x14ac:dyDescent="0.2">
      <c r="A1099" s="40" t="s">
        <v>8678</v>
      </c>
      <c r="B1099" s="62">
        <v>45.107999999999997</v>
      </c>
      <c r="C1099" s="40" t="s">
        <v>8679</v>
      </c>
      <c r="D1099" s="353" t="s">
        <v>8764</v>
      </c>
      <c r="E1099" s="354"/>
      <c r="F1099" s="42" t="s">
        <v>8681</v>
      </c>
      <c r="G1099" s="354" t="s">
        <v>8765</v>
      </c>
      <c r="H1099" s="354" t="s">
        <v>8766</v>
      </c>
      <c r="I1099" s="40"/>
      <c r="J1099" s="375" t="s">
        <v>8767</v>
      </c>
      <c r="K1099" s="43">
        <v>45322</v>
      </c>
      <c r="L1099" s="354" t="s">
        <v>485</v>
      </c>
      <c r="M1099" s="355" t="s">
        <v>485</v>
      </c>
    </row>
    <row r="1100" spans="1:13" ht="15" customHeight="1" x14ac:dyDescent="0.2">
      <c r="A1100" s="40" t="s">
        <v>8678</v>
      </c>
      <c r="B1100" s="62">
        <v>45.107999999999997</v>
      </c>
      <c r="C1100" s="40" t="s">
        <v>8679</v>
      </c>
      <c r="D1100" s="353" t="s">
        <v>8764</v>
      </c>
      <c r="E1100" s="354"/>
      <c r="F1100" s="42" t="s">
        <v>8681</v>
      </c>
      <c r="G1100" s="354" t="s">
        <v>8765</v>
      </c>
      <c r="H1100" s="354" t="s">
        <v>8766</v>
      </c>
      <c r="I1100" s="40"/>
      <c r="J1100" s="375" t="s">
        <v>8767</v>
      </c>
      <c r="K1100" s="43">
        <v>45322</v>
      </c>
      <c r="L1100" s="354" t="s">
        <v>485</v>
      </c>
      <c r="M1100" s="355" t="s">
        <v>485</v>
      </c>
    </row>
    <row r="1101" spans="1:13" x14ac:dyDescent="0.25">
      <c r="A1101" s="46" t="s">
        <v>19</v>
      </c>
      <c r="B1101" s="90" t="s">
        <v>3998</v>
      </c>
      <c r="C1101" s="40" t="s">
        <v>3999</v>
      </c>
      <c r="D1101" s="102" t="s">
        <v>4000</v>
      </c>
      <c r="E1101" s="103"/>
      <c r="F1101" s="36">
        <v>1624</v>
      </c>
      <c r="G1101" s="103" t="s">
        <v>4001</v>
      </c>
      <c r="H1101" s="103" t="s">
        <v>4002</v>
      </c>
      <c r="I1101" s="104" t="s">
        <v>105</v>
      </c>
      <c r="J1101" s="80" t="s">
        <v>4003</v>
      </c>
      <c r="K1101" s="48">
        <v>44447</v>
      </c>
      <c r="L1101" s="36" t="s">
        <v>27</v>
      </c>
      <c r="M1101" s="36" t="s">
        <v>18</v>
      </c>
    </row>
    <row r="1102" spans="1:13" x14ac:dyDescent="0.25">
      <c r="A1102" s="28" t="s">
        <v>8664</v>
      </c>
      <c r="B1102" s="29">
        <v>70.105999999999995</v>
      </c>
      <c r="C1102" s="40" t="s">
        <v>115</v>
      </c>
      <c r="D1102" s="31" t="s">
        <v>4004</v>
      </c>
      <c r="E1102" s="45" t="s">
        <v>4005</v>
      </c>
      <c r="F1102" s="47">
        <v>1522</v>
      </c>
      <c r="G1102" s="33" t="s">
        <v>4006</v>
      </c>
      <c r="H1102" s="33" t="s">
        <v>4007</v>
      </c>
      <c r="I1102" s="42"/>
      <c r="J1102" s="111" t="s">
        <v>4008</v>
      </c>
      <c r="K1102" s="48">
        <v>44804</v>
      </c>
      <c r="L1102" s="36" t="s">
        <v>18</v>
      </c>
      <c r="M1102" s="36" t="s">
        <v>18</v>
      </c>
    </row>
    <row r="1103" spans="1:13" x14ac:dyDescent="0.25">
      <c r="A1103" s="55" t="s">
        <v>119</v>
      </c>
      <c r="B1103" s="56">
        <v>35.103000000000002</v>
      </c>
      <c r="C1103" s="137" t="s">
        <v>2031</v>
      </c>
      <c r="D1103" s="85" t="s">
        <v>4009</v>
      </c>
      <c r="E1103" s="85" t="s">
        <v>4010</v>
      </c>
      <c r="F1103" s="163" t="s">
        <v>4011</v>
      </c>
      <c r="G1103" s="59" t="s">
        <v>4012</v>
      </c>
      <c r="H1103" s="59" t="s">
        <v>4013</v>
      </c>
      <c r="I1103" s="59" t="s">
        <v>4014</v>
      </c>
      <c r="J1103" s="360" t="s">
        <v>4015</v>
      </c>
      <c r="K1103" s="152">
        <v>44227</v>
      </c>
      <c r="L1103" s="59" t="s">
        <v>18</v>
      </c>
      <c r="M1103" s="59"/>
    </row>
    <row r="1104" spans="1:13" x14ac:dyDescent="0.25">
      <c r="A1104" s="55" t="s">
        <v>119</v>
      </c>
      <c r="B1104" s="56">
        <v>35.198999999999998</v>
      </c>
      <c r="C1104" s="137" t="s">
        <v>2036</v>
      </c>
      <c r="D1104" s="85" t="s">
        <v>4009</v>
      </c>
      <c r="E1104" s="85" t="s">
        <v>4010</v>
      </c>
      <c r="F1104" s="163" t="s">
        <v>4011</v>
      </c>
      <c r="G1104" s="59" t="s">
        <v>4012</v>
      </c>
      <c r="H1104" s="59" t="s">
        <v>4013</v>
      </c>
      <c r="I1104" s="59" t="s">
        <v>4014</v>
      </c>
      <c r="J1104" s="360" t="s">
        <v>4015</v>
      </c>
      <c r="K1104" s="152">
        <v>44227</v>
      </c>
      <c r="L1104" s="59" t="s">
        <v>18</v>
      </c>
      <c r="M1104" s="59"/>
    </row>
    <row r="1105" spans="1:13" x14ac:dyDescent="0.25">
      <c r="A1105" s="55" t="s">
        <v>119</v>
      </c>
      <c r="B1105" s="56">
        <v>35.106000000000002</v>
      </c>
      <c r="C1105" s="55" t="s">
        <v>2035</v>
      </c>
      <c r="D1105" s="85" t="s">
        <v>4009</v>
      </c>
      <c r="E1105" s="85" t="s">
        <v>4010</v>
      </c>
      <c r="F1105" s="163" t="s">
        <v>4011</v>
      </c>
      <c r="G1105" s="59" t="s">
        <v>4012</v>
      </c>
      <c r="H1105" s="59" t="s">
        <v>4013</v>
      </c>
      <c r="I1105" s="59" t="s">
        <v>4014</v>
      </c>
      <c r="J1105" s="360" t="s">
        <v>4015</v>
      </c>
      <c r="K1105" s="152">
        <v>44227</v>
      </c>
      <c r="L1105" s="59" t="s">
        <v>18</v>
      </c>
      <c r="M1105" s="59"/>
    </row>
    <row r="1106" spans="1:13" ht="15" customHeight="1" x14ac:dyDescent="0.25">
      <c r="A1106" s="28" t="s">
        <v>119</v>
      </c>
      <c r="B1106" s="29">
        <v>45.113999999999997</v>
      </c>
      <c r="C1106" s="40" t="s">
        <v>129</v>
      </c>
      <c r="D1106" s="46" t="s">
        <v>4010</v>
      </c>
      <c r="E1106" s="41" t="s">
        <v>4016</v>
      </c>
      <c r="F1106" s="47">
        <v>1392</v>
      </c>
      <c r="G1106" s="42" t="s">
        <v>4017</v>
      </c>
      <c r="H1106" s="42" t="s">
        <v>4018</v>
      </c>
      <c r="I1106" s="42" t="s">
        <v>4019</v>
      </c>
      <c r="J1106" s="80" t="s">
        <v>4015</v>
      </c>
      <c r="K1106" s="48">
        <v>44348</v>
      </c>
      <c r="L1106" s="36" t="s">
        <v>18</v>
      </c>
      <c r="M1106" s="36" t="s">
        <v>18</v>
      </c>
    </row>
    <row r="1107" spans="1:13" ht="15" customHeight="1" x14ac:dyDescent="0.25">
      <c r="A1107" s="28" t="s">
        <v>8664</v>
      </c>
      <c r="B1107" s="29">
        <v>70.105999999999995</v>
      </c>
      <c r="C1107" s="40" t="s">
        <v>361</v>
      </c>
      <c r="D1107" s="46" t="s">
        <v>4010</v>
      </c>
      <c r="E1107" s="46"/>
      <c r="F1107" s="47">
        <v>1475</v>
      </c>
      <c r="G1107" s="47" t="s">
        <v>4017</v>
      </c>
      <c r="H1107" s="47" t="s">
        <v>4018</v>
      </c>
      <c r="I1107" s="47"/>
      <c r="J1107" s="379" t="s">
        <v>4020</v>
      </c>
      <c r="K1107" s="50">
        <v>44804</v>
      </c>
      <c r="L1107" s="87" t="s">
        <v>18</v>
      </c>
      <c r="M1107" s="36" t="s">
        <v>18</v>
      </c>
    </row>
    <row r="1108" spans="1:13" x14ac:dyDescent="0.25">
      <c r="A1108" s="28" t="s">
        <v>119</v>
      </c>
      <c r="B1108" s="29">
        <v>45.100999999999999</v>
      </c>
      <c r="C1108" s="40" t="s">
        <v>435</v>
      </c>
      <c r="D1108" s="89" t="s">
        <v>4010</v>
      </c>
      <c r="E1108" s="46" t="s">
        <v>4016</v>
      </c>
      <c r="F1108" s="32">
        <v>1571</v>
      </c>
      <c r="G1108" s="97" t="s">
        <v>4021</v>
      </c>
      <c r="H1108" s="97" t="s">
        <v>4022</v>
      </c>
      <c r="I1108" s="76" t="s">
        <v>4019</v>
      </c>
      <c r="J1108" s="111" t="s">
        <v>4023</v>
      </c>
      <c r="K1108" s="35">
        <v>44809</v>
      </c>
      <c r="L1108" s="87" t="s">
        <v>18</v>
      </c>
      <c r="M1108" s="36" t="s">
        <v>18</v>
      </c>
    </row>
    <row r="1109" spans="1:13" x14ac:dyDescent="0.25">
      <c r="A1109" s="28" t="s">
        <v>119</v>
      </c>
      <c r="B1109" s="62">
        <v>45.112000000000002</v>
      </c>
      <c r="C1109" s="40" t="s">
        <v>660</v>
      </c>
      <c r="D1109" s="49" t="s">
        <v>4010</v>
      </c>
      <c r="E1109" s="182" t="s">
        <v>4024</v>
      </c>
      <c r="F1109" s="42">
        <v>1605</v>
      </c>
      <c r="G1109" s="93" t="s">
        <v>4021</v>
      </c>
      <c r="H1109" s="100" t="s">
        <v>4022</v>
      </c>
      <c r="I1109" s="40"/>
      <c r="J1109" s="111" t="s">
        <v>4023</v>
      </c>
      <c r="K1109" s="50">
        <v>45107</v>
      </c>
      <c r="L1109" s="36" t="s">
        <v>18</v>
      </c>
      <c r="M1109" s="36" t="s">
        <v>18</v>
      </c>
    </row>
    <row r="1110" spans="1:13" x14ac:dyDescent="0.25">
      <c r="A1110" s="28" t="s">
        <v>119</v>
      </c>
      <c r="B1110" s="29">
        <v>45.113999999999997</v>
      </c>
      <c r="C1110" s="40" t="s">
        <v>129</v>
      </c>
      <c r="D1110" s="41" t="s">
        <v>4025</v>
      </c>
      <c r="E1110" s="41"/>
      <c r="F1110" s="47">
        <v>1392</v>
      </c>
      <c r="G1110" s="42" t="s">
        <v>4026</v>
      </c>
      <c r="H1110" s="42" t="s">
        <v>4027</v>
      </c>
      <c r="I1110" s="42" t="s">
        <v>4028</v>
      </c>
      <c r="J1110" s="80" t="s">
        <v>4029</v>
      </c>
      <c r="K1110" s="48">
        <v>44348</v>
      </c>
      <c r="L1110" s="36" t="s">
        <v>18</v>
      </c>
      <c r="M1110" s="36" t="s">
        <v>18</v>
      </c>
    </row>
    <row r="1111" spans="1:13" x14ac:dyDescent="0.25">
      <c r="A1111" s="55" t="s">
        <v>119</v>
      </c>
      <c r="B1111" s="56">
        <v>45.113999999999997</v>
      </c>
      <c r="C1111" s="137" t="s">
        <v>129</v>
      </c>
      <c r="D1111" s="57" t="s">
        <v>4030</v>
      </c>
      <c r="E1111" s="57" t="s">
        <v>4031</v>
      </c>
      <c r="F1111" s="156" t="s">
        <v>4032</v>
      </c>
      <c r="G1111" s="155" t="s">
        <v>4033</v>
      </c>
      <c r="H1111" s="155" t="s">
        <v>4034</v>
      </c>
      <c r="I1111" s="155"/>
      <c r="J1111" s="360" t="s">
        <v>4035</v>
      </c>
      <c r="K1111" s="86"/>
      <c r="L1111" s="59" t="s">
        <v>18</v>
      </c>
      <c r="M1111" s="59" t="s">
        <v>18</v>
      </c>
    </row>
    <row r="1112" spans="1:13" x14ac:dyDescent="0.25">
      <c r="A1112" s="28" t="s">
        <v>33</v>
      </c>
      <c r="B1112" s="62">
        <v>15.102</v>
      </c>
      <c r="C1112" s="40" t="s">
        <v>769</v>
      </c>
      <c r="D1112" s="46" t="s">
        <v>4036</v>
      </c>
      <c r="E1112" s="46"/>
      <c r="F1112" s="51" t="s">
        <v>4037</v>
      </c>
      <c r="G1112" s="36" t="s">
        <v>1722</v>
      </c>
      <c r="H1112" s="36" t="s">
        <v>4038</v>
      </c>
      <c r="I1112" s="36"/>
      <c r="J1112" s="80" t="s">
        <v>1724</v>
      </c>
      <c r="K1112" s="48"/>
      <c r="L1112" s="36"/>
      <c r="M1112" s="36"/>
    </row>
    <row r="1113" spans="1:13" x14ac:dyDescent="0.25">
      <c r="A1113" s="28" t="s">
        <v>19</v>
      </c>
      <c r="B1113" s="29">
        <v>25.116</v>
      </c>
      <c r="C1113" s="40" t="s">
        <v>28</v>
      </c>
      <c r="D1113" s="46" t="s">
        <v>4039</v>
      </c>
      <c r="E1113" s="46"/>
      <c r="F1113" s="36">
        <v>1513</v>
      </c>
      <c r="G1113" s="36" t="s">
        <v>4040</v>
      </c>
      <c r="H1113" s="36" t="s">
        <v>4041</v>
      </c>
      <c r="I1113" s="36" t="s">
        <v>4042</v>
      </c>
      <c r="J1113" s="80" t="s">
        <v>4043</v>
      </c>
      <c r="K1113" s="48">
        <v>44688</v>
      </c>
      <c r="L1113" s="36" t="s">
        <v>27</v>
      </c>
      <c r="M1113" s="36" t="s">
        <v>18</v>
      </c>
    </row>
    <row r="1114" spans="1:13" x14ac:dyDescent="0.25">
      <c r="A1114" s="28" t="s">
        <v>19</v>
      </c>
      <c r="B1114" s="29">
        <v>25.132000000000001</v>
      </c>
      <c r="C1114" s="40" t="s">
        <v>136</v>
      </c>
      <c r="D1114" s="46" t="s">
        <v>4044</v>
      </c>
      <c r="E1114" s="46"/>
      <c r="F1114" s="36">
        <v>1499</v>
      </c>
      <c r="G1114" s="36" t="s">
        <v>4045</v>
      </c>
      <c r="H1114" s="36" t="s">
        <v>4046</v>
      </c>
      <c r="I1114" s="36"/>
      <c r="J1114" s="80" t="s">
        <v>4047</v>
      </c>
      <c r="K1114" s="48">
        <v>45018</v>
      </c>
      <c r="L1114" s="36" t="s">
        <v>27</v>
      </c>
      <c r="M1114" s="36" t="s">
        <v>27</v>
      </c>
    </row>
    <row r="1115" spans="1:13" x14ac:dyDescent="0.25">
      <c r="A1115" s="28" t="s">
        <v>57</v>
      </c>
      <c r="B1115" s="62">
        <v>12.105</v>
      </c>
      <c r="C1115" s="40" t="s">
        <v>685</v>
      </c>
      <c r="D1115" s="63" t="s">
        <v>4048</v>
      </c>
      <c r="E1115" s="64"/>
      <c r="F1115" s="65">
        <v>1555</v>
      </c>
      <c r="G1115" s="65" t="s">
        <v>4049</v>
      </c>
      <c r="H1115" s="65" t="s">
        <v>4050</v>
      </c>
      <c r="I1115" s="93"/>
      <c r="J1115" s="111" t="s">
        <v>4051</v>
      </c>
      <c r="K1115" s="48">
        <v>44291</v>
      </c>
      <c r="L1115" s="65" t="s">
        <v>18</v>
      </c>
      <c r="M1115" s="65" t="s">
        <v>18</v>
      </c>
    </row>
    <row r="1116" spans="1:13" x14ac:dyDescent="0.25">
      <c r="A1116" s="28" t="s">
        <v>57</v>
      </c>
      <c r="B1116" s="62">
        <v>12.112</v>
      </c>
      <c r="C1116" s="40" t="s">
        <v>548</v>
      </c>
      <c r="D1116" s="63" t="s">
        <v>4048</v>
      </c>
      <c r="E1116" s="64"/>
      <c r="F1116" s="65">
        <v>1555</v>
      </c>
      <c r="G1116" s="65" t="s">
        <v>4049</v>
      </c>
      <c r="H1116" s="65" t="s">
        <v>4050</v>
      </c>
      <c r="I1116" s="93"/>
      <c r="J1116" s="111" t="s">
        <v>4051</v>
      </c>
      <c r="K1116" s="48">
        <v>44291</v>
      </c>
      <c r="L1116" s="65" t="s">
        <v>18</v>
      </c>
      <c r="M1116" s="65" t="s">
        <v>18</v>
      </c>
    </row>
    <row r="1117" spans="1:13" x14ac:dyDescent="0.25">
      <c r="A1117" s="28" t="s">
        <v>57</v>
      </c>
      <c r="B1117" s="62">
        <v>12.199</v>
      </c>
      <c r="C1117" s="28" t="s">
        <v>159</v>
      </c>
      <c r="D1117" s="63" t="s">
        <v>4048</v>
      </c>
      <c r="E1117" s="64"/>
      <c r="F1117" s="65">
        <v>1555</v>
      </c>
      <c r="G1117" s="65" t="s">
        <v>4049</v>
      </c>
      <c r="H1117" s="65" t="s">
        <v>4050</v>
      </c>
      <c r="I1117" s="93"/>
      <c r="J1117" s="111" t="s">
        <v>4051</v>
      </c>
      <c r="K1117" s="48">
        <v>44291</v>
      </c>
      <c r="L1117" s="65" t="s">
        <v>18</v>
      </c>
      <c r="M1117" s="65" t="s">
        <v>18</v>
      </c>
    </row>
    <row r="1118" spans="1:13" x14ac:dyDescent="0.25">
      <c r="A1118" s="28" t="s">
        <v>33</v>
      </c>
      <c r="B1118" s="29">
        <v>15.108000000000001</v>
      </c>
      <c r="C1118" s="28" t="s">
        <v>208</v>
      </c>
      <c r="D1118" s="45" t="s">
        <v>4052</v>
      </c>
      <c r="E1118" s="46" t="s">
        <v>4053</v>
      </c>
      <c r="F1118" s="47">
        <v>1530</v>
      </c>
      <c r="G1118" s="36" t="s">
        <v>4054</v>
      </c>
      <c r="H1118" s="36" t="s">
        <v>4055</v>
      </c>
      <c r="I1118" s="42"/>
      <c r="J1118" s="80" t="s">
        <v>4056</v>
      </c>
      <c r="K1118" s="48">
        <v>44561</v>
      </c>
      <c r="L1118" s="36" t="s">
        <v>18</v>
      </c>
      <c r="M1118" s="36" t="s">
        <v>18</v>
      </c>
    </row>
    <row r="1119" spans="1:13" x14ac:dyDescent="0.25">
      <c r="A1119" s="28" t="s">
        <v>8664</v>
      </c>
      <c r="B1119" s="29">
        <v>70.105999999999995</v>
      </c>
      <c r="C1119" s="40" t="s">
        <v>361</v>
      </c>
      <c r="D1119" s="46" t="s">
        <v>4057</v>
      </c>
      <c r="E1119" s="46" t="s">
        <v>4058</v>
      </c>
      <c r="F1119" s="36">
        <v>1475</v>
      </c>
      <c r="G1119" s="36" t="s">
        <v>4057</v>
      </c>
      <c r="H1119" s="36" t="s">
        <v>4059</v>
      </c>
      <c r="I1119" s="36"/>
      <c r="J1119" s="80" t="s">
        <v>4060</v>
      </c>
      <c r="K1119" s="35">
        <v>44804</v>
      </c>
      <c r="L1119" s="36" t="s">
        <v>18</v>
      </c>
      <c r="M1119" s="36" t="s">
        <v>27</v>
      </c>
    </row>
    <row r="1120" spans="1:13" x14ac:dyDescent="0.25">
      <c r="A1120" s="28" t="s">
        <v>119</v>
      </c>
      <c r="B1120" s="29">
        <v>45.113999999999997</v>
      </c>
      <c r="C1120" s="40" t="s">
        <v>129</v>
      </c>
      <c r="D1120" s="46" t="s">
        <v>4061</v>
      </c>
      <c r="E1120" s="46"/>
      <c r="F1120" s="51" t="s">
        <v>4065</v>
      </c>
      <c r="G1120" s="36" t="s">
        <v>4062</v>
      </c>
      <c r="H1120" s="36" t="s">
        <v>4066</v>
      </c>
      <c r="I1120" s="36" t="s">
        <v>4067</v>
      </c>
      <c r="J1120" s="80" t="str">
        <f>HYPERLINK("mailto:kim@lead4ward.com","kim@lead4ward.com")</f>
        <v>kim@lead4ward.com</v>
      </c>
      <c r="K1120" s="48">
        <v>44377</v>
      </c>
      <c r="L1120" s="36" t="s">
        <v>18</v>
      </c>
      <c r="M1120" s="36" t="s">
        <v>18</v>
      </c>
    </row>
    <row r="1121" spans="1:13" x14ac:dyDescent="0.25">
      <c r="A1121" s="28" t="s">
        <v>8664</v>
      </c>
      <c r="B1121" s="29">
        <v>70.105999999999995</v>
      </c>
      <c r="C1121" s="40" t="s">
        <v>170</v>
      </c>
      <c r="D1121" s="38" t="s">
        <v>4061</v>
      </c>
      <c r="E1121" s="38"/>
      <c r="F1121" s="32">
        <v>1444</v>
      </c>
      <c r="G1121" s="34" t="s">
        <v>4062</v>
      </c>
      <c r="H1121" s="34" t="s">
        <v>4063</v>
      </c>
      <c r="I1121" s="34"/>
      <c r="J1121" s="80" t="s">
        <v>4064</v>
      </c>
      <c r="K1121" s="35">
        <v>44439</v>
      </c>
      <c r="L1121" s="34" t="s">
        <v>27</v>
      </c>
      <c r="M1121" s="36"/>
    </row>
    <row r="1122" spans="1:13" x14ac:dyDescent="0.25">
      <c r="A1122" s="28" t="s">
        <v>119</v>
      </c>
      <c r="B1122" s="29">
        <v>45.113999999999997</v>
      </c>
      <c r="C1122" s="40" t="s">
        <v>129</v>
      </c>
      <c r="D1122" s="41" t="s">
        <v>4068</v>
      </c>
      <c r="E1122" s="41"/>
      <c r="F1122" s="47">
        <v>1392</v>
      </c>
      <c r="G1122" s="42" t="s">
        <v>4069</v>
      </c>
      <c r="H1122" s="42" t="s">
        <v>4070</v>
      </c>
      <c r="I1122" s="42" t="s">
        <v>4071</v>
      </c>
      <c r="J1122" s="80" t="s">
        <v>4072</v>
      </c>
      <c r="K1122" s="48">
        <v>44348</v>
      </c>
      <c r="L1122" s="36" t="s">
        <v>18</v>
      </c>
      <c r="M1122" s="36" t="s">
        <v>18</v>
      </c>
    </row>
    <row r="1123" spans="1:13" ht="15" customHeight="1" x14ac:dyDescent="0.2">
      <c r="A1123" s="40" t="s">
        <v>8678</v>
      </c>
      <c r="B1123" s="62">
        <v>45.107999999999997</v>
      </c>
      <c r="C1123" s="40" t="s">
        <v>8679</v>
      </c>
      <c r="D1123" s="353" t="s">
        <v>4068</v>
      </c>
      <c r="E1123" s="354"/>
      <c r="F1123" s="42" t="s">
        <v>8681</v>
      </c>
      <c r="G1123" s="354" t="s">
        <v>105</v>
      </c>
      <c r="H1123" s="354" t="s">
        <v>8768</v>
      </c>
      <c r="I1123" s="40"/>
      <c r="J1123" s="375" t="s">
        <v>4073</v>
      </c>
      <c r="K1123" s="43">
        <v>45322</v>
      </c>
      <c r="L1123" s="354" t="s">
        <v>485</v>
      </c>
      <c r="M1123" s="355" t="s">
        <v>485</v>
      </c>
    </row>
    <row r="1124" spans="1:13" ht="15" customHeight="1" x14ac:dyDescent="0.2">
      <c r="A1124" s="40" t="s">
        <v>8678</v>
      </c>
      <c r="B1124" s="62">
        <v>45.107999999999997</v>
      </c>
      <c r="C1124" s="40" t="s">
        <v>8679</v>
      </c>
      <c r="D1124" s="353" t="s">
        <v>4068</v>
      </c>
      <c r="E1124" s="354"/>
      <c r="F1124" s="42" t="s">
        <v>8681</v>
      </c>
      <c r="G1124" s="354" t="s">
        <v>105</v>
      </c>
      <c r="H1124" s="354" t="s">
        <v>8768</v>
      </c>
      <c r="I1124" s="40"/>
      <c r="J1124" s="375" t="s">
        <v>4073</v>
      </c>
      <c r="K1124" s="43">
        <v>45322</v>
      </c>
      <c r="L1124" s="354" t="s">
        <v>485</v>
      </c>
      <c r="M1124" s="355" t="s">
        <v>485</v>
      </c>
    </row>
    <row r="1125" spans="1:13" x14ac:dyDescent="0.25">
      <c r="A1125" s="28" t="s">
        <v>8664</v>
      </c>
      <c r="B1125" s="29">
        <v>70.105999999999995</v>
      </c>
      <c r="C1125" s="40" t="s">
        <v>115</v>
      </c>
      <c r="D1125" s="45" t="s">
        <v>4074</v>
      </c>
      <c r="E1125" s="46"/>
      <c r="F1125" s="47">
        <v>1522</v>
      </c>
      <c r="G1125" s="36" t="s">
        <v>4075</v>
      </c>
      <c r="H1125" s="36" t="s">
        <v>4076</v>
      </c>
      <c r="I1125" s="42"/>
      <c r="J1125" s="80" t="s">
        <v>4077</v>
      </c>
      <c r="K1125" s="48">
        <v>44804</v>
      </c>
      <c r="L1125" s="87" t="s">
        <v>18</v>
      </c>
      <c r="M1125" s="36" t="s">
        <v>18</v>
      </c>
    </row>
    <row r="1126" spans="1:13" x14ac:dyDescent="0.25">
      <c r="A1126" s="28" t="s">
        <v>8664</v>
      </c>
      <c r="B1126" s="29">
        <v>70.105999999999995</v>
      </c>
      <c r="C1126" s="40" t="s">
        <v>115</v>
      </c>
      <c r="D1126" s="41" t="s">
        <v>4074</v>
      </c>
      <c r="E1126" s="159"/>
      <c r="F1126" s="47">
        <v>1522</v>
      </c>
      <c r="G1126" s="33" t="s">
        <v>4075</v>
      </c>
      <c r="H1126" s="33" t="s">
        <v>4076</v>
      </c>
      <c r="I1126" s="42"/>
      <c r="J1126" s="111" t="s">
        <v>4077</v>
      </c>
      <c r="K1126" s="48">
        <v>44804</v>
      </c>
      <c r="L1126" s="87" t="s">
        <v>18</v>
      </c>
      <c r="M1126" s="36" t="s">
        <v>18</v>
      </c>
    </row>
    <row r="1127" spans="1:13" x14ac:dyDescent="0.25">
      <c r="A1127" s="28" t="s">
        <v>8664</v>
      </c>
      <c r="B1127" s="29">
        <v>70.105999999999995</v>
      </c>
      <c r="C1127" s="40" t="s">
        <v>115</v>
      </c>
      <c r="D1127" s="31" t="s">
        <v>4074</v>
      </c>
      <c r="E1127" s="45"/>
      <c r="F1127" s="47">
        <v>1522</v>
      </c>
      <c r="G1127" s="33" t="s">
        <v>4075</v>
      </c>
      <c r="H1127" s="33" t="s">
        <v>4076</v>
      </c>
      <c r="I1127" s="42"/>
      <c r="J1127" s="111" t="s">
        <v>4077</v>
      </c>
      <c r="K1127" s="48">
        <v>44804</v>
      </c>
      <c r="L1127" s="36" t="s">
        <v>18</v>
      </c>
      <c r="M1127" s="36" t="s">
        <v>18</v>
      </c>
    </row>
    <row r="1128" spans="1:13" x14ac:dyDescent="0.25">
      <c r="A1128" s="28" t="s">
        <v>8664</v>
      </c>
      <c r="B1128" s="110">
        <v>70.105999999999995</v>
      </c>
      <c r="C1128" s="40" t="s">
        <v>769</v>
      </c>
      <c r="D1128" s="31" t="s">
        <v>4078</v>
      </c>
      <c r="E1128" s="42"/>
      <c r="F1128" s="33">
        <v>1567</v>
      </c>
      <c r="G1128" s="33" t="s">
        <v>4079</v>
      </c>
      <c r="H1128" s="33" t="s">
        <v>4080</v>
      </c>
      <c r="I1128" s="40"/>
      <c r="J1128" s="111" t="s">
        <v>4081</v>
      </c>
      <c r="K1128" s="112">
        <v>45535</v>
      </c>
      <c r="L1128" s="42" t="s">
        <v>485</v>
      </c>
      <c r="M1128" s="42" t="s">
        <v>485</v>
      </c>
    </row>
    <row r="1129" spans="1:13" x14ac:dyDescent="0.25">
      <c r="A1129" s="28" t="s">
        <v>8664</v>
      </c>
      <c r="B1129" s="62">
        <v>70.105999999999995</v>
      </c>
      <c r="C1129" s="40" t="s">
        <v>769</v>
      </c>
      <c r="D1129" s="40" t="s">
        <v>4078</v>
      </c>
      <c r="E1129" s="103"/>
      <c r="F1129" s="42">
        <v>1567</v>
      </c>
      <c r="G1129" s="42" t="s">
        <v>4079</v>
      </c>
      <c r="H1129" s="42" t="s">
        <v>4080</v>
      </c>
      <c r="I1129" s="104"/>
      <c r="J1129" s="80" t="s">
        <v>4081</v>
      </c>
      <c r="K1129" s="50">
        <v>45535</v>
      </c>
      <c r="L1129" s="36" t="s">
        <v>18</v>
      </c>
      <c r="M1129" s="36" t="s">
        <v>18</v>
      </c>
    </row>
    <row r="1130" spans="1:13" x14ac:dyDescent="0.25">
      <c r="A1130" s="28" t="s">
        <v>119</v>
      </c>
      <c r="B1130" s="29">
        <v>45.113999999999997</v>
      </c>
      <c r="C1130" s="40" t="s">
        <v>129</v>
      </c>
      <c r="D1130" s="41" t="s">
        <v>4082</v>
      </c>
      <c r="E1130" s="41"/>
      <c r="F1130" s="47" t="s">
        <v>4083</v>
      </c>
      <c r="G1130" s="42" t="s">
        <v>4084</v>
      </c>
      <c r="H1130" s="42" t="s">
        <v>4085</v>
      </c>
      <c r="I1130" s="42"/>
      <c r="J1130" s="80" t="s">
        <v>4086</v>
      </c>
      <c r="K1130" s="48">
        <v>44500</v>
      </c>
      <c r="L1130" s="36" t="s">
        <v>44</v>
      </c>
      <c r="M1130" s="36" t="s">
        <v>18</v>
      </c>
    </row>
    <row r="1131" spans="1:13" x14ac:dyDescent="0.25">
      <c r="A1131" s="28" t="s">
        <v>119</v>
      </c>
      <c r="B1131" s="29">
        <v>45.107999999999997</v>
      </c>
      <c r="C1131" s="28" t="s">
        <v>126</v>
      </c>
      <c r="D1131" s="60" t="s">
        <v>4087</v>
      </c>
      <c r="E1131" s="46" t="s">
        <v>4088</v>
      </c>
      <c r="F1131" s="51" t="s">
        <v>3918</v>
      </c>
      <c r="G1131" s="36" t="s">
        <v>4089</v>
      </c>
      <c r="H1131" s="36" t="s">
        <v>4090</v>
      </c>
      <c r="I1131" s="36" t="s">
        <v>4091</v>
      </c>
      <c r="J1131" s="80" t="s">
        <v>4092</v>
      </c>
      <c r="K1131" s="48">
        <v>44469</v>
      </c>
      <c r="L1131" s="36" t="s">
        <v>18</v>
      </c>
      <c r="M1131" s="36" t="s">
        <v>18</v>
      </c>
    </row>
    <row r="1132" spans="1:13" x14ac:dyDescent="0.25">
      <c r="A1132" s="28" t="s">
        <v>57</v>
      </c>
      <c r="B1132" s="62">
        <v>12.105</v>
      </c>
      <c r="C1132" s="40" t="s">
        <v>685</v>
      </c>
      <c r="D1132" s="38" t="s">
        <v>4093</v>
      </c>
      <c r="E1132" s="38"/>
      <c r="F1132" s="32" t="s">
        <v>177</v>
      </c>
      <c r="G1132" s="158" t="s">
        <v>4094</v>
      </c>
      <c r="H1132" s="34" t="s">
        <v>689</v>
      </c>
      <c r="I1132" s="34" t="s">
        <v>4095</v>
      </c>
      <c r="J1132" s="80" t="s">
        <v>4096</v>
      </c>
      <c r="K1132" s="35">
        <v>44500</v>
      </c>
      <c r="L1132" s="36" t="s">
        <v>18</v>
      </c>
      <c r="M1132" s="36"/>
    </row>
    <row r="1133" spans="1:13" x14ac:dyDescent="0.25">
      <c r="A1133" s="28" t="s">
        <v>119</v>
      </c>
      <c r="B1133" s="29">
        <v>45.113999999999997</v>
      </c>
      <c r="C1133" s="40" t="s">
        <v>129</v>
      </c>
      <c r="D1133" s="41" t="s">
        <v>4097</v>
      </c>
      <c r="E1133" s="41"/>
      <c r="F1133" s="47">
        <v>1392</v>
      </c>
      <c r="G1133" s="42" t="s">
        <v>4098</v>
      </c>
      <c r="H1133" s="42" t="s">
        <v>4099</v>
      </c>
      <c r="I1133" s="42" t="s">
        <v>4100</v>
      </c>
      <c r="J1133" s="80" t="s">
        <v>4101</v>
      </c>
      <c r="K1133" s="48">
        <v>44348</v>
      </c>
      <c r="L1133" s="36" t="s">
        <v>18</v>
      </c>
      <c r="M1133" s="36" t="s">
        <v>18</v>
      </c>
    </row>
    <row r="1134" spans="1:13" x14ac:dyDescent="0.25">
      <c r="A1134" s="31" t="s">
        <v>19</v>
      </c>
      <c r="B1134" s="110" t="s">
        <v>3546</v>
      </c>
      <c r="C1134" s="31" t="s">
        <v>785</v>
      </c>
      <c r="D1134" s="31" t="s">
        <v>4102</v>
      </c>
      <c r="E1134" s="31"/>
      <c r="F1134" s="33">
        <v>1623</v>
      </c>
      <c r="G1134" s="33" t="s">
        <v>4103</v>
      </c>
      <c r="H1134" s="33" t="s">
        <v>4104</v>
      </c>
      <c r="I1134" s="33" t="s">
        <v>4105</v>
      </c>
      <c r="J1134" s="111" t="s">
        <v>4106</v>
      </c>
      <c r="K1134" s="112">
        <v>44447</v>
      </c>
      <c r="L1134" s="33" t="s">
        <v>27</v>
      </c>
      <c r="M1134" s="33" t="s">
        <v>27</v>
      </c>
    </row>
    <row r="1135" spans="1:13" x14ac:dyDescent="0.25">
      <c r="A1135" s="28" t="s">
        <v>119</v>
      </c>
      <c r="B1135" s="29">
        <v>45.113999999999997</v>
      </c>
      <c r="C1135" s="40" t="s">
        <v>129</v>
      </c>
      <c r="D1135" s="41" t="s">
        <v>4107</v>
      </c>
      <c r="E1135" s="41"/>
      <c r="F1135" s="47">
        <v>1392</v>
      </c>
      <c r="G1135" s="42" t="s">
        <v>4108</v>
      </c>
      <c r="H1135" s="42" t="s">
        <v>4109</v>
      </c>
      <c r="I1135" s="42" t="s">
        <v>4110</v>
      </c>
      <c r="J1135" s="80" t="s">
        <v>4111</v>
      </c>
      <c r="K1135" s="48">
        <v>44348</v>
      </c>
      <c r="L1135" s="36" t="s">
        <v>18</v>
      </c>
      <c r="M1135" s="36" t="s">
        <v>18</v>
      </c>
    </row>
    <row r="1136" spans="1:13" x14ac:dyDescent="0.25">
      <c r="A1136" s="55" t="s">
        <v>57</v>
      </c>
      <c r="B1136" s="56">
        <v>10.103999999999999</v>
      </c>
      <c r="C1136" s="55" t="s">
        <v>1459</v>
      </c>
      <c r="D1136" s="128" t="s">
        <v>4112</v>
      </c>
      <c r="E1136" s="184" t="s">
        <v>4113</v>
      </c>
      <c r="F1136" s="95">
        <v>1486</v>
      </c>
      <c r="G1136" s="95" t="s">
        <v>4114</v>
      </c>
      <c r="H1136" s="95" t="s">
        <v>4115</v>
      </c>
      <c r="I1136" s="95"/>
      <c r="J1136" s="360" t="s">
        <v>4116</v>
      </c>
      <c r="K1136" s="96">
        <v>44228</v>
      </c>
      <c r="L1136" s="95" t="s">
        <v>18</v>
      </c>
      <c r="M1136" s="95" t="s">
        <v>18</v>
      </c>
    </row>
    <row r="1137" spans="1:13" x14ac:dyDescent="0.25">
      <c r="A1137" s="28" t="s">
        <v>57</v>
      </c>
      <c r="B1137" s="29">
        <v>60.103000000000002</v>
      </c>
      <c r="C1137" s="40" t="s">
        <v>58</v>
      </c>
      <c r="D1137" s="46" t="s">
        <v>4112</v>
      </c>
      <c r="E1137" s="46" t="s">
        <v>4117</v>
      </c>
      <c r="F1137" s="36">
        <v>1553</v>
      </c>
      <c r="G1137" s="36" t="s">
        <v>4114</v>
      </c>
      <c r="H1137" s="36" t="s">
        <v>4118</v>
      </c>
      <c r="I1137" s="36"/>
      <c r="J1137" s="80" t="s">
        <v>4119</v>
      </c>
      <c r="K1137" s="48">
        <v>44718</v>
      </c>
      <c r="L1137" s="87" t="s">
        <v>18</v>
      </c>
      <c r="M1137" s="36" t="s">
        <v>18</v>
      </c>
    </row>
    <row r="1138" spans="1:13" x14ac:dyDescent="0.25">
      <c r="A1138" s="28" t="s">
        <v>57</v>
      </c>
      <c r="B1138" s="29">
        <v>32.100999999999999</v>
      </c>
      <c r="C1138" s="28" t="s">
        <v>63</v>
      </c>
      <c r="D1138" s="49" t="s">
        <v>4112</v>
      </c>
      <c r="E1138" s="40"/>
      <c r="F1138" s="42">
        <v>1606</v>
      </c>
      <c r="G1138" s="42" t="s">
        <v>4114</v>
      </c>
      <c r="H1138" s="42" t="s">
        <v>4118</v>
      </c>
      <c r="I1138" s="40"/>
      <c r="J1138" s="80" t="s">
        <v>4116</v>
      </c>
      <c r="K1138" s="50">
        <v>45089</v>
      </c>
      <c r="L1138" s="42" t="s">
        <v>18</v>
      </c>
      <c r="M1138" s="42" t="s">
        <v>18</v>
      </c>
    </row>
    <row r="1139" spans="1:13" x14ac:dyDescent="0.25">
      <c r="A1139" s="28" t="s">
        <v>119</v>
      </c>
      <c r="B1139" s="29">
        <v>45.113999999999997</v>
      </c>
      <c r="C1139" s="40" t="s">
        <v>129</v>
      </c>
      <c r="D1139" s="49" t="s">
        <v>4120</v>
      </c>
      <c r="E1139" s="60" t="s">
        <v>4121</v>
      </c>
      <c r="F1139" s="51" t="s">
        <v>1158</v>
      </c>
      <c r="G1139" s="97" t="s">
        <v>1159</v>
      </c>
      <c r="H1139" s="52" t="s">
        <v>4122</v>
      </c>
      <c r="I1139" s="52" t="s">
        <v>105</v>
      </c>
      <c r="J1139" s="80" t="s">
        <v>4123</v>
      </c>
      <c r="K1139" s="48">
        <v>44561</v>
      </c>
      <c r="L1139" s="36" t="s">
        <v>18</v>
      </c>
      <c r="M1139" s="36" t="s">
        <v>18</v>
      </c>
    </row>
    <row r="1140" spans="1:13" x14ac:dyDescent="0.25">
      <c r="A1140" s="28" t="s">
        <v>19</v>
      </c>
      <c r="B1140" s="29">
        <v>25.117999999999999</v>
      </c>
      <c r="C1140" s="28" t="s">
        <v>76</v>
      </c>
      <c r="D1140" s="46" t="s">
        <v>4124</v>
      </c>
      <c r="E1140" s="46"/>
      <c r="F1140" s="36" t="s">
        <v>79</v>
      </c>
      <c r="G1140" s="36" t="s">
        <v>4125</v>
      </c>
      <c r="H1140" s="36" t="s">
        <v>4126</v>
      </c>
      <c r="I1140" s="36" t="s">
        <v>84</v>
      </c>
      <c r="J1140" s="80" t="s">
        <v>4127</v>
      </c>
      <c r="K1140" s="48">
        <v>45998</v>
      </c>
      <c r="L1140" s="36" t="s">
        <v>84</v>
      </c>
      <c r="M1140" s="36" t="s">
        <v>18</v>
      </c>
    </row>
    <row r="1141" spans="1:13" x14ac:dyDescent="0.25">
      <c r="A1141" s="28" t="s">
        <v>119</v>
      </c>
      <c r="B1141" s="29">
        <v>45.106000000000002</v>
      </c>
      <c r="C1141" s="28" t="s">
        <v>120</v>
      </c>
      <c r="D1141" s="46" t="s">
        <v>4128</v>
      </c>
      <c r="E1141" s="46"/>
      <c r="F1141" s="36">
        <v>1494</v>
      </c>
      <c r="G1141" s="36" t="s">
        <v>4129</v>
      </c>
      <c r="H1141" s="36" t="s">
        <v>4130</v>
      </c>
      <c r="I1141" s="36"/>
      <c r="J1141" s="80" t="s">
        <v>4131</v>
      </c>
      <c r="K1141" s="48">
        <v>44439</v>
      </c>
      <c r="L1141" s="36" t="s">
        <v>18</v>
      </c>
      <c r="M1141" s="36" t="s">
        <v>18</v>
      </c>
    </row>
    <row r="1142" spans="1:13" x14ac:dyDescent="0.25">
      <c r="A1142" s="28" t="s">
        <v>19</v>
      </c>
      <c r="B1142" s="29">
        <v>25.126000000000001</v>
      </c>
      <c r="C1142" s="28" t="s">
        <v>583</v>
      </c>
      <c r="D1142" s="38" t="s">
        <v>4132</v>
      </c>
      <c r="E1142" s="38" t="s">
        <v>4133</v>
      </c>
      <c r="F1142" s="32" t="s">
        <v>4134</v>
      </c>
      <c r="G1142" s="36" t="s">
        <v>4135</v>
      </c>
      <c r="H1142" s="36" t="s">
        <v>4136</v>
      </c>
      <c r="I1142" s="92" t="s">
        <v>84</v>
      </c>
      <c r="J1142" s="80" t="s">
        <v>4137</v>
      </c>
      <c r="K1142" s="48">
        <v>45077</v>
      </c>
      <c r="L1142" s="36" t="s">
        <v>18</v>
      </c>
      <c r="M1142" s="36" t="s">
        <v>27</v>
      </c>
    </row>
    <row r="1143" spans="1:13" ht="15" customHeight="1" x14ac:dyDescent="0.2">
      <c r="A1143" s="40" t="s">
        <v>8678</v>
      </c>
      <c r="B1143" s="62">
        <v>45.107999999999997</v>
      </c>
      <c r="C1143" s="40" t="s">
        <v>8679</v>
      </c>
      <c r="D1143" s="353" t="s">
        <v>8769</v>
      </c>
      <c r="E1143" s="354"/>
      <c r="F1143" s="42" t="s">
        <v>8681</v>
      </c>
      <c r="G1143" s="354" t="s">
        <v>8770</v>
      </c>
      <c r="H1143" s="354" t="s">
        <v>8771</v>
      </c>
      <c r="I1143" s="40"/>
      <c r="J1143" s="375" t="s">
        <v>8772</v>
      </c>
      <c r="K1143" s="43">
        <v>45322</v>
      </c>
      <c r="L1143" s="354" t="s">
        <v>485</v>
      </c>
      <c r="M1143" s="355" t="s">
        <v>485</v>
      </c>
    </row>
    <row r="1144" spans="1:13" ht="15" customHeight="1" x14ac:dyDescent="0.2">
      <c r="A1144" s="40" t="s">
        <v>8678</v>
      </c>
      <c r="B1144" s="62">
        <v>45.107999999999997</v>
      </c>
      <c r="C1144" s="40" t="s">
        <v>8679</v>
      </c>
      <c r="D1144" s="353" t="s">
        <v>8769</v>
      </c>
      <c r="E1144" s="354"/>
      <c r="F1144" s="42" t="s">
        <v>8681</v>
      </c>
      <c r="G1144" s="354" t="s">
        <v>8770</v>
      </c>
      <c r="H1144" s="354" t="s">
        <v>8771</v>
      </c>
      <c r="I1144" s="40"/>
      <c r="J1144" s="375" t="s">
        <v>8772</v>
      </c>
      <c r="K1144" s="43">
        <v>45322</v>
      </c>
      <c r="L1144" s="354" t="s">
        <v>485</v>
      </c>
      <c r="M1144" s="355" t="s">
        <v>485</v>
      </c>
    </row>
    <row r="1145" spans="1:13" ht="15" customHeight="1" x14ac:dyDescent="0.2">
      <c r="A1145" s="40" t="s">
        <v>8678</v>
      </c>
      <c r="B1145" s="62">
        <v>45.107999999999997</v>
      </c>
      <c r="C1145" s="40" t="s">
        <v>8679</v>
      </c>
      <c r="D1145" s="353" t="s">
        <v>4138</v>
      </c>
      <c r="E1145" s="354"/>
      <c r="F1145" s="42" t="s">
        <v>8681</v>
      </c>
      <c r="G1145" s="354" t="s">
        <v>4139</v>
      </c>
      <c r="H1145" s="354" t="s">
        <v>8773</v>
      </c>
      <c r="I1145" s="40"/>
      <c r="J1145" s="375" t="s">
        <v>8774</v>
      </c>
      <c r="K1145" s="43">
        <v>45322</v>
      </c>
      <c r="L1145" s="354" t="s">
        <v>485</v>
      </c>
      <c r="M1145" s="355" t="s">
        <v>485</v>
      </c>
    </row>
    <row r="1146" spans="1:13" ht="15" customHeight="1" x14ac:dyDescent="0.2">
      <c r="A1146" s="40" t="s">
        <v>8678</v>
      </c>
      <c r="B1146" s="62">
        <v>45.107999999999997</v>
      </c>
      <c r="C1146" s="40" t="s">
        <v>8679</v>
      </c>
      <c r="D1146" s="353" t="s">
        <v>4138</v>
      </c>
      <c r="E1146" s="354"/>
      <c r="F1146" s="42" t="s">
        <v>8681</v>
      </c>
      <c r="G1146" s="354" t="s">
        <v>4139</v>
      </c>
      <c r="H1146" s="354" t="s">
        <v>8773</v>
      </c>
      <c r="I1146" s="40"/>
      <c r="J1146" s="375" t="s">
        <v>8774</v>
      </c>
      <c r="K1146" s="43">
        <v>45322</v>
      </c>
      <c r="L1146" s="354" t="s">
        <v>485</v>
      </c>
      <c r="M1146" s="355" t="s">
        <v>485</v>
      </c>
    </row>
    <row r="1147" spans="1:13" x14ac:dyDescent="0.25">
      <c r="A1147" s="171" t="s">
        <v>119</v>
      </c>
      <c r="B1147" s="185" t="s">
        <v>4140</v>
      </c>
      <c r="C1147" s="171" t="s">
        <v>2036</v>
      </c>
      <c r="D1147" s="186" t="s">
        <v>4141</v>
      </c>
      <c r="E1147" s="186"/>
      <c r="F1147" s="187" t="s">
        <v>4142</v>
      </c>
      <c r="G1147" s="188" t="s">
        <v>4143</v>
      </c>
      <c r="H1147" s="120" t="s">
        <v>4144</v>
      </c>
      <c r="I1147" s="120" t="s">
        <v>4145</v>
      </c>
      <c r="J1147" s="80" t="s">
        <v>4146</v>
      </c>
      <c r="K1147" s="122">
        <v>44651</v>
      </c>
      <c r="L1147" s="120"/>
      <c r="M1147" s="189"/>
    </row>
    <row r="1148" spans="1:13" x14ac:dyDescent="0.25">
      <c r="A1148" s="28" t="s">
        <v>119</v>
      </c>
      <c r="B1148" s="29">
        <v>45.113999999999997</v>
      </c>
      <c r="C1148" s="40" t="s">
        <v>129</v>
      </c>
      <c r="D1148" s="41" t="s">
        <v>4147</v>
      </c>
      <c r="E1148" s="41" t="s">
        <v>4148</v>
      </c>
      <c r="F1148" s="47">
        <v>1392</v>
      </c>
      <c r="G1148" s="42" t="s">
        <v>4149</v>
      </c>
      <c r="H1148" s="42" t="s">
        <v>4150</v>
      </c>
      <c r="I1148" s="42" t="s">
        <v>4151</v>
      </c>
      <c r="J1148" s="80" t="s">
        <v>4152</v>
      </c>
      <c r="K1148" s="48">
        <v>44348</v>
      </c>
      <c r="L1148" s="36" t="s">
        <v>18</v>
      </c>
      <c r="M1148" s="36" t="s">
        <v>18</v>
      </c>
    </row>
    <row r="1149" spans="1:13" x14ac:dyDescent="0.25">
      <c r="A1149" s="28" t="s">
        <v>119</v>
      </c>
      <c r="B1149" s="29">
        <v>45.113999999999997</v>
      </c>
      <c r="C1149" s="40" t="s">
        <v>129</v>
      </c>
      <c r="D1149" s="41" t="s">
        <v>4153</v>
      </c>
      <c r="E1149" s="41"/>
      <c r="F1149" s="47">
        <v>1392</v>
      </c>
      <c r="G1149" s="42" t="s">
        <v>122</v>
      </c>
      <c r="H1149" s="42" t="s">
        <v>4154</v>
      </c>
      <c r="I1149" s="42" t="s">
        <v>4155</v>
      </c>
      <c r="J1149" s="80" t="s">
        <v>4156</v>
      </c>
      <c r="K1149" s="48">
        <v>44348</v>
      </c>
      <c r="L1149" s="36" t="s">
        <v>18</v>
      </c>
      <c r="M1149" s="36" t="s">
        <v>18</v>
      </c>
    </row>
    <row r="1150" spans="1:13" x14ac:dyDescent="0.25">
      <c r="A1150" s="28" t="s">
        <v>57</v>
      </c>
      <c r="B1150" s="29">
        <v>32.101999999999997</v>
      </c>
      <c r="C1150" s="40" t="s">
        <v>4157</v>
      </c>
      <c r="D1150" s="49" t="s">
        <v>4158</v>
      </c>
      <c r="E1150" s="49"/>
      <c r="F1150" s="51" t="s">
        <v>4159</v>
      </c>
      <c r="G1150" s="36" t="s">
        <v>4160</v>
      </c>
      <c r="H1150" s="36" t="s">
        <v>4161</v>
      </c>
      <c r="I1150" s="36" t="s">
        <v>4162</v>
      </c>
      <c r="J1150" s="80" t="s">
        <v>4163</v>
      </c>
      <c r="K1150" s="48">
        <v>45897</v>
      </c>
      <c r="L1150" s="190" t="s">
        <v>18</v>
      </c>
      <c r="M1150" s="36"/>
    </row>
    <row r="1151" spans="1:13" x14ac:dyDescent="0.25">
      <c r="A1151" s="28" t="s">
        <v>119</v>
      </c>
      <c r="B1151" s="29">
        <v>40.103000000000002</v>
      </c>
      <c r="C1151" s="41" t="s">
        <v>1589</v>
      </c>
      <c r="D1151" s="49" t="s">
        <v>4158</v>
      </c>
      <c r="E1151" s="49"/>
      <c r="F1151" s="51" t="s">
        <v>4159</v>
      </c>
      <c r="G1151" s="36" t="s">
        <v>4160</v>
      </c>
      <c r="H1151" s="36" t="s">
        <v>4161</v>
      </c>
      <c r="I1151" s="36" t="s">
        <v>4162</v>
      </c>
      <c r="J1151" s="80" t="s">
        <v>4163</v>
      </c>
      <c r="K1151" s="48">
        <v>45897</v>
      </c>
      <c r="L1151" s="190" t="s">
        <v>18</v>
      </c>
      <c r="M1151" s="36" t="s">
        <v>18</v>
      </c>
    </row>
    <row r="1152" spans="1:13" x14ac:dyDescent="0.25">
      <c r="A1152" s="28" t="s">
        <v>8664</v>
      </c>
      <c r="B1152" s="29">
        <v>70.105999999999995</v>
      </c>
      <c r="C1152" s="40" t="s">
        <v>361</v>
      </c>
      <c r="D1152" s="46" t="s">
        <v>4164</v>
      </c>
      <c r="E1152" s="46"/>
      <c r="F1152" s="47">
        <v>1475</v>
      </c>
      <c r="G1152" s="47" t="s">
        <v>4165</v>
      </c>
      <c r="H1152" s="47" t="s">
        <v>4166</v>
      </c>
      <c r="I1152" s="47"/>
      <c r="J1152" s="379" t="s">
        <v>4167</v>
      </c>
      <c r="K1152" s="50">
        <v>44804</v>
      </c>
      <c r="L1152" s="87" t="s">
        <v>18</v>
      </c>
      <c r="M1152" s="36" t="s">
        <v>18</v>
      </c>
    </row>
    <row r="1153" spans="1:13" x14ac:dyDescent="0.25">
      <c r="A1153" s="28" t="s">
        <v>119</v>
      </c>
      <c r="B1153" s="29">
        <v>45.113999999999997</v>
      </c>
      <c r="C1153" s="40" t="s">
        <v>129</v>
      </c>
      <c r="D1153" s="41" t="s">
        <v>4168</v>
      </c>
      <c r="E1153" s="41"/>
      <c r="F1153" s="47">
        <v>1392</v>
      </c>
      <c r="G1153" s="42" t="s">
        <v>4169</v>
      </c>
      <c r="H1153" s="42" t="s">
        <v>4170</v>
      </c>
      <c r="I1153" s="42" t="s">
        <v>4171</v>
      </c>
      <c r="J1153" s="80" t="s">
        <v>4172</v>
      </c>
      <c r="K1153" s="48">
        <v>44348</v>
      </c>
      <c r="L1153" s="36" t="s">
        <v>18</v>
      </c>
      <c r="M1153" s="36" t="s">
        <v>18</v>
      </c>
    </row>
    <row r="1154" spans="1:13" ht="15" customHeight="1" x14ac:dyDescent="0.25">
      <c r="A1154" s="28" t="s">
        <v>19</v>
      </c>
      <c r="B1154" s="29">
        <v>25.116</v>
      </c>
      <c r="C1154" s="40" t="s">
        <v>28</v>
      </c>
      <c r="D1154" s="46" t="s">
        <v>4173</v>
      </c>
      <c r="E1154" s="46"/>
      <c r="F1154" s="51" t="s">
        <v>4174</v>
      </c>
      <c r="G1154" s="34" t="s">
        <v>4175</v>
      </c>
      <c r="H1154" s="34" t="s">
        <v>4176</v>
      </c>
      <c r="I1154" s="34"/>
      <c r="J1154" s="80" t="s">
        <v>4177</v>
      </c>
      <c r="K1154" s="48">
        <v>44394</v>
      </c>
      <c r="L1154" s="36" t="s">
        <v>27</v>
      </c>
      <c r="M1154" s="36" t="s">
        <v>27</v>
      </c>
    </row>
    <row r="1155" spans="1:13" ht="15" customHeight="1" x14ac:dyDescent="0.25">
      <c r="A1155" s="28" t="s">
        <v>8664</v>
      </c>
      <c r="B1155" s="29">
        <v>70.105999999999995</v>
      </c>
      <c r="C1155" s="40" t="s">
        <v>361</v>
      </c>
      <c r="D1155" s="30" t="s">
        <v>4178</v>
      </c>
      <c r="E1155" s="46"/>
      <c r="F1155" s="36">
        <v>1475</v>
      </c>
      <c r="G1155" s="33" t="s">
        <v>4178</v>
      </c>
      <c r="H1155" s="33" t="s">
        <v>4179</v>
      </c>
      <c r="I1155" s="92"/>
      <c r="J1155" s="111" t="s">
        <v>4180</v>
      </c>
      <c r="K1155" s="48">
        <v>44804</v>
      </c>
      <c r="L1155" s="36" t="s">
        <v>18</v>
      </c>
      <c r="M1155" s="36" t="s">
        <v>27</v>
      </c>
    </row>
    <row r="1156" spans="1:13" x14ac:dyDescent="0.25">
      <c r="A1156" s="28" t="s">
        <v>119</v>
      </c>
      <c r="B1156" s="29">
        <v>45.113999999999997</v>
      </c>
      <c r="C1156" s="40" t="s">
        <v>129</v>
      </c>
      <c r="D1156" s="38" t="s">
        <v>4181</v>
      </c>
      <c r="E1156" s="38"/>
      <c r="F1156" s="32" t="s">
        <v>313</v>
      </c>
      <c r="G1156" s="34"/>
      <c r="H1156" s="34"/>
      <c r="I1156" s="34"/>
      <c r="J1156" s="80"/>
      <c r="K1156" s="35" t="s">
        <v>105</v>
      </c>
      <c r="L1156" s="34"/>
      <c r="M1156" s="36"/>
    </row>
    <row r="1157" spans="1:13" ht="15" customHeight="1" x14ac:dyDescent="0.25">
      <c r="A1157" s="28" t="s">
        <v>57</v>
      </c>
      <c r="B1157" s="29">
        <v>30.102</v>
      </c>
      <c r="C1157" s="28" t="s">
        <v>333</v>
      </c>
      <c r="D1157" s="38" t="s">
        <v>4182</v>
      </c>
      <c r="E1157" s="38"/>
      <c r="F1157" s="32" t="s">
        <v>3030</v>
      </c>
      <c r="G1157" s="34" t="s">
        <v>4183</v>
      </c>
      <c r="H1157" s="191" t="s">
        <v>4184</v>
      </c>
      <c r="I1157" s="34"/>
      <c r="J1157" s="382" t="s">
        <v>4185</v>
      </c>
      <c r="K1157" s="35">
        <v>45169</v>
      </c>
      <c r="L1157" s="34" t="s">
        <v>18</v>
      </c>
      <c r="M1157" s="36"/>
    </row>
    <row r="1158" spans="1:13" x14ac:dyDescent="0.25">
      <c r="A1158" s="28" t="s">
        <v>119</v>
      </c>
      <c r="B1158" s="29">
        <v>45.113999999999997</v>
      </c>
      <c r="C1158" s="40" t="s">
        <v>129</v>
      </c>
      <c r="D1158" s="46" t="s">
        <v>4186</v>
      </c>
      <c r="E1158" s="46"/>
      <c r="F1158" s="51" t="s">
        <v>4187</v>
      </c>
      <c r="G1158" s="36" t="s">
        <v>4188</v>
      </c>
      <c r="H1158" s="36" t="s">
        <v>4189</v>
      </c>
      <c r="I1158" s="36"/>
      <c r="J1158" s="80" t="s">
        <v>4190</v>
      </c>
      <c r="K1158" s="48">
        <v>44287</v>
      </c>
      <c r="L1158" s="36" t="s">
        <v>18</v>
      </c>
      <c r="M1158" s="36" t="s">
        <v>18</v>
      </c>
    </row>
    <row r="1159" spans="1:13" x14ac:dyDescent="0.25">
      <c r="A1159" s="28" t="s">
        <v>8665</v>
      </c>
      <c r="B1159" s="29">
        <v>70.103999999999999</v>
      </c>
      <c r="C1159" s="28" t="s">
        <v>147</v>
      </c>
      <c r="D1159" s="46" t="s">
        <v>4191</v>
      </c>
      <c r="E1159" s="46" t="s">
        <v>4192</v>
      </c>
      <c r="F1159" s="36">
        <v>1554</v>
      </c>
      <c r="G1159" s="36" t="s">
        <v>4193</v>
      </c>
      <c r="H1159" s="36" t="s">
        <v>4194</v>
      </c>
      <c r="I1159" s="36" t="s">
        <v>4195</v>
      </c>
      <c r="J1159" s="130" t="s">
        <v>4196</v>
      </c>
      <c r="K1159" s="54">
        <v>44742</v>
      </c>
      <c r="L1159" s="87" t="s">
        <v>18</v>
      </c>
      <c r="M1159" s="36" t="s">
        <v>18</v>
      </c>
    </row>
    <row r="1160" spans="1:13" x14ac:dyDescent="0.25">
      <c r="A1160" s="28" t="s">
        <v>119</v>
      </c>
      <c r="B1160" s="29">
        <v>45.113999999999997</v>
      </c>
      <c r="C1160" s="40" t="s">
        <v>129</v>
      </c>
      <c r="D1160" s="46" t="s">
        <v>4197</v>
      </c>
      <c r="E1160" s="46"/>
      <c r="F1160" s="51" t="s">
        <v>4198</v>
      </c>
      <c r="G1160" s="36" t="s">
        <v>4199</v>
      </c>
      <c r="H1160" s="36" t="s">
        <v>4200</v>
      </c>
      <c r="I1160" s="36"/>
      <c r="J1160" s="80" t="s">
        <v>4201</v>
      </c>
      <c r="K1160" s="48">
        <v>44439</v>
      </c>
      <c r="L1160" s="36" t="s">
        <v>18</v>
      </c>
      <c r="M1160" s="36" t="s">
        <v>18</v>
      </c>
    </row>
    <row r="1161" spans="1:13" ht="15" customHeight="1" x14ac:dyDescent="0.25">
      <c r="A1161" s="28" t="s">
        <v>19</v>
      </c>
      <c r="B1161" s="29">
        <v>25.116</v>
      </c>
      <c r="C1161" s="40" t="s">
        <v>28</v>
      </c>
      <c r="D1161" s="41" t="s">
        <v>4202</v>
      </c>
      <c r="E1161" s="41" t="s">
        <v>4203</v>
      </c>
      <c r="F1161" s="42">
        <v>1560</v>
      </c>
      <c r="G1161" s="42" t="s">
        <v>4204</v>
      </c>
      <c r="H1161" s="42" t="s">
        <v>4205</v>
      </c>
      <c r="I1161" s="42" t="s">
        <v>4206</v>
      </c>
      <c r="J1161" s="385" t="s">
        <v>4207</v>
      </c>
      <c r="K1161" s="50">
        <v>44722</v>
      </c>
      <c r="L1161" s="42" t="s">
        <v>27</v>
      </c>
      <c r="M1161" s="42"/>
    </row>
    <row r="1162" spans="1:13" ht="15" customHeight="1" x14ac:dyDescent="0.25">
      <c r="A1162" s="28" t="s">
        <v>19</v>
      </c>
      <c r="B1162" s="29">
        <v>25.116</v>
      </c>
      <c r="C1162" s="40" t="s">
        <v>28</v>
      </c>
      <c r="D1162" s="38" t="s">
        <v>4208</v>
      </c>
      <c r="E1162" s="38"/>
      <c r="F1162" s="32">
        <v>1580</v>
      </c>
      <c r="G1162" s="34" t="s">
        <v>4209</v>
      </c>
      <c r="H1162" s="34" t="s">
        <v>4210</v>
      </c>
      <c r="I1162" s="34" t="s">
        <v>4211</v>
      </c>
      <c r="J1162" s="377" t="s">
        <v>4212</v>
      </c>
      <c r="K1162" s="35">
        <v>45269</v>
      </c>
      <c r="L1162" s="36" t="s">
        <v>27</v>
      </c>
      <c r="M1162" s="36" t="s">
        <v>18</v>
      </c>
    </row>
    <row r="1163" spans="1:13" x14ac:dyDescent="0.25">
      <c r="A1163" s="28" t="s">
        <v>57</v>
      </c>
      <c r="B1163" s="29">
        <v>60.100999999999999</v>
      </c>
      <c r="C1163" s="40" t="s">
        <v>1386</v>
      </c>
      <c r="D1163" s="143" t="s">
        <v>4213</v>
      </c>
      <c r="E1163" s="143" t="s">
        <v>4214</v>
      </c>
      <c r="F1163" s="51">
        <v>1516</v>
      </c>
      <c r="G1163" s="144" t="s">
        <v>4214</v>
      </c>
      <c r="H1163" s="144" t="s">
        <v>4215</v>
      </c>
      <c r="I1163" s="144"/>
      <c r="J1163" s="202" t="s">
        <v>4216</v>
      </c>
      <c r="K1163" s="48">
        <v>44804</v>
      </c>
      <c r="L1163" s="87" t="s">
        <v>18</v>
      </c>
      <c r="M1163" s="36" t="s">
        <v>18</v>
      </c>
    </row>
    <row r="1164" spans="1:13" x14ac:dyDescent="0.25">
      <c r="A1164" s="28" t="s">
        <v>57</v>
      </c>
      <c r="B1164" s="29">
        <v>60.103000000000002</v>
      </c>
      <c r="C1164" s="40" t="s">
        <v>58</v>
      </c>
      <c r="D1164" s="143" t="s">
        <v>4213</v>
      </c>
      <c r="E1164" s="143" t="s">
        <v>4214</v>
      </c>
      <c r="F1164" s="32">
        <v>1553</v>
      </c>
      <c r="G1164" s="42" t="s">
        <v>4214</v>
      </c>
      <c r="H1164" s="42" t="s">
        <v>4215</v>
      </c>
      <c r="I1164" s="42" t="s">
        <v>4217</v>
      </c>
      <c r="J1164" s="80" t="s">
        <v>4218</v>
      </c>
      <c r="K1164" s="35">
        <v>45230</v>
      </c>
      <c r="L1164" s="36" t="s">
        <v>18</v>
      </c>
      <c r="M1164" s="36"/>
    </row>
    <row r="1165" spans="1:13" x14ac:dyDescent="0.25">
      <c r="A1165" s="28" t="s">
        <v>8664</v>
      </c>
      <c r="B1165" s="29">
        <v>70.105000000000004</v>
      </c>
      <c r="C1165" s="40" t="s">
        <v>325</v>
      </c>
      <c r="D1165" s="71" t="s">
        <v>4219</v>
      </c>
      <c r="E1165" s="72"/>
      <c r="F1165" s="32" t="s">
        <v>328</v>
      </c>
      <c r="G1165" s="34" t="s">
        <v>4220</v>
      </c>
      <c r="H1165" s="34" t="s">
        <v>4221</v>
      </c>
      <c r="I1165" s="34" t="s">
        <v>4222</v>
      </c>
      <c r="J1165" s="80"/>
      <c r="K1165" s="74">
        <v>44347</v>
      </c>
      <c r="L1165" s="34"/>
      <c r="M1165" s="36"/>
    </row>
    <row r="1166" spans="1:13" x14ac:dyDescent="0.25">
      <c r="A1166" s="28" t="s">
        <v>119</v>
      </c>
      <c r="B1166" s="29">
        <v>35.103000000000002</v>
      </c>
      <c r="C1166" s="40" t="s">
        <v>2031</v>
      </c>
      <c r="D1166" s="46" t="s">
        <v>4223</v>
      </c>
      <c r="E1166" s="46"/>
      <c r="F1166" s="51" t="s">
        <v>4224</v>
      </c>
      <c r="G1166" s="36" t="s">
        <v>4225</v>
      </c>
      <c r="H1166" s="36" t="s">
        <v>4226</v>
      </c>
      <c r="I1166" s="36" t="s">
        <v>4227</v>
      </c>
      <c r="J1166" s="80" t="s">
        <v>4228</v>
      </c>
      <c r="K1166" s="48">
        <v>45350</v>
      </c>
      <c r="L1166" s="36" t="s">
        <v>18</v>
      </c>
      <c r="M1166" s="36" t="s">
        <v>18</v>
      </c>
    </row>
    <row r="1167" spans="1:13" x14ac:dyDescent="0.25">
      <c r="A1167" s="28" t="s">
        <v>119</v>
      </c>
      <c r="B1167" s="29">
        <v>35.198999999999998</v>
      </c>
      <c r="C1167" s="40" t="s">
        <v>2036</v>
      </c>
      <c r="D1167" s="46" t="s">
        <v>4223</v>
      </c>
      <c r="E1167" s="46"/>
      <c r="F1167" s="51" t="s">
        <v>4224</v>
      </c>
      <c r="G1167" s="36" t="s">
        <v>4225</v>
      </c>
      <c r="H1167" s="36" t="s">
        <v>4226</v>
      </c>
      <c r="I1167" s="36" t="s">
        <v>4227</v>
      </c>
      <c r="J1167" s="80" t="s">
        <v>4228</v>
      </c>
      <c r="K1167" s="48">
        <v>45350</v>
      </c>
      <c r="L1167" s="36" t="s">
        <v>18</v>
      </c>
      <c r="M1167" s="36" t="s">
        <v>18</v>
      </c>
    </row>
    <row r="1168" spans="1:13" x14ac:dyDescent="0.25">
      <c r="A1168" s="28" t="s">
        <v>119</v>
      </c>
      <c r="B1168" s="29">
        <v>35.106000000000002</v>
      </c>
      <c r="C1168" s="28" t="s">
        <v>2035</v>
      </c>
      <c r="D1168" s="46" t="s">
        <v>4223</v>
      </c>
      <c r="E1168" s="46"/>
      <c r="F1168" s="51" t="s">
        <v>4224</v>
      </c>
      <c r="G1168" s="36" t="s">
        <v>4225</v>
      </c>
      <c r="H1168" s="36" t="s">
        <v>4226</v>
      </c>
      <c r="I1168" s="36" t="s">
        <v>4227</v>
      </c>
      <c r="J1168" s="80" t="s">
        <v>4228</v>
      </c>
      <c r="K1168" s="48">
        <v>45350</v>
      </c>
      <c r="L1168" s="36" t="s">
        <v>18</v>
      </c>
      <c r="M1168" s="36" t="s">
        <v>18</v>
      </c>
    </row>
    <row r="1169" spans="1:13" x14ac:dyDescent="0.25">
      <c r="A1169" s="28" t="s">
        <v>119</v>
      </c>
      <c r="B1169" s="29">
        <v>45.113999999999997</v>
      </c>
      <c r="C1169" s="40" t="s">
        <v>129</v>
      </c>
      <c r="D1169" s="41" t="s">
        <v>4229</v>
      </c>
      <c r="E1169" s="41" t="s">
        <v>4230</v>
      </c>
      <c r="F1169" s="47">
        <v>1392</v>
      </c>
      <c r="G1169" s="42" t="s">
        <v>4231</v>
      </c>
      <c r="H1169" s="42" t="s">
        <v>4232</v>
      </c>
      <c r="I1169" s="42" t="s">
        <v>4233</v>
      </c>
      <c r="J1169" s="80" t="s">
        <v>4234</v>
      </c>
      <c r="K1169" s="48">
        <v>44348</v>
      </c>
      <c r="L1169" s="36" t="s">
        <v>18</v>
      </c>
      <c r="M1169" s="36" t="s">
        <v>18</v>
      </c>
    </row>
    <row r="1170" spans="1:13" x14ac:dyDescent="0.25">
      <c r="A1170" s="28" t="s">
        <v>57</v>
      </c>
      <c r="B1170" s="29">
        <v>30.102</v>
      </c>
      <c r="C1170" s="28" t="s">
        <v>333</v>
      </c>
      <c r="D1170" s="49" t="s">
        <v>4235</v>
      </c>
      <c r="E1170" s="38" t="s">
        <v>4236</v>
      </c>
      <c r="F1170" s="32" t="s">
        <v>335</v>
      </c>
      <c r="G1170" s="34" t="s">
        <v>4237</v>
      </c>
      <c r="H1170" s="34" t="s">
        <v>4238</v>
      </c>
      <c r="I1170" s="34" t="s">
        <v>4239</v>
      </c>
      <c r="J1170" s="80" t="s">
        <v>4240</v>
      </c>
      <c r="K1170" s="35">
        <v>45218</v>
      </c>
      <c r="L1170" s="36" t="s">
        <v>18</v>
      </c>
      <c r="M1170" s="36"/>
    </row>
    <row r="1171" spans="1:13" x14ac:dyDescent="0.25">
      <c r="A1171" s="28" t="s">
        <v>19</v>
      </c>
      <c r="B1171" s="29" t="s">
        <v>3197</v>
      </c>
      <c r="C1171" s="40" t="s">
        <v>90</v>
      </c>
      <c r="D1171" s="38" t="s">
        <v>4241</v>
      </c>
      <c r="E1171" s="38" t="s">
        <v>4242</v>
      </c>
      <c r="F1171" s="32">
        <v>1580</v>
      </c>
      <c r="G1171" s="34" t="s">
        <v>4243</v>
      </c>
      <c r="H1171" s="34" t="s">
        <v>4244</v>
      </c>
      <c r="I1171" s="34" t="s">
        <v>4245</v>
      </c>
      <c r="J1171" s="80" t="s">
        <v>4246</v>
      </c>
      <c r="K1171" s="35">
        <v>45269</v>
      </c>
      <c r="L1171" s="36" t="s">
        <v>27</v>
      </c>
      <c r="M1171" s="36" t="s">
        <v>27</v>
      </c>
    </row>
    <row r="1172" spans="1:13" x14ac:dyDescent="0.25">
      <c r="A1172" s="28" t="s">
        <v>19</v>
      </c>
      <c r="B1172" s="29">
        <v>25.116</v>
      </c>
      <c r="C1172" s="40" t="s">
        <v>28</v>
      </c>
      <c r="D1172" s="45" t="s">
        <v>4247</v>
      </c>
      <c r="E1172" s="46"/>
      <c r="F1172" s="47">
        <v>1513</v>
      </c>
      <c r="G1172" s="36" t="s">
        <v>4248</v>
      </c>
      <c r="H1172" s="36" t="s">
        <v>4249</v>
      </c>
      <c r="I1172" s="42" t="s">
        <v>4250</v>
      </c>
      <c r="J1172" s="80" t="s">
        <v>4251</v>
      </c>
      <c r="K1172" s="48">
        <v>44688</v>
      </c>
      <c r="L1172" s="36" t="s">
        <v>27</v>
      </c>
      <c r="M1172" s="36" t="s">
        <v>18</v>
      </c>
    </row>
    <row r="1173" spans="1:13" x14ac:dyDescent="0.25">
      <c r="A1173" s="28" t="s">
        <v>8664</v>
      </c>
      <c r="B1173" s="29">
        <v>70.105999999999995</v>
      </c>
      <c r="C1173" s="40" t="s">
        <v>170</v>
      </c>
      <c r="D1173" s="38" t="s">
        <v>1705</v>
      </c>
      <c r="E1173" s="38"/>
      <c r="F1173" s="32">
        <v>1444</v>
      </c>
      <c r="G1173" s="34" t="s">
        <v>1706</v>
      </c>
      <c r="H1173" s="34" t="s">
        <v>1712</v>
      </c>
      <c r="I1173" s="34"/>
      <c r="J1173" s="80" t="s">
        <v>1709</v>
      </c>
      <c r="K1173" s="35">
        <v>44439</v>
      </c>
      <c r="L1173" s="34" t="s">
        <v>27</v>
      </c>
      <c r="M1173" s="36"/>
    </row>
    <row r="1174" spans="1:13" x14ac:dyDescent="0.25">
      <c r="A1174" s="28" t="s">
        <v>19</v>
      </c>
      <c r="B1174" s="29">
        <v>25.113</v>
      </c>
      <c r="C1174" s="28" t="s">
        <v>189</v>
      </c>
      <c r="D1174" s="38" t="s">
        <v>4252</v>
      </c>
      <c r="E1174" s="38"/>
      <c r="F1174" s="32" t="s">
        <v>4253</v>
      </c>
      <c r="G1174" s="34" t="s">
        <v>4254</v>
      </c>
      <c r="H1174" s="34" t="s">
        <v>4255</v>
      </c>
      <c r="I1174" s="34"/>
      <c r="J1174" s="80"/>
      <c r="K1174" s="35">
        <v>45747</v>
      </c>
      <c r="L1174" s="36" t="s">
        <v>18</v>
      </c>
      <c r="M1174" s="36" t="s">
        <v>84</v>
      </c>
    </row>
    <row r="1175" spans="1:13" x14ac:dyDescent="0.25">
      <c r="A1175" s="28" t="s">
        <v>19</v>
      </c>
      <c r="B1175" s="29">
        <v>25.113</v>
      </c>
      <c r="C1175" s="28" t="s">
        <v>189</v>
      </c>
      <c r="D1175" s="45" t="s">
        <v>4256</v>
      </c>
      <c r="E1175" s="46"/>
      <c r="F1175" s="51" t="s">
        <v>4253</v>
      </c>
      <c r="G1175" s="36" t="s">
        <v>4257</v>
      </c>
      <c r="H1175" s="36" t="s">
        <v>4258</v>
      </c>
      <c r="I1175" s="42" t="s">
        <v>4259</v>
      </c>
      <c r="J1175" s="80" t="s">
        <v>4260</v>
      </c>
      <c r="K1175" s="48">
        <v>45747</v>
      </c>
      <c r="L1175" s="36" t="s">
        <v>18</v>
      </c>
      <c r="M1175" s="36" t="s">
        <v>84</v>
      </c>
    </row>
    <row r="1176" spans="1:13" x14ac:dyDescent="0.25">
      <c r="A1176" s="28" t="s">
        <v>119</v>
      </c>
      <c r="B1176" s="29">
        <v>45.113999999999997</v>
      </c>
      <c r="C1176" s="40" t="s">
        <v>129</v>
      </c>
      <c r="D1176" s="60" t="s">
        <v>4261</v>
      </c>
      <c r="E1176" s="60"/>
      <c r="F1176" s="192" t="s">
        <v>4262</v>
      </c>
      <c r="G1176" s="69" t="s">
        <v>1159</v>
      </c>
      <c r="H1176" s="69" t="s">
        <v>4263</v>
      </c>
      <c r="I1176" s="69" t="s">
        <v>4264</v>
      </c>
      <c r="J1176" s="80" t="s">
        <v>4265</v>
      </c>
      <c r="K1176" s="54">
        <v>45955</v>
      </c>
      <c r="L1176" s="36" t="s">
        <v>18</v>
      </c>
      <c r="M1176" s="36" t="s">
        <v>18</v>
      </c>
    </row>
    <row r="1177" spans="1:13" x14ac:dyDescent="0.25">
      <c r="A1177" s="28" t="s">
        <v>8664</v>
      </c>
      <c r="B1177" s="90">
        <v>70.114000000000004</v>
      </c>
      <c r="C1177" s="46" t="s">
        <v>705</v>
      </c>
      <c r="D1177" s="31" t="s">
        <v>4266</v>
      </c>
      <c r="E1177" s="31"/>
      <c r="F1177" s="36">
        <v>1625</v>
      </c>
      <c r="G1177" s="33" t="s">
        <v>4267</v>
      </c>
      <c r="H1177" s="33" t="s">
        <v>4268</v>
      </c>
      <c r="I1177" s="104"/>
      <c r="J1177" s="111" t="s">
        <v>4269</v>
      </c>
      <c r="K1177" s="48">
        <v>45232</v>
      </c>
      <c r="L1177" s="36" t="s">
        <v>485</v>
      </c>
      <c r="M1177" s="36" t="s">
        <v>485</v>
      </c>
    </row>
    <row r="1178" spans="1:13" x14ac:dyDescent="0.25">
      <c r="A1178" s="28" t="s">
        <v>19</v>
      </c>
      <c r="B1178" s="29">
        <v>25.116</v>
      </c>
      <c r="C1178" s="40" t="s">
        <v>28</v>
      </c>
      <c r="D1178" s="46" t="s">
        <v>4270</v>
      </c>
      <c r="E1178" s="46"/>
      <c r="F1178" s="36" t="s">
        <v>3463</v>
      </c>
      <c r="G1178" s="36" t="s">
        <v>4271</v>
      </c>
      <c r="H1178" s="36" t="s">
        <v>4272</v>
      </c>
      <c r="I1178" s="36" t="s">
        <v>4273</v>
      </c>
      <c r="J1178" s="80" t="s">
        <v>4274</v>
      </c>
      <c r="K1178" s="48">
        <v>45077</v>
      </c>
      <c r="L1178" s="36" t="s">
        <v>18</v>
      </c>
      <c r="M1178" s="36" t="s">
        <v>27</v>
      </c>
    </row>
    <row r="1179" spans="1:13" s="94" customFormat="1" x14ac:dyDescent="0.25">
      <c r="A1179" s="28" t="s">
        <v>57</v>
      </c>
      <c r="B1179" s="29">
        <v>30.100999999999999</v>
      </c>
      <c r="C1179" s="28" t="s">
        <v>1036</v>
      </c>
      <c r="D1179" s="53" t="s">
        <v>4275</v>
      </c>
      <c r="E1179" s="60"/>
      <c r="F1179" s="52">
        <v>1577</v>
      </c>
      <c r="G1179" s="52" t="s">
        <v>4276</v>
      </c>
      <c r="H1179" s="52" t="s">
        <v>4277</v>
      </c>
      <c r="I1179" s="52"/>
      <c r="J1179" s="80" t="s">
        <v>4278</v>
      </c>
      <c r="K1179" s="54">
        <v>44872</v>
      </c>
      <c r="L1179" s="52" t="s">
        <v>18</v>
      </c>
      <c r="M1179" s="52" t="s">
        <v>18</v>
      </c>
    </row>
    <row r="1180" spans="1:13" x14ac:dyDescent="0.25">
      <c r="A1180" s="28" t="s">
        <v>57</v>
      </c>
      <c r="B1180" s="29">
        <v>30.102</v>
      </c>
      <c r="C1180" s="28" t="s">
        <v>333</v>
      </c>
      <c r="D1180" s="53" t="s">
        <v>4275</v>
      </c>
      <c r="E1180" s="75"/>
      <c r="F1180" s="32" t="s">
        <v>335</v>
      </c>
      <c r="G1180" s="52" t="s">
        <v>4276</v>
      </c>
      <c r="H1180" s="52" t="s">
        <v>4277</v>
      </c>
      <c r="I1180" s="52"/>
      <c r="J1180" s="80" t="s">
        <v>4278</v>
      </c>
      <c r="K1180" s="35">
        <v>45218</v>
      </c>
      <c r="L1180" s="36" t="s">
        <v>18</v>
      </c>
      <c r="M1180" s="36"/>
    </row>
    <row r="1181" spans="1:13" x14ac:dyDescent="0.25">
      <c r="A1181" s="28" t="s">
        <v>57</v>
      </c>
      <c r="B1181" s="62">
        <v>12.103</v>
      </c>
      <c r="C1181" s="40" t="s">
        <v>227</v>
      </c>
      <c r="D1181" s="64" t="s">
        <v>4279</v>
      </c>
      <c r="E1181" s="75"/>
      <c r="F1181" s="65">
        <v>1497</v>
      </c>
      <c r="G1181" s="65" t="s">
        <v>4280</v>
      </c>
      <c r="H1181" s="65" t="s">
        <v>4281</v>
      </c>
      <c r="I1181" s="93" t="s">
        <v>4282</v>
      </c>
      <c r="J1181" s="111" t="s">
        <v>4283</v>
      </c>
      <c r="K1181" s="48">
        <v>44291</v>
      </c>
      <c r="L1181" s="65" t="s">
        <v>18</v>
      </c>
      <c r="M1181" s="65" t="s">
        <v>18</v>
      </c>
    </row>
    <row r="1182" spans="1:13" x14ac:dyDescent="0.25">
      <c r="A1182" s="28" t="s">
        <v>57</v>
      </c>
      <c r="B1182" s="62">
        <v>12.105</v>
      </c>
      <c r="C1182" s="40" t="s">
        <v>685</v>
      </c>
      <c r="D1182" s="64" t="s">
        <v>4279</v>
      </c>
      <c r="E1182" s="75"/>
      <c r="F1182" s="65">
        <v>1497</v>
      </c>
      <c r="G1182" s="65" t="s">
        <v>4280</v>
      </c>
      <c r="H1182" s="65" t="s">
        <v>4281</v>
      </c>
      <c r="I1182" s="93" t="s">
        <v>4282</v>
      </c>
      <c r="J1182" s="111" t="s">
        <v>4283</v>
      </c>
      <c r="K1182" s="48">
        <v>44291</v>
      </c>
      <c r="L1182" s="65" t="s">
        <v>18</v>
      </c>
      <c r="M1182" s="65" t="s">
        <v>18</v>
      </c>
    </row>
    <row r="1183" spans="1:13" x14ac:dyDescent="0.25">
      <c r="A1183" s="28" t="s">
        <v>57</v>
      </c>
      <c r="B1183" s="62">
        <v>12.111000000000001</v>
      </c>
      <c r="C1183" s="40" t="s">
        <v>547</v>
      </c>
      <c r="D1183" s="64" t="s">
        <v>4279</v>
      </c>
      <c r="E1183" s="75"/>
      <c r="F1183" s="65">
        <v>1497</v>
      </c>
      <c r="G1183" s="65" t="s">
        <v>4280</v>
      </c>
      <c r="H1183" s="65" t="s">
        <v>4281</v>
      </c>
      <c r="I1183" s="93" t="s">
        <v>4282</v>
      </c>
      <c r="J1183" s="111" t="s">
        <v>4283</v>
      </c>
      <c r="K1183" s="48">
        <v>44291</v>
      </c>
      <c r="L1183" s="65" t="s">
        <v>18</v>
      </c>
      <c r="M1183" s="65" t="s">
        <v>18</v>
      </c>
    </row>
    <row r="1184" spans="1:13" x14ac:dyDescent="0.25">
      <c r="A1184" s="28" t="s">
        <v>57</v>
      </c>
      <c r="B1184" s="62">
        <v>12.112</v>
      </c>
      <c r="C1184" s="40" t="s">
        <v>548</v>
      </c>
      <c r="D1184" s="64" t="s">
        <v>4279</v>
      </c>
      <c r="E1184" s="75"/>
      <c r="F1184" s="65">
        <v>1497</v>
      </c>
      <c r="G1184" s="65" t="s">
        <v>4280</v>
      </c>
      <c r="H1184" s="65" t="s">
        <v>4281</v>
      </c>
      <c r="I1184" s="93" t="s">
        <v>4282</v>
      </c>
      <c r="J1184" s="111" t="s">
        <v>4283</v>
      </c>
      <c r="K1184" s="48">
        <v>44291</v>
      </c>
      <c r="L1184" s="65" t="s">
        <v>18</v>
      </c>
      <c r="M1184" s="65" t="s">
        <v>18</v>
      </c>
    </row>
    <row r="1185" spans="1:13" x14ac:dyDescent="0.25">
      <c r="A1185" s="28" t="s">
        <v>57</v>
      </c>
      <c r="B1185" s="62">
        <v>12.113</v>
      </c>
      <c r="C1185" s="40" t="s">
        <v>1379</v>
      </c>
      <c r="D1185" s="64" t="s">
        <v>4279</v>
      </c>
      <c r="E1185" s="75"/>
      <c r="F1185" s="65">
        <v>1497</v>
      </c>
      <c r="G1185" s="65" t="s">
        <v>4280</v>
      </c>
      <c r="H1185" s="65" t="s">
        <v>4281</v>
      </c>
      <c r="I1185" s="93" t="s">
        <v>4282</v>
      </c>
      <c r="J1185" s="111" t="s">
        <v>4283</v>
      </c>
      <c r="K1185" s="48">
        <v>44291</v>
      </c>
      <c r="L1185" s="65" t="s">
        <v>18</v>
      </c>
      <c r="M1185" s="65" t="s">
        <v>18</v>
      </c>
    </row>
    <row r="1186" spans="1:13" x14ac:dyDescent="0.25">
      <c r="A1186" s="28" t="s">
        <v>57</v>
      </c>
      <c r="B1186" s="62">
        <v>12.199</v>
      </c>
      <c r="C1186" s="28" t="s">
        <v>159</v>
      </c>
      <c r="D1186" s="64" t="s">
        <v>4279</v>
      </c>
      <c r="E1186" s="64"/>
      <c r="F1186" s="65">
        <v>1497</v>
      </c>
      <c r="G1186" s="65" t="s">
        <v>4280</v>
      </c>
      <c r="H1186" s="65" t="s">
        <v>4281</v>
      </c>
      <c r="I1186" s="93" t="s">
        <v>4282</v>
      </c>
      <c r="J1186" s="111" t="s">
        <v>4283</v>
      </c>
      <c r="K1186" s="48">
        <v>44291</v>
      </c>
      <c r="L1186" s="65" t="s">
        <v>18</v>
      </c>
      <c r="M1186" s="65" t="s">
        <v>18</v>
      </c>
    </row>
    <row r="1187" spans="1:13" x14ac:dyDescent="0.25">
      <c r="A1187" s="28" t="s">
        <v>57</v>
      </c>
      <c r="B1187" s="62">
        <v>12.115</v>
      </c>
      <c r="C1187" s="40" t="s">
        <v>233</v>
      </c>
      <c r="D1187" s="64" t="s">
        <v>4279</v>
      </c>
      <c r="E1187" s="75"/>
      <c r="F1187" s="65">
        <v>1497</v>
      </c>
      <c r="G1187" s="65" t="s">
        <v>4280</v>
      </c>
      <c r="H1187" s="65" t="s">
        <v>4281</v>
      </c>
      <c r="I1187" s="93" t="s">
        <v>4282</v>
      </c>
      <c r="J1187" s="111" t="s">
        <v>4283</v>
      </c>
      <c r="K1187" s="48">
        <v>44291</v>
      </c>
      <c r="L1187" s="65" t="s">
        <v>18</v>
      </c>
      <c r="M1187" s="65" t="s">
        <v>18</v>
      </c>
    </row>
    <row r="1188" spans="1:13" x14ac:dyDescent="0.25">
      <c r="A1188" s="28" t="s">
        <v>282</v>
      </c>
      <c r="B1188" s="62">
        <v>75.103999999999999</v>
      </c>
      <c r="C1188" s="28" t="s">
        <v>2002</v>
      </c>
      <c r="D1188" s="38" t="s">
        <v>4279</v>
      </c>
      <c r="E1188" s="38"/>
      <c r="F1188" s="32" t="s">
        <v>2004</v>
      </c>
      <c r="G1188" s="34" t="s">
        <v>4280</v>
      </c>
      <c r="H1188" s="34" t="s">
        <v>4284</v>
      </c>
      <c r="I1188" s="34" t="s">
        <v>4285</v>
      </c>
      <c r="J1188" s="80" t="s">
        <v>4283</v>
      </c>
      <c r="K1188" s="35">
        <v>45077</v>
      </c>
      <c r="L1188" s="34"/>
      <c r="M1188" s="36"/>
    </row>
    <row r="1189" spans="1:13" x14ac:dyDescent="0.25">
      <c r="A1189" s="28" t="s">
        <v>19</v>
      </c>
      <c r="B1189" s="29">
        <v>25.132000000000001</v>
      </c>
      <c r="C1189" s="28" t="s">
        <v>136</v>
      </c>
      <c r="D1189" s="46" t="s">
        <v>4286</v>
      </c>
      <c r="E1189" s="46"/>
      <c r="F1189" s="36">
        <v>1499</v>
      </c>
      <c r="G1189" s="36" t="s">
        <v>4287</v>
      </c>
      <c r="H1189" s="36" t="s">
        <v>4288</v>
      </c>
      <c r="I1189" s="42" t="s">
        <v>4289</v>
      </c>
      <c r="J1189" s="80" t="s">
        <v>4290</v>
      </c>
      <c r="K1189" s="48">
        <v>45018</v>
      </c>
      <c r="L1189" s="36" t="s">
        <v>26</v>
      </c>
      <c r="M1189" s="36" t="s">
        <v>27</v>
      </c>
    </row>
    <row r="1190" spans="1:13" x14ac:dyDescent="0.25">
      <c r="A1190" s="28" t="s">
        <v>8664</v>
      </c>
      <c r="B1190" s="29">
        <v>70.114000000000104</v>
      </c>
      <c r="C1190" s="46" t="s">
        <v>705</v>
      </c>
      <c r="D1190" s="157" t="s">
        <v>4291</v>
      </c>
      <c r="E1190" s="193"/>
      <c r="F1190" s="51" t="s">
        <v>4292</v>
      </c>
      <c r="G1190" s="76" t="s">
        <v>4293</v>
      </c>
      <c r="H1190" s="194" t="s">
        <v>4294</v>
      </c>
      <c r="I1190" s="194"/>
      <c r="J1190" s="80" t="s">
        <v>4295</v>
      </c>
      <c r="K1190" s="48">
        <v>44621</v>
      </c>
      <c r="L1190" s="87" t="s">
        <v>27</v>
      </c>
      <c r="M1190" s="34"/>
    </row>
    <row r="1191" spans="1:13" x14ac:dyDescent="0.25">
      <c r="A1191" s="28" t="s">
        <v>119</v>
      </c>
      <c r="B1191" s="29">
        <v>45.113999999999997</v>
      </c>
      <c r="C1191" s="40" t="s">
        <v>129</v>
      </c>
      <c r="D1191" s="41" t="s">
        <v>4296</v>
      </c>
      <c r="E1191" s="41" t="s">
        <v>4297</v>
      </c>
      <c r="F1191" s="47">
        <v>1392</v>
      </c>
      <c r="G1191" s="42" t="s">
        <v>4298</v>
      </c>
      <c r="H1191" s="42" t="s">
        <v>4299</v>
      </c>
      <c r="I1191" s="42" t="s">
        <v>4300</v>
      </c>
      <c r="J1191" s="80" t="s">
        <v>4301</v>
      </c>
      <c r="K1191" s="48">
        <v>44348</v>
      </c>
      <c r="L1191" s="36" t="s">
        <v>18</v>
      </c>
      <c r="M1191" s="36" t="s">
        <v>18</v>
      </c>
    </row>
    <row r="1192" spans="1:13" x14ac:dyDescent="0.25">
      <c r="A1192" s="28" t="s">
        <v>57</v>
      </c>
      <c r="B1192" s="29">
        <v>30.100999999999999</v>
      </c>
      <c r="C1192" s="28" t="s">
        <v>1036</v>
      </c>
      <c r="D1192" s="53" t="s">
        <v>4302</v>
      </c>
      <c r="E1192" s="60"/>
      <c r="F1192" s="52">
        <v>1577</v>
      </c>
      <c r="G1192" s="52" t="s">
        <v>4303</v>
      </c>
      <c r="H1192" s="52" t="s">
        <v>4304</v>
      </c>
      <c r="I1192" s="52"/>
      <c r="J1192" s="80" t="s">
        <v>4305</v>
      </c>
      <c r="K1192" s="54">
        <v>44872</v>
      </c>
      <c r="L1192" s="52" t="s">
        <v>18</v>
      </c>
      <c r="M1192" s="52" t="s">
        <v>18</v>
      </c>
    </row>
    <row r="1193" spans="1:13" ht="15" customHeight="1" x14ac:dyDescent="0.2">
      <c r="A1193" s="40" t="s">
        <v>8678</v>
      </c>
      <c r="B1193" s="62">
        <v>45.107999999999997</v>
      </c>
      <c r="C1193" s="40" t="s">
        <v>8679</v>
      </c>
      <c r="D1193" s="353" t="s">
        <v>4302</v>
      </c>
      <c r="E1193" s="354"/>
      <c r="F1193" s="42" t="s">
        <v>8681</v>
      </c>
      <c r="G1193" s="354" t="s">
        <v>4303</v>
      </c>
      <c r="H1193" s="354" t="s">
        <v>4304</v>
      </c>
      <c r="I1193" s="40"/>
      <c r="J1193" s="375" t="s">
        <v>4305</v>
      </c>
      <c r="K1193" s="43">
        <v>45322</v>
      </c>
      <c r="L1193" s="354" t="s">
        <v>485</v>
      </c>
      <c r="M1193" s="355" t="s">
        <v>485</v>
      </c>
    </row>
    <row r="1194" spans="1:13" ht="15" customHeight="1" x14ac:dyDescent="0.2">
      <c r="A1194" s="40" t="s">
        <v>8678</v>
      </c>
      <c r="B1194" s="62">
        <v>45.107999999999997</v>
      </c>
      <c r="C1194" s="40" t="s">
        <v>8679</v>
      </c>
      <c r="D1194" s="353" t="s">
        <v>4302</v>
      </c>
      <c r="E1194" s="354"/>
      <c r="F1194" s="42" t="s">
        <v>8681</v>
      </c>
      <c r="G1194" s="354" t="s">
        <v>4303</v>
      </c>
      <c r="H1194" s="354" t="s">
        <v>4304</v>
      </c>
      <c r="I1194" s="40"/>
      <c r="J1194" s="375" t="s">
        <v>4305</v>
      </c>
      <c r="K1194" s="43">
        <v>45322</v>
      </c>
      <c r="L1194" s="354" t="s">
        <v>485</v>
      </c>
      <c r="M1194" s="355" t="s">
        <v>485</v>
      </c>
    </row>
    <row r="1195" spans="1:13" x14ac:dyDescent="0.25">
      <c r="A1195" s="28" t="s">
        <v>119</v>
      </c>
      <c r="B1195" s="29">
        <v>45.113999999999997</v>
      </c>
      <c r="C1195" s="40" t="s">
        <v>129</v>
      </c>
      <c r="D1195" s="41" t="s">
        <v>4306</v>
      </c>
      <c r="E1195" s="41" t="s">
        <v>4307</v>
      </c>
      <c r="F1195" s="47">
        <v>1392</v>
      </c>
      <c r="G1195" s="42" t="s">
        <v>4308</v>
      </c>
      <c r="H1195" s="42" t="s">
        <v>4309</v>
      </c>
      <c r="I1195" s="42" t="s">
        <v>4310</v>
      </c>
      <c r="J1195" s="80" t="s">
        <v>4311</v>
      </c>
      <c r="K1195" s="48">
        <v>44348</v>
      </c>
      <c r="L1195" s="36" t="s">
        <v>18</v>
      </c>
      <c r="M1195" s="36" t="s">
        <v>18</v>
      </c>
    </row>
    <row r="1196" spans="1:13" x14ac:dyDescent="0.25">
      <c r="A1196" s="28" t="s">
        <v>119</v>
      </c>
      <c r="B1196" s="29">
        <v>45.106000000000002</v>
      </c>
      <c r="C1196" s="28" t="s">
        <v>120</v>
      </c>
      <c r="D1196" s="49" t="s">
        <v>4307</v>
      </c>
      <c r="E1196" s="46" t="s">
        <v>4306</v>
      </c>
      <c r="F1196" s="51">
        <v>1494</v>
      </c>
      <c r="G1196" s="52" t="s">
        <v>4313</v>
      </c>
      <c r="H1196" s="97" t="s">
        <v>4309</v>
      </c>
      <c r="I1196" s="36" t="s">
        <v>4310</v>
      </c>
      <c r="J1196" s="80" t="s">
        <v>4312</v>
      </c>
      <c r="K1196" s="48">
        <v>44439</v>
      </c>
      <c r="L1196" s="36" t="s">
        <v>18</v>
      </c>
      <c r="M1196" s="36" t="s">
        <v>18</v>
      </c>
    </row>
    <row r="1197" spans="1:13" ht="15" customHeight="1" x14ac:dyDescent="0.2">
      <c r="A1197" s="40" t="s">
        <v>8678</v>
      </c>
      <c r="B1197" s="62">
        <v>45.107999999999997</v>
      </c>
      <c r="C1197" s="40" t="s">
        <v>8679</v>
      </c>
      <c r="D1197" s="353" t="s">
        <v>4307</v>
      </c>
      <c r="E1197" s="354"/>
      <c r="F1197" s="42" t="s">
        <v>8681</v>
      </c>
      <c r="G1197" s="354" t="s">
        <v>122</v>
      </c>
      <c r="H1197" s="354" t="s">
        <v>4309</v>
      </c>
      <c r="I1197" s="40"/>
      <c r="J1197" s="375" t="s">
        <v>8775</v>
      </c>
      <c r="K1197" s="43">
        <v>45322</v>
      </c>
      <c r="L1197" s="354" t="s">
        <v>485</v>
      </c>
      <c r="M1197" s="355" t="s">
        <v>485</v>
      </c>
    </row>
    <row r="1198" spans="1:13" ht="15" customHeight="1" x14ac:dyDescent="0.2">
      <c r="A1198" s="40" t="s">
        <v>8678</v>
      </c>
      <c r="B1198" s="62">
        <v>45.107999999999997</v>
      </c>
      <c r="C1198" s="40" t="s">
        <v>8679</v>
      </c>
      <c r="D1198" s="353" t="s">
        <v>4307</v>
      </c>
      <c r="E1198" s="354"/>
      <c r="F1198" s="42" t="s">
        <v>8681</v>
      </c>
      <c r="G1198" s="354" t="s">
        <v>122</v>
      </c>
      <c r="H1198" s="354" t="s">
        <v>4309</v>
      </c>
      <c r="I1198" s="40"/>
      <c r="J1198" s="375" t="s">
        <v>8775</v>
      </c>
      <c r="K1198" s="43">
        <v>45322</v>
      </c>
      <c r="L1198" s="354" t="s">
        <v>485</v>
      </c>
      <c r="M1198" s="355" t="s">
        <v>485</v>
      </c>
    </row>
    <row r="1199" spans="1:13" x14ac:dyDescent="0.25">
      <c r="A1199" s="28" t="s">
        <v>119</v>
      </c>
      <c r="B1199" s="29">
        <v>45.113999999999997</v>
      </c>
      <c r="C1199" s="40" t="s">
        <v>129</v>
      </c>
      <c r="D1199" s="60" t="s">
        <v>4314</v>
      </c>
      <c r="E1199" s="46" t="s">
        <v>4315</v>
      </c>
      <c r="F1199" s="61" t="s">
        <v>4316</v>
      </c>
      <c r="G1199" s="52" t="s">
        <v>4317</v>
      </c>
      <c r="H1199" s="52" t="s">
        <v>4318</v>
      </c>
      <c r="I1199" s="52"/>
      <c r="J1199" s="80" t="s">
        <v>4319</v>
      </c>
      <c r="K1199" s="48">
        <v>44742</v>
      </c>
      <c r="L1199" s="36" t="s">
        <v>27</v>
      </c>
      <c r="M1199" s="36" t="s">
        <v>18</v>
      </c>
    </row>
    <row r="1200" spans="1:13" x14ac:dyDescent="0.25">
      <c r="A1200" s="55" t="s">
        <v>119</v>
      </c>
      <c r="B1200" s="56">
        <v>45.11</v>
      </c>
      <c r="C1200" s="55" t="s">
        <v>716</v>
      </c>
      <c r="D1200" s="85" t="s">
        <v>4320</v>
      </c>
      <c r="E1200" s="85" t="s">
        <v>4321</v>
      </c>
      <c r="F1200" s="163">
        <v>1437</v>
      </c>
      <c r="G1200" s="59" t="s">
        <v>4321</v>
      </c>
      <c r="H1200" s="59" t="s">
        <v>4322</v>
      </c>
      <c r="I1200" s="59" t="s">
        <v>4323</v>
      </c>
      <c r="J1200" s="360" t="s">
        <v>4324</v>
      </c>
      <c r="K1200" s="86">
        <v>44227</v>
      </c>
      <c r="L1200" s="59" t="s">
        <v>18</v>
      </c>
      <c r="M1200" s="59" t="s">
        <v>18</v>
      </c>
    </row>
    <row r="1201" spans="1:13" x14ac:dyDescent="0.25">
      <c r="A1201" s="55" t="s">
        <v>119</v>
      </c>
      <c r="B1201" s="56">
        <v>45.11</v>
      </c>
      <c r="C1201" s="55" t="s">
        <v>716</v>
      </c>
      <c r="D1201" s="85" t="s">
        <v>4320</v>
      </c>
      <c r="E1201" s="85" t="s">
        <v>4321</v>
      </c>
      <c r="F1201" s="163">
        <v>1437</v>
      </c>
      <c r="G1201" s="59" t="s">
        <v>4321</v>
      </c>
      <c r="H1201" s="59" t="s">
        <v>4322</v>
      </c>
      <c r="I1201" s="59" t="s">
        <v>4323</v>
      </c>
      <c r="J1201" s="360" t="s">
        <v>4325</v>
      </c>
      <c r="K1201" s="86">
        <v>44227</v>
      </c>
      <c r="L1201" s="59" t="s">
        <v>18</v>
      </c>
      <c r="M1201" s="59" t="s">
        <v>18</v>
      </c>
    </row>
    <row r="1202" spans="1:13" x14ac:dyDescent="0.25">
      <c r="A1202" s="55" t="s">
        <v>119</v>
      </c>
      <c r="B1202" s="56">
        <v>45.11</v>
      </c>
      <c r="C1202" s="55" t="s">
        <v>716</v>
      </c>
      <c r="D1202" s="85" t="s">
        <v>4326</v>
      </c>
      <c r="E1202" s="85" t="s">
        <v>4327</v>
      </c>
      <c r="F1202" s="163">
        <v>1437</v>
      </c>
      <c r="G1202" s="59" t="s">
        <v>4332</v>
      </c>
      <c r="H1202" s="59" t="s">
        <v>4329</v>
      </c>
      <c r="I1202" s="59" t="s">
        <v>4330</v>
      </c>
      <c r="J1202" s="360" t="s">
        <v>4331</v>
      </c>
      <c r="K1202" s="86">
        <v>44227</v>
      </c>
      <c r="L1202" s="59" t="s">
        <v>18</v>
      </c>
      <c r="M1202" s="59" t="s">
        <v>18</v>
      </c>
    </row>
    <row r="1203" spans="1:13" x14ac:dyDescent="0.25">
      <c r="A1203" s="55" t="s">
        <v>119</v>
      </c>
      <c r="B1203" s="56">
        <v>45.11</v>
      </c>
      <c r="C1203" s="55" t="s">
        <v>716</v>
      </c>
      <c r="D1203" s="85" t="s">
        <v>4326</v>
      </c>
      <c r="E1203" s="85" t="s">
        <v>4327</v>
      </c>
      <c r="F1203" s="163">
        <v>1437</v>
      </c>
      <c r="G1203" s="59" t="s">
        <v>4332</v>
      </c>
      <c r="H1203" s="59" t="s">
        <v>4329</v>
      </c>
      <c r="I1203" s="59" t="s">
        <v>4330</v>
      </c>
      <c r="J1203" s="360" t="s">
        <v>4333</v>
      </c>
      <c r="K1203" s="86">
        <v>44227</v>
      </c>
      <c r="L1203" s="59" t="s">
        <v>18</v>
      </c>
      <c r="M1203" s="59" t="s">
        <v>18</v>
      </c>
    </row>
    <row r="1204" spans="1:13" x14ac:dyDescent="0.25">
      <c r="A1204" s="28" t="s">
        <v>119</v>
      </c>
      <c r="B1204" s="29">
        <v>45.113999999999997</v>
      </c>
      <c r="C1204" s="40" t="s">
        <v>129</v>
      </c>
      <c r="D1204" s="60" t="s">
        <v>4326</v>
      </c>
      <c r="E1204" s="60" t="s">
        <v>4327</v>
      </c>
      <c r="F1204" s="61">
        <v>1392</v>
      </c>
      <c r="G1204" s="52" t="s">
        <v>4328</v>
      </c>
      <c r="H1204" s="52" t="s">
        <v>4329</v>
      </c>
      <c r="I1204" s="52" t="s">
        <v>4330</v>
      </c>
      <c r="J1204" s="80" t="s">
        <v>4331</v>
      </c>
      <c r="K1204" s="48">
        <v>44348</v>
      </c>
      <c r="L1204" s="36" t="s">
        <v>18</v>
      </c>
      <c r="M1204" s="36" t="s">
        <v>18</v>
      </c>
    </row>
    <row r="1205" spans="1:13" x14ac:dyDescent="0.25">
      <c r="A1205" s="28" t="s">
        <v>8664</v>
      </c>
      <c r="B1205" s="29">
        <v>70.105999999999995</v>
      </c>
      <c r="C1205" s="40" t="s">
        <v>361</v>
      </c>
      <c r="D1205" s="46" t="s">
        <v>4334</v>
      </c>
      <c r="E1205" s="46"/>
      <c r="F1205" s="47">
        <v>1475</v>
      </c>
      <c r="G1205" s="47" t="s">
        <v>4335</v>
      </c>
      <c r="H1205" s="47" t="s">
        <v>4336</v>
      </c>
      <c r="I1205" s="47"/>
      <c r="J1205" s="379" t="s">
        <v>4337</v>
      </c>
      <c r="K1205" s="50">
        <v>44804</v>
      </c>
      <c r="L1205" s="36" t="s">
        <v>18</v>
      </c>
      <c r="M1205" s="36" t="s">
        <v>18</v>
      </c>
    </row>
    <row r="1206" spans="1:13" x14ac:dyDescent="0.25">
      <c r="A1206" s="28" t="s">
        <v>19</v>
      </c>
      <c r="B1206" s="29">
        <v>25.134</v>
      </c>
      <c r="C1206" s="28" t="s">
        <v>4338</v>
      </c>
      <c r="D1206" s="45" t="s">
        <v>4339</v>
      </c>
      <c r="E1206" s="46"/>
      <c r="F1206" s="51" t="s">
        <v>4340</v>
      </c>
      <c r="G1206" s="36"/>
      <c r="H1206" s="36" t="s">
        <v>4341</v>
      </c>
      <c r="I1206" s="42" t="s">
        <v>4342</v>
      </c>
      <c r="J1206" s="80"/>
      <c r="K1206" s="48">
        <v>44804</v>
      </c>
      <c r="L1206" s="36" t="s">
        <v>27</v>
      </c>
      <c r="M1206" s="36" t="s">
        <v>18</v>
      </c>
    </row>
    <row r="1207" spans="1:13" x14ac:dyDescent="0.25">
      <c r="A1207" s="28" t="s">
        <v>119</v>
      </c>
      <c r="B1207" s="29">
        <v>45.113999999999997</v>
      </c>
      <c r="C1207" s="40" t="s">
        <v>129</v>
      </c>
      <c r="D1207" s="46" t="s">
        <v>4343</v>
      </c>
      <c r="E1207" s="49" t="s">
        <v>4344</v>
      </c>
      <c r="F1207" s="51" t="s">
        <v>4345</v>
      </c>
      <c r="G1207" s="97" t="s">
        <v>4346</v>
      </c>
      <c r="H1207" s="195" t="s">
        <v>4347</v>
      </c>
      <c r="I1207" s="36" t="s">
        <v>4348</v>
      </c>
      <c r="J1207" s="80" t="s">
        <v>4349</v>
      </c>
      <c r="K1207" s="48">
        <v>44377</v>
      </c>
      <c r="L1207" s="36" t="s">
        <v>18</v>
      </c>
      <c r="M1207" s="36" t="s">
        <v>18</v>
      </c>
    </row>
    <row r="1208" spans="1:13" x14ac:dyDescent="0.25">
      <c r="A1208" s="28" t="s">
        <v>8664</v>
      </c>
      <c r="B1208" s="29">
        <v>70.105999999999995</v>
      </c>
      <c r="C1208" s="40" t="s">
        <v>361</v>
      </c>
      <c r="D1208" s="30" t="s">
        <v>4350</v>
      </c>
      <c r="E1208" s="30" t="s">
        <v>4350</v>
      </c>
      <c r="F1208" s="36">
        <v>1475</v>
      </c>
      <c r="G1208" s="33" t="s">
        <v>4350</v>
      </c>
      <c r="H1208" s="33" t="s">
        <v>4351</v>
      </c>
      <c r="I1208" s="36"/>
      <c r="J1208" s="111" t="s">
        <v>4352</v>
      </c>
      <c r="K1208" s="35">
        <v>44804</v>
      </c>
      <c r="L1208" s="36" t="s">
        <v>18</v>
      </c>
      <c r="M1208" s="36" t="s">
        <v>27</v>
      </c>
    </row>
    <row r="1209" spans="1:13" x14ac:dyDescent="0.25">
      <c r="A1209" s="28" t="s">
        <v>8664</v>
      </c>
      <c r="B1209" s="29">
        <v>70.105999999999995</v>
      </c>
      <c r="C1209" s="40" t="s">
        <v>115</v>
      </c>
      <c r="D1209" s="31" t="s">
        <v>4353</v>
      </c>
      <c r="E1209" s="30" t="s">
        <v>4354</v>
      </c>
      <c r="F1209" s="47">
        <v>1522</v>
      </c>
      <c r="G1209" s="33" t="s">
        <v>4353</v>
      </c>
      <c r="H1209" s="33" t="s">
        <v>4355</v>
      </c>
      <c r="I1209" s="42"/>
      <c r="J1209" s="111" t="s">
        <v>4356</v>
      </c>
      <c r="K1209" s="48">
        <v>44804</v>
      </c>
      <c r="L1209" s="36" t="s">
        <v>18</v>
      </c>
      <c r="M1209" s="36" t="s">
        <v>18</v>
      </c>
    </row>
    <row r="1210" spans="1:13" x14ac:dyDescent="0.25">
      <c r="A1210" s="28" t="s">
        <v>119</v>
      </c>
      <c r="B1210" s="29">
        <v>45.113999999999997</v>
      </c>
      <c r="C1210" s="40" t="s">
        <v>129</v>
      </c>
      <c r="D1210" s="41" t="s">
        <v>4357</v>
      </c>
      <c r="E1210" s="41"/>
      <c r="F1210" s="47">
        <v>1392</v>
      </c>
      <c r="G1210" s="42" t="s">
        <v>961</v>
      </c>
      <c r="H1210" s="42" t="s">
        <v>4358</v>
      </c>
      <c r="I1210" s="42" t="s">
        <v>4359</v>
      </c>
      <c r="J1210" s="80" t="s">
        <v>4360</v>
      </c>
      <c r="K1210" s="48">
        <v>44348</v>
      </c>
      <c r="L1210" s="36" t="s">
        <v>18</v>
      </c>
      <c r="M1210" s="36" t="s">
        <v>18</v>
      </c>
    </row>
    <row r="1211" spans="1:13" x14ac:dyDescent="0.25">
      <c r="A1211" s="28" t="s">
        <v>119</v>
      </c>
      <c r="B1211" s="29">
        <v>45.113999999999997</v>
      </c>
      <c r="C1211" s="40" t="s">
        <v>129</v>
      </c>
      <c r="D1211" s="41" t="s">
        <v>4361</v>
      </c>
      <c r="E1211" s="41"/>
      <c r="F1211" s="47">
        <v>1392</v>
      </c>
      <c r="G1211" s="42" t="s">
        <v>4362</v>
      </c>
      <c r="H1211" s="42" t="s">
        <v>4363</v>
      </c>
      <c r="I1211" s="42" t="s">
        <v>4364</v>
      </c>
      <c r="J1211" s="80" t="s">
        <v>4365</v>
      </c>
      <c r="K1211" s="48">
        <v>44348</v>
      </c>
      <c r="L1211" s="36" t="s">
        <v>18</v>
      </c>
      <c r="M1211" s="36" t="s">
        <v>18</v>
      </c>
    </row>
    <row r="1212" spans="1:13" x14ac:dyDescent="0.25">
      <c r="A1212" s="28" t="s">
        <v>119</v>
      </c>
      <c r="B1212" s="29">
        <v>45.113999999999997</v>
      </c>
      <c r="C1212" s="40" t="s">
        <v>129</v>
      </c>
      <c r="D1212" s="41" t="s">
        <v>4366</v>
      </c>
      <c r="E1212" s="41"/>
      <c r="F1212" s="47">
        <v>1392</v>
      </c>
      <c r="G1212" s="42" t="s">
        <v>4367</v>
      </c>
      <c r="H1212" s="42" t="s">
        <v>4368</v>
      </c>
      <c r="I1212" s="42"/>
      <c r="J1212" s="80" t="s">
        <v>4369</v>
      </c>
      <c r="K1212" s="48">
        <v>44348</v>
      </c>
      <c r="L1212" s="36" t="s">
        <v>18</v>
      </c>
      <c r="M1212" s="36" t="s">
        <v>18</v>
      </c>
    </row>
    <row r="1213" spans="1:13" x14ac:dyDescent="0.25">
      <c r="A1213" s="28" t="s">
        <v>8664</v>
      </c>
      <c r="B1213" s="29">
        <v>70.114000000000104</v>
      </c>
      <c r="C1213" s="46" t="s">
        <v>705</v>
      </c>
      <c r="D1213" s="41" t="s">
        <v>4370</v>
      </c>
      <c r="E1213" s="41"/>
      <c r="F1213" s="42">
        <v>1529</v>
      </c>
      <c r="G1213" s="42" t="s">
        <v>4371</v>
      </c>
      <c r="H1213" s="97" t="s">
        <v>4372</v>
      </c>
      <c r="I1213" s="97" t="s">
        <v>4373</v>
      </c>
      <c r="J1213" s="111" t="s">
        <v>4374</v>
      </c>
      <c r="K1213" s="50">
        <v>44502</v>
      </c>
      <c r="L1213" s="36" t="s">
        <v>18</v>
      </c>
      <c r="M1213" s="36" t="s">
        <v>18</v>
      </c>
    </row>
    <row r="1214" spans="1:13" x14ac:dyDescent="0.25">
      <c r="A1214" s="28" t="s">
        <v>119</v>
      </c>
      <c r="B1214" s="29">
        <v>45.113999999999997</v>
      </c>
      <c r="C1214" s="40" t="s">
        <v>129</v>
      </c>
      <c r="D1214" s="41" t="s">
        <v>4375</v>
      </c>
      <c r="E1214" s="41" t="s">
        <v>4376</v>
      </c>
      <c r="F1214" s="47">
        <v>1392</v>
      </c>
      <c r="G1214" s="42" t="s">
        <v>4377</v>
      </c>
      <c r="H1214" s="42" t="s">
        <v>4378</v>
      </c>
      <c r="I1214" s="42" t="s">
        <v>4379</v>
      </c>
      <c r="J1214" s="80" t="s">
        <v>4380</v>
      </c>
      <c r="K1214" s="48">
        <v>44348</v>
      </c>
      <c r="L1214" s="36" t="s">
        <v>18</v>
      </c>
      <c r="M1214" s="36" t="s">
        <v>18</v>
      </c>
    </row>
    <row r="1215" spans="1:13" x14ac:dyDescent="0.25">
      <c r="A1215" s="28" t="s">
        <v>119</v>
      </c>
      <c r="B1215" s="29">
        <v>45.113999999999997</v>
      </c>
      <c r="C1215" s="40" t="s">
        <v>129</v>
      </c>
      <c r="D1215" s="49" t="s">
        <v>4381</v>
      </c>
      <c r="E1215" s="49"/>
      <c r="F1215" s="32" t="s">
        <v>411</v>
      </c>
      <c r="G1215" s="52" t="s">
        <v>4382</v>
      </c>
      <c r="H1215" s="97" t="s">
        <v>4383</v>
      </c>
      <c r="I1215" s="97" t="s">
        <v>4384</v>
      </c>
      <c r="J1215" s="80" t="str">
        <f>HYPERLINK("mailto:rene@mariachiconnection.com","rene@mariachiconnection.com")</f>
        <v>rene@mariachiconnection.com</v>
      </c>
      <c r="K1215" s="48">
        <v>44712</v>
      </c>
      <c r="L1215" s="36" t="s">
        <v>18</v>
      </c>
      <c r="M1215" s="36"/>
    </row>
    <row r="1216" spans="1:13" x14ac:dyDescent="0.25">
      <c r="A1216" s="28" t="s">
        <v>8664</v>
      </c>
      <c r="B1216" s="90">
        <v>70.114000000000004</v>
      </c>
      <c r="C1216" s="46" t="s">
        <v>705</v>
      </c>
      <c r="D1216" s="31" t="s">
        <v>4385</v>
      </c>
      <c r="E1216" s="31"/>
      <c r="F1216" s="36">
        <v>1625</v>
      </c>
      <c r="G1216" s="33" t="s">
        <v>4386</v>
      </c>
      <c r="H1216" s="33" t="s">
        <v>4387</v>
      </c>
      <c r="I1216" s="104"/>
      <c r="J1216" s="111" t="s">
        <v>4388</v>
      </c>
      <c r="K1216" s="48">
        <v>45232</v>
      </c>
      <c r="L1216" s="36" t="s">
        <v>485</v>
      </c>
      <c r="M1216" s="36" t="s">
        <v>485</v>
      </c>
    </row>
    <row r="1217" spans="1:13" ht="15" customHeight="1" x14ac:dyDescent="0.25">
      <c r="A1217" s="28" t="s">
        <v>119</v>
      </c>
      <c r="B1217" s="29">
        <v>45.113999999999997</v>
      </c>
      <c r="C1217" s="40" t="s">
        <v>129</v>
      </c>
      <c r="D1217" s="41" t="s">
        <v>4389</v>
      </c>
      <c r="E1217" s="41"/>
      <c r="F1217" s="47">
        <v>1392</v>
      </c>
      <c r="G1217" s="42" t="s">
        <v>4390</v>
      </c>
      <c r="H1217" s="42" t="s">
        <v>4391</v>
      </c>
      <c r="I1217" s="42" t="s">
        <v>4392</v>
      </c>
      <c r="J1217" s="80" t="s">
        <v>4393</v>
      </c>
      <c r="K1217" s="48">
        <v>44348</v>
      </c>
      <c r="L1217" s="36" t="s">
        <v>18</v>
      </c>
      <c r="M1217" s="36" t="s">
        <v>18</v>
      </c>
    </row>
    <row r="1218" spans="1:13" x14ac:dyDescent="0.25">
      <c r="A1218" s="28" t="s">
        <v>19</v>
      </c>
      <c r="B1218" s="29">
        <v>25.125</v>
      </c>
      <c r="C1218" s="41" t="s">
        <v>1448</v>
      </c>
      <c r="D1218" s="38" t="s">
        <v>4394</v>
      </c>
      <c r="E1218" s="38"/>
      <c r="F1218" s="32">
        <v>1568</v>
      </c>
      <c r="G1218" s="34" t="s">
        <v>4395</v>
      </c>
      <c r="H1218" s="34" t="s">
        <v>4396</v>
      </c>
      <c r="I1218" s="34" t="s">
        <v>4397</v>
      </c>
      <c r="J1218" s="80" t="s">
        <v>4398</v>
      </c>
      <c r="K1218" s="35">
        <v>45516</v>
      </c>
      <c r="L1218" s="34"/>
      <c r="M1218" s="36"/>
    </row>
    <row r="1219" spans="1:13" x14ac:dyDescent="0.25">
      <c r="A1219" s="28" t="s">
        <v>19</v>
      </c>
      <c r="B1219" s="29">
        <v>25.105</v>
      </c>
      <c r="C1219" s="28" t="s">
        <v>51</v>
      </c>
      <c r="D1219" s="41" t="s">
        <v>4399</v>
      </c>
      <c r="E1219" s="41" t="s">
        <v>84</v>
      </c>
      <c r="F1219" s="47">
        <v>1526</v>
      </c>
      <c r="G1219" s="42" t="s">
        <v>4400</v>
      </c>
      <c r="H1219" s="42" t="s">
        <v>4401</v>
      </c>
      <c r="I1219" s="42" t="s">
        <v>4402</v>
      </c>
      <c r="J1219" s="80" t="s">
        <v>4403</v>
      </c>
      <c r="K1219" s="48">
        <v>44575</v>
      </c>
      <c r="L1219" s="36" t="s">
        <v>27</v>
      </c>
      <c r="M1219" s="36" t="s">
        <v>27</v>
      </c>
    </row>
    <row r="1220" spans="1:13" x14ac:dyDescent="0.25">
      <c r="A1220" s="28" t="s">
        <v>8664</v>
      </c>
      <c r="B1220" s="29">
        <v>70.105999999999995</v>
      </c>
      <c r="C1220" s="40" t="s">
        <v>170</v>
      </c>
      <c r="D1220" s="38" t="s">
        <v>4404</v>
      </c>
      <c r="E1220" s="38"/>
      <c r="F1220" s="32">
        <v>1444</v>
      </c>
      <c r="G1220" s="34" t="s">
        <v>4405</v>
      </c>
      <c r="H1220" s="34" t="s">
        <v>4406</v>
      </c>
      <c r="I1220" s="34"/>
      <c r="J1220" s="80" t="s">
        <v>4407</v>
      </c>
      <c r="K1220" s="35">
        <v>44439</v>
      </c>
      <c r="L1220" s="34" t="s">
        <v>27</v>
      </c>
      <c r="M1220" s="36"/>
    </row>
    <row r="1221" spans="1:13" x14ac:dyDescent="0.25">
      <c r="A1221" s="28" t="s">
        <v>8664</v>
      </c>
      <c r="B1221" s="29">
        <v>70.105999999999995</v>
      </c>
      <c r="C1221" s="40" t="s">
        <v>361</v>
      </c>
      <c r="D1221" s="46" t="s">
        <v>4408</v>
      </c>
      <c r="E1221" s="46"/>
      <c r="F1221" s="47">
        <v>1475</v>
      </c>
      <c r="G1221" s="47" t="s">
        <v>4409</v>
      </c>
      <c r="H1221" s="47" t="s">
        <v>4410</v>
      </c>
      <c r="I1221" s="47"/>
      <c r="J1221" s="379" t="s">
        <v>4411</v>
      </c>
      <c r="K1221" s="50">
        <v>44804</v>
      </c>
      <c r="L1221" s="87" t="s">
        <v>18</v>
      </c>
      <c r="M1221" s="36" t="s">
        <v>18</v>
      </c>
    </row>
    <row r="1222" spans="1:13" x14ac:dyDescent="0.25">
      <c r="A1222" s="28" t="s">
        <v>8664</v>
      </c>
      <c r="B1222" s="29">
        <v>70.105999999999995</v>
      </c>
      <c r="C1222" s="40" t="s">
        <v>361</v>
      </c>
      <c r="D1222" s="46" t="s">
        <v>4412</v>
      </c>
      <c r="E1222" s="46"/>
      <c r="F1222" s="47">
        <v>1475</v>
      </c>
      <c r="G1222" s="47" t="s">
        <v>4413</v>
      </c>
      <c r="H1222" s="47" t="s">
        <v>4414</v>
      </c>
      <c r="I1222" s="47"/>
      <c r="J1222" s="379" t="s">
        <v>4415</v>
      </c>
      <c r="K1222" s="50">
        <v>44804</v>
      </c>
      <c r="L1222" s="36" t="s">
        <v>18</v>
      </c>
      <c r="M1222" s="36" t="s">
        <v>27</v>
      </c>
    </row>
    <row r="1223" spans="1:13" x14ac:dyDescent="0.25">
      <c r="A1223" s="28" t="s">
        <v>8664</v>
      </c>
      <c r="B1223" s="29">
        <v>70.105999999999995</v>
      </c>
      <c r="C1223" s="30" t="s">
        <v>13</v>
      </c>
      <c r="D1223" s="31" t="s">
        <v>4416</v>
      </c>
      <c r="E1223" s="38"/>
      <c r="F1223" s="32">
        <v>1567</v>
      </c>
      <c r="G1223" s="33" t="s">
        <v>4417</v>
      </c>
      <c r="H1223" s="33" t="s">
        <v>4418</v>
      </c>
      <c r="I1223" s="34"/>
      <c r="J1223" s="111" t="s">
        <v>4419</v>
      </c>
      <c r="K1223" s="35">
        <v>45535</v>
      </c>
      <c r="L1223" s="36" t="s">
        <v>44</v>
      </c>
      <c r="M1223" s="36" t="s">
        <v>18</v>
      </c>
    </row>
    <row r="1224" spans="1:13" x14ac:dyDescent="0.25">
      <c r="A1224" s="28" t="s">
        <v>57</v>
      </c>
      <c r="B1224" s="29">
        <v>60.103000000000002</v>
      </c>
      <c r="C1224" s="40" t="s">
        <v>58</v>
      </c>
      <c r="D1224" s="46" t="s">
        <v>4420</v>
      </c>
      <c r="E1224" s="49"/>
      <c r="F1224" s="36">
        <v>1553</v>
      </c>
      <c r="G1224" s="36" t="s">
        <v>4421</v>
      </c>
      <c r="H1224" s="36" t="s">
        <v>4422</v>
      </c>
      <c r="I1224" s="36"/>
      <c r="J1224" s="80" t="s">
        <v>4423</v>
      </c>
      <c r="K1224" s="48">
        <v>44718</v>
      </c>
      <c r="L1224" s="87" t="s">
        <v>18</v>
      </c>
      <c r="M1224" s="36" t="s">
        <v>18</v>
      </c>
    </row>
    <row r="1225" spans="1:13" x14ac:dyDescent="0.25">
      <c r="A1225" s="28" t="s">
        <v>8664</v>
      </c>
      <c r="B1225" s="29">
        <v>70.108000000000004</v>
      </c>
      <c r="C1225" s="28" t="s">
        <v>4424</v>
      </c>
      <c r="D1225" s="40" t="s">
        <v>4425</v>
      </c>
      <c r="E1225" s="41"/>
      <c r="F1225" s="42" t="s">
        <v>4426</v>
      </c>
      <c r="G1225" s="42" t="s">
        <v>4427</v>
      </c>
      <c r="H1225" s="42" t="s">
        <v>4428</v>
      </c>
      <c r="I1225" s="42"/>
      <c r="J1225" s="130" t="s">
        <v>4429</v>
      </c>
      <c r="K1225" s="50">
        <v>44458</v>
      </c>
      <c r="L1225" s="36" t="s">
        <v>18</v>
      </c>
      <c r="M1225" s="36" t="s">
        <v>27</v>
      </c>
    </row>
    <row r="1226" spans="1:13" x14ac:dyDescent="0.25">
      <c r="A1226" s="28" t="s">
        <v>19</v>
      </c>
      <c r="B1226" s="29">
        <v>25.109000000000002</v>
      </c>
      <c r="C1226" s="28" t="s">
        <v>393</v>
      </c>
      <c r="D1226" s="75" t="s">
        <v>4430</v>
      </c>
      <c r="E1226" s="75"/>
      <c r="F1226" s="32" t="s">
        <v>313</v>
      </c>
      <c r="G1226" s="34" t="s">
        <v>4431</v>
      </c>
      <c r="H1226" s="34" t="s">
        <v>4432</v>
      </c>
      <c r="I1226" s="34" t="s">
        <v>4433</v>
      </c>
      <c r="J1226" s="80"/>
      <c r="K1226" s="35" t="s">
        <v>105</v>
      </c>
      <c r="L1226" s="34"/>
      <c r="M1226" s="36"/>
    </row>
    <row r="1227" spans="1:13" x14ac:dyDescent="0.25">
      <c r="A1227" s="28" t="s">
        <v>119</v>
      </c>
      <c r="B1227" s="29">
        <v>45.113999999999997</v>
      </c>
      <c r="C1227" s="40" t="s">
        <v>129</v>
      </c>
      <c r="D1227" s="41" t="s">
        <v>4434</v>
      </c>
      <c r="E1227" s="41"/>
      <c r="F1227" s="47">
        <v>1392</v>
      </c>
      <c r="G1227" s="42" t="s">
        <v>4435</v>
      </c>
      <c r="H1227" s="42" t="s">
        <v>4436</v>
      </c>
      <c r="I1227" s="42" t="s">
        <v>4437</v>
      </c>
      <c r="J1227" s="80" t="s">
        <v>4438</v>
      </c>
      <c r="K1227" s="48">
        <v>44348</v>
      </c>
      <c r="L1227" s="36" t="s">
        <v>18</v>
      </c>
      <c r="M1227" s="36" t="s">
        <v>27</v>
      </c>
    </row>
    <row r="1228" spans="1:13" ht="15" customHeight="1" x14ac:dyDescent="0.25">
      <c r="A1228" s="28" t="s">
        <v>119</v>
      </c>
      <c r="B1228" s="29">
        <v>45.113999999999997</v>
      </c>
      <c r="C1228" s="40" t="s">
        <v>129</v>
      </c>
      <c r="D1228" s="49" t="s">
        <v>4439</v>
      </c>
      <c r="E1228" s="49"/>
      <c r="F1228" s="51" t="s">
        <v>2560</v>
      </c>
      <c r="G1228" s="36" t="s">
        <v>4440</v>
      </c>
      <c r="H1228" s="36" t="s">
        <v>4441</v>
      </c>
      <c r="I1228" s="36" t="s">
        <v>4441</v>
      </c>
      <c r="J1228" s="80" t="s">
        <v>4442</v>
      </c>
      <c r="K1228" s="48">
        <v>44377</v>
      </c>
      <c r="L1228" s="36" t="s">
        <v>27</v>
      </c>
      <c r="M1228" s="36" t="s">
        <v>18</v>
      </c>
    </row>
    <row r="1229" spans="1:13" x14ac:dyDescent="0.25">
      <c r="A1229" s="28" t="s">
        <v>57</v>
      </c>
      <c r="B1229" s="62">
        <v>12.111000000000001</v>
      </c>
      <c r="C1229" s="40" t="s">
        <v>547</v>
      </c>
      <c r="D1229" s="64" t="s">
        <v>4443</v>
      </c>
      <c r="E1229" s="75"/>
      <c r="F1229" s="65">
        <v>1497</v>
      </c>
      <c r="G1229" s="65" t="s">
        <v>4444</v>
      </c>
      <c r="H1229" s="65" t="s">
        <v>4445</v>
      </c>
      <c r="I1229" s="65" t="s">
        <v>151</v>
      </c>
      <c r="J1229" s="111" t="s">
        <v>4446</v>
      </c>
      <c r="K1229" s="48">
        <v>44291</v>
      </c>
      <c r="L1229" s="65" t="s">
        <v>18</v>
      </c>
      <c r="M1229" s="65" t="s">
        <v>18</v>
      </c>
    </row>
    <row r="1230" spans="1:13" ht="15" customHeight="1" x14ac:dyDescent="0.25">
      <c r="A1230" s="28" t="s">
        <v>57</v>
      </c>
      <c r="B1230" s="62">
        <v>12.114000000000001</v>
      </c>
      <c r="C1230" s="28" t="s">
        <v>549</v>
      </c>
      <c r="D1230" s="64" t="s">
        <v>4443</v>
      </c>
      <c r="E1230" s="75"/>
      <c r="F1230" s="65">
        <v>1497</v>
      </c>
      <c r="G1230" s="65" t="s">
        <v>4444</v>
      </c>
      <c r="H1230" s="65" t="s">
        <v>4445</v>
      </c>
      <c r="I1230" s="65" t="s">
        <v>151</v>
      </c>
      <c r="J1230" s="111" t="s">
        <v>4446</v>
      </c>
      <c r="K1230" s="48">
        <v>44291</v>
      </c>
      <c r="L1230" s="65" t="s">
        <v>18</v>
      </c>
      <c r="M1230" s="65" t="s">
        <v>18</v>
      </c>
    </row>
    <row r="1231" spans="1:13" x14ac:dyDescent="0.25">
      <c r="A1231" s="28" t="s">
        <v>57</v>
      </c>
      <c r="B1231" s="62">
        <v>12.199</v>
      </c>
      <c r="C1231" s="28" t="s">
        <v>159</v>
      </c>
      <c r="D1231" s="64" t="s">
        <v>4443</v>
      </c>
      <c r="E1231" s="64"/>
      <c r="F1231" s="65">
        <v>1497</v>
      </c>
      <c r="G1231" s="65" t="s">
        <v>4444</v>
      </c>
      <c r="H1231" s="65" t="s">
        <v>4445</v>
      </c>
      <c r="I1231" s="65" t="s">
        <v>151</v>
      </c>
      <c r="J1231" s="111" t="s">
        <v>4446</v>
      </c>
      <c r="K1231" s="48">
        <v>44291</v>
      </c>
      <c r="L1231" s="65" t="s">
        <v>18</v>
      </c>
      <c r="M1231" s="65" t="s">
        <v>18</v>
      </c>
    </row>
    <row r="1232" spans="1:13" x14ac:dyDescent="0.25">
      <c r="A1232" s="81" t="s">
        <v>57</v>
      </c>
      <c r="B1232" s="82">
        <v>50.103000000000002</v>
      </c>
      <c r="C1232" s="81" t="s">
        <v>353</v>
      </c>
      <c r="D1232" s="49" t="s">
        <v>4447</v>
      </c>
      <c r="E1232" s="81"/>
      <c r="F1232" s="83">
        <v>1629</v>
      </c>
      <c r="G1232" s="83" t="s">
        <v>4448</v>
      </c>
      <c r="H1232" s="83" t="s">
        <v>4449</v>
      </c>
      <c r="I1232" s="83"/>
      <c r="J1232" s="378" t="s">
        <v>4450</v>
      </c>
      <c r="K1232" s="84">
        <v>45236</v>
      </c>
      <c r="L1232" s="83" t="s">
        <v>18</v>
      </c>
      <c r="M1232" s="83" t="s">
        <v>18</v>
      </c>
    </row>
    <row r="1233" spans="1:13" x14ac:dyDescent="0.25">
      <c r="A1233" s="28" t="s">
        <v>119</v>
      </c>
      <c r="B1233" s="62">
        <v>45.112000000000002</v>
      </c>
      <c r="C1233" s="40" t="s">
        <v>660</v>
      </c>
      <c r="D1233" s="49" t="s">
        <v>4451</v>
      </c>
      <c r="E1233" s="182"/>
      <c r="F1233" s="42">
        <v>1605</v>
      </c>
      <c r="G1233" s="93" t="s">
        <v>4452</v>
      </c>
      <c r="H1233" s="114">
        <v>8005226294</v>
      </c>
      <c r="I1233" s="40"/>
      <c r="J1233" s="111" t="s">
        <v>4453</v>
      </c>
      <c r="K1233" s="50">
        <v>45107</v>
      </c>
      <c r="L1233" s="36" t="s">
        <v>18</v>
      </c>
      <c r="M1233" s="36" t="s">
        <v>18</v>
      </c>
    </row>
    <row r="1234" spans="1:13" x14ac:dyDescent="0.25">
      <c r="A1234" s="28" t="s">
        <v>119</v>
      </c>
      <c r="B1234" s="29">
        <v>45.113999999999997</v>
      </c>
      <c r="C1234" s="40" t="s">
        <v>129</v>
      </c>
      <c r="D1234" s="41" t="s">
        <v>4454</v>
      </c>
      <c r="E1234" s="41"/>
      <c r="F1234" s="47">
        <v>1392</v>
      </c>
      <c r="G1234" s="42" t="s">
        <v>4455</v>
      </c>
      <c r="H1234" s="42" t="s">
        <v>4456</v>
      </c>
      <c r="I1234" s="42" t="s">
        <v>4457</v>
      </c>
      <c r="J1234" s="80" t="s">
        <v>4453</v>
      </c>
      <c r="K1234" s="48">
        <v>44348</v>
      </c>
      <c r="L1234" s="36" t="s">
        <v>18</v>
      </c>
      <c r="M1234" s="36" t="s">
        <v>18</v>
      </c>
    </row>
    <row r="1235" spans="1:13" x14ac:dyDescent="0.25">
      <c r="A1235" s="28" t="s">
        <v>8664</v>
      </c>
      <c r="B1235" s="29">
        <v>70.105999999999995</v>
      </c>
      <c r="C1235" s="40" t="s">
        <v>115</v>
      </c>
      <c r="D1235" s="45" t="s">
        <v>4458</v>
      </c>
      <c r="E1235" s="46" t="s">
        <v>4459</v>
      </c>
      <c r="F1235" s="47">
        <v>1522</v>
      </c>
      <c r="G1235" s="36" t="s">
        <v>4460</v>
      </c>
      <c r="H1235" s="36" t="s">
        <v>4461</v>
      </c>
      <c r="I1235" s="42"/>
      <c r="J1235" s="80" t="s">
        <v>4462</v>
      </c>
      <c r="K1235" s="48">
        <v>44804</v>
      </c>
      <c r="L1235" s="36" t="s">
        <v>18</v>
      </c>
      <c r="M1235" s="36" t="s">
        <v>18</v>
      </c>
    </row>
    <row r="1236" spans="1:13" x14ac:dyDescent="0.25">
      <c r="A1236" s="28" t="s">
        <v>8664</v>
      </c>
      <c r="B1236" s="29">
        <v>70.105999999999995</v>
      </c>
      <c r="C1236" s="40" t="s">
        <v>115</v>
      </c>
      <c r="D1236" s="45" t="s">
        <v>4463</v>
      </c>
      <c r="E1236" s="46"/>
      <c r="F1236" s="47">
        <v>1522</v>
      </c>
      <c r="G1236" s="36" t="s">
        <v>4464</v>
      </c>
      <c r="H1236" s="36" t="s">
        <v>4465</v>
      </c>
      <c r="I1236" s="42"/>
      <c r="J1236" s="80" t="s">
        <v>4466</v>
      </c>
      <c r="K1236" s="48">
        <v>44804</v>
      </c>
      <c r="L1236" s="36" t="s">
        <v>18</v>
      </c>
      <c r="M1236" s="36" t="s">
        <v>18</v>
      </c>
    </row>
    <row r="1237" spans="1:13" x14ac:dyDescent="0.25">
      <c r="A1237" s="28" t="s">
        <v>8664</v>
      </c>
      <c r="B1237" s="29">
        <v>70.105999999999995</v>
      </c>
      <c r="C1237" s="40" t="s">
        <v>115</v>
      </c>
      <c r="D1237" s="45" t="s">
        <v>4354</v>
      </c>
      <c r="E1237" s="46"/>
      <c r="F1237" s="47">
        <v>1522</v>
      </c>
      <c r="G1237" s="36" t="s">
        <v>4353</v>
      </c>
      <c r="H1237" s="36" t="s">
        <v>4355</v>
      </c>
      <c r="I1237" s="42"/>
      <c r="J1237" s="80" t="s">
        <v>4356</v>
      </c>
      <c r="K1237" s="48">
        <v>44804</v>
      </c>
      <c r="L1237" s="36" t="s">
        <v>18</v>
      </c>
      <c r="M1237" s="36" t="s">
        <v>18</v>
      </c>
    </row>
    <row r="1238" spans="1:13" x14ac:dyDescent="0.25">
      <c r="A1238" s="28" t="s">
        <v>8665</v>
      </c>
      <c r="B1238" s="29">
        <v>70.103999999999999</v>
      </c>
      <c r="C1238" s="28" t="s">
        <v>147</v>
      </c>
      <c r="D1238" s="46" t="s">
        <v>4467</v>
      </c>
      <c r="E1238" s="46" t="s">
        <v>4468</v>
      </c>
      <c r="F1238" s="36">
        <v>1554</v>
      </c>
      <c r="G1238" s="36" t="s">
        <v>4469</v>
      </c>
      <c r="H1238" s="36" t="s">
        <v>4470</v>
      </c>
      <c r="I1238" s="36" t="s">
        <v>151</v>
      </c>
      <c r="J1238" s="130" t="s">
        <v>4471</v>
      </c>
      <c r="K1238" s="54">
        <v>44742</v>
      </c>
      <c r="L1238" s="36" t="s">
        <v>18</v>
      </c>
      <c r="M1238" s="36" t="s">
        <v>18</v>
      </c>
    </row>
    <row r="1239" spans="1:13" x14ac:dyDescent="0.25">
      <c r="A1239" s="28" t="s">
        <v>8664</v>
      </c>
      <c r="B1239" s="29">
        <v>70.105999999999995</v>
      </c>
      <c r="C1239" s="30" t="s">
        <v>13</v>
      </c>
      <c r="D1239" s="31" t="s">
        <v>4472</v>
      </c>
      <c r="E1239" s="38"/>
      <c r="F1239" s="32">
        <v>1567</v>
      </c>
      <c r="G1239" s="33" t="s">
        <v>4473</v>
      </c>
      <c r="H1239" s="33" t="s">
        <v>4474</v>
      </c>
      <c r="I1239" s="34"/>
      <c r="J1239" s="111" t="s">
        <v>4475</v>
      </c>
      <c r="K1239" s="35">
        <v>45535</v>
      </c>
      <c r="L1239" s="36" t="s">
        <v>44</v>
      </c>
      <c r="M1239" s="36" t="s">
        <v>18</v>
      </c>
    </row>
    <row r="1240" spans="1:13" x14ac:dyDescent="0.25">
      <c r="A1240" s="46" t="s">
        <v>19</v>
      </c>
      <c r="B1240" s="90">
        <v>25.105</v>
      </c>
      <c r="C1240" s="46" t="s">
        <v>785</v>
      </c>
      <c r="D1240" s="49" t="s">
        <v>4476</v>
      </c>
      <c r="E1240" s="36"/>
      <c r="F1240" s="36">
        <v>1623</v>
      </c>
      <c r="G1240" s="36" t="s">
        <v>4477</v>
      </c>
      <c r="H1240" s="36" t="s">
        <v>4478</v>
      </c>
      <c r="I1240" s="36"/>
      <c r="J1240" s="80" t="s">
        <v>4479</v>
      </c>
      <c r="K1240" s="48">
        <v>44447</v>
      </c>
      <c r="L1240" s="36" t="s">
        <v>27</v>
      </c>
      <c r="M1240" s="36" t="s">
        <v>27</v>
      </c>
    </row>
    <row r="1241" spans="1:13" ht="15" customHeight="1" x14ac:dyDescent="0.25">
      <c r="A1241" s="28" t="s">
        <v>8665</v>
      </c>
      <c r="B1241" s="29">
        <v>70.103999999999999</v>
      </c>
      <c r="C1241" s="28" t="s">
        <v>147</v>
      </c>
      <c r="D1241" s="46" t="s">
        <v>4480</v>
      </c>
      <c r="E1241" s="46" t="s">
        <v>4481</v>
      </c>
      <c r="F1241" s="36">
        <v>1554</v>
      </c>
      <c r="G1241" s="36" t="s">
        <v>4482</v>
      </c>
      <c r="H1241" s="36" t="s">
        <v>4483</v>
      </c>
      <c r="I1241" s="36" t="s">
        <v>151</v>
      </c>
      <c r="J1241" s="130" t="s">
        <v>4484</v>
      </c>
      <c r="K1241" s="54">
        <v>44742</v>
      </c>
      <c r="L1241" s="36" t="s">
        <v>18</v>
      </c>
      <c r="M1241" s="36" t="s">
        <v>18</v>
      </c>
    </row>
    <row r="1242" spans="1:13" x14ac:dyDescent="0.25">
      <c r="A1242" s="28" t="s">
        <v>8664</v>
      </c>
      <c r="B1242" s="29">
        <v>70.105999999999995</v>
      </c>
      <c r="C1242" s="40" t="s">
        <v>115</v>
      </c>
      <c r="D1242" s="45" t="s">
        <v>4485</v>
      </c>
      <c r="E1242" s="46"/>
      <c r="F1242" s="47">
        <v>1522</v>
      </c>
      <c r="G1242" s="36" t="s">
        <v>4486</v>
      </c>
      <c r="H1242" s="36" t="s">
        <v>4487</v>
      </c>
      <c r="I1242" s="42"/>
      <c r="J1242" s="80" t="s">
        <v>4488</v>
      </c>
      <c r="K1242" s="48">
        <v>44804</v>
      </c>
      <c r="L1242" s="36" t="s">
        <v>18</v>
      </c>
      <c r="M1242" s="36" t="s">
        <v>18</v>
      </c>
    </row>
    <row r="1243" spans="1:13" x14ac:dyDescent="0.25">
      <c r="A1243" s="28" t="s">
        <v>57</v>
      </c>
      <c r="B1243" s="29">
        <v>12.101000000000001</v>
      </c>
      <c r="C1243" s="28" t="s">
        <v>1368</v>
      </c>
      <c r="D1243" s="63" t="s">
        <v>4493</v>
      </c>
      <c r="E1243" s="63" t="s">
        <v>4494</v>
      </c>
      <c r="F1243" s="65">
        <v>1555</v>
      </c>
      <c r="G1243" s="65" t="s">
        <v>4489</v>
      </c>
      <c r="H1243" s="65" t="s">
        <v>4490</v>
      </c>
      <c r="I1243" s="93"/>
      <c r="J1243" s="111" t="s">
        <v>4495</v>
      </c>
      <c r="K1243" s="48">
        <v>44291</v>
      </c>
      <c r="L1243" s="65" t="s">
        <v>18</v>
      </c>
      <c r="M1243" s="65" t="s">
        <v>18</v>
      </c>
    </row>
    <row r="1244" spans="1:13" x14ac:dyDescent="0.25">
      <c r="A1244" s="28" t="s">
        <v>57</v>
      </c>
      <c r="B1244" s="62">
        <v>12.102</v>
      </c>
      <c r="C1244" s="40" t="s">
        <v>1373</v>
      </c>
      <c r="D1244" s="63" t="s">
        <v>4493</v>
      </c>
      <c r="E1244" s="63" t="s">
        <v>4494</v>
      </c>
      <c r="F1244" s="65">
        <v>1555</v>
      </c>
      <c r="G1244" s="65" t="s">
        <v>4489</v>
      </c>
      <c r="H1244" s="65" t="s">
        <v>4490</v>
      </c>
      <c r="I1244" s="93"/>
      <c r="J1244" s="111" t="s">
        <v>4495</v>
      </c>
      <c r="K1244" s="48">
        <v>44291</v>
      </c>
      <c r="L1244" s="65" t="s">
        <v>18</v>
      </c>
      <c r="M1244" s="65" t="s">
        <v>18</v>
      </c>
    </row>
    <row r="1245" spans="1:13" x14ac:dyDescent="0.25">
      <c r="A1245" s="28" t="s">
        <v>57</v>
      </c>
      <c r="B1245" s="62">
        <v>12.103</v>
      </c>
      <c r="C1245" s="40" t="s">
        <v>227</v>
      </c>
      <c r="D1245" s="63" t="s">
        <v>4493</v>
      </c>
      <c r="E1245" s="63" t="s">
        <v>4494</v>
      </c>
      <c r="F1245" s="65">
        <v>1555</v>
      </c>
      <c r="G1245" s="65" t="s">
        <v>4489</v>
      </c>
      <c r="H1245" s="65" t="s">
        <v>4490</v>
      </c>
      <c r="I1245" s="93"/>
      <c r="J1245" s="111" t="s">
        <v>4495</v>
      </c>
      <c r="K1245" s="48">
        <v>44291</v>
      </c>
      <c r="L1245" s="65" t="s">
        <v>18</v>
      </c>
      <c r="M1245" s="65" t="s">
        <v>18</v>
      </c>
    </row>
    <row r="1246" spans="1:13" x14ac:dyDescent="0.25">
      <c r="A1246" s="28" t="s">
        <v>57</v>
      </c>
      <c r="B1246" s="62">
        <v>12.103999999999999</v>
      </c>
      <c r="C1246" s="28" t="s">
        <v>539</v>
      </c>
      <c r="D1246" s="63" t="s">
        <v>4493</v>
      </c>
      <c r="E1246" s="63" t="s">
        <v>4494</v>
      </c>
      <c r="F1246" s="65">
        <v>1555</v>
      </c>
      <c r="G1246" s="65" t="s">
        <v>4489</v>
      </c>
      <c r="H1246" s="65" t="s">
        <v>4490</v>
      </c>
      <c r="I1246" s="93"/>
      <c r="J1246" s="111" t="s">
        <v>4495</v>
      </c>
      <c r="K1246" s="48">
        <v>44291</v>
      </c>
      <c r="L1246" s="65" t="s">
        <v>18</v>
      </c>
      <c r="M1246" s="65" t="s">
        <v>18</v>
      </c>
    </row>
    <row r="1247" spans="1:13" x14ac:dyDescent="0.25">
      <c r="A1247" s="28" t="s">
        <v>57</v>
      </c>
      <c r="B1247" s="62">
        <v>12.106</v>
      </c>
      <c r="C1247" s="28" t="s">
        <v>545</v>
      </c>
      <c r="D1247" s="63" t="s">
        <v>4493</v>
      </c>
      <c r="E1247" s="63" t="s">
        <v>4494</v>
      </c>
      <c r="F1247" s="65">
        <v>1555</v>
      </c>
      <c r="G1247" s="65" t="s">
        <v>4489</v>
      </c>
      <c r="H1247" s="65" t="s">
        <v>4490</v>
      </c>
      <c r="I1247" s="93"/>
      <c r="J1247" s="111" t="s">
        <v>4495</v>
      </c>
      <c r="K1247" s="48">
        <v>44291</v>
      </c>
      <c r="L1247" s="65" t="s">
        <v>18</v>
      </c>
      <c r="M1247" s="65" t="s">
        <v>18</v>
      </c>
    </row>
    <row r="1248" spans="1:13" x14ac:dyDescent="0.25">
      <c r="A1248" s="28" t="s">
        <v>57</v>
      </c>
      <c r="B1248" s="62">
        <v>12.106999999999999</v>
      </c>
      <c r="C1248" s="28" t="s">
        <v>1377</v>
      </c>
      <c r="D1248" s="63" t="s">
        <v>4493</v>
      </c>
      <c r="E1248" s="63" t="s">
        <v>4494</v>
      </c>
      <c r="F1248" s="65">
        <v>1555</v>
      </c>
      <c r="G1248" s="65" t="s">
        <v>4489</v>
      </c>
      <c r="H1248" s="65" t="s">
        <v>4490</v>
      </c>
      <c r="I1248" s="93"/>
      <c r="J1248" s="111" t="s">
        <v>4495</v>
      </c>
      <c r="K1248" s="48">
        <v>44291</v>
      </c>
      <c r="L1248" s="65" t="s">
        <v>18</v>
      </c>
      <c r="M1248" s="65" t="s">
        <v>18</v>
      </c>
    </row>
    <row r="1249" spans="1:13" x14ac:dyDescent="0.25">
      <c r="A1249" s="28" t="s">
        <v>57</v>
      </c>
      <c r="B1249" s="62">
        <v>12.108000000000001</v>
      </c>
      <c r="C1249" s="40" t="s">
        <v>504</v>
      </c>
      <c r="D1249" s="63" t="s">
        <v>4493</v>
      </c>
      <c r="E1249" s="63" t="s">
        <v>4494</v>
      </c>
      <c r="F1249" s="65">
        <v>1555</v>
      </c>
      <c r="G1249" s="65" t="s">
        <v>4489</v>
      </c>
      <c r="H1249" s="65" t="s">
        <v>4490</v>
      </c>
      <c r="I1249" s="93"/>
      <c r="J1249" s="111" t="s">
        <v>4495</v>
      </c>
      <c r="K1249" s="48">
        <v>44291</v>
      </c>
      <c r="L1249" s="65" t="s">
        <v>18</v>
      </c>
      <c r="M1249" s="65" t="s">
        <v>18</v>
      </c>
    </row>
    <row r="1250" spans="1:13" x14ac:dyDescent="0.25">
      <c r="A1250" s="28" t="s">
        <v>57</v>
      </c>
      <c r="B1250" s="62">
        <v>12.111000000000001</v>
      </c>
      <c r="C1250" s="40" t="s">
        <v>547</v>
      </c>
      <c r="D1250" s="63" t="s">
        <v>4493</v>
      </c>
      <c r="E1250" s="63" t="s">
        <v>4494</v>
      </c>
      <c r="F1250" s="65">
        <v>1555</v>
      </c>
      <c r="G1250" s="65" t="s">
        <v>4489</v>
      </c>
      <c r="H1250" s="65" t="s">
        <v>4490</v>
      </c>
      <c r="I1250" s="93"/>
      <c r="J1250" s="111" t="s">
        <v>4495</v>
      </c>
      <c r="K1250" s="48">
        <v>44291</v>
      </c>
      <c r="L1250" s="65" t="s">
        <v>18</v>
      </c>
      <c r="M1250" s="65" t="s">
        <v>18</v>
      </c>
    </row>
    <row r="1251" spans="1:13" x14ac:dyDescent="0.25">
      <c r="A1251" s="28" t="s">
        <v>57</v>
      </c>
      <c r="B1251" s="62">
        <v>12.112</v>
      </c>
      <c r="C1251" s="40" t="s">
        <v>548</v>
      </c>
      <c r="D1251" s="63" t="s">
        <v>4493</v>
      </c>
      <c r="E1251" s="63" t="s">
        <v>4494</v>
      </c>
      <c r="F1251" s="65">
        <v>1555</v>
      </c>
      <c r="G1251" s="65" t="s">
        <v>4489</v>
      </c>
      <c r="H1251" s="65" t="s">
        <v>4490</v>
      </c>
      <c r="I1251" s="93"/>
      <c r="J1251" s="111" t="s">
        <v>4495</v>
      </c>
      <c r="K1251" s="48">
        <v>44291</v>
      </c>
      <c r="L1251" s="65" t="s">
        <v>18</v>
      </c>
      <c r="M1251" s="65" t="s">
        <v>18</v>
      </c>
    </row>
    <row r="1252" spans="1:13" x14ac:dyDescent="0.25">
      <c r="A1252" s="28" t="s">
        <v>57</v>
      </c>
      <c r="B1252" s="62">
        <v>12.113</v>
      </c>
      <c r="C1252" s="40" t="s">
        <v>1379</v>
      </c>
      <c r="D1252" s="63" t="s">
        <v>4493</v>
      </c>
      <c r="E1252" s="63" t="s">
        <v>4494</v>
      </c>
      <c r="F1252" s="65">
        <v>1555</v>
      </c>
      <c r="G1252" s="65" t="s">
        <v>4489</v>
      </c>
      <c r="H1252" s="65" t="s">
        <v>4490</v>
      </c>
      <c r="I1252" s="93"/>
      <c r="J1252" s="111" t="s">
        <v>4495</v>
      </c>
      <c r="K1252" s="48">
        <v>44291</v>
      </c>
      <c r="L1252" s="65" t="s">
        <v>18</v>
      </c>
      <c r="M1252" s="65" t="s">
        <v>18</v>
      </c>
    </row>
    <row r="1253" spans="1:13" x14ac:dyDescent="0.25">
      <c r="A1253" s="28" t="s">
        <v>57</v>
      </c>
      <c r="B1253" s="62">
        <v>12.114000000000001</v>
      </c>
      <c r="C1253" s="28" t="s">
        <v>549</v>
      </c>
      <c r="D1253" s="63" t="s">
        <v>4493</v>
      </c>
      <c r="E1253" s="63" t="s">
        <v>4494</v>
      </c>
      <c r="F1253" s="65">
        <v>1555</v>
      </c>
      <c r="G1253" s="65" t="s">
        <v>4489</v>
      </c>
      <c r="H1253" s="65" t="s">
        <v>4490</v>
      </c>
      <c r="I1253" s="93"/>
      <c r="J1253" s="111" t="s">
        <v>4495</v>
      </c>
      <c r="K1253" s="48">
        <v>44291</v>
      </c>
      <c r="L1253" s="65" t="s">
        <v>18</v>
      </c>
      <c r="M1253" s="65" t="s">
        <v>18</v>
      </c>
    </row>
    <row r="1254" spans="1:13" x14ac:dyDescent="0.25">
      <c r="A1254" s="28" t="s">
        <v>57</v>
      </c>
      <c r="B1254" s="62">
        <v>12.199</v>
      </c>
      <c r="C1254" s="28" t="s">
        <v>159</v>
      </c>
      <c r="D1254" s="63" t="s">
        <v>4493</v>
      </c>
      <c r="E1254" s="63" t="s">
        <v>4494</v>
      </c>
      <c r="F1254" s="65">
        <v>1555</v>
      </c>
      <c r="G1254" s="65" t="s">
        <v>4489</v>
      </c>
      <c r="H1254" s="65" t="s">
        <v>4490</v>
      </c>
      <c r="I1254" s="93"/>
      <c r="J1254" s="111" t="s">
        <v>4495</v>
      </c>
      <c r="K1254" s="48">
        <v>44291</v>
      </c>
      <c r="L1254" s="65" t="s">
        <v>18</v>
      </c>
      <c r="M1254" s="65" t="s">
        <v>18</v>
      </c>
    </row>
    <row r="1255" spans="1:13" x14ac:dyDescent="0.25">
      <c r="A1255" s="28" t="s">
        <v>57</v>
      </c>
      <c r="B1255" s="62">
        <v>12.115</v>
      </c>
      <c r="C1255" s="40" t="s">
        <v>233</v>
      </c>
      <c r="D1255" s="63" t="s">
        <v>4493</v>
      </c>
      <c r="E1255" s="63" t="s">
        <v>4494</v>
      </c>
      <c r="F1255" s="65">
        <v>1555</v>
      </c>
      <c r="G1255" s="65" t="s">
        <v>4489</v>
      </c>
      <c r="H1255" s="65" t="s">
        <v>4490</v>
      </c>
      <c r="I1255" s="93"/>
      <c r="J1255" s="111" t="s">
        <v>4495</v>
      </c>
      <c r="K1255" s="48">
        <v>44291</v>
      </c>
      <c r="L1255" s="65" t="s">
        <v>18</v>
      </c>
      <c r="M1255" s="65" t="s">
        <v>18</v>
      </c>
    </row>
    <row r="1256" spans="1:13" x14ac:dyDescent="0.25">
      <c r="A1256" s="28" t="s">
        <v>119</v>
      </c>
      <c r="B1256" s="29">
        <v>45.113999999999997</v>
      </c>
      <c r="C1256" s="40" t="s">
        <v>129</v>
      </c>
      <c r="D1256" s="60" t="s">
        <v>4493</v>
      </c>
      <c r="E1256" s="60"/>
      <c r="F1256" s="61">
        <v>1392</v>
      </c>
      <c r="G1256" s="69" t="s">
        <v>4489</v>
      </c>
      <c r="H1256" s="69" t="s">
        <v>4490</v>
      </c>
      <c r="I1256" s="52" t="s">
        <v>4491</v>
      </c>
      <c r="J1256" s="80" t="s">
        <v>4492</v>
      </c>
      <c r="K1256" s="48">
        <v>44348</v>
      </c>
      <c r="L1256" s="36" t="s">
        <v>18</v>
      </c>
      <c r="M1256" s="36" t="s">
        <v>18</v>
      </c>
    </row>
    <row r="1257" spans="1:13" ht="45" x14ac:dyDescent="0.25">
      <c r="A1257" s="28" t="s">
        <v>119</v>
      </c>
      <c r="B1257" s="62">
        <v>45.112000000000002</v>
      </c>
      <c r="C1257" s="40" t="s">
        <v>660</v>
      </c>
      <c r="D1257" s="49" t="s">
        <v>4496</v>
      </c>
      <c r="E1257" s="182"/>
      <c r="F1257" s="42">
        <v>1605</v>
      </c>
      <c r="G1257" s="93" t="s">
        <v>4497</v>
      </c>
      <c r="H1257" s="114" t="s">
        <v>4498</v>
      </c>
      <c r="I1257" s="40"/>
      <c r="J1257" s="111" t="s">
        <v>4499</v>
      </c>
      <c r="K1257" s="50">
        <v>45107</v>
      </c>
      <c r="L1257" s="36" t="s">
        <v>18</v>
      </c>
      <c r="M1257" s="36" t="s">
        <v>18</v>
      </c>
    </row>
    <row r="1258" spans="1:13" ht="15" customHeight="1" x14ac:dyDescent="0.2">
      <c r="A1258" s="40" t="s">
        <v>8678</v>
      </c>
      <c r="B1258" s="62">
        <v>45.107999999999997</v>
      </c>
      <c r="C1258" s="40" t="s">
        <v>8679</v>
      </c>
      <c r="D1258" s="353" t="s">
        <v>4496</v>
      </c>
      <c r="E1258" s="354"/>
      <c r="F1258" s="42" t="s">
        <v>8681</v>
      </c>
      <c r="G1258" s="354" t="s">
        <v>8776</v>
      </c>
      <c r="H1258" s="354" t="s">
        <v>8777</v>
      </c>
      <c r="I1258" s="40"/>
      <c r="J1258" s="374" t="s">
        <v>8778</v>
      </c>
      <c r="K1258" s="43">
        <v>45322</v>
      </c>
      <c r="L1258" s="354" t="s">
        <v>485</v>
      </c>
      <c r="M1258" s="355" t="s">
        <v>485</v>
      </c>
    </row>
    <row r="1259" spans="1:13" ht="15" customHeight="1" x14ac:dyDescent="0.2">
      <c r="A1259" s="40" t="s">
        <v>8678</v>
      </c>
      <c r="B1259" s="62">
        <v>45.107999999999997</v>
      </c>
      <c r="C1259" s="40" t="s">
        <v>8679</v>
      </c>
      <c r="D1259" s="353" t="s">
        <v>4496</v>
      </c>
      <c r="E1259" s="354"/>
      <c r="F1259" s="42" t="s">
        <v>8681</v>
      </c>
      <c r="G1259" s="354" t="s">
        <v>8776</v>
      </c>
      <c r="H1259" s="354" t="s">
        <v>8777</v>
      </c>
      <c r="I1259" s="40"/>
      <c r="J1259" s="374" t="s">
        <v>8778</v>
      </c>
      <c r="K1259" s="43">
        <v>45322</v>
      </c>
      <c r="L1259" s="354" t="s">
        <v>485</v>
      </c>
      <c r="M1259" s="355" t="s">
        <v>485</v>
      </c>
    </row>
    <row r="1260" spans="1:13" x14ac:dyDescent="0.25">
      <c r="A1260" s="28" t="s">
        <v>8664</v>
      </c>
      <c r="B1260" s="29">
        <v>47.101999999999997</v>
      </c>
      <c r="C1260" s="28" t="s">
        <v>4500</v>
      </c>
      <c r="D1260" s="49" t="s">
        <v>4501</v>
      </c>
      <c r="E1260" s="41"/>
      <c r="F1260" s="47">
        <v>1405</v>
      </c>
      <c r="G1260" s="36" t="s">
        <v>4502</v>
      </c>
      <c r="H1260" s="36" t="s">
        <v>4503</v>
      </c>
      <c r="I1260" s="36" t="s">
        <v>1557</v>
      </c>
      <c r="J1260" s="80" t="s">
        <v>4504</v>
      </c>
      <c r="K1260" s="48">
        <v>44377</v>
      </c>
      <c r="L1260" s="36"/>
      <c r="M1260" s="36"/>
    </row>
    <row r="1261" spans="1:13" x14ac:dyDescent="0.25">
      <c r="A1261" s="28" t="s">
        <v>8664</v>
      </c>
      <c r="B1261" s="29">
        <v>70.105999999999995</v>
      </c>
      <c r="C1261" s="40" t="s">
        <v>170</v>
      </c>
      <c r="D1261" s="38" t="s">
        <v>4505</v>
      </c>
      <c r="E1261" s="38" t="s">
        <v>4506</v>
      </c>
      <c r="F1261" s="32">
        <v>1444</v>
      </c>
      <c r="G1261" s="34" t="s">
        <v>4506</v>
      </c>
      <c r="H1261" s="34" t="s">
        <v>4507</v>
      </c>
      <c r="I1261" s="34"/>
      <c r="J1261" s="80" t="s">
        <v>4508</v>
      </c>
      <c r="K1261" s="35">
        <v>44439</v>
      </c>
      <c r="L1261" s="34" t="s">
        <v>27</v>
      </c>
      <c r="M1261" s="36"/>
    </row>
    <row r="1262" spans="1:13" x14ac:dyDescent="0.25">
      <c r="A1262" s="28" t="s">
        <v>119</v>
      </c>
      <c r="B1262" s="29">
        <v>35.103000000000002</v>
      </c>
      <c r="C1262" s="28" t="s">
        <v>2031</v>
      </c>
      <c r="D1262" s="46" t="s">
        <v>4509</v>
      </c>
      <c r="E1262" s="46"/>
      <c r="F1262" s="36" t="s">
        <v>4510</v>
      </c>
      <c r="G1262" s="52" t="s">
        <v>4511</v>
      </c>
      <c r="H1262" s="196" t="s">
        <v>4512</v>
      </c>
      <c r="I1262" s="52" t="s">
        <v>4513</v>
      </c>
      <c r="J1262" s="80" t="s">
        <v>4514</v>
      </c>
      <c r="K1262" s="48">
        <v>45077</v>
      </c>
      <c r="L1262" s="36" t="s">
        <v>18</v>
      </c>
      <c r="M1262" s="36"/>
    </row>
    <row r="1263" spans="1:13" ht="15" customHeight="1" x14ac:dyDescent="0.25">
      <c r="A1263" s="28" t="s">
        <v>119</v>
      </c>
      <c r="B1263" s="29">
        <v>35.198999999999998</v>
      </c>
      <c r="C1263" s="28" t="s">
        <v>2036</v>
      </c>
      <c r="D1263" s="46" t="s">
        <v>4509</v>
      </c>
      <c r="E1263" s="46"/>
      <c r="F1263" s="36" t="s">
        <v>4510</v>
      </c>
      <c r="G1263" s="52" t="s">
        <v>4511</v>
      </c>
      <c r="H1263" s="196" t="s">
        <v>4512</v>
      </c>
      <c r="I1263" s="52" t="s">
        <v>4513</v>
      </c>
      <c r="J1263" s="80" t="s">
        <v>4514</v>
      </c>
      <c r="K1263" s="48">
        <v>45077</v>
      </c>
      <c r="L1263" s="36" t="s">
        <v>18</v>
      </c>
      <c r="M1263" s="36"/>
    </row>
    <row r="1264" spans="1:13" x14ac:dyDescent="0.25">
      <c r="A1264" s="28" t="s">
        <v>119</v>
      </c>
      <c r="B1264" s="29">
        <v>35.106000000000002</v>
      </c>
      <c r="C1264" s="28" t="s">
        <v>2035</v>
      </c>
      <c r="D1264" s="46" t="s">
        <v>4509</v>
      </c>
      <c r="E1264" s="46"/>
      <c r="F1264" s="36" t="s">
        <v>4510</v>
      </c>
      <c r="G1264" s="52" t="s">
        <v>4511</v>
      </c>
      <c r="H1264" s="196" t="s">
        <v>4512</v>
      </c>
      <c r="I1264" s="52" t="s">
        <v>4513</v>
      </c>
      <c r="J1264" s="80" t="s">
        <v>4514</v>
      </c>
      <c r="K1264" s="48">
        <v>45077</v>
      </c>
      <c r="L1264" s="36" t="s">
        <v>18</v>
      </c>
      <c r="M1264" s="36"/>
    </row>
    <row r="1265" spans="1:13" x14ac:dyDescent="0.25">
      <c r="A1265" s="28" t="s">
        <v>119</v>
      </c>
      <c r="B1265" s="29">
        <v>35.198999999999998</v>
      </c>
      <c r="C1265" s="28" t="s">
        <v>2036</v>
      </c>
      <c r="D1265" s="46" t="s">
        <v>4515</v>
      </c>
      <c r="E1265" s="46"/>
      <c r="F1265" s="51" t="s">
        <v>4516</v>
      </c>
      <c r="G1265" s="36" t="s">
        <v>4511</v>
      </c>
      <c r="H1265" s="36" t="s">
        <v>4512</v>
      </c>
      <c r="I1265" s="36" t="s">
        <v>4513</v>
      </c>
      <c r="J1265" s="80" t="s">
        <v>4514</v>
      </c>
      <c r="K1265" s="48">
        <v>45323</v>
      </c>
      <c r="L1265" s="36" t="s">
        <v>27</v>
      </c>
      <c r="M1265" s="36" t="s">
        <v>18</v>
      </c>
    </row>
    <row r="1266" spans="1:13" x14ac:dyDescent="0.25">
      <c r="A1266" s="28" t="s">
        <v>19</v>
      </c>
      <c r="B1266" s="29">
        <v>25.132000000000001</v>
      </c>
      <c r="C1266" s="28" t="s">
        <v>136</v>
      </c>
      <c r="D1266" s="46" t="s">
        <v>4517</v>
      </c>
      <c r="E1266" s="46"/>
      <c r="F1266" s="36">
        <v>1499</v>
      </c>
      <c r="G1266" s="36" t="s">
        <v>4518</v>
      </c>
      <c r="H1266" s="36" t="s">
        <v>4519</v>
      </c>
      <c r="I1266" s="36" t="s">
        <v>4520</v>
      </c>
      <c r="J1266" s="80" t="s">
        <v>4521</v>
      </c>
      <c r="K1266" s="48">
        <v>45018</v>
      </c>
      <c r="L1266" s="36" t="s">
        <v>26</v>
      </c>
      <c r="M1266" s="36" t="s">
        <v>27</v>
      </c>
    </row>
    <row r="1267" spans="1:13" x14ac:dyDescent="0.25">
      <c r="A1267" s="28" t="s">
        <v>8664</v>
      </c>
      <c r="B1267" s="29">
        <v>70.105999999999995</v>
      </c>
      <c r="C1267" s="40" t="s">
        <v>170</v>
      </c>
      <c r="D1267" s="38" t="s">
        <v>4522</v>
      </c>
      <c r="E1267" s="38"/>
      <c r="F1267" s="32">
        <v>1444</v>
      </c>
      <c r="G1267" s="34" t="s">
        <v>4523</v>
      </c>
      <c r="H1267" s="34" t="s">
        <v>4524</v>
      </c>
      <c r="I1267" s="34"/>
      <c r="J1267" s="80" t="s">
        <v>4525</v>
      </c>
      <c r="K1267" s="35">
        <v>44439</v>
      </c>
      <c r="L1267" s="34" t="s">
        <v>27</v>
      </c>
      <c r="M1267" s="36"/>
    </row>
    <row r="1268" spans="1:13" ht="15" customHeight="1" x14ac:dyDescent="0.25">
      <c r="A1268" s="28" t="s">
        <v>119</v>
      </c>
      <c r="B1268" s="29">
        <v>45.100999999999999</v>
      </c>
      <c r="C1268" s="40" t="s">
        <v>435</v>
      </c>
      <c r="D1268" s="46" t="s">
        <v>4526</v>
      </c>
      <c r="E1268" s="46" t="s">
        <v>4527</v>
      </c>
      <c r="F1268" s="32">
        <v>1571</v>
      </c>
      <c r="G1268" s="97" t="s">
        <v>4528</v>
      </c>
      <c r="H1268" s="97" t="s">
        <v>4529</v>
      </c>
      <c r="I1268" s="76"/>
      <c r="J1268" s="111" t="s">
        <v>4530</v>
      </c>
      <c r="K1268" s="35">
        <v>44809</v>
      </c>
      <c r="L1268" s="87" t="s">
        <v>18</v>
      </c>
      <c r="M1268" s="36" t="s">
        <v>18</v>
      </c>
    </row>
    <row r="1269" spans="1:13" x14ac:dyDescent="0.25">
      <c r="A1269" s="28" t="s">
        <v>8664</v>
      </c>
      <c r="B1269" s="29">
        <v>70.105999999999995</v>
      </c>
      <c r="C1269" s="40" t="s">
        <v>170</v>
      </c>
      <c r="D1269" s="38" t="s">
        <v>4531</v>
      </c>
      <c r="E1269" s="38"/>
      <c r="F1269" s="32">
        <v>1444</v>
      </c>
      <c r="G1269" s="34" t="s">
        <v>4532</v>
      </c>
      <c r="H1269" s="34" t="s">
        <v>4533</v>
      </c>
      <c r="I1269" s="34"/>
      <c r="J1269" s="80" t="s">
        <v>4534</v>
      </c>
      <c r="K1269" s="35">
        <v>44439</v>
      </c>
      <c r="L1269" s="34" t="s">
        <v>27</v>
      </c>
      <c r="M1269" s="36"/>
    </row>
    <row r="1270" spans="1:13" ht="15" customHeight="1" x14ac:dyDescent="0.2">
      <c r="A1270" s="28" t="s">
        <v>57</v>
      </c>
      <c r="B1270" s="29">
        <v>10.101000000000001</v>
      </c>
      <c r="C1270" s="28" t="s">
        <v>112</v>
      </c>
      <c r="D1270" s="44" t="s">
        <v>4535</v>
      </c>
      <c r="E1270" s="44" t="s">
        <v>8670</v>
      </c>
      <c r="F1270" s="52">
        <v>1599</v>
      </c>
      <c r="G1270" s="52" t="s">
        <v>4536</v>
      </c>
      <c r="H1270" s="52" t="s">
        <v>4537</v>
      </c>
      <c r="I1270" s="53"/>
      <c r="J1270" s="386" t="s">
        <v>8669</v>
      </c>
      <c r="K1270" s="54">
        <v>45082</v>
      </c>
      <c r="L1270" s="52" t="s">
        <v>18</v>
      </c>
      <c r="M1270" s="52" t="s">
        <v>18</v>
      </c>
    </row>
    <row r="1271" spans="1:13" x14ac:dyDescent="0.25">
      <c r="A1271" s="28" t="s">
        <v>119</v>
      </c>
      <c r="B1271" s="62">
        <v>45.112000000000002</v>
      </c>
      <c r="C1271" s="40" t="s">
        <v>660</v>
      </c>
      <c r="D1271" s="49" t="s">
        <v>4535</v>
      </c>
      <c r="E1271" s="182" t="s">
        <v>4538</v>
      </c>
      <c r="F1271" s="42">
        <v>1605</v>
      </c>
      <c r="G1271" s="93" t="s">
        <v>122</v>
      </c>
      <c r="H1271" s="114" t="s">
        <v>4537</v>
      </c>
      <c r="I1271" s="40"/>
      <c r="J1271" s="111" t="s">
        <v>4539</v>
      </c>
      <c r="K1271" s="50">
        <v>45107</v>
      </c>
      <c r="L1271" s="36" t="s">
        <v>18</v>
      </c>
      <c r="M1271" s="36" t="s">
        <v>18</v>
      </c>
    </row>
    <row r="1272" spans="1:13" ht="15" customHeight="1" x14ac:dyDescent="0.2">
      <c r="A1272" s="81" t="s">
        <v>57</v>
      </c>
      <c r="B1272" s="82">
        <v>50.103000000000002</v>
      </c>
      <c r="C1272" s="81" t="s">
        <v>353</v>
      </c>
      <c r="D1272" s="49" t="s">
        <v>4535</v>
      </c>
      <c r="E1272" s="44" t="s">
        <v>8670</v>
      </c>
      <c r="F1272" s="83">
        <v>1629</v>
      </c>
      <c r="G1272" s="83" t="s">
        <v>4536</v>
      </c>
      <c r="H1272" s="83" t="s">
        <v>4537</v>
      </c>
      <c r="I1272" s="83" t="s">
        <v>4540</v>
      </c>
      <c r="J1272" s="386" t="s">
        <v>8669</v>
      </c>
      <c r="K1272" s="84">
        <v>45236</v>
      </c>
      <c r="L1272" s="83" t="s">
        <v>18</v>
      </c>
      <c r="M1272" s="83" t="s">
        <v>18</v>
      </c>
    </row>
    <row r="1273" spans="1:13" x14ac:dyDescent="0.25">
      <c r="A1273" s="28" t="s">
        <v>8664</v>
      </c>
      <c r="B1273" s="29">
        <v>70.105999999999995</v>
      </c>
      <c r="C1273" s="40" t="s">
        <v>361</v>
      </c>
      <c r="D1273" s="30" t="s">
        <v>4541</v>
      </c>
      <c r="E1273" s="46" t="s">
        <v>4542</v>
      </c>
      <c r="F1273" s="36">
        <v>1475</v>
      </c>
      <c r="G1273" s="33" t="s">
        <v>4542</v>
      </c>
      <c r="H1273" s="33" t="s">
        <v>4543</v>
      </c>
      <c r="I1273" s="92"/>
      <c r="J1273" s="111" t="s">
        <v>4544</v>
      </c>
      <c r="K1273" s="48">
        <v>44804</v>
      </c>
      <c r="L1273" s="36" t="s">
        <v>18</v>
      </c>
      <c r="M1273" s="36" t="s">
        <v>18</v>
      </c>
    </row>
    <row r="1274" spans="1:13" x14ac:dyDescent="0.25">
      <c r="A1274" s="28" t="s">
        <v>119</v>
      </c>
      <c r="B1274" s="62">
        <v>45.112000000000002</v>
      </c>
      <c r="C1274" s="40" t="s">
        <v>660</v>
      </c>
      <c r="D1274" s="49" t="s">
        <v>4545</v>
      </c>
      <c r="E1274" s="100"/>
      <c r="F1274" s="42">
        <v>1605</v>
      </c>
      <c r="G1274" s="93" t="s">
        <v>4546</v>
      </c>
      <c r="H1274" s="114" t="s">
        <v>4547</v>
      </c>
      <c r="I1274" s="40"/>
      <c r="J1274" s="111" t="s">
        <v>4548</v>
      </c>
      <c r="K1274" s="50">
        <v>45107</v>
      </c>
      <c r="L1274" s="36" t="s">
        <v>18</v>
      </c>
      <c r="M1274" s="36" t="s">
        <v>18</v>
      </c>
    </row>
    <row r="1275" spans="1:13" x14ac:dyDescent="0.25">
      <c r="A1275" s="81" t="s">
        <v>57</v>
      </c>
      <c r="B1275" s="82">
        <v>50.103000000000002</v>
      </c>
      <c r="C1275" s="81" t="s">
        <v>353</v>
      </c>
      <c r="D1275" s="49" t="s">
        <v>4545</v>
      </c>
      <c r="E1275" s="81"/>
      <c r="F1275" s="83">
        <v>1629</v>
      </c>
      <c r="G1275" s="83" t="s">
        <v>4546</v>
      </c>
      <c r="H1275" s="83" t="s">
        <v>4549</v>
      </c>
      <c r="I1275" s="83" t="s">
        <v>4550</v>
      </c>
      <c r="J1275" s="378" t="s">
        <v>4548</v>
      </c>
      <c r="K1275" s="84">
        <v>45236</v>
      </c>
      <c r="L1275" s="83" t="s">
        <v>18</v>
      </c>
      <c r="M1275" s="83" t="s">
        <v>18</v>
      </c>
    </row>
    <row r="1276" spans="1:13" x14ac:dyDescent="0.25">
      <c r="A1276" s="28" t="s">
        <v>19</v>
      </c>
      <c r="B1276" s="29">
        <v>25.126999999999999</v>
      </c>
      <c r="C1276" s="40" t="s">
        <v>852</v>
      </c>
      <c r="D1276" s="38" t="s">
        <v>4551</v>
      </c>
      <c r="E1276" s="38"/>
      <c r="F1276" s="32">
        <v>1580</v>
      </c>
      <c r="G1276" s="34" t="s">
        <v>4552</v>
      </c>
      <c r="H1276" s="34" t="s">
        <v>4553</v>
      </c>
      <c r="I1276" s="34" t="s">
        <v>4554</v>
      </c>
      <c r="J1276" s="80" t="s">
        <v>4555</v>
      </c>
      <c r="K1276" s="35">
        <v>45269</v>
      </c>
      <c r="L1276" s="36" t="s">
        <v>27</v>
      </c>
      <c r="M1276" s="36" t="s">
        <v>18</v>
      </c>
    </row>
    <row r="1277" spans="1:13" x14ac:dyDescent="0.25">
      <c r="A1277" s="28" t="s">
        <v>8664</v>
      </c>
      <c r="B1277" s="29">
        <v>70.105999999999995</v>
      </c>
      <c r="C1277" s="40" t="s">
        <v>170</v>
      </c>
      <c r="D1277" s="38" t="s">
        <v>4556</v>
      </c>
      <c r="E1277" s="38"/>
      <c r="F1277" s="32">
        <v>1444</v>
      </c>
      <c r="G1277" s="34" t="s">
        <v>4556</v>
      </c>
      <c r="H1277" s="34" t="s">
        <v>4557</v>
      </c>
      <c r="I1277" s="34"/>
      <c r="J1277" s="80" t="s">
        <v>4558</v>
      </c>
      <c r="K1277" s="35">
        <v>44439</v>
      </c>
      <c r="L1277" s="34" t="s">
        <v>27</v>
      </c>
      <c r="M1277" s="36"/>
    </row>
    <row r="1278" spans="1:13" x14ac:dyDescent="0.25">
      <c r="A1278" s="28" t="s">
        <v>8664</v>
      </c>
      <c r="B1278" s="29">
        <v>70.105999999999995</v>
      </c>
      <c r="C1278" s="40" t="s">
        <v>361</v>
      </c>
      <c r="D1278" s="30" t="s">
        <v>4556</v>
      </c>
      <c r="E1278" s="46"/>
      <c r="F1278" s="36">
        <v>1475</v>
      </c>
      <c r="G1278" s="33" t="s">
        <v>4556</v>
      </c>
      <c r="H1278" s="33" t="s">
        <v>4557</v>
      </c>
      <c r="I1278" s="92"/>
      <c r="J1278" s="111" t="s">
        <v>4558</v>
      </c>
      <c r="K1278" s="48">
        <v>44804</v>
      </c>
      <c r="L1278" s="36" t="s">
        <v>18</v>
      </c>
      <c r="M1278" s="36" t="s">
        <v>18</v>
      </c>
    </row>
    <row r="1279" spans="1:13" x14ac:dyDescent="0.25">
      <c r="A1279" s="28" t="s">
        <v>57</v>
      </c>
      <c r="B1279" s="29">
        <v>30.102</v>
      </c>
      <c r="C1279" s="28" t="s">
        <v>333</v>
      </c>
      <c r="D1279" s="49" t="s">
        <v>4559</v>
      </c>
      <c r="E1279" s="38" t="s">
        <v>4560</v>
      </c>
      <c r="F1279" s="32" t="s">
        <v>335</v>
      </c>
      <c r="G1279" s="113" t="s">
        <v>4561</v>
      </c>
      <c r="H1279" s="158" t="s">
        <v>4562</v>
      </c>
      <c r="I1279" s="113"/>
      <c r="J1279" s="381" t="s">
        <v>4563</v>
      </c>
      <c r="K1279" s="35">
        <v>45218</v>
      </c>
      <c r="L1279" s="36" t="s">
        <v>18</v>
      </c>
      <c r="M1279" s="36"/>
    </row>
    <row r="1280" spans="1:13" x14ac:dyDescent="0.25">
      <c r="A1280" s="28" t="s">
        <v>119</v>
      </c>
      <c r="B1280" s="29">
        <v>45.107999999999997</v>
      </c>
      <c r="C1280" s="28" t="s">
        <v>126</v>
      </c>
      <c r="D1280" s="41" t="s">
        <v>4564</v>
      </c>
      <c r="E1280" s="30"/>
      <c r="F1280" s="93" t="s">
        <v>4565</v>
      </c>
      <c r="G1280" s="93" t="s">
        <v>4566</v>
      </c>
      <c r="H1280" s="93" t="s">
        <v>4567</v>
      </c>
      <c r="I1280" s="93"/>
      <c r="J1280" s="111" t="s">
        <v>4568</v>
      </c>
      <c r="K1280" s="162">
        <v>45279</v>
      </c>
      <c r="L1280" s="36" t="s">
        <v>18</v>
      </c>
      <c r="M1280" s="36" t="s">
        <v>18</v>
      </c>
    </row>
    <row r="1281" spans="1:13" x14ac:dyDescent="0.25">
      <c r="A1281" s="28" t="s">
        <v>119</v>
      </c>
      <c r="B1281" s="29">
        <v>45.113999999999997</v>
      </c>
      <c r="C1281" s="40" t="s">
        <v>129</v>
      </c>
      <c r="D1281" s="60" t="s">
        <v>4569</v>
      </c>
      <c r="E1281" s="60"/>
      <c r="F1281" s="61">
        <v>1392</v>
      </c>
      <c r="G1281" s="52" t="s">
        <v>4570</v>
      </c>
      <c r="H1281" s="36" t="s">
        <v>4571</v>
      </c>
      <c r="I1281" s="52" t="s">
        <v>4572</v>
      </c>
      <c r="J1281" s="80" t="s">
        <v>4573</v>
      </c>
      <c r="K1281" s="48">
        <v>44348</v>
      </c>
      <c r="L1281" s="36" t="s">
        <v>18</v>
      </c>
      <c r="M1281" s="36" t="s">
        <v>18</v>
      </c>
    </row>
    <row r="1282" spans="1:13" x14ac:dyDescent="0.25">
      <c r="A1282" s="28" t="s">
        <v>119</v>
      </c>
      <c r="B1282" s="62">
        <v>45.112000000000002</v>
      </c>
      <c r="C1282" s="40" t="s">
        <v>660</v>
      </c>
      <c r="D1282" s="49" t="s">
        <v>4569</v>
      </c>
      <c r="E1282" s="100"/>
      <c r="F1282" s="42">
        <v>1605</v>
      </c>
      <c r="G1282" s="93" t="s">
        <v>4574</v>
      </c>
      <c r="H1282" s="114" t="s">
        <v>4575</v>
      </c>
      <c r="I1282" s="40"/>
      <c r="J1282" s="111" t="s">
        <v>4576</v>
      </c>
      <c r="K1282" s="50">
        <v>45107</v>
      </c>
      <c r="L1282" s="36" t="s">
        <v>18</v>
      </c>
      <c r="M1282" s="36" t="s">
        <v>18</v>
      </c>
    </row>
    <row r="1283" spans="1:13" ht="15" customHeight="1" x14ac:dyDescent="0.2">
      <c r="A1283" s="40" t="s">
        <v>8678</v>
      </c>
      <c r="B1283" s="62">
        <v>45.107999999999997</v>
      </c>
      <c r="C1283" s="40" t="s">
        <v>8679</v>
      </c>
      <c r="D1283" s="353" t="s">
        <v>4569</v>
      </c>
      <c r="E1283" s="354"/>
      <c r="F1283" s="42" t="s">
        <v>8681</v>
      </c>
      <c r="G1283" s="354" t="s">
        <v>8779</v>
      </c>
      <c r="H1283" s="354" t="s">
        <v>4575</v>
      </c>
      <c r="I1283" s="40"/>
      <c r="J1283" s="375" t="s">
        <v>4576</v>
      </c>
      <c r="K1283" s="43">
        <v>45322</v>
      </c>
      <c r="L1283" s="354" t="s">
        <v>485</v>
      </c>
      <c r="M1283" s="355" t="s">
        <v>485</v>
      </c>
    </row>
    <row r="1284" spans="1:13" ht="15" customHeight="1" x14ac:dyDescent="0.2">
      <c r="A1284" s="40" t="s">
        <v>8678</v>
      </c>
      <c r="B1284" s="62">
        <v>45.107999999999997</v>
      </c>
      <c r="C1284" s="40" t="s">
        <v>8679</v>
      </c>
      <c r="D1284" s="353" t="s">
        <v>4569</v>
      </c>
      <c r="E1284" s="354"/>
      <c r="F1284" s="42" t="s">
        <v>8681</v>
      </c>
      <c r="G1284" s="354" t="s">
        <v>8779</v>
      </c>
      <c r="H1284" s="354" t="s">
        <v>4575</v>
      </c>
      <c r="I1284" s="40"/>
      <c r="J1284" s="375" t="s">
        <v>4576</v>
      </c>
      <c r="K1284" s="43">
        <v>45322</v>
      </c>
      <c r="L1284" s="354" t="s">
        <v>485</v>
      </c>
      <c r="M1284" s="355" t="s">
        <v>485</v>
      </c>
    </row>
    <row r="1285" spans="1:13" x14ac:dyDescent="0.25">
      <c r="A1285" s="46" t="s">
        <v>119</v>
      </c>
      <c r="B1285" s="29">
        <v>35.103000000000002</v>
      </c>
      <c r="C1285" s="28" t="s">
        <v>4577</v>
      </c>
      <c r="D1285" s="46" t="s">
        <v>4578</v>
      </c>
      <c r="E1285" s="46" t="s">
        <v>4579</v>
      </c>
      <c r="F1285" s="51" t="s">
        <v>4580</v>
      </c>
      <c r="G1285" s="36" t="s">
        <v>4581</v>
      </c>
      <c r="H1285" s="52" t="s">
        <v>4582</v>
      </c>
      <c r="I1285" s="52" t="s">
        <v>4583</v>
      </c>
      <c r="J1285" s="80" t="str">
        <f>HYPERLINK("mailto:vpohl@contrax.com","vpohl@contrax.com")</f>
        <v>vpohl@contrax.com</v>
      </c>
      <c r="K1285" s="48">
        <v>45046</v>
      </c>
      <c r="L1285" s="36" t="s">
        <v>18</v>
      </c>
      <c r="M1285" s="36"/>
    </row>
    <row r="1286" spans="1:13" x14ac:dyDescent="0.25">
      <c r="A1286" s="46" t="s">
        <v>119</v>
      </c>
      <c r="B1286" s="29">
        <v>35.198999999999998</v>
      </c>
      <c r="C1286" s="28" t="s">
        <v>4587</v>
      </c>
      <c r="D1286" s="46" t="s">
        <v>4578</v>
      </c>
      <c r="E1286" s="46" t="s">
        <v>4579</v>
      </c>
      <c r="F1286" s="51" t="s">
        <v>4585</v>
      </c>
      <c r="G1286" s="36" t="s">
        <v>4581</v>
      </c>
      <c r="H1286" s="52" t="s">
        <v>4582</v>
      </c>
      <c r="I1286" s="52" t="s">
        <v>4583</v>
      </c>
      <c r="J1286" s="80" t="str">
        <f>HYPERLINK("mailto:vpohl@contrax.com","vpohl@contrax.com")</f>
        <v>vpohl@contrax.com</v>
      </c>
      <c r="K1286" s="48">
        <v>45046</v>
      </c>
      <c r="L1286" s="36" t="s">
        <v>18</v>
      </c>
      <c r="M1286" s="36"/>
    </row>
    <row r="1287" spans="1:13" x14ac:dyDescent="0.25">
      <c r="A1287" s="46" t="s">
        <v>119</v>
      </c>
      <c r="B1287" s="29">
        <v>35.106000000000002</v>
      </c>
      <c r="C1287" s="28" t="s">
        <v>4584</v>
      </c>
      <c r="D1287" s="46" t="s">
        <v>4578</v>
      </c>
      <c r="E1287" s="46" t="s">
        <v>4579</v>
      </c>
      <c r="F1287" s="51" t="s">
        <v>4585</v>
      </c>
      <c r="G1287" s="36" t="s">
        <v>4581</v>
      </c>
      <c r="H1287" s="52" t="s">
        <v>4582</v>
      </c>
      <c r="I1287" s="52" t="s">
        <v>4583</v>
      </c>
      <c r="J1287" s="80" t="s">
        <v>4586</v>
      </c>
      <c r="K1287" s="48">
        <v>45046</v>
      </c>
      <c r="L1287" s="36" t="s">
        <v>18</v>
      </c>
      <c r="M1287" s="36"/>
    </row>
    <row r="1288" spans="1:13" x14ac:dyDescent="0.25">
      <c r="A1288" s="28" t="s">
        <v>19</v>
      </c>
      <c r="B1288" s="29">
        <v>25.106999999999999</v>
      </c>
      <c r="C1288" s="28" t="s">
        <v>70</v>
      </c>
      <c r="D1288" s="46" t="s">
        <v>4588</v>
      </c>
      <c r="E1288" s="41"/>
      <c r="F1288" s="47">
        <v>1404</v>
      </c>
      <c r="G1288" s="36" t="s">
        <v>4589</v>
      </c>
      <c r="H1288" s="36" t="s">
        <v>4590</v>
      </c>
      <c r="I1288" s="36" t="s">
        <v>4591</v>
      </c>
      <c r="J1288" s="80"/>
      <c r="K1288" s="48">
        <v>44318</v>
      </c>
      <c r="L1288" s="36"/>
      <c r="M1288" s="36"/>
    </row>
    <row r="1289" spans="1:13" x14ac:dyDescent="0.25">
      <c r="A1289" s="28" t="s">
        <v>57</v>
      </c>
      <c r="B1289" s="29">
        <v>10.101000000000001</v>
      </c>
      <c r="C1289" s="28" t="s">
        <v>112</v>
      </c>
      <c r="D1289" s="44" t="s">
        <v>4592</v>
      </c>
      <c r="E1289" s="44"/>
      <c r="F1289" s="52">
        <v>1599</v>
      </c>
      <c r="G1289" s="52" t="s">
        <v>4593</v>
      </c>
      <c r="H1289" s="52" t="s">
        <v>4594</v>
      </c>
      <c r="I1289" s="53"/>
      <c r="J1289" s="80" t="s">
        <v>4595</v>
      </c>
      <c r="K1289" s="54">
        <v>45082</v>
      </c>
      <c r="L1289" s="52" t="s">
        <v>18</v>
      </c>
      <c r="M1289" s="52" t="s">
        <v>18</v>
      </c>
    </row>
    <row r="1290" spans="1:13" ht="15" customHeight="1" x14ac:dyDescent="0.25">
      <c r="A1290" s="28" t="s">
        <v>19</v>
      </c>
      <c r="B1290" s="29">
        <v>80.102999999999994</v>
      </c>
      <c r="C1290" s="28" t="s">
        <v>1876</v>
      </c>
      <c r="D1290" s="38" t="s">
        <v>4596</v>
      </c>
      <c r="E1290" s="38" t="s">
        <v>4597</v>
      </c>
      <c r="F1290" s="32">
        <v>1580</v>
      </c>
      <c r="G1290" s="34" t="s">
        <v>4598</v>
      </c>
      <c r="H1290" s="34" t="s">
        <v>4599</v>
      </c>
      <c r="I1290" s="34" t="s">
        <v>4600</v>
      </c>
      <c r="J1290" s="80" t="s">
        <v>4601</v>
      </c>
      <c r="K1290" s="35">
        <v>45269</v>
      </c>
      <c r="L1290" s="36" t="s">
        <v>27</v>
      </c>
      <c r="M1290" s="36" t="s">
        <v>18</v>
      </c>
    </row>
    <row r="1291" spans="1:13" x14ac:dyDescent="0.25">
      <c r="A1291" s="28" t="s">
        <v>19</v>
      </c>
      <c r="B1291" s="29" t="s">
        <v>188</v>
      </c>
      <c r="C1291" s="28" t="s">
        <v>189</v>
      </c>
      <c r="D1291" s="46" t="s">
        <v>4602</v>
      </c>
      <c r="E1291" s="46"/>
      <c r="F1291" s="36" t="s">
        <v>4603</v>
      </c>
      <c r="G1291" s="36" t="s">
        <v>4604</v>
      </c>
      <c r="H1291" s="36" t="s">
        <v>4605</v>
      </c>
      <c r="I1291" s="36" t="s">
        <v>4606</v>
      </c>
      <c r="J1291" s="80" t="s">
        <v>4607</v>
      </c>
      <c r="K1291" s="48">
        <v>45260</v>
      </c>
      <c r="L1291" s="36" t="s">
        <v>18</v>
      </c>
      <c r="M1291" s="36" t="s">
        <v>27</v>
      </c>
    </row>
    <row r="1292" spans="1:13" x14ac:dyDescent="0.25">
      <c r="A1292" s="28" t="s">
        <v>57</v>
      </c>
      <c r="B1292" s="29">
        <v>60.103000000000002</v>
      </c>
      <c r="C1292" s="40" t="s">
        <v>58</v>
      </c>
      <c r="D1292" s="41" t="s">
        <v>4608</v>
      </c>
      <c r="E1292" s="41" t="s">
        <v>4609</v>
      </c>
      <c r="F1292" s="32" t="s">
        <v>4610</v>
      </c>
      <c r="G1292" s="42" t="s">
        <v>4611</v>
      </c>
      <c r="H1292" s="42" t="s">
        <v>4612</v>
      </c>
      <c r="I1292" s="42" t="s">
        <v>4613</v>
      </c>
      <c r="J1292" s="80" t="s">
        <v>4614</v>
      </c>
      <c r="K1292" s="35">
        <v>44718</v>
      </c>
      <c r="L1292" s="36" t="s">
        <v>18</v>
      </c>
      <c r="M1292" s="36"/>
    </row>
    <row r="1293" spans="1:13" x14ac:dyDescent="0.25">
      <c r="A1293" s="28" t="s">
        <v>57</v>
      </c>
      <c r="B1293" s="29">
        <v>30.102</v>
      </c>
      <c r="C1293" s="28" t="s">
        <v>333</v>
      </c>
      <c r="D1293" s="49" t="s">
        <v>4615</v>
      </c>
      <c r="E1293" s="75" t="s">
        <v>4616</v>
      </c>
      <c r="F1293" s="32" t="s">
        <v>335</v>
      </c>
      <c r="G1293" s="76" t="s">
        <v>4617</v>
      </c>
      <c r="H1293" s="76" t="s">
        <v>4618</v>
      </c>
      <c r="I1293" s="76"/>
      <c r="J1293" s="80" t="s">
        <v>4619</v>
      </c>
      <c r="K1293" s="35">
        <v>45218</v>
      </c>
      <c r="L1293" s="36" t="s">
        <v>18</v>
      </c>
      <c r="M1293" s="36"/>
    </row>
    <row r="1294" spans="1:13" x14ac:dyDescent="0.25">
      <c r="A1294" s="28" t="s">
        <v>57</v>
      </c>
      <c r="B1294" s="62">
        <v>12.102</v>
      </c>
      <c r="C1294" s="40" t="s">
        <v>1373</v>
      </c>
      <c r="D1294" s="64" t="s">
        <v>4620</v>
      </c>
      <c r="E1294" s="41" t="s">
        <v>4621</v>
      </c>
      <c r="F1294" s="65">
        <v>1497</v>
      </c>
      <c r="G1294" s="65" t="s">
        <v>4626</v>
      </c>
      <c r="H1294" s="65" t="s">
        <v>4627</v>
      </c>
      <c r="I1294" s="93" t="s">
        <v>4628</v>
      </c>
      <c r="J1294" s="80" t="s">
        <v>4625</v>
      </c>
      <c r="K1294" s="48">
        <v>44291</v>
      </c>
      <c r="L1294" s="65" t="s">
        <v>18</v>
      </c>
      <c r="M1294" s="65" t="s">
        <v>18</v>
      </c>
    </row>
    <row r="1295" spans="1:13" x14ac:dyDescent="0.25">
      <c r="A1295" s="28" t="s">
        <v>57</v>
      </c>
      <c r="B1295" s="62">
        <v>12.113</v>
      </c>
      <c r="C1295" s="40" t="s">
        <v>1379</v>
      </c>
      <c r="D1295" s="64" t="s">
        <v>4620</v>
      </c>
      <c r="E1295" s="41" t="s">
        <v>4621</v>
      </c>
      <c r="F1295" s="65">
        <v>1497</v>
      </c>
      <c r="G1295" s="65" t="s">
        <v>4626</v>
      </c>
      <c r="H1295" s="65" t="s">
        <v>4627</v>
      </c>
      <c r="I1295" s="93" t="s">
        <v>4628</v>
      </c>
      <c r="J1295" s="80" t="s">
        <v>4625</v>
      </c>
      <c r="K1295" s="48">
        <v>44291</v>
      </c>
      <c r="L1295" s="65" t="s">
        <v>18</v>
      </c>
      <c r="M1295" s="65" t="s">
        <v>18</v>
      </c>
    </row>
    <row r="1296" spans="1:13" x14ac:dyDescent="0.25">
      <c r="A1296" s="28" t="s">
        <v>57</v>
      </c>
      <c r="B1296" s="62">
        <v>12.199</v>
      </c>
      <c r="C1296" s="28" t="s">
        <v>159</v>
      </c>
      <c r="D1296" s="64" t="s">
        <v>4620</v>
      </c>
      <c r="E1296" s="41" t="s">
        <v>4621</v>
      </c>
      <c r="F1296" s="65">
        <v>1497</v>
      </c>
      <c r="G1296" s="65" t="s">
        <v>4626</v>
      </c>
      <c r="H1296" s="65" t="s">
        <v>4627</v>
      </c>
      <c r="I1296" s="93" t="s">
        <v>4628</v>
      </c>
      <c r="J1296" s="80" t="s">
        <v>4625</v>
      </c>
      <c r="K1296" s="48">
        <v>44291</v>
      </c>
      <c r="L1296" s="65" t="s">
        <v>18</v>
      </c>
      <c r="M1296" s="65" t="s">
        <v>18</v>
      </c>
    </row>
    <row r="1297" spans="1:13" x14ac:dyDescent="0.25">
      <c r="A1297" s="28" t="s">
        <v>57</v>
      </c>
      <c r="B1297" s="62">
        <v>12.115</v>
      </c>
      <c r="C1297" s="40" t="s">
        <v>233</v>
      </c>
      <c r="D1297" s="64" t="s">
        <v>4620</v>
      </c>
      <c r="E1297" s="41" t="s">
        <v>4621</v>
      </c>
      <c r="F1297" s="65">
        <v>1497</v>
      </c>
      <c r="G1297" s="65" t="s">
        <v>4626</v>
      </c>
      <c r="H1297" s="65" t="s">
        <v>4627</v>
      </c>
      <c r="I1297" s="93" t="s">
        <v>4628</v>
      </c>
      <c r="J1297" s="80" t="s">
        <v>4625</v>
      </c>
      <c r="K1297" s="48">
        <v>44291</v>
      </c>
      <c r="L1297" s="65" t="s">
        <v>18</v>
      </c>
      <c r="M1297" s="65" t="s">
        <v>18</v>
      </c>
    </row>
    <row r="1298" spans="1:13" x14ac:dyDescent="0.25">
      <c r="A1298" s="28" t="s">
        <v>119</v>
      </c>
      <c r="B1298" s="29">
        <v>45.113999999999997</v>
      </c>
      <c r="C1298" s="40" t="s">
        <v>129</v>
      </c>
      <c r="D1298" s="64" t="s">
        <v>4620</v>
      </c>
      <c r="E1298" s="41" t="s">
        <v>4621</v>
      </c>
      <c r="F1298" s="47">
        <v>1392</v>
      </c>
      <c r="G1298" s="42" t="s">
        <v>4622</v>
      </c>
      <c r="H1298" s="42" t="s">
        <v>4623</v>
      </c>
      <c r="I1298" s="42" t="s">
        <v>4624</v>
      </c>
      <c r="J1298" s="80" t="s">
        <v>4625</v>
      </c>
      <c r="K1298" s="48">
        <v>44348</v>
      </c>
      <c r="L1298" s="36" t="s">
        <v>18</v>
      </c>
      <c r="M1298" s="36" t="s">
        <v>18</v>
      </c>
    </row>
    <row r="1299" spans="1:13" x14ac:dyDescent="0.25">
      <c r="A1299" s="28" t="s">
        <v>119</v>
      </c>
      <c r="B1299" s="29">
        <v>45.113999999999997</v>
      </c>
      <c r="C1299" s="40" t="s">
        <v>129</v>
      </c>
      <c r="D1299" s="41" t="s">
        <v>4629</v>
      </c>
      <c r="E1299" s="41"/>
      <c r="F1299" s="47">
        <v>1392</v>
      </c>
      <c r="G1299" s="42" t="s">
        <v>4630</v>
      </c>
      <c r="H1299" s="42" t="s">
        <v>4631</v>
      </c>
      <c r="I1299" s="42" t="s">
        <v>4632</v>
      </c>
      <c r="J1299" s="80" t="s">
        <v>4633</v>
      </c>
      <c r="K1299" s="48">
        <v>44348</v>
      </c>
      <c r="L1299" s="36" t="s">
        <v>18</v>
      </c>
      <c r="M1299" s="36" t="s">
        <v>18</v>
      </c>
    </row>
    <row r="1300" spans="1:13" x14ac:dyDescent="0.25">
      <c r="A1300" s="28" t="s">
        <v>119</v>
      </c>
      <c r="B1300" s="62">
        <v>45.112000000000002</v>
      </c>
      <c r="C1300" s="40" t="s">
        <v>660</v>
      </c>
      <c r="D1300" s="49" t="s">
        <v>4634</v>
      </c>
      <c r="E1300" s="100"/>
      <c r="F1300" s="42">
        <v>1605</v>
      </c>
      <c r="G1300" s="93" t="s">
        <v>4635</v>
      </c>
      <c r="H1300" s="114" t="s">
        <v>4636</v>
      </c>
      <c r="I1300" s="40"/>
      <c r="J1300" s="111" t="s">
        <v>4637</v>
      </c>
      <c r="K1300" s="50">
        <v>45107</v>
      </c>
      <c r="L1300" s="36" t="s">
        <v>18</v>
      </c>
      <c r="M1300" s="36" t="s">
        <v>18</v>
      </c>
    </row>
    <row r="1301" spans="1:13" ht="15" customHeight="1" x14ac:dyDescent="0.2">
      <c r="A1301" s="40" t="s">
        <v>8678</v>
      </c>
      <c r="B1301" s="62">
        <v>45.107999999999997</v>
      </c>
      <c r="C1301" s="40" t="s">
        <v>8679</v>
      </c>
      <c r="D1301" s="353" t="s">
        <v>4634</v>
      </c>
      <c r="E1301" s="354"/>
      <c r="F1301" s="42" t="s">
        <v>8681</v>
      </c>
      <c r="G1301" s="354" t="s">
        <v>4635</v>
      </c>
      <c r="H1301" s="354" t="s">
        <v>4636</v>
      </c>
      <c r="I1301" s="40"/>
      <c r="J1301" s="375" t="s">
        <v>4637</v>
      </c>
      <c r="K1301" s="43">
        <v>45322</v>
      </c>
      <c r="L1301" s="354" t="s">
        <v>485</v>
      </c>
      <c r="M1301" s="355" t="s">
        <v>485</v>
      </c>
    </row>
    <row r="1302" spans="1:13" ht="15" customHeight="1" x14ac:dyDescent="0.2">
      <c r="A1302" s="40" t="s">
        <v>8678</v>
      </c>
      <c r="B1302" s="62">
        <v>45.107999999999997</v>
      </c>
      <c r="C1302" s="40" t="s">
        <v>8679</v>
      </c>
      <c r="D1302" s="353" t="s">
        <v>4634</v>
      </c>
      <c r="E1302" s="354"/>
      <c r="F1302" s="42" t="s">
        <v>8681</v>
      </c>
      <c r="G1302" s="354" t="s">
        <v>4635</v>
      </c>
      <c r="H1302" s="354" t="s">
        <v>4636</v>
      </c>
      <c r="I1302" s="40"/>
      <c r="J1302" s="375" t="s">
        <v>4637</v>
      </c>
      <c r="K1302" s="43">
        <v>45322</v>
      </c>
      <c r="L1302" s="354" t="s">
        <v>485</v>
      </c>
      <c r="M1302" s="355" t="s">
        <v>485</v>
      </c>
    </row>
    <row r="1303" spans="1:13" ht="15" customHeight="1" x14ac:dyDescent="0.2">
      <c r="A1303" s="40" t="s">
        <v>8678</v>
      </c>
      <c r="B1303" s="62">
        <v>45.107999999999997</v>
      </c>
      <c r="C1303" s="40" t="s">
        <v>8679</v>
      </c>
      <c r="D1303" s="353" t="s">
        <v>8780</v>
      </c>
      <c r="E1303" s="354"/>
      <c r="F1303" s="42" t="s">
        <v>8681</v>
      </c>
      <c r="G1303" s="354" t="s">
        <v>8781</v>
      </c>
      <c r="H1303" s="354" t="s">
        <v>8782</v>
      </c>
      <c r="I1303" s="40"/>
      <c r="J1303" s="375" t="s">
        <v>8783</v>
      </c>
      <c r="K1303" s="43">
        <v>45322</v>
      </c>
      <c r="L1303" s="354" t="s">
        <v>485</v>
      </c>
      <c r="M1303" s="355" t="s">
        <v>485</v>
      </c>
    </row>
    <row r="1304" spans="1:13" ht="15" customHeight="1" x14ac:dyDescent="0.2">
      <c r="A1304" s="40" t="s">
        <v>8678</v>
      </c>
      <c r="B1304" s="62">
        <v>45.107999999999997</v>
      </c>
      <c r="C1304" s="40" t="s">
        <v>8679</v>
      </c>
      <c r="D1304" s="353" t="s">
        <v>8780</v>
      </c>
      <c r="E1304" s="354"/>
      <c r="F1304" s="42" t="s">
        <v>8681</v>
      </c>
      <c r="G1304" s="354" t="s">
        <v>8781</v>
      </c>
      <c r="H1304" s="354" t="s">
        <v>8782</v>
      </c>
      <c r="I1304" s="40"/>
      <c r="J1304" s="375" t="s">
        <v>8783</v>
      </c>
      <c r="K1304" s="43">
        <v>45322</v>
      </c>
      <c r="L1304" s="354" t="s">
        <v>485</v>
      </c>
      <c r="M1304" s="355" t="s">
        <v>485</v>
      </c>
    </row>
    <row r="1305" spans="1:13" x14ac:dyDescent="0.25">
      <c r="A1305" s="28" t="s">
        <v>119</v>
      </c>
      <c r="B1305" s="29">
        <v>45.113999999999997</v>
      </c>
      <c r="C1305" s="40" t="s">
        <v>129</v>
      </c>
      <c r="D1305" s="46" t="s">
        <v>4638</v>
      </c>
      <c r="E1305" s="46"/>
      <c r="F1305" s="51" t="s">
        <v>4083</v>
      </c>
      <c r="G1305" s="36" t="s">
        <v>4639</v>
      </c>
      <c r="H1305" s="36" t="s">
        <v>4640</v>
      </c>
      <c r="I1305" s="36"/>
      <c r="J1305" s="80" t="s">
        <v>4641</v>
      </c>
      <c r="K1305" s="48">
        <v>44500</v>
      </c>
      <c r="L1305" s="36" t="s">
        <v>18</v>
      </c>
      <c r="M1305" s="36"/>
    </row>
    <row r="1306" spans="1:13" x14ac:dyDescent="0.25">
      <c r="A1306" s="28" t="s">
        <v>57</v>
      </c>
      <c r="B1306" s="62">
        <v>12.199</v>
      </c>
      <c r="C1306" s="28" t="s">
        <v>159</v>
      </c>
      <c r="D1306" s="46" t="s">
        <v>4642</v>
      </c>
      <c r="E1306" s="46" t="s">
        <v>4643</v>
      </c>
      <c r="F1306" s="51" t="s">
        <v>517</v>
      </c>
      <c r="G1306" s="36" t="s">
        <v>4644</v>
      </c>
      <c r="H1306" s="36" t="s">
        <v>4645</v>
      </c>
      <c r="I1306" s="36"/>
      <c r="J1306" s="80" t="s">
        <v>4646</v>
      </c>
      <c r="K1306" s="48">
        <v>45091</v>
      </c>
      <c r="L1306" s="36" t="s">
        <v>18</v>
      </c>
      <c r="M1306" s="36"/>
    </row>
    <row r="1307" spans="1:13" x14ac:dyDescent="0.25">
      <c r="A1307" s="28" t="s">
        <v>119</v>
      </c>
      <c r="B1307" s="29">
        <v>45.106000000000002</v>
      </c>
      <c r="C1307" s="28" t="s">
        <v>120</v>
      </c>
      <c r="D1307" s="46" t="s">
        <v>4647</v>
      </c>
      <c r="E1307" s="46"/>
      <c r="F1307" s="51">
        <v>1494</v>
      </c>
      <c r="G1307" s="36" t="s">
        <v>4648</v>
      </c>
      <c r="H1307" s="52" t="s">
        <v>4150</v>
      </c>
      <c r="I1307" s="52" t="s">
        <v>4151</v>
      </c>
      <c r="J1307" s="80" t="s">
        <v>4649</v>
      </c>
      <c r="K1307" s="48">
        <v>44439</v>
      </c>
      <c r="L1307" s="36" t="s">
        <v>18</v>
      </c>
      <c r="M1307" s="36" t="s">
        <v>18</v>
      </c>
    </row>
    <row r="1308" spans="1:13" ht="15" customHeight="1" x14ac:dyDescent="0.2">
      <c r="A1308" s="40" t="s">
        <v>8678</v>
      </c>
      <c r="B1308" s="62">
        <v>45.107999999999997</v>
      </c>
      <c r="C1308" s="40" t="s">
        <v>8679</v>
      </c>
      <c r="D1308" s="353" t="s">
        <v>4650</v>
      </c>
      <c r="E1308" s="354"/>
      <c r="F1308" s="42" t="s">
        <v>8681</v>
      </c>
      <c r="G1308" s="354" t="s">
        <v>8784</v>
      </c>
      <c r="H1308" s="354" t="s">
        <v>4651</v>
      </c>
      <c r="I1308" s="40"/>
      <c r="J1308" s="375" t="s">
        <v>4652</v>
      </c>
      <c r="K1308" s="43">
        <v>45322</v>
      </c>
      <c r="L1308" s="354" t="s">
        <v>485</v>
      </c>
      <c r="M1308" s="355" t="s">
        <v>485</v>
      </c>
    </row>
    <row r="1309" spans="1:13" ht="15" customHeight="1" x14ac:dyDescent="0.2">
      <c r="A1309" s="40" t="s">
        <v>8678</v>
      </c>
      <c r="B1309" s="62">
        <v>45.107999999999997</v>
      </c>
      <c r="C1309" s="40" t="s">
        <v>8679</v>
      </c>
      <c r="D1309" s="353" t="s">
        <v>4650</v>
      </c>
      <c r="E1309" s="354"/>
      <c r="F1309" s="42" t="s">
        <v>8681</v>
      </c>
      <c r="G1309" s="354" t="s">
        <v>8784</v>
      </c>
      <c r="H1309" s="354" t="s">
        <v>4651</v>
      </c>
      <c r="I1309" s="40"/>
      <c r="J1309" s="375" t="s">
        <v>4652</v>
      </c>
      <c r="K1309" s="43">
        <v>45322</v>
      </c>
      <c r="L1309" s="354" t="s">
        <v>485</v>
      </c>
      <c r="M1309" s="355" t="s">
        <v>485</v>
      </c>
    </row>
    <row r="1310" spans="1:13" x14ac:dyDescent="0.25">
      <c r="A1310" s="28" t="s">
        <v>119</v>
      </c>
      <c r="B1310" s="29">
        <v>45.113999999999997</v>
      </c>
      <c r="C1310" s="40" t="s">
        <v>129</v>
      </c>
      <c r="D1310" s="60" t="s">
        <v>4653</v>
      </c>
      <c r="E1310" s="68"/>
      <c r="F1310" s="165" t="s">
        <v>517</v>
      </c>
      <c r="G1310" s="69" t="s">
        <v>4654</v>
      </c>
      <c r="H1310" s="52" t="s">
        <v>4655</v>
      </c>
      <c r="I1310" s="36" t="s">
        <v>4656</v>
      </c>
      <c r="J1310" s="80" t="s">
        <v>4657</v>
      </c>
      <c r="K1310" s="48">
        <v>45091</v>
      </c>
      <c r="L1310" s="36" t="s">
        <v>18</v>
      </c>
      <c r="M1310" s="36" t="s">
        <v>18</v>
      </c>
    </row>
    <row r="1311" spans="1:13" x14ac:dyDescent="0.25">
      <c r="A1311" s="28" t="s">
        <v>57</v>
      </c>
      <c r="B1311" s="29">
        <v>30.100999999999999</v>
      </c>
      <c r="C1311" s="28" t="s">
        <v>1036</v>
      </c>
      <c r="D1311" s="53" t="s">
        <v>4658</v>
      </c>
      <c r="E1311" s="60"/>
      <c r="F1311" s="52">
        <v>1577</v>
      </c>
      <c r="G1311" s="52" t="s">
        <v>4659</v>
      </c>
      <c r="H1311" s="52" t="s">
        <v>4660</v>
      </c>
      <c r="I1311" s="52"/>
      <c r="J1311" s="80" t="s">
        <v>4661</v>
      </c>
      <c r="K1311" s="54">
        <v>44872</v>
      </c>
      <c r="L1311" s="52" t="s">
        <v>18</v>
      </c>
      <c r="M1311" s="52" t="s">
        <v>18</v>
      </c>
    </row>
    <row r="1312" spans="1:13" x14ac:dyDescent="0.25">
      <c r="A1312" s="28" t="s">
        <v>57</v>
      </c>
      <c r="B1312" s="29">
        <v>30.102</v>
      </c>
      <c r="C1312" s="28" t="s">
        <v>333</v>
      </c>
      <c r="D1312" s="53" t="s">
        <v>4658</v>
      </c>
      <c r="E1312" s="75"/>
      <c r="F1312" s="32" t="s">
        <v>335</v>
      </c>
      <c r="G1312" s="52" t="s">
        <v>4659</v>
      </c>
      <c r="H1312" s="52" t="s">
        <v>4660</v>
      </c>
      <c r="I1312" s="52"/>
      <c r="J1312" s="80" t="s">
        <v>4661</v>
      </c>
      <c r="K1312" s="35">
        <v>45218</v>
      </c>
      <c r="L1312" s="36" t="s">
        <v>18</v>
      </c>
      <c r="M1312" s="36"/>
    </row>
    <row r="1313" spans="1:13" x14ac:dyDescent="0.25">
      <c r="A1313" s="28" t="s">
        <v>119</v>
      </c>
      <c r="B1313" s="62">
        <v>45.112000000000002</v>
      </c>
      <c r="C1313" s="40" t="s">
        <v>660</v>
      </c>
      <c r="D1313" s="49" t="s">
        <v>4662</v>
      </c>
      <c r="E1313" s="100"/>
      <c r="F1313" s="42">
        <v>1605</v>
      </c>
      <c r="G1313" s="93" t="s">
        <v>4663</v>
      </c>
      <c r="H1313" s="114" t="s">
        <v>4664</v>
      </c>
      <c r="I1313" s="40"/>
      <c r="J1313" s="111" t="s">
        <v>4665</v>
      </c>
      <c r="K1313" s="50">
        <v>45107</v>
      </c>
      <c r="L1313" s="42" t="s">
        <v>674</v>
      </c>
      <c r="M1313" s="114" t="s">
        <v>485</v>
      </c>
    </row>
    <row r="1314" spans="1:13" ht="15" customHeight="1" x14ac:dyDescent="0.2">
      <c r="A1314" s="40" t="s">
        <v>8678</v>
      </c>
      <c r="B1314" s="62">
        <v>45.107999999999997</v>
      </c>
      <c r="C1314" s="40" t="s">
        <v>8679</v>
      </c>
      <c r="D1314" s="353" t="s">
        <v>8785</v>
      </c>
      <c r="E1314" s="354"/>
      <c r="F1314" s="42" t="s">
        <v>8681</v>
      </c>
      <c r="G1314" s="354" t="s">
        <v>8786</v>
      </c>
      <c r="H1314" s="354" t="s">
        <v>8787</v>
      </c>
      <c r="I1314" s="40"/>
      <c r="J1314" s="375" t="s">
        <v>8788</v>
      </c>
      <c r="K1314" s="43">
        <v>45322</v>
      </c>
      <c r="L1314" s="354" t="s">
        <v>485</v>
      </c>
      <c r="M1314" s="355" t="s">
        <v>8789</v>
      </c>
    </row>
    <row r="1315" spans="1:13" ht="15" customHeight="1" x14ac:dyDescent="0.2">
      <c r="A1315" s="40" t="s">
        <v>8678</v>
      </c>
      <c r="B1315" s="62">
        <v>45.107999999999997</v>
      </c>
      <c r="C1315" s="40" t="s">
        <v>8679</v>
      </c>
      <c r="D1315" s="353" t="s">
        <v>8785</v>
      </c>
      <c r="E1315" s="354"/>
      <c r="F1315" s="42" t="s">
        <v>8681</v>
      </c>
      <c r="G1315" s="354" t="s">
        <v>8786</v>
      </c>
      <c r="H1315" s="354" t="s">
        <v>8787</v>
      </c>
      <c r="I1315" s="40"/>
      <c r="J1315" s="375" t="s">
        <v>8788</v>
      </c>
      <c r="K1315" s="43">
        <v>45322</v>
      </c>
      <c r="L1315" s="354" t="s">
        <v>485</v>
      </c>
      <c r="M1315" s="355" t="s">
        <v>8789</v>
      </c>
    </row>
    <row r="1316" spans="1:13" x14ac:dyDescent="0.25">
      <c r="A1316" s="28" t="s">
        <v>57</v>
      </c>
      <c r="B1316" s="29">
        <v>60.103000000000002</v>
      </c>
      <c r="C1316" s="40" t="s">
        <v>58</v>
      </c>
      <c r="D1316" s="46" t="s">
        <v>4666</v>
      </c>
      <c r="E1316" s="46"/>
      <c r="F1316" s="36">
        <v>1553</v>
      </c>
      <c r="G1316" s="36" t="s">
        <v>4667</v>
      </c>
      <c r="H1316" s="36" t="s">
        <v>4668</v>
      </c>
      <c r="I1316" s="36"/>
      <c r="J1316" s="80" t="s">
        <v>4669</v>
      </c>
      <c r="K1316" s="48">
        <v>44718</v>
      </c>
      <c r="L1316" s="36" t="s">
        <v>18</v>
      </c>
      <c r="M1316" s="36" t="s">
        <v>18</v>
      </c>
    </row>
    <row r="1317" spans="1:13" x14ac:dyDescent="0.25">
      <c r="A1317" s="28" t="s">
        <v>57</v>
      </c>
      <c r="B1317" s="29">
        <v>32.100999999999999</v>
      </c>
      <c r="C1317" s="28" t="s">
        <v>63</v>
      </c>
      <c r="D1317" s="49" t="s">
        <v>4666</v>
      </c>
      <c r="E1317" s="40"/>
      <c r="F1317" s="42">
        <v>1606</v>
      </c>
      <c r="G1317" s="42" t="s">
        <v>4667</v>
      </c>
      <c r="H1317" s="42" t="s">
        <v>4668</v>
      </c>
      <c r="I1317" s="40"/>
      <c r="J1317" s="80" t="s">
        <v>4669</v>
      </c>
      <c r="K1317" s="50">
        <v>45089</v>
      </c>
      <c r="L1317" s="42" t="s">
        <v>18</v>
      </c>
      <c r="M1317" s="42" t="s">
        <v>18</v>
      </c>
    </row>
    <row r="1318" spans="1:13" x14ac:dyDescent="0.25">
      <c r="A1318" s="31" t="s">
        <v>19</v>
      </c>
      <c r="B1318" s="110" t="s">
        <v>3546</v>
      </c>
      <c r="C1318" s="31" t="s">
        <v>785</v>
      </c>
      <c r="D1318" s="31" t="s">
        <v>4670</v>
      </c>
      <c r="E1318" s="31"/>
      <c r="F1318" s="33">
        <v>1623</v>
      </c>
      <c r="G1318" s="33" t="s">
        <v>4671</v>
      </c>
      <c r="H1318" s="33" t="s">
        <v>4672</v>
      </c>
      <c r="I1318" s="33" t="s">
        <v>4673</v>
      </c>
      <c r="J1318" s="111" t="s">
        <v>4674</v>
      </c>
      <c r="K1318" s="112">
        <v>44447</v>
      </c>
      <c r="L1318" s="33" t="s">
        <v>27</v>
      </c>
      <c r="M1318" s="33" t="s">
        <v>27</v>
      </c>
    </row>
    <row r="1319" spans="1:13" x14ac:dyDescent="0.25">
      <c r="A1319" s="81" t="s">
        <v>57</v>
      </c>
      <c r="B1319" s="82">
        <v>50.103000000000002</v>
      </c>
      <c r="C1319" s="81" t="s">
        <v>353</v>
      </c>
      <c r="D1319" s="49" t="s">
        <v>4675</v>
      </c>
      <c r="E1319" s="81"/>
      <c r="F1319" s="83">
        <v>1629</v>
      </c>
      <c r="G1319" s="83" t="s">
        <v>4676</v>
      </c>
      <c r="H1319" s="83" t="s">
        <v>4677</v>
      </c>
      <c r="I1319" s="83"/>
      <c r="J1319" s="378" t="s">
        <v>4678</v>
      </c>
      <c r="K1319" s="84">
        <v>45236</v>
      </c>
      <c r="L1319" s="83" t="s">
        <v>18</v>
      </c>
      <c r="M1319" s="83" t="s">
        <v>18</v>
      </c>
    </row>
    <row r="1320" spans="1:13" x14ac:dyDescent="0.25">
      <c r="A1320" s="28" t="s">
        <v>57</v>
      </c>
      <c r="B1320" s="29">
        <v>60.103000000000002</v>
      </c>
      <c r="C1320" s="40" t="s">
        <v>58</v>
      </c>
      <c r="D1320" s="46" t="s">
        <v>4679</v>
      </c>
      <c r="E1320" s="46" t="s">
        <v>4680</v>
      </c>
      <c r="F1320" s="36">
        <v>1553</v>
      </c>
      <c r="G1320" s="36" t="s">
        <v>122</v>
      </c>
      <c r="H1320" s="36" t="s">
        <v>4681</v>
      </c>
      <c r="I1320" s="36"/>
      <c r="J1320" s="80" t="s">
        <v>4682</v>
      </c>
      <c r="K1320" s="48">
        <v>44718</v>
      </c>
      <c r="L1320" s="36" t="s">
        <v>18</v>
      </c>
      <c r="M1320" s="36" t="s">
        <v>18</v>
      </c>
    </row>
    <row r="1321" spans="1:13" x14ac:dyDescent="0.25">
      <c r="A1321" s="28" t="s">
        <v>119</v>
      </c>
      <c r="B1321" s="29">
        <v>45.113999999999997</v>
      </c>
      <c r="C1321" s="40" t="s">
        <v>129</v>
      </c>
      <c r="D1321" s="60" t="s">
        <v>4683</v>
      </c>
      <c r="E1321" s="60" t="s">
        <v>4684</v>
      </c>
      <c r="F1321" s="61">
        <v>1392</v>
      </c>
      <c r="G1321" s="52" t="s">
        <v>4685</v>
      </c>
      <c r="H1321" s="52" t="s">
        <v>4686</v>
      </c>
      <c r="I1321" s="52" t="s">
        <v>4687</v>
      </c>
      <c r="J1321" s="80" t="str">
        <f>HYPERLINK("mailto:highschool@mpsvirginia.com","highschool@mpsvirginia.com")</f>
        <v>highschool@mpsvirginia.com</v>
      </c>
      <c r="K1321" s="48">
        <v>44348</v>
      </c>
      <c r="L1321" s="36" t="s">
        <v>18</v>
      </c>
      <c r="M1321" s="36" t="s">
        <v>18</v>
      </c>
    </row>
    <row r="1322" spans="1:13" x14ac:dyDescent="0.25">
      <c r="A1322" s="28" t="s">
        <v>19</v>
      </c>
      <c r="B1322" s="29">
        <v>25.113</v>
      </c>
      <c r="C1322" s="161" t="s">
        <v>189</v>
      </c>
      <c r="D1322" s="41" t="s">
        <v>4688</v>
      </c>
      <c r="E1322" s="41" t="s">
        <v>4689</v>
      </c>
      <c r="F1322" s="47" t="s">
        <v>4690</v>
      </c>
      <c r="G1322" s="42" t="s">
        <v>4691</v>
      </c>
      <c r="H1322" s="42" t="s">
        <v>4692</v>
      </c>
      <c r="I1322" s="42" t="s">
        <v>4693</v>
      </c>
      <c r="J1322" s="80" t="s">
        <v>4694</v>
      </c>
      <c r="K1322" s="48">
        <v>44530</v>
      </c>
      <c r="L1322" s="91" t="s">
        <v>27</v>
      </c>
      <c r="M1322" s="36" t="s">
        <v>27</v>
      </c>
    </row>
    <row r="1323" spans="1:13" x14ac:dyDescent="0.25">
      <c r="A1323" s="28" t="s">
        <v>57</v>
      </c>
      <c r="B1323" s="29">
        <v>60.103000000000002</v>
      </c>
      <c r="C1323" s="40" t="s">
        <v>58</v>
      </c>
      <c r="D1323" s="46" t="s">
        <v>4695</v>
      </c>
      <c r="E1323" s="46"/>
      <c r="F1323" s="36">
        <v>1553</v>
      </c>
      <c r="G1323" s="36" t="s">
        <v>4696</v>
      </c>
      <c r="H1323" s="36" t="s">
        <v>3710</v>
      </c>
      <c r="I1323" s="36"/>
      <c r="J1323" s="80" t="s">
        <v>4697</v>
      </c>
      <c r="K1323" s="48">
        <v>44718</v>
      </c>
      <c r="L1323" s="36" t="s">
        <v>18</v>
      </c>
      <c r="M1323" s="36" t="s">
        <v>18</v>
      </c>
    </row>
    <row r="1324" spans="1:13" x14ac:dyDescent="0.25">
      <c r="A1324" s="55" t="s">
        <v>119</v>
      </c>
      <c r="B1324" s="56">
        <v>45.113999999999997</v>
      </c>
      <c r="C1324" s="137" t="s">
        <v>129</v>
      </c>
      <c r="D1324" s="139" t="s">
        <v>4698</v>
      </c>
      <c r="E1324" s="139" t="s">
        <v>4699</v>
      </c>
      <c r="F1324" s="140" t="s">
        <v>969</v>
      </c>
      <c r="G1324" s="59" t="s">
        <v>4700</v>
      </c>
      <c r="H1324" s="59" t="s">
        <v>4701</v>
      </c>
      <c r="I1324" s="59" t="s">
        <v>4702</v>
      </c>
      <c r="J1324" s="360" t="s">
        <v>4703</v>
      </c>
      <c r="K1324" s="142">
        <v>44058</v>
      </c>
      <c r="L1324" s="59" t="s">
        <v>27</v>
      </c>
      <c r="M1324" s="59" t="s">
        <v>105</v>
      </c>
    </row>
    <row r="1325" spans="1:13" x14ac:dyDescent="0.25">
      <c r="A1325" s="28" t="s">
        <v>119</v>
      </c>
      <c r="B1325" s="62">
        <v>45.112000000000002</v>
      </c>
      <c r="C1325" s="40" t="s">
        <v>660</v>
      </c>
      <c r="D1325" s="49" t="s">
        <v>4704</v>
      </c>
      <c r="E1325" s="100"/>
      <c r="F1325" s="42">
        <v>1605</v>
      </c>
      <c r="G1325" s="93" t="s">
        <v>4705</v>
      </c>
      <c r="H1325" s="114" t="s">
        <v>4706</v>
      </c>
      <c r="I1325" s="40"/>
      <c r="J1325" s="111" t="s">
        <v>4707</v>
      </c>
      <c r="K1325" s="50">
        <v>45107</v>
      </c>
      <c r="L1325" s="36" t="s">
        <v>18</v>
      </c>
      <c r="M1325" s="36" t="s">
        <v>18</v>
      </c>
    </row>
    <row r="1326" spans="1:13" s="94" customFormat="1" x14ac:dyDescent="0.25">
      <c r="A1326" s="28" t="s">
        <v>119</v>
      </c>
      <c r="B1326" s="29">
        <v>45.113999999999997</v>
      </c>
      <c r="C1326" s="40" t="s">
        <v>129</v>
      </c>
      <c r="D1326" s="46" t="s">
        <v>4708</v>
      </c>
      <c r="E1326" s="46" t="s">
        <v>4708</v>
      </c>
      <c r="F1326" s="51" t="s">
        <v>2560</v>
      </c>
      <c r="G1326" s="36" t="s">
        <v>4709</v>
      </c>
      <c r="H1326" s="36" t="s">
        <v>4710</v>
      </c>
      <c r="I1326" s="36" t="s">
        <v>4711</v>
      </c>
      <c r="J1326" s="80" t="s">
        <v>4712</v>
      </c>
      <c r="K1326" s="48">
        <v>44377</v>
      </c>
      <c r="L1326" s="36" t="s">
        <v>27</v>
      </c>
      <c r="M1326" s="36" t="s">
        <v>18</v>
      </c>
    </row>
    <row r="1327" spans="1:13" ht="15" customHeight="1" x14ac:dyDescent="0.25">
      <c r="A1327" s="28" t="s">
        <v>8664</v>
      </c>
      <c r="B1327" s="29" t="s">
        <v>4713</v>
      </c>
      <c r="C1327" s="40" t="s">
        <v>4714</v>
      </c>
      <c r="D1327" s="40" t="s">
        <v>4715</v>
      </c>
      <c r="E1327" s="108"/>
      <c r="F1327" s="42">
        <v>1596</v>
      </c>
      <c r="G1327" s="42" t="s">
        <v>4716</v>
      </c>
      <c r="H1327" s="42" t="s">
        <v>4717</v>
      </c>
      <c r="I1327" s="42" t="s">
        <v>906</v>
      </c>
      <c r="J1327" s="80" t="s">
        <v>4718</v>
      </c>
      <c r="K1327" s="50">
        <v>44985</v>
      </c>
      <c r="L1327" s="42" t="s">
        <v>674</v>
      </c>
      <c r="M1327" s="42" t="s">
        <v>674</v>
      </c>
    </row>
    <row r="1328" spans="1:13" x14ac:dyDescent="0.25">
      <c r="A1328" s="28" t="s">
        <v>119</v>
      </c>
      <c r="B1328" s="29">
        <v>45.113999999999997</v>
      </c>
      <c r="C1328" s="40" t="s">
        <v>129</v>
      </c>
      <c r="D1328" s="46" t="s">
        <v>4719</v>
      </c>
      <c r="E1328" s="46"/>
      <c r="F1328" s="97" t="s">
        <v>3505</v>
      </c>
      <c r="G1328" s="36" t="s">
        <v>4720</v>
      </c>
      <c r="H1328" s="36" t="s">
        <v>4721</v>
      </c>
      <c r="I1328" s="36"/>
      <c r="J1328" s="80" t="s">
        <v>4722</v>
      </c>
      <c r="K1328" s="48">
        <v>44439</v>
      </c>
      <c r="L1328" s="36" t="s">
        <v>18</v>
      </c>
      <c r="M1328" s="36" t="s">
        <v>18</v>
      </c>
    </row>
    <row r="1329" spans="1:13" x14ac:dyDescent="0.25">
      <c r="A1329" s="28" t="s">
        <v>57</v>
      </c>
      <c r="B1329" s="29">
        <v>30.100999999999999</v>
      </c>
      <c r="C1329" s="28" t="s">
        <v>1036</v>
      </c>
      <c r="D1329" s="53" t="s">
        <v>4723</v>
      </c>
      <c r="E1329" s="60"/>
      <c r="F1329" s="52">
        <v>1577</v>
      </c>
      <c r="G1329" s="197" t="s">
        <v>4724</v>
      </c>
      <c r="H1329" s="197" t="s">
        <v>4725</v>
      </c>
      <c r="I1329" s="52"/>
      <c r="J1329" s="80" t="s">
        <v>4726</v>
      </c>
      <c r="K1329" s="54">
        <v>44872</v>
      </c>
      <c r="L1329" s="52" t="s">
        <v>18</v>
      </c>
      <c r="M1329" s="52" t="s">
        <v>18</v>
      </c>
    </row>
    <row r="1330" spans="1:13" x14ac:dyDescent="0.25">
      <c r="A1330" s="55" t="s">
        <v>57</v>
      </c>
      <c r="B1330" s="126">
        <v>12.199</v>
      </c>
      <c r="C1330" s="55" t="s">
        <v>159</v>
      </c>
      <c r="D1330" s="105" t="s">
        <v>4727</v>
      </c>
      <c r="E1330" s="105" t="s">
        <v>4728</v>
      </c>
      <c r="F1330" s="106" t="s">
        <v>969</v>
      </c>
      <c r="G1330" s="107" t="s">
        <v>4729</v>
      </c>
      <c r="H1330" s="107" t="s">
        <v>4730</v>
      </c>
      <c r="I1330" s="107" t="s">
        <v>4731</v>
      </c>
      <c r="J1330" s="360" t="s">
        <v>4732</v>
      </c>
      <c r="K1330" s="198">
        <v>44227</v>
      </c>
      <c r="L1330" s="59" t="s">
        <v>27</v>
      </c>
      <c r="M1330" s="59" t="s">
        <v>27</v>
      </c>
    </row>
    <row r="1331" spans="1:13" x14ac:dyDescent="0.25">
      <c r="A1331" s="28" t="s">
        <v>57</v>
      </c>
      <c r="B1331" s="29">
        <v>30.100999999999999</v>
      </c>
      <c r="C1331" s="28" t="s">
        <v>1036</v>
      </c>
      <c r="D1331" s="53" t="s">
        <v>4733</v>
      </c>
      <c r="E1331" s="60"/>
      <c r="F1331" s="52">
        <v>1577</v>
      </c>
      <c r="G1331" s="52" t="s">
        <v>4734</v>
      </c>
      <c r="H1331" s="52" t="s">
        <v>4735</v>
      </c>
      <c r="I1331" s="52"/>
      <c r="J1331" s="80" t="s">
        <v>4736</v>
      </c>
      <c r="K1331" s="54">
        <v>44872</v>
      </c>
      <c r="L1331" s="52" t="s">
        <v>18</v>
      </c>
      <c r="M1331" s="52" t="s">
        <v>18</v>
      </c>
    </row>
    <row r="1332" spans="1:13" x14ac:dyDescent="0.25">
      <c r="A1332" s="28" t="s">
        <v>119</v>
      </c>
      <c r="B1332" s="62">
        <v>45.112000000000002</v>
      </c>
      <c r="C1332" s="40" t="s">
        <v>660</v>
      </c>
      <c r="D1332" s="49" t="s">
        <v>4733</v>
      </c>
      <c r="E1332" s="100"/>
      <c r="F1332" s="42">
        <v>1605</v>
      </c>
      <c r="G1332" s="93" t="s">
        <v>4734</v>
      </c>
      <c r="H1332" s="114" t="s">
        <v>4735</v>
      </c>
      <c r="I1332" s="40"/>
      <c r="J1332" s="111" t="s">
        <v>4736</v>
      </c>
      <c r="K1332" s="50">
        <v>45107</v>
      </c>
      <c r="L1332" s="36" t="s">
        <v>18</v>
      </c>
      <c r="M1332" s="36" t="s">
        <v>18</v>
      </c>
    </row>
    <row r="1333" spans="1:13" x14ac:dyDescent="0.25">
      <c r="A1333" s="28" t="s">
        <v>57</v>
      </c>
      <c r="B1333" s="29">
        <v>30.102</v>
      </c>
      <c r="C1333" s="28" t="s">
        <v>333</v>
      </c>
      <c r="D1333" s="49" t="s">
        <v>4733</v>
      </c>
      <c r="E1333" s="38"/>
      <c r="F1333" s="32" t="s">
        <v>335</v>
      </c>
      <c r="G1333" s="34" t="s">
        <v>4737</v>
      </c>
      <c r="H1333" s="199" t="s">
        <v>4735</v>
      </c>
      <c r="I1333" s="199" t="s">
        <v>4738</v>
      </c>
      <c r="J1333" s="80" t="s">
        <v>4739</v>
      </c>
      <c r="K1333" s="35">
        <v>45218</v>
      </c>
      <c r="L1333" s="36" t="s">
        <v>18</v>
      </c>
      <c r="M1333" s="36"/>
    </row>
    <row r="1334" spans="1:13" x14ac:dyDescent="0.25">
      <c r="A1334" s="28" t="s">
        <v>119</v>
      </c>
      <c r="B1334" s="29">
        <v>45.113999999999997</v>
      </c>
      <c r="C1334" s="40" t="s">
        <v>129</v>
      </c>
      <c r="D1334" s="41" t="s">
        <v>4740</v>
      </c>
      <c r="E1334" s="41"/>
      <c r="F1334" s="47">
        <v>1392</v>
      </c>
      <c r="G1334" s="42" t="s">
        <v>4737</v>
      </c>
      <c r="H1334" s="42" t="s">
        <v>4735</v>
      </c>
      <c r="I1334" s="42" t="s">
        <v>4738</v>
      </c>
      <c r="J1334" s="80" t="s">
        <v>4736</v>
      </c>
      <c r="K1334" s="48">
        <v>44348</v>
      </c>
      <c r="L1334" s="36" t="s">
        <v>18</v>
      </c>
      <c r="M1334" s="36" t="s">
        <v>18</v>
      </c>
    </row>
    <row r="1335" spans="1:13" x14ac:dyDescent="0.25">
      <c r="A1335" s="28" t="s">
        <v>119</v>
      </c>
      <c r="B1335" s="29">
        <v>45.113999999999997</v>
      </c>
      <c r="C1335" s="40" t="s">
        <v>129</v>
      </c>
      <c r="D1335" s="60" t="s">
        <v>4741</v>
      </c>
      <c r="E1335" s="60"/>
      <c r="F1335" s="61" t="s">
        <v>450</v>
      </c>
      <c r="G1335" s="52" t="s">
        <v>4742</v>
      </c>
      <c r="H1335" s="52" t="s">
        <v>4743</v>
      </c>
      <c r="I1335" s="52" t="s">
        <v>4744</v>
      </c>
      <c r="J1335" s="80" t="s">
        <v>4745</v>
      </c>
      <c r="K1335" s="54">
        <v>44804</v>
      </c>
      <c r="L1335" s="36" t="s">
        <v>18</v>
      </c>
      <c r="M1335" s="36" t="s">
        <v>18</v>
      </c>
    </row>
    <row r="1336" spans="1:13" x14ac:dyDescent="0.25">
      <c r="A1336" s="28" t="s">
        <v>8664</v>
      </c>
      <c r="B1336" s="29">
        <v>70.114000000000104</v>
      </c>
      <c r="C1336" s="46" t="s">
        <v>705</v>
      </c>
      <c r="D1336" s="41" t="s">
        <v>4746</v>
      </c>
      <c r="E1336" s="41"/>
      <c r="F1336" s="42">
        <v>1529</v>
      </c>
      <c r="G1336" s="42" t="s">
        <v>4747</v>
      </c>
      <c r="H1336" s="97" t="s">
        <v>4748</v>
      </c>
      <c r="I1336" s="97" t="s">
        <v>4749</v>
      </c>
      <c r="J1336" s="111" t="s">
        <v>4750</v>
      </c>
      <c r="K1336" s="50">
        <v>44502</v>
      </c>
      <c r="L1336" s="36" t="s">
        <v>18</v>
      </c>
      <c r="M1336" s="36" t="s">
        <v>18</v>
      </c>
    </row>
    <row r="1337" spans="1:13" ht="15" customHeight="1" x14ac:dyDescent="0.2">
      <c r="A1337" s="40" t="s">
        <v>8678</v>
      </c>
      <c r="B1337" s="62">
        <v>45.107999999999997</v>
      </c>
      <c r="C1337" s="40" t="s">
        <v>8679</v>
      </c>
      <c r="D1337" s="353" t="s">
        <v>8790</v>
      </c>
      <c r="E1337" s="354" t="s">
        <v>8791</v>
      </c>
      <c r="F1337" s="42" t="s">
        <v>8681</v>
      </c>
      <c r="G1337" s="354" t="s">
        <v>8792</v>
      </c>
      <c r="H1337" s="354" t="s">
        <v>8793</v>
      </c>
      <c r="I1337" s="40"/>
      <c r="J1337" s="375" t="s">
        <v>8794</v>
      </c>
      <c r="K1337" s="43">
        <v>45322</v>
      </c>
      <c r="L1337" s="354" t="s">
        <v>485</v>
      </c>
      <c r="M1337" s="355" t="s">
        <v>485</v>
      </c>
    </row>
    <row r="1338" spans="1:13" ht="15" customHeight="1" x14ac:dyDescent="0.2">
      <c r="A1338" s="40" t="s">
        <v>8678</v>
      </c>
      <c r="B1338" s="62">
        <v>45.107999999999997</v>
      </c>
      <c r="C1338" s="40" t="s">
        <v>8679</v>
      </c>
      <c r="D1338" s="353" t="s">
        <v>8790</v>
      </c>
      <c r="E1338" s="354" t="s">
        <v>8791</v>
      </c>
      <c r="F1338" s="42" t="s">
        <v>8681</v>
      </c>
      <c r="G1338" s="354" t="s">
        <v>8792</v>
      </c>
      <c r="H1338" s="354" t="s">
        <v>8793</v>
      </c>
      <c r="I1338" s="40"/>
      <c r="J1338" s="375" t="s">
        <v>8794</v>
      </c>
      <c r="K1338" s="43">
        <v>45322</v>
      </c>
      <c r="L1338" s="354" t="s">
        <v>485</v>
      </c>
      <c r="M1338" s="355" t="s">
        <v>485</v>
      </c>
    </row>
    <row r="1339" spans="1:13" x14ac:dyDescent="0.25">
      <c r="A1339" s="28" t="s">
        <v>119</v>
      </c>
      <c r="B1339" s="29">
        <v>45.113999999999997</v>
      </c>
      <c r="C1339" s="40" t="s">
        <v>129</v>
      </c>
      <c r="D1339" s="41" t="s">
        <v>4751</v>
      </c>
      <c r="E1339" s="41"/>
      <c r="F1339" s="47">
        <v>1392</v>
      </c>
      <c r="G1339" s="42" t="s">
        <v>4752</v>
      </c>
      <c r="H1339" s="42" t="s">
        <v>4753</v>
      </c>
      <c r="I1339" s="42" t="s">
        <v>4754</v>
      </c>
      <c r="J1339" s="80" t="s">
        <v>4755</v>
      </c>
      <c r="K1339" s="48">
        <v>44348</v>
      </c>
      <c r="L1339" s="36" t="s">
        <v>18</v>
      </c>
      <c r="M1339" s="36" t="s">
        <v>18</v>
      </c>
    </row>
    <row r="1340" spans="1:13" x14ac:dyDescent="0.25">
      <c r="A1340" s="28" t="s">
        <v>119</v>
      </c>
      <c r="B1340" s="62">
        <v>45.112000000000002</v>
      </c>
      <c r="C1340" s="40" t="s">
        <v>660</v>
      </c>
      <c r="D1340" s="49" t="s">
        <v>4756</v>
      </c>
      <c r="E1340" s="100"/>
      <c r="F1340" s="42">
        <v>1605</v>
      </c>
      <c r="G1340" s="93" t="s">
        <v>4757</v>
      </c>
      <c r="H1340" s="114" t="s">
        <v>4758</v>
      </c>
      <c r="I1340" s="40"/>
      <c r="J1340" s="111" t="s">
        <v>4759</v>
      </c>
      <c r="K1340" s="50">
        <v>45107</v>
      </c>
      <c r="L1340" s="42" t="s">
        <v>485</v>
      </c>
      <c r="M1340" s="114" t="s">
        <v>674</v>
      </c>
    </row>
    <row r="1341" spans="1:13" x14ac:dyDescent="0.25">
      <c r="A1341" s="28" t="s">
        <v>8664</v>
      </c>
      <c r="B1341" s="29">
        <v>70.105999999999995</v>
      </c>
      <c r="C1341" s="40" t="s">
        <v>115</v>
      </c>
      <c r="D1341" s="45" t="s">
        <v>4760</v>
      </c>
      <c r="E1341" s="46"/>
      <c r="F1341" s="47">
        <v>1522</v>
      </c>
      <c r="G1341" s="36" t="s">
        <v>4760</v>
      </c>
      <c r="H1341" s="36" t="s">
        <v>4761</v>
      </c>
      <c r="I1341" s="42"/>
      <c r="J1341" s="80" t="s">
        <v>4762</v>
      </c>
      <c r="K1341" s="48">
        <v>44804</v>
      </c>
      <c r="L1341" s="36" t="s">
        <v>18</v>
      </c>
      <c r="M1341" s="36" t="s">
        <v>18</v>
      </c>
    </row>
    <row r="1342" spans="1:13" x14ac:dyDescent="0.25">
      <c r="A1342" s="28" t="s">
        <v>8664</v>
      </c>
      <c r="B1342" s="29">
        <v>70.105999999999995</v>
      </c>
      <c r="C1342" s="40" t="s">
        <v>361</v>
      </c>
      <c r="D1342" s="30" t="s">
        <v>4763</v>
      </c>
      <c r="E1342" s="46"/>
      <c r="F1342" s="36">
        <v>1475</v>
      </c>
      <c r="G1342" s="33" t="s">
        <v>4763</v>
      </c>
      <c r="H1342" s="33" t="s">
        <v>4764</v>
      </c>
      <c r="I1342" s="92"/>
      <c r="J1342" s="111" t="s">
        <v>4765</v>
      </c>
      <c r="K1342" s="48">
        <v>44804</v>
      </c>
      <c r="L1342" s="36" t="s">
        <v>18</v>
      </c>
      <c r="M1342" s="36" t="s">
        <v>18</v>
      </c>
    </row>
    <row r="1343" spans="1:13" x14ac:dyDescent="0.25">
      <c r="A1343" s="28" t="s">
        <v>19</v>
      </c>
      <c r="B1343" s="29" t="s">
        <v>256</v>
      </c>
      <c r="C1343" s="28" t="s">
        <v>257</v>
      </c>
      <c r="D1343" s="38" t="s">
        <v>4766</v>
      </c>
      <c r="E1343" s="38"/>
      <c r="F1343" s="32" t="s">
        <v>4767</v>
      </c>
      <c r="G1343" s="34" t="s">
        <v>4768</v>
      </c>
      <c r="H1343" s="34" t="s">
        <v>4769</v>
      </c>
      <c r="I1343" s="34" t="s">
        <v>4770</v>
      </c>
      <c r="J1343" s="80"/>
      <c r="K1343" s="35">
        <v>44445</v>
      </c>
      <c r="L1343" s="34" t="s">
        <v>27</v>
      </c>
      <c r="M1343" s="34" t="s">
        <v>27</v>
      </c>
    </row>
    <row r="1344" spans="1:13" x14ac:dyDescent="0.25">
      <c r="A1344" s="28" t="s">
        <v>119</v>
      </c>
      <c r="B1344" s="29">
        <v>45.113999999999997</v>
      </c>
      <c r="C1344" s="40" t="s">
        <v>129</v>
      </c>
      <c r="D1344" s="60" t="s">
        <v>4771</v>
      </c>
      <c r="E1344" s="60" t="s">
        <v>4772</v>
      </c>
      <c r="F1344" s="61">
        <v>1392</v>
      </c>
      <c r="G1344" s="52" t="s">
        <v>4773</v>
      </c>
      <c r="H1344" s="52" t="s">
        <v>4774</v>
      </c>
      <c r="I1344" s="52" t="s">
        <v>4775</v>
      </c>
      <c r="J1344" s="80" t="s">
        <v>4776</v>
      </c>
      <c r="K1344" s="48">
        <v>44348</v>
      </c>
      <c r="L1344" s="36" t="s">
        <v>18</v>
      </c>
      <c r="M1344" s="36" t="s">
        <v>18</v>
      </c>
    </row>
    <row r="1345" spans="1:13" x14ac:dyDescent="0.25">
      <c r="A1345" s="28" t="s">
        <v>57</v>
      </c>
      <c r="B1345" s="29">
        <v>12.101000000000001</v>
      </c>
      <c r="C1345" s="28" t="s">
        <v>1368</v>
      </c>
      <c r="D1345" s="64" t="s">
        <v>4777</v>
      </c>
      <c r="E1345" s="75"/>
      <c r="F1345" s="65">
        <v>1497</v>
      </c>
      <c r="G1345" s="65" t="s">
        <v>4778</v>
      </c>
      <c r="H1345" s="65" t="s">
        <v>4779</v>
      </c>
      <c r="I1345" s="93" t="s">
        <v>4775</v>
      </c>
      <c r="J1345" s="111" t="s">
        <v>4780</v>
      </c>
      <c r="K1345" s="48">
        <v>44291</v>
      </c>
      <c r="L1345" s="65" t="s">
        <v>18</v>
      </c>
      <c r="M1345" s="65" t="s">
        <v>18</v>
      </c>
    </row>
    <row r="1346" spans="1:13" x14ac:dyDescent="0.25">
      <c r="A1346" s="28" t="s">
        <v>57</v>
      </c>
      <c r="B1346" s="62">
        <v>12.103</v>
      </c>
      <c r="C1346" s="40" t="s">
        <v>227</v>
      </c>
      <c r="D1346" s="64" t="s">
        <v>4777</v>
      </c>
      <c r="E1346" s="75"/>
      <c r="F1346" s="65">
        <v>1497</v>
      </c>
      <c r="G1346" s="65" t="s">
        <v>4778</v>
      </c>
      <c r="H1346" s="65" t="s">
        <v>4779</v>
      </c>
      <c r="I1346" s="93" t="s">
        <v>4775</v>
      </c>
      <c r="J1346" s="111" t="s">
        <v>4780</v>
      </c>
      <c r="K1346" s="48">
        <v>44291</v>
      </c>
      <c r="L1346" s="65" t="s">
        <v>18</v>
      </c>
      <c r="M1346" s="65" t="s">
        <v>18</v>
      </c>
    </row>
    <row r="1347" spans="1:13" x14ac:dyDescent="0.25">
      <c r="A1347" s="28" t="s">
        <v>57</v>
      </c>
      <c r="B1347" s="62">
        <v>12.105</v>
      </c>
      <c r="C1347" s="40" t="s">
        <v>685</v>
      </c>
      <c r="D1347" s="64" t="s">
        <v>4777</v>
      </c>
      <c r="E1347" s="75"/>
      <c r="F1347" s="65">
        <v>1497</v>
      </c>
      <c r="G1347" s="65" t="s">
        <v>4778</v>
      </c>
      <c r="H1347" s="65" t="s">
        <v>4779</v>
      </c>
      <c r="I1347" s="93" t="s">
        <v>4775</v>
      </c>
      <c r="J1347" s="111" t="s">
        <v>4780</v>
      </c>
      <c r="K1347" s="48">
        <v>44291</v>
      </c>
      <c r="L1347" s="65" t="s">
        <v>18</v>
      </c>
      <c r="M1347" s="65" t="s">
        <v>18</v>
      </c>
    </row>
    <row r="1348" spans="1:13" x14ac:dyDescent="0.25">
      <c r="A1348" s="28" t="s">
        <v>57</v>
      </c>
      <c r="B1348" s="62">
        <v>12.108000000000001</v>
      </c>
      <c r="C1348" s="40" t="s">
        <v>504</v>
      </c>
      <c r="D1348" s="64" t="s">
        <v>4777</v>
      </c>
      <c r="E1348" s="75"/>
      <c r="F1348" s="65">
        <v>1497</v>
      </c>
      <c r="G1348" s="65" t="s">
        <v>4778</v>
      </c>
      <c r="H1348" s="65" t="s">
        <v>4779</v>
      </c>
      <c r="I1348" s="93" t="s">
        <v>4775</v>
      </c>
      <c r="J1348" s="111" t="s">
        <v>4780</v>
      </c>
      <c r="K1348" s="48">
        <v>44291</v>
      </c>
      <c r="L1348" s="65" t="s">
        <v>18</v>
      </c>
      <c r="M1348" s="65" t="s">
        <v>18</v>
      </c>
    </row>
    <row r="1349" spans="1:13" x14ac:dyDescent="0.25">
      <c r="A1349" s="28" t="s">
        <v>57</v>
      </c>
      <c r="B1349" s="62">
        <v>12.199</v>
      </c>
      <c r="C1349" s="28" t="s">
        <v>159</v>
      </c>
      <c r="D1349" s="64" t="s">
        <v>4777</v>
      </c>
      <c r="E1349" s="64"/>
      <c r="F1349" s="65">
        <v>1497</v>
      </c>
      <c r="G1349" s="65" t="s">
        <v>4778</v>
      </c>
      <c r="H1349" s="65" t="s">
        <v>4779</v>
      </c>
      <c r="I1349" s="93" t="s">
        <v>4775</v>
      </c>
      <c r="J1349" s="111" t="s">
        <v>4780</v>
      </c>
      <c r="K1349" s="48">
        <v>44291</v>
      </c>
      <c r="L1349" s="65" t="s">
        <v>18</v>
      </c>
      <c r="M1349" s="65" t="s">
        <v>18</v>
      </c>
    </row>
    <row r="1350" spans="1:13" x14ac:dyDescent="0.25">
      <c r="A1350" s="28" t="s">
        <v>57</v>
      </c>
      <c r="B1350" s="62">
        <v>12.115</v>
      </c>
      <c r="C1350" s="40" t="s">
        <v>233</v>
      </c>
      <c r="D1350" s="64" t="s">
        <v>4777</v>
      </c>
      <c r="E1350" s="75"/>
      <c r="F1350" s="65">
        <v>1497</v>
      </c>
      <c r="G1350" s="65" t="s">
        <v>4778</v>
      </c>
      <c r="H1350" s="65" t="s">
        <v>4779</v>
      </c>
      <c r="I1350" s="93" t="s">
        <v>4775</v>
      </c>
      <c r="J1350" s="111" t="s">
        <v>4780</v>
      </c>
      <c r="K1350" s="48">
        <v>44291</v>
      </c>
      <c r="L1350" s="65" t="s">
        <v>18</v>
      </c>
      <c r="M1350" s="65" t="s">
        <v>18</v>
      </c>
    </row>
    <row r="1351" spans="1:13" x14ac:dyDescent="0.25">
      <c r="A1351" s="28" t="s">
        <v>119</v>
      </c>
      <c r="B1351" s="29">
        <v>45.100999999999999</v>
      </c>
      <c r="C1351" s="40" t="s">
        <v>435</v>
      </c>
      <c r="D1351" s="64" t="s">
        <v>4777</v>
      </c>
      <c r="E1351" s="75"/>
      <c r="F1351" s="32">
        <v>1571</v>
      </c>
      <c r="G1351" s="97" t="s">
        <v>1311</v>
      </c>
      <c r="H1351" s="76" t="s">
        <v>4779</v>
      </c>
      <c r="I1351" s="76" t="s">
        <v>4775</v>
      </c>
      <c r="J1351" s="111" t="s">
        <v>4780</v>
      </c>
      <c r="K1351" s="35">
        <v>44809</v>
      </c>
      <c r="L1351" s="87" t="s">
        <v>18</v>
      </c>
      <c r="M1351" s="36" t="s">
        <v>18</v>
      </c>
    </row>
    <row r="1352" spans="1:13" x14ac:dyDescent="0.25">
      <c r="A1352" s="28" t="s">
        <v>57</v>
      </c>
      <c r="B1352" s="29">
        <v>10.101000000000001</v>
      </c>
      <c r="C1352" s="28" t="s">
        <v>112</v>
      </c>
      <c r="D1352" s="44" t="s">
        <v>4777</v>
      </c>
      <c r="E1352" s="44"/>
      <c r="F1352" s="52">
        <v>1599</v>
      </c>
      <c r="G1352" s="52" t="s">
        <v>688</v>
      </c>
      <c r="H1352" s="52" t="s">
        <v>4779</v>
      </c>
      <c r="I1352" s="53"/>
      <c r="J1352" s="80" t="s">
        <v>4776</v>
      </c>
      <c r="K1352" s="54">
        <v>45082</v>
      </c>
      <c r="L1352" s="52" t="s">
        <v>18</v>
      </c>
      <c r="M1352" s="52" t="s">
        <v>18</v>
      </c>
    </row>
    <row r="1353" spans="1:13" x14ac:dyDescent="0.25">
      <c r="A1353" s="41" t="s">
        <v>33</v>
      </c>
      <c r="B1353" s="62">
        <v>50.103999999999999</v>
      </c>
      <c r="C1353" s="41" t="s">
        <v>351</v>
      </c>
      <c r="D1353" s="78" t="s">
        <v>4781</v>
      </c>
      <c r="E1353" s="78" t="s">
        <v>4782</v>
      </c>
      <c r="F1353" s="42">
        <v>1619</v>
      </c>
      <c r="G1353" s="79" t="s">
        <v>3816</v>
      </c>
      <c r="H1353" s="79" t="s">
        <v>4783</v>
      </c>
      <c r="I1353" s="42"/>
      <c r="J1353" s="80" t="s">
        <v>4784</v>
      </c>
      <c r="K1353" s="50">
        <v>44418</v>
      </c>
      <c r="L1353" s="36" t="s">
        <v>18</v>
      </c>
      <c r="M1353" s="36" t="s">
        <v>18</v>
      </c>
    </row>
    <row r="1354" spans="1:13" x14ac:dyDescent="0.25">
      <c r="A1354" s="28" t="s">
        <v>119</v>
      </c>
      <c r="B1354" s="29">
        <v>35.103000000000002</v>
      </c>
      <c r="C1354" s="28" t="s">
        <v>2031</v>
      </c>
      <c r="D1354" s="68" t="s">
        <v>4785</v>
      </c>
      <c r="E1354" s="49"/>
      <c r="F1354" s="51" t="s">
        <v>4142</v>
      </c>
      <c r="G1354" s="52" t="s">
        <v>4786</v>
      </c>
      <c r="H1354" s="52" t="s">
        <v>4787</v>
      </c>
      <c r="I1354" s="52" t="s">
        <v>4788</v>
      </c>
      <c r="J1354" s="80" t="s">
        <v>4789</v>
      </c>
      <c r="K1354" s="48">
        <v>44651</v>
      </c>
      <c r="L1354" s="70" t="s">
        <v>18</v>
      </c>
      <c r="M1354" s="36" t="s">
        <v>105</v>
      </c>
    </row>
    <row r="1355" spans="1:13" x14ac:dyDescent="0.25">
      <c r="A1355" s="28" t="s">
        <v>119</v>
      </c>
      <c r="B1355" s="29">
        <v>35.198999999999998</v>
      </c>
      <c r="C1355" s="28" t="s">
        <v>2036</v>
      </c>
      <c r="D1355" s="68" t="s">
        <v>4785</v>
      </c>
      <c r="E1355" s="49"/>
      <c r="F1355" s="51" t="s">
        <v>4142</v>
      </c>
      <c r="G1355" s="52" t="s">
        <v>4786</v>
      </c>
      <c r="H1355" s="52" t="s">
        <v>4787</v>
      </c>
      <c r="I1355" s="52" t="s">
        <v>4788</v>
      </c>
      <c r="J1355" s="80" t="s">
        <v>4789</v>
      </c>
      <c r="K1355" s="48">
        <v>44651</v>
      </c>
      <c r="L1355" s="70" t="s">
        <v>18</v>
      </c>
      <c r="M1355" s="36" t="s">
        <v>105</v>
      </c>
    </row>
    <row r="1356" spans="1:13" x14ac:dyDescent="0.25">
      <c r="A1356" s="28" t="s">
        <v>119</v>
      </c>
      <c r="B1356" s="29">
        <v>35.106000000000002</v>
      </c>
      <c r="C1356" s="28" t="s">
        <v>2035</v>
      </c>
      <c r="D1356" s="68" t="s">
        <v>4785</v>
      </c>
      <c r="E1356" s="49"/>
      <c r="F1356" s="51" t="s">
        <v>4142</v>
      </c>
      <c r="G1356" s="52" t="s">
        <v>4786</v>
      </c>
      <c r="H1356" s="52" t="s">
        <v>4787</v>
      </c>
      <c r="I1356" s="52" t="s">
        <v>4788</v>
      </c>
      <c r="J1356" s="80" t="s">
        <v>4789</v>
      </c>
      <c r="K1356" s="48">
        <v>44651</v>
      </c>
      <c r="L1356" s="70" t="s">
        <v>18</v>
      </c>
      <c r="M1356" s="36" t="s">
        <v>105</v>
      </c>
    </row>
    <row r="1357" spans="1:13" x14ac:dyDescent="0.25">
      <c r="A1357" s="28" t="s">
        <v>119</v>
      </c>
      <c r="B1357" s="29">
        <v>45.113999999999997</v>
      </c>
      <c r="C1357" s="40" t="s">
        <v>129</v>
      </c>
      <c r="D1357" s="41" t="s">
        <v>4790</v>
      </c>
      <c r="E1357" s="41"/>
      <c r="F1357" s="47">
        <v>1392</v>
      </c>
      <c r="G1357" s="42" t="s">
        <v>4791</v>
      </c>
      <c r="H1357" s="42" t="s">
        <v>4792</v>
      </c>
      <c r="I1357" s="42" t="s">
        <v>4793</v>
      </c>
      <c r="J1357" s="80" t="s">
        <v>4794</v>
      </c>
      <c r="K1357" s="48">
        <v>44348</v>
      </c>
      <c r="L1357" s="36" t="s">
        <v>18</v>
      </c>
      <c r="M1357" s="36" t="s">
        <v>18</v>
      </c>
    </row>
    <row r="1358" spans="1:13" x14ac:dyDescent="0.25">
      <c r="A1358" s="28" t="s">
        <v>8664</v>
      </c>
      <c r="B1358" s="29">
        <v>70.105999999999995</v>
      </c>
      <c r="C1358" s="40" t="s">
        <v>361</v>
      </c>
      <c r="D1358" s="30" t="s">
        <v>4790</v>
      </c>
      <c r="E1358" s="30"/>
      <c r="F1358" s="36">
        <v>1475</v>
      </c>
      <c r="G1358" s="33" t="s">
        <v>4795</v>
      </c>
      <c r="H1358" s="33" t="s">
        <v>4792</v>
      </c>
      <c r="I1358" s="36"/>
      <c r="J1358" s="111" t="s">
        <v>4796</v>
      </c>
      <c r="K1358" s="35">
        <v>44804</v>
      </c>
      <c r="L1358" s="36" t="s">
        <v>18</v>
      </c>
      <c r="M1358" s="36" t="s">
        <v>18</v>
      </c>
    </row>
    <row r="1359" spans="1:13" x14ac:dyDescent="0.25">
      <c r="A1359" s="28" t="s">
        <v>57</v>
      </c>
      <c r="B1359" s="62">
        <v>12.199</v>
      </c>
      <c r="C1359" s="28" t="s">
        <v>159</v>
      </c>
      <c r="D1359" s="30" t="s">
        <v>4797</v>
      </c>
      <c r="E1359" s="30" t="s">
        <v>4798</v>
      </c>
      <c r="F1359" s="36" t="s">
        <v>4799</v>
      </c>
      <c r="G1359" s="33" t="s">
        <v>4800</v>
      </c>
      <c r="H1359" s="33" t="s">
        <v>4801</v>
      </c>
      <c r="I1359" s="36" t="s">
        <v>4802</v>
      </c>
      <c r="J1359" s="111" t="s">
        <v>4803</v>
      </c>
      <c r="K1359" s="35">
        <v>44408</v>
      </c>
      <c r="L1359" s="36" t="s">
        <v>18</v>
      </c>
      <c r="M1359" s="36"/>
    </row>
    <row r="1360" spans="1:13" x14ac:dyDescent="0.25">
      <c r="A1360" s="55" t="s">
        <v>57</v>
      </c>
      <c r="B1360" s="126">
        <v>12.199</v>
      </c>
      <c r="C1360" s="55" t="s">
        <v>159</v>
      </c>
      <c r="D1360" s="58" t="s">
        <v>4804</v>
      </c>
      <c r="E1360" s="58"/>
      <c r="F1360" s="59" t="s">
        <v>4805</v>
      </c>
      <c r="G1360" s="129" t="s">
        <v>4806</v>
      </c>
      <c r="H1360" s="129" t="s">
        <v>4807</v>
      </c>
      <c r="I1360" s="59"/>
      <c r="J1360" s="207" t="s">
        <v>4808</v>
      </c>
      <c r="K1360" s="96">
        <v>44251</v>
      </c>
      <c r="L1360" s="59" t="s">
        <v>18</v>
      </c>
      <c r="M1360" s="59"/>
    </row>
    <row r="1361" spans="1:13" x14ac:dyDescent="0.25">
      <c r="A1361" s="28" t="s">
        <v>57</v>
      </c>
      <c r="B1361" s="62">
        <v>12.105</v>
      </c>
      <c r="C1361" s="40" t="s">
        <v>685</v>
      </c>
      <c r="D1361" s="63" t="s">
        <v>4809</v>
      </c>
      <c r="E1361" s="63" t="s">
        <v>4810</v>
      </c>
      <c r="F1361" s="65">
        <v>1555</v>
      </c>
      <c r="G1361" s="65" t="s">
        <v>4811</v>
      </c>
      <c r="H1361" s="65" t="s">
        <v>4812</v>
      </c>
      <c r="I1361" s="93"/>
      <c r="J1361" s="111" t="s">
        <v>4813</v>
      </c>
      <c r="K1361" s="48">
        <v>44291</v>
      </c>
      <c r="L1361" s="65" t="s">
        <v>18</v>
      </c>
      <c r="M1361" s="65" t="s">
        <v>27</v>
      </c>
    </row>
    <row r="1362" spans="1:13" x14ac:dyDescent="0.25">
      <c r="A1362" s="28" t="s">
        <v>57</v>
      </c>
      <c r="B1362" s="62">
        <v>12.199</v>
      </c>
      <c r="C1362" s="28" t="s">
        <v>159</v>
      </c>
      <c r="D1362" s="63" t="s">
        <v>4809</v>
      </c>
      <c r="E1362" s="63" t="s">
        <v>4810</v>
      </c>
      <c r="F1362" s="65">
        <v>1555</v>
      </c>
      <c r="G1362" s="65" t="s">
        <v>4811</v>
      </c>
      <c r="H1362" s="65" t="s">
        <v>4812</v>
      </c>
      <c r="I1362" s="93"/>
      <c r="J1362" s="111" t="s">
        <v>4813</v>
      </c>
      <c r="K1362" s="48">
        <v>44291</v>
      </c>
      <c r="L1362" s="65" t="s">
        <v>18</v>
      </c>
      <c r="M1362" s="65" t="s">
        <v>27</v>
      </c>
    </row>
    <row r="1363" spans="1:13" ht="15" customHeight="1" x14ac:dyDescent="0.2">
      <c r="A1363" s="40" t="s">
        <v>8678</v>
      </c>
      <c r="B1363" s="62">
        <v>45.107999999999997</v>
      </c>
      <c r="C1363" s="40" t="s">
        <v>8679</v>
      </c>
      <c r="D1363" s="353" t="s">
        <v>4809</v>
      </c>
      <c r="E1363" s="354"/>
      <c r="F1363" s="42" t="s">
        <v>8681</v>
      </c>
      <c r="G1363" s="354" t="s">
        <v>8795</v>
      </c>
      <c r="H1363" s="354" t="s">
        <v>8796</v>
      </c>
      <c r="I1363" s="40"/>
      <c r="J1363" s="375" t="s">
        <v>8797</v>
      </c>
      <c r="K1363" s="43">
        <v>45322</v>
      </c>
      <c r="L1363" s="354" t="s">
        <v>485</v>
      </c>
      <c r="M1363" s="355" t="s">
        <v>485</v>
      </c>
    </row>
    <row r="1364" spans="1:13" ht="15" customHeight="1" x14ac:dyDescent="0.2">
      <c r="A1364" s="40" t="s">
        <v>8678</v>
      </c>
      <c r="B1364" s="62">
        <v>45.107999999999997</v>
      </c>
      <c r="C1364" s="40" t="s">
        <v>8679</v>
      </c>
      <c r="D1364" s="353" t="s">
        <v>4809</v>
      </c>
      <c r="E1364" s="354"/>
      <c r="F1364" s="42" t="s">
        <v>8681</v>
      </c>
      <c r="G1364" s="354" t="s">
        <v>8795</v>
      </c>
      <c r="H1364" s="354" t="s">
        <v>8796</v>
      </c>
      <c r="I1364" s="40"/>
      <c r="J1364" s="375" t="s">
        <v>8797</v>
      </c>
      <c r="K1364" s="43">
        <v>45322</v>
      </c>
      <c r="L1364" s="354" t="s">
        <v>485</v>
      </c>
      <c r="M1364" s="355" t="s">
        <v>485</v>
      </c>
    </row>
    <row r="1365" spans="1:13" x14ac:dyDescent="0.25">
      <c r="A1365" s="28" t="s">
        <v>19</v>
      </c>
      <c r="B1365" s="29">
        <v>25.125</v>
      </c>
      <c r="C1365" s="41" t="s">
        <v>1448</v>
      </c>
      <c r="D1365" s="38" t="s">
        <v>4814</v>
      </c>
      <c r="E1365" s="38"/>
      <c r="F1365" s="32">
        <v>1568</v>
      </c>
      <c r="G1365" s="34" t="s">
        <v>4815</v>
      </c>
      <c r="H1365" s="34" t="s">
        <v>4816</v>
      </c>
      <c r="I1365" s="34" t="s">
        <v>4817</v>
      </c>
      <c r="J1365" s="80" t="s">
        <v>4818</v>
      </c>
      <c r="K1365" s="35">
        <v>45516</v>
      </c>
      <c r="L1365" s="34"/>
      <c r="M1365" s="36"/>
    </row>
    <row r="1366" spans="1:13" x14ac:dyDescent="0.25">
      <c r="A1366" s="28" t="s">
        <v>8664</v>
      </c>
      <c r="B1366" s="29">
        <v>47.104999999999997</v>
      </c>
      <c r="C1366" s="28" t="s">
        <v>4819</v>
      </c>
      <c r="D1366" s="46" t="s">
        <v>4820</v>
      </c>
      <c r="E1366" s="46"/>
      <c r="F1366" s="51">
        <v>1545</v>
      </c>
      <c r="G1366" s="36" t="s">
        <v>1555</v>
      </c>
      <c r="H1366" s="36" t="s">
        <v>1556</v>
      </c>
      <c r="I1366" s="36" t="s">
        <v>1557</v>
      </c>
      <c r="J1366" s="80"/>
      <c r="K1366" s="48">
        <v>44804</v>
      </c>
      <c r="L1366" s="36"/>
      <c r="M1366" s="36"/>
    </row>
    <row r="1367" spans="1:13" x14ac:dyDescent="0.25">
      <c r="A1367" s="28" t="s">
        <v>8664</v>
      </c>
      <c r="B1367" s="29">
        <v>47.104999999999997</v>
      </c>
      <c r="C1367" s="28" t="s">
        <v>4819</v>
      </c>
      <c r="D1367" s="46" t="s">
        <v>4820</v>
      </c>
      <c r="E1367" s="46"/>
      <c r="F1367" s="51">
        <v>1545</v>
      </c>
      <c r="G1367" s="36" t="s">
        <v>1555</v>
      </c>
      <c r="H1367" s="36" t="s">
        <v>1556</v>
      </c>
      <c r="I1367" s="36" t="s">
        <v>1557</v>
      </c>
      <c r="J1367" s="80"/>
      <c r="K1367" s="48">
        <v>44804</v>
      </c>
      <c r="L1367" s="36"/>
      <c r="M1367" s="36"/>
    </row>
    <row r="1368" spans="1:13" x14ac:dyDescent="0.25">
      <c r="A1368" s="28" t="s">
        <v>119</v>
      </c>
      <c r="B1368" s="29">
        <v>45.113999999999997</v>
      </c>
      <c r="C1368" s="40" t="s">
        <v>129</v>
      </c>
      <c r="D1368" s="60" t="s">
        <v>4821</v>
      </c>
      <c r="E1368" s="60" t="s">
        <v>4822</v>
      </c>
      <c r="F1368" s="61">
        <v>1392</v>
      </c>
      <c r="G1368" s="52" t="s">
        <v>4823</v>
      </c>
      <c r="H1368" s="52" t="s">
        <v>4824</v>
      </c>
      <c r="I1368" s="52" t="s">
        <v>4825</v>
      </c>
      <c r="J1368" s="80" t="str">
        <f>HYPERLINK("mailto:clinicalcustomersupport@pearson.com","clinicalcustomersupport@pearson.com")</f>
        <v>clinicalcustomersupport@pearson.com</v>
      </c>
      <c r="K1368" s="48">
        <v>44348</v>
      </c>
      <c r="L1368" s="36" t="s">
        <v>18</v>
      </c>
      <c r="M1368" s="36" t="s">
        <v>18</v>
      </c>
    </row>
    <row r="1369" spans="1:13" x14ac:dyDescent="0.25">
      <c r="A1369" s="28" t="s">
        <v>119</v>
      </c>
      <c r="B1369" s="62">
        <v>45.112000000000002</v>
      </c>
      <c r="C1369" s="40" t="s">
        <v>660</v>
      </c>
      <c r="D1369" s="49" t="s">
        <v>4821</v>
      </c>
      <c r="E1369" s="100"/>
      <c r="F1369" s="42">
        <v>1605</v>
      </c>
      <c r="G1369" s="93" t="s">
        <v>4828</v>
      </c>
      <c r="H1369" s="114" t="s">
        <v>4829</v>
      </c>
      <c r="I1369" s="40"/>
      <c r="J1369" s="111" t="s">
        <v>4830</v>
      </c>
      <c r="K1369" s="50">
        <v>45107</v>
      </c>
      <c r="L1369" s="36" t="s">
        <v>18</v>
      </c>
      <c r="M1369" s="36" t="s">
        <v>18</v>
      </c>
    </row>
    <row r="1370" spans="1:13" x14ac:dyDescent="0.25">
      <c r="A1370" s="28" t="s">
        <v>8664</v>
      </c>
      <c r="B1370" s="29">
        <v>70.122000000000099</v>
      </c>
      <c r="C1370" s="38" t="s">
        <v>39</v>
      </c>
      <c r="D1370" s="31" t="s">
        <v>4831</v>
      </c>
      <c r="E1370" s="41"/>
      <c r="F1370" s="42">
        <v>1576</v>
      </c>
      <c r="G1370" s="42" t="s">
        <v>4832</v>
      </c>
      <c r="H1370" s="42" t="s">
        <v>4833</v>
      </c>
      <c r="I1370" s="42"/>
      <c r="J1370" s="111" t="s">
        <v>4834</v>
      </c>
      <c r="K1370" s="50">
        <v>45535</v>
      </c>
      <c r="L1370" s="36" t="s">
        <v>18</v>
      </c>
      <c r="M1370" s="36" t="s">
        <v>18</v>
      </c>
    </row>
    <row r="1371" spans="1:13" x14ac:dyDescent="0.25">
      <c r="A1371" s="28" t="s">
        <v>282</v>
      </c>
      <c r="B1371" s="29">
        <v>75.102000000000004</v>
      </c>
      <c r="C1371" s="28" t="s">
        <v>4835</v>
      </c>
      <c r="D1371" s="38" t="s">
        <v>4836</v>
      </c>
      <c r="E1371" s="38"/>
      <c r="F1371" s="32">
        <v>1403</v>
      </c>
      <c r="G1371" s="34" t="s">
        <v>4837</v>
      </c>
      <c r="H1371" s="34" t="s">
        <v>4838</v>
      </c>
      <c r="I1371" s="34" t="s">
        <v>4839</v>
      </c>
      <c r="J1371" s="80" t="s">
        <v>4840</v>
      </c>
      <c r="K1371" s="35">
        <v>44377</v>
      </c>
      <c r="L1371" s="131"/>
      <c r="M1371" s="36"/>
    </row>
    <row r="1372" spans="1:13" x14ac:dyDescent="0.25">
      <c r="A1372" s="28" t="s">
        <v>282</v>
      </c>
      <c r="B1372" s="29">
        <v>75.102000000000004</v>
      </c>
      <c r="C1372" s="28" t="s">
        <v>4841</v>
      </c>
      <c r="D1372" s="38" t="s">
        <v>4836</v>
      </c>
      <c r="E1372" s="38"/>
      <c r="F1372" s="32">
        <v>1403</v>
      </c>
      <c r="G1372" s="34" t="s">
        <v>4837</v>
      </c>
      <c r="H1372" s="34" t="s">
        <v>4838</v>
      </c>
      <c r="I1372" s="34" t="s">
        <v>4839</v>
      </c>
      <c r="J1372" s="80" t="s">
        <v>4840</v>
      </c>
      <c r="K1372" s="35">
        <v>44377</v>
      </c>
      <c r="L1372" s="131"/>
      <c r="M1372" s="36"/>
    </row>
    <row r="1373" spans="1:13" x14ac:dyDescent="0.25">
      <c r="A1373" s="28" t="s">
        <v>282</v>
      </c>
      <c r="B1373" s="62">
        <v>75.103999999999999</v>
      </c>
      <c r="C1373" s="28" t="s">
        <v>2002</v>
      </c>
      <c r="D1373" s="38" t="s">
        <v>4836</v>
      </c>
      <c r="E1373" s="38"/>
      <c r="F1373" s="32">
        <v>1403</v>
      </c>
      <c r="G1373" s="34" t="s">
        <v>4837</v>
      </c>
      <c r="H1373" s="34" t="s">
        <v>4838</v>
      </c>
      <c r="I1373" s="34" t="s">
        <v>4839</v>
      </c>
      <c r="J1373" s="80" t="s">
        <v>4840</v>
      </c>
      <c r="K1373" s="35">
        <v>44377</v>
      </c>
      <c r="L1373" s="131"/>
      <c r="M1373" s="36"/>
    </row>
    <row r="1374" spans="1:13" x14ac:dyDescent="0.25">
      <c r="A1374" s="28" t="s">
        <v>282</v>
      </c>
      <c r="B1374" s="29">
        <v>75.102000000000004</v>
      </c>
      <c r="C1374" s="28" t="s">
        <v>551</v>
      </c>
      <c r="D1374" s="38" t="s">
        <v>4836</v>
      </c>
      <c r="E1374" s="38"/>
      <c r="F1374" s="32">
        <v>1403</v>
      </c>
      <c r="G1374" s="34" t="s">
        <v>4837</v>
      </c>
      <c r="H1374" s="34" t="s">
        <v>4838</v>
      </c>
      <c r="I1374" s="34" t="s">
        <v>4839</v>
      </c>
      <c r="J1374" s="80" t="s">
        <v>4840</v>
      </c>
      <c r="K1374" s="35">
        <v>44377</v>
      </c>
      <c r="L1374" s="131"/>
      <c r="M1374" s="36"/>
    </row>
    <row r="1375" spans="1:13" x14ac:dyDescent="0.25">
      <c r="A1375" s="28" t="s">
        <v>282</v>
      </c>
      <c r="B1375" s="29">
        <v>75.102000000000004</v>
      </c>
      <c r="C1375" s="28" t="s">
        <v>4842</v>
      </c>
      <c r="D1375" s="38" t="s">
        <v>4836</v>
      </c>
      <c r="E1375" s="38"/>
      <c r="F1375" s="32">
        <v>1403</v>
      </c>
      <c r="G1375" s="34" t="s">
        <v>4837</v>
      </c>
      <c r="H1375" s="34" t="s">
        <v>4838</v>
      </c>
      <c r="I1375" s="34" t="s">
        <v>4839</v>
      </c>
      <c r="J1375" s="80" t="s">
        <v>4840</v>
      </c>
      <c r="K1375" s="35">
        <v>44377</v>
      </c>
      <c r="L1375" s="131"/>
      <c r="M1375" s="36"/>
    </row>
    <row r="1376" spans="1:13" x14ac:dyDescent="0.25">
      <c r="A1376" s="28" t="s">
        <v>282</v>
      </c>
      <c r="B1376" s="29">
        <v>75.116000000000099</v>
      </c>
      <c r="C1376" s="40" t="s">
        <v>3315</v>
      </c>
      <c r="D1376" s="78" t="s">
        <v>4836</v>
      </c>
      <c r="E1376" s="64"/>
      <c r="F1376" s="65">
        <v>1523</v>
      </c>
      <c r="G1376" s="65" t="s">
        <v>4837</v>
      </c>
      <c r="H1376" s="65" t="s">
        <v>4843</v>
      </c>
      <c r="I1376" s="65" t="s">
        <v>4839</v>
      </c>
      <c r="J1376" s="111" t="s">
        <v>4840</v>
      </c>
      <c r="K1376" s="178">
        <v>44469</v>
      </c>
      <c r="L1376" s="52" t="s">
        <v>18</v>
      </c>
      <c r="M1376" s="52" t="s">
        <v>18</v>
      </c>
    </row>
    <row r="1377" spans="1:13" x14ac:dyDescent="0.25">
      <c r="A1377" s="55" t="s">
        <v>19</v>
      </c>
      <c r="B1377" s="56">
        <v>25.199000000000002</v>
      </c>
      <c r="C1377" s="55" t="s">
        <v>90</v>
      </c>
      <c r="D1377" s="139" t="s">
        <v>4844</v>
      </c>
      <c r="E1377" s="139"/>
      <c r="F1377" s="151" t="s">
        <v>4845</v>
      </c>
      <c r="G1377" s="59" t="s">
        <v>4846</v>
      </c>
      <c r="H1377" s="59" t="s">
        <v>4847</v>
      </c>
      <c r="I1377" s="59" t="s">
        <v>4848</v>
      </c>
      <c r="J1377" s="360" t="s">
        <v>4849</v>
      </c>
      <c r="K1377" s="142">
        <v>44206</v>
      </c>
      <c r="L1377" s="59" t="s">
        <v>27</v>
      </c>
      <c r="M1377" s="59"/>
    </row>
    <row r="1378" spans="1:13" x14ac:dyDescent="0.25">
      <c r="A1378" s="28" t="s">
        <v>33</v>
      </c>
      <c r="B1378" s="29" t="s">
        <v>105</v>
      </c>
      <c r="C1378" s="40" t="s">
        <v>3902</v>
      </c>
      <c r="D1378" s="30" t="s">
        <v>4850</v>
      </c>
      <c r="E1378" s="46"/>
      <c r="F1378" s="51" t="s">
        <v>3904</v>
      </c>
      <c r="G1378" s="36" t="s">
        <v>4851</v>
      </c>
      <c r="H1378" s="36" t="s">
        <v>4852</v>
      </c>
      <c r="I1378" s="36"/>
      <c r="J1378" s="80" t="s">
        <v>4853</v>
      </c>
      <c r="K1378" s="48">
        <v>45169</v>
      </c>
      <c r="L1378" s="36" t="s">
        <v>18</v>
      </c>
      <c r="M1378" s="36" t="s">
        <v>18</v>
      </c>
    </row>
    <row r="1379" spans="1:13" x14ac:dyDescent="0.25">
      <c r="A1379" s="28" t="s">
        <v>8664</v>
      </c>
      <c r="B1379" s="29">
        <v>70.105999999999995</v>
      </c>
      <c r="C1379" s="40" t="s">
        <v>115</v>
      </c>
      <c r="D1379" s="45" t="s">
        <v>4854</v>
      </c>
      <c r="E1379" s="46"/>
      <c r="F1379" s="47">
        <v>1522</v>
      </c>
      <c r="G1379" s="36" t="s">
        <v>4855</v>
      </c>
      <c r="H1379" s="36" t="s">
        <v>4856</v>
      </c>
      <c r="I1379" s="42"/>
      <c r="J1379" s="80" t="s">
        <v>4857</v>
      </c>
      <c r="K1379" s="48">
        <v>44804</v>
      </c>
      <c r="L1379" s="36" t="s">
        <v>18</v>
      </c>
      <c r="M1379" s="36" t="s">
        <v>18</v>
      </c>
    </row>
    <row r="1380" spans="1:13" x14ac:dyDescent="0.25">
      <c r="A1380" s="28" t="s">
        <v>119</v>
      </c>
      <c r="B1380" s="29">
        <v>45.113999999999997</v>
      </c>
      <c r="C1380" s="40" t="s">
        <v>129</v>
      </c>
      <c r="D1380" s="46" t="s">
        <v>4858</v>
      </c>
      <c r="E1380" s="46" t="s">
        <v>4859</v>
      </c>
      <c r="F1380" s="51">
        <v>1392</v>
      </c>
      <c r="G1380" s="36" t="s">
        <v>4860</v>
      </c>
      <c r="H1380" s="36" t="s">
        <v>4861</v>
      </c>
      <c r="I1380" s="36" t="s">
        <v>4862</v>
      </c>
      <c r="J1380" s="80" t="str">
        <f>HYPERLINK("mailto:nrp@proliteracy.org","nrp@proliteracy.org")</f>
        <v>nrp@proliteracy.org</v>
      </c>
      <c r="K1380" s="48">
        <v>44348</v>
      </c>
      <c r="L1380" s="34" t="s">
        <v>18</v>
      </c>
      <c r="M1380" s="34" t="s">
        <v>18</v>
      </c>
    </row>
    <row r="1381" spans="1:13" x14ac:dyDescent="0.25">
      <c r="A1381" s="28" t="s">
        <v>8664</v>
      </c>
      <c r="B1381" s="110">
        <v>70.105999999999995</v>
      </c>
      <c r="C1381" s="31" t="s">
        <v>769</v>
      </c>
      <c r="D1381" s="31" t="s">
        <v>4863</v>
      </c>
      <c r="E1381" s="42"/>
      <c r="F1381" s="33">
        <v>1567</v>
      </c>
      <c r="G1381" s="33" t="s">
        <v>4864</v>
      </c>
      <c r="H1381" s="33" t="s">
        <v>4865</v>
      </c>
      <c r="I1381" s="40"/>
      <c r="J1381" s="111" t="s">
        <v>4866</v>
      </c>
      <c r="K1381" s="112">
        <v>45535</v>
      </c>
      <c r="L1381" s="36" t="s">
        <v>18</v>
      </c>
      <c r="M1381" s="36" t="s">
        <v>18</v>
      </c>
    </row>
    <row r="1382" spans="1:13" x14ac:dyDescent="0.25">
      <c r="A1382" s="28" t="s">
        <v>8664</v>
      </c>
      <c r="B1382" s="62">
        <v>70.105999999999995</v>
      </c>
      <c r="C1382" s="40" t="s">
        <v>769</v>
      </c>
      <c r="D1382" s="40" t="s">
        <v>4863</v>
      </c>
      <c r="E1382" s="103"/>
      <c r="F1382" s="42">
        <v>1567</v>
      </c>
      <c r="G1382" s="42" t="s">
        <v>4864</v>
      </c>
      <c r="H1382" s="42" t="s">
        <v>4865</v>
      </c>
      <c r="I1382" s="104"/>
      <c r="J1382" s="80" t="s">
        <v>4866</v>
      </c>
      <c r="K1382" s="50">
        <v>45535</v>
      </c>
      <c r="L1382" s="36" t="s">
        <v>18</v>
      </c>
      <c r="M1382" s="36" t="s">
        <v>18</v>
      </c>
    </row>
    <row r="1383" spans="1:13" x14ac:dyDescent="0.25">
      <c r="A1383" s="28" t="s">
        <v>19</v>
      </c>
      <c r="B1383" s="29">
        <v>25.199000000000002</v>
      </c>
      <c r="C1383" s="28" t="s">
        <v>90</v>
      </c>
      <c r="D1383" s="38" t="s">
        <v>4867</v>
      </c>
      <c r="E1383" s="38"/>
      <c r="F1383" s="32" t="s">
        <v>313</v>
      </c>
      <c r="G1383" s="34" t="s">
        <v>4868</v>
      </c>
      <c r="H1383" s="34" t="s">
        <v>4869</v>
      </c>
      <c r="I1383" s="34" t="s">
        <v>4870</v>
      </c>
      <c r="J1383" s="80"/>
      <c r="K1383" s="35" t="s">
        <v>105</v>
      </c>
      <c r="L1383" s="34"/>
      <c r="M1383" s="36"/>
    </row>
    <row r="1384" spans="1:13" ht="15" customHeight="1" x14ac:dyDescent="0.25">
      <c r="A1384" s="28" t="s">
        <v>8664</v>
      </c>
      <c r="B1384" s="29">
        <v>70.114000000000104</v>
      </c>
      <c r="C1384" s="46" t="s">
        <v>705</v>
      </c>
      <c r="D1384" s="49" t="s">
        <v>4871</v>
      </c>
      <c r="E1384" s="49"/>
      <c r="F1384" s="32" t="s">
        <v>4872</v>
      </c>
      <c r="G1384" s="36" t="s">
        <v>4873</v>
      </c>
      <c r="H1384" s="200" t="s">
        <v>4874</v>
      </c>
      <c r="I1384" s="200" t="s">
        <v>4875</v>
      </c>
      <c r="J1384" s="80" t="s">
        <v>4876</v>
      </c>
      <c r="K1384" s="35" t="s">
        <v>4877</v>
      </c>
      <c r="L1384" s="87" t="s">
        <v>485</v>
      </c>
      <c r="M1384" s="36"/>
    </row>
    <row r="1385" spans="1:13" x14ac:dyDescent="0.25">
      <c r="A1385" s="28" t="s">
        <v>8664</v>
      </c>
      <c r="B1385" s="90">
        <v>70.114000000000004</v>
      </c>
      <c r="C1385" s="46" t="s">
        <v>705</v>
      </c>
      <c r="D1385" s="31" t="s">
        <v>4878</v>
      </c>
      <c r="E1385" s="31"/>
      <c r="F1385" s="36">
        <v>1625</v>
      </c>
      <c r="G1385" s="33" t="s">
        <v>4879</v>
      </c>
      <c r="H1385" s="33" t="s">
        <v>4880</v>
      </c>
      <c r="I1385" s="104"/>
      <c r="J1385" s="111" t="s">
        <v>4881</v>
      </c>
      <c r="K1385" s="48">
        <v>45232</v>
      </c>
      <c r="L1385" s="36" t="s">
        <v>485</v>
      </c>
      <c r="M1385" s="36" t="s">
        <v>674</v>
      </c>
    </row>
    <row r="1386" spans="1:13" x14ac:dyDescent="0.25">
      <c r="A1386" s="28" t="s">
        <v>8664</v>
      </c>
      <c r="B1386" s="29">
        <v>70.105999999999995</v>
      </c>
      <c r="C1386" s="40" t="s">
        <v>115</v>
      </c>
      <c r="D1386" s="45" t="s">
        <v>4882</v>
      </c>
      <c r="E1386" s="45" t="s">
        <v>4883</v>
      </c>
      <c r="F1386" s="47">
        <v>1522</v>
      </c>
      <c r="G1386" s="36" t="s">
        <v>4884</v>
      </c>
      <c r="H1386" s="36" t="s">
        <v>4885</v>
      </c>
      <c r="I1386" s="42"/>
      <c r="J1386" s="80" t="s">
        <v>4886</v>
      </c>
      <c r="K1386" s="48">
        <v>44804</v>
      </c>
      <c r="L1386" s="36" t="s">
        <v>18</v>
      </c>
      <c r="M1386" s="36" t="s">
        <v>18</v>
      </c>
    </row>
    <row r="1387" spans="1:13" x14ac:dyDescent="0.25">
      <c r="A1387" s="28" t="s">
        <v>8664</v>
      </c>
      <c r="B1387" s="29">
        <v>70.105999999999995</v>
      </c>
      <c r="C1387" s="40" t="s">
        <v>115</v>
      </c>
      <c r="D1387" s="41" t="s">
        <v>4887</v>
      </c>
      <c r="E1387" s="159"/>
      <c r="F1387" s="47">
        <v>1522</v>
      </c>
      <c r="G1387" s="42" t="s">
        <v>4887</v>
      </c>
      <c r="H1387" s="33" t="s">
        <v>3800</v>
      </c>
      <c r="I1387" s="42"/>
      <c r="J1387" s="111" t="s">
        <v>3802</v>
      </c>
      <c r="K1387" s="48">
        <v>44804</v>
      </c>
      <c r="L1387" s="36" t="s">
        <v>18</v>
      </c>
      <c r="M1387" s="36" t="s">
        <v>18</v>
      </c>
    </row>
    <row r="1388" spans="1:13" x14ac:dyDescent="0.25">
      <c r="A1388" s="28" t="s">
        <v>119</v>
      </c>
      <c r="B1388" s="29">
        <v>45.113999999999997</v>
      </c>
      <c r="C1388" s="40" t="s">
        <v>129</v>
      </c>
      <c r="D1388" s="60" t="s">
        <v>4888</v>
      </c>
      <c r="E1388" s="60"/>
      <c r="F1388" s="61" t="s">
        <v>4889</v>
      </c>
      <c r="G1388" s="52" t="s">
        <v>4890</v>
      </c>
      <c r="H1388" s="52" t="s">
        <v>4891</v>
      </c>
      <c r="I1388" s="52" t="s">
        <v>4892</v>
      </c>
      <c r="J1388" s="80" t="s">
        <v>4893</v>
      </c>
      <c r="K1388" s="132">
        <v>44439</v>
      </c>
      <c r="L1388" s="36" t="s">
        <v>18</v>
      </c>
      <c r="M1388" s="36" t="s">
        <v>18</v>
      </c>
    </row>
    <row r="1389" spans="1:13" x14ac:dyDescent="0.25">
      <c r="A1389" s="28" t="s">
        <v>19</v>
      </c>
      <c r="B1389" s="29">
        <v>25.199000000000002</v>
      </c>
      <c r="C1389" s="28" t="s">
        <v>90</v>
      </c>
      <c r="D1389" s="38" t="s">
        <v>4894</v>
      </c>
      <c r="E1389" s="38"/>
      <c r="F1389" s="32" t="s">
        <v>92</v>
      </c>
      <c r="G1389" s="158" t="s">
        <v>4895</v>
      </c>
      <c r="H1389" s="42" t="s">
        <v>4896</v>
      </c>
      <c r="I1389" s="34" t="s">
        <v>4897</v>
      </c>
      <c r="J1389" s="80" t="s">
        <v>4898</v>
      </c>
      <c r="K1389" s="35">
        <v>44530</v>
      </c>
      <c r="L1389" s="34" t="s">
        <v>27</v>
      </c>
      <c r="M1389" s="36" t="s">
        <v>27</v>
      </c>
    </row>
    <row r="1390" spans="1:13" x14ac:dyDescent="0.25">
      <c r="A1390" s="28" t="s">
        <v>119</v>
      </c>
      <c r="B1390" s="29">
        <v>45.113999999999997</v>
      </c>
      <c r="C1390" s="40" t="s">
        <v>129</v>
      </c>
      <c r="D1390" s="41" t="s">
        <v>4899</v>
      </c>
      <c r="E1390" s="41"/>
      <c r="F1390" s="47">
        <v>1392</v>
      </c>
      <c r="G1390" s="42" t="s">
        <v>4900</v>
      </c>
      <c r="H1390" s="42" t="s">
        <v>4901</v>
      </c>
      <c r="I1390" s="42" t="s">
        <v>4902</v>
      </c>
      <c r="J1390" s="80" t="s">
        <v>4903</v>
      </c>
      <c r="K1390" s="48">
        <v>44348</v>
      </c>
      <c r="L1390" s="36" t="s">
        <v>18</v>
      </c>
      <c r="M1390" s="36" t="s">
        <v>18</v>
      </c>
    </row>
    <row r="1391" spans="1:13" x14ac:dyDescent="0.25">
      <c r="A1391" s="55" t="s">
        <v>19</v>
      </c>
      <c r="B1391" s="56">
        <v>25.119</v>
      </c>
      <c r="C1391" s="55" t="s">
        <v>832</v>
      </c>
      <c r="D1391" s="139" t="s">
        <v>4904</v>
      </c>
      <c r="E1391" s="139" t="s">
        <v>4905</v>
      </c>
      <c r="F1391" s="151" t="s">
        <v>2505</v>
      </c>
      <c r="G1391" s="59" t="s">
        <v>4906</v>
      </c>
      <c r="H1391" s="59" t="s">
        <v>4907</v>
      </c>
      <c r="I1391" s="59" t="s">
        <v>4908</v>
      </c>
      <c r="J1391" s="360"/>
      <c r="K1391" s="142">
        <v>44165</v>
      </c>
      <c r="L1391" s="59" t="s">
        <v>27</v>
      </c>
      <c r="M1391" s="59"/>
    </row>
    <row r="1392" spans="1:13" x14ac:dyDescent="0.25">
      <c r="A1392" s="41" t="s">
        <v>33</v>
      </c>
      <c r="B1392" s="62">
        <v>50.103999999999999</v>
      </c>
      <c r="C1392" s="41" t="s">
        <v>351</v>
      </c>
      <c r="D1392" s="78" t="s">
        <v>4909</v>
      </c>
      <c r="E1392" s="78"/>
      <c r="F1392" s="42">
        <v>1619</v>
      </c>
      <c r="G1392" s="79" t="s">
        <v>4910</v>
      </c>
      <c r="H1392" s="79" t="s">
        <v>4911</v>
      </c>
      <c r="I1392" s="42"/>
      <c r="J1392" s="80" t="s">
        <v>4912</v>
      </c>
      <c r="K1392" s="50">
        <v>44418</v>
      </c>
      <c r="L1392" s="36" t="s">
        <v>18</v>
      </c>
      <c r="M1392" s="36" t="s">
        <v>18</v>
      </c>
    </row>
    <row r="1393" spans="1:13" x14ac:dyDescent="0.25">
      <c r="A1393" s="28" t="s">
        <v>119</v>
      </c>
      <c r="B1393" s="62">
        <v>45.112000000000002</v>
      </c>
      <c r="C1393" s="40" t="s">
        <v>660</v>
      </c>
      <c r="D1393" s="49" t="s">
        <v>4913</v>
      </c>
      <c r="E1393" s="100"/>
      <c r="F1393" s="42">
        <v>1605</v>
      </c>
      <c r="G1393" s="93" t="s">
        <v>4914</v>
      </c>
      <c r="H1393" s="114" t="s">
        <v>4915</v>
      </c>
      <c r="I1393" s="40"/>
      <c r="J1393" s="111" t="s">
        <v>4916</v>
      </c>
      <c r="K1393" s="50">
        <v>45107</v>
      </c>
      <c r="L1393" s="36" t="s">
        <v>18</v>
      </c>
      <c r="M1393" s="36" t="s">
        <v>18</v>
      </c>
    </row>
    <row r="1394" spans="1:13" x14ac:dyDescent="0.25">
      <c r="A1394" s="31" t="s">
        <v>19</v>
      </c>
      <c r="B1394" s="110" t="s">
        <v>3546</v>
      </c>
      <c r="C1394" s="31" t="s">
        <v>785</v>
      </c>
      <c r="D1394" s="31" t="s">
        <v>4917</v>
      </c>
      <c r="E1394" s="31"/>
      <c r="F1394" s="33">
        <v>1623</v>
      </c>
      <c r="G1394" s="33" t="s">
        <v>4918</v>
      </c>
      <c r="H1394" s="33" t="s">
        <v>4919</v>
      </c>
      <c r="I1394" s="33"/>
      <c r="J1394" s="111" t="s">
        <v>4920</v>
      </c>
      <c r="K1394" s="112">
        <v>44447</v>
      </c>
      <c r="L1394" s="33" t="s">
        <v>27</v>
      </c>
      <c r="M1394" s="33" t="s">
        <v>27</v>
      </c>
    </row>
    <row r="1395" spans="1:13" x14ac:dyDescent="0.25">
      <c r="A1395" s="28" t="s">
        <v>19</v>
      </c>
      <c r="B1395" s="29" t="s">
        <v>3197</v>
      </c>
      <c r="C1395" s="28" t="s">
        <v>90</v>
      </c>
      <c r="D1395" s="45" t="s">
        <v>4921</v>
      </c>
      <c r="E1395" s="46" t="s">
        <v>4922</v>
      </c>
      <c r="F1395" s="47">
        <v>1538</v>
      </c>
      <c r="G1395" s="36" t="s">
        <v>4923</v>
      </c>
      <c r="H1395" s="36" t="s">
        <v>4924</v>
      </c>
      <c r="I1395" s="42" t="s">
        <v>4925</v>
      </c>
      <c r="J1395" s="80" t="s">
        <v>4926</v>
      </c>
      <c r="K1395" s="48">
        <v>44575</v>
      </c>
      <c r="L1395" s="36" t="s">
        <v>27</v>
      </c>
      <c r="M1395" s="36" t="s">
        <v>18</v>
      </c>
    </row>
    <row r="1396" spans="1:13" x14ac:dyDescent="0.25">
      <c r="A1396" s="28" t="s">
        <v>19</v>
      </c>
      <c r="B1396" s="29">
        <v>80.105999999999995</v>
      </c>
      <c r="C1396" s="46" t="s">
        <v>4927</v>
      </c>
      <c r="D1396" s="46" t="s">
        <v>4928</v>
      </c>
      <c r="E1396" s="46" t="s">
        <v>4929</v>
      </c>
      <c r="F1396" s="36" t="s">
        <v>4930</v>
      </c>
      <c r="G1396" s="36" t="s">
        <v>4931</v>
      </c>
      <c r="H1396" s="36" t="s">
        <v>4932</v>
      </c>
      <c r="I1396" s="36" t="s">
        <v>4933</v>
      </c>
      <c r="J1396" s="80" t="s">
        <v>4934</v>
      </c>
      <c r="K1396" s="48">
        <v>45098</v>
      </c>
      <c r="L1396" s="36" t="s">
        <v>27</v>
      </c>
      <c r="M1396" s="36" t="s">
        <v>18</v>
      </c>
    </row>
    <row r="1397" spans="1:13" x14ac:dyDescent="0.25">
      <c r="A1397" s="28" t="s">
        <v>119</v>
      </c>
      <c r="B1397" s="29">
        <v>45.113999999999997</v>
      </c>
      <c r="C1397" s="40" t="s">
        <v>129</v>
      </c>
      <c r="D1397" s="60" t="s">
        <v>4935</v>
      </c>
      <c r="E1397" s="60" t="s">
        <v>4936</v>
      </c>
      <c r="F1397" s="36" t="s">
        <v>4937</v>
      </c>
      <c r="G1397" s="52" t="s">
        <v>4936</v>
      </c>
      <c r="H1397" s="52" t="s">
        <v>4938</v>
      </c>
      <c r="I1397" s="36"/>
      <c r="J1397" s="80" t="s">
        <v>4939</v>
      </c>
      <c r="K1397" s="48">
        <v>44408</v>
      </c>
      <c r="L1397" s="36" t="s">
        <v>18</v>
      </c>
      <c r="M1397" s="36" t="s">
        <v>18</v>
      </c>
    </row>
    <row r="1398" spans="1:13" x14ac:dyDescent="0.25">
      <c r="A1398" s="28" t="s">
        <v>33</v>
      </c>
      <c r="B1398" s="29">
        <v>15.111000000000001</v>
      </c>
      <c r="C1398" s="46" t="s">
        <v>4940</v>
      </c>
      <c r="D1398" s="98" t="s">
        <v>4941</v>
      </c>
      <c r="E1398" s="46" t="s">
        <v>4942</v>
      </c>
      <c r="F1398" s="36" t="s">
        <v>4943</v>
      </c>
      <c r="G1398" s="42" t="s">
        <v>4944</v>
      </c>
      <c r="H1398" s="42" t="s">
        <v>4945</v>
      </c>
      <c r="I1398" s="42"/>
      <c r="J1398" s="130" t="s">
        <v>4946</v>
      </c>
      <c r="K1398" s="50">
        <v>44408</v>
      </c>
      <c r="L1398" s="42" t="s">
        <v>18</v>
      </c>
      <c r="M1398" s="42"/>
    </row>
    <row r="1399" spans="1:13" x14ac:dyDescent="0.25">
      <c r="A1399" s="28" t="s">
        <v>8665</v>
      </c>
      <c r="B1399" s="29">
        <v>70.103999999999999</v>
      </c>
      <c r="C1399" s="28" t="s">
        <v>147</v>
      </c>
      <c r="D1399" s="46" t="s">
        <v>4947</v>
      </c>
      <c r="E1399" s="46" t="s">
        <v>4948</v>
      </c>
      <c r="F1399" s="36">
        <v>1554</v>
      </c>
      <c r="G1399" s="36" t="s">
        <v>4949</v>
      </c>
      <c r="H1399" s="36" t="s">
        <v>4950</v>
      </c>
      <c r="I1399" s="36" t="s">
        <v>151</v>
      </c>
      <c r="J1399" s="130" t="s">
        <v>4951</v>
      </c>
      <c r="K1399" s="54">
        <v>44742</v>
      </c>
      <c r="L1399" s="36" t="s">
        <v>18</v>
      </c>
      <c r="M1399" s="36" t="s">
        <v>18</v>
      </c>
    </row>
    <row r="1400" spans="1:13" x14ac:dyDescent="0.25">
      <c r="A1400" s="28" t="s">
        <v>8664</v>
      </c>
      <c r="B1400" s="29">
        <v>70.105999999999995</v>
      </c>
      <c r="C1400" s="40" t="s">
        <v>115</v>
      </c>
      <c r="D1400" s="31" t="s">
        <v>4952</v>
      </c>
      <c r="E1400" s="30" t="s">
        <v>4953</v>
      </c>
      <c r="F1400" s="47">
        <v>1522</v>
      </c>
      <c r="G1400" s="33" t="s">
        <v>4954</v>
      </c>
      <c r="H1400" s="33" t="s">
        <v>4955</v>
      </c>
      <c r="I1400" s="42"/>
      <c r="J1400" s="80" t="s">
        <v>4956</v>
      </c>
      <c r="K1400" s="48">
        <v>44804</v>
      </c>
      <c r="L1400" s="36" t="s">
        <v>18</v>
      </c>
      <c r="M1400" s="36" t="s">
        <v>18</v>
      </c>
    </row>
    <row r="1401" spans="1:13" x14ac:dyDescent="0.25">
      <c r="A1401" s="28" t="s">
        <v>19</v>
      </c>
      <c r="B1401" s="29">
        <v>25.132000000000001</v>
      </c>
      <c r="C1401" s="28" t="s">
        <v>136</v>
      </c>
      <c r="D1401" s="46" t="s">
        <v>4957</v>
      </c>
      <c r="E1401" s="46" t="s">
        <v>4958</v>
      </c>
      <c r="F1401" s="36">
        <v>1499</v>
      </c>
      <c r="G1401" s="36" t="s">
        <v>4959</v>
      </c>
      <c r="H1401" s="36" t="s">
        <v>4960</v>
      </c>
      <c r="I1401" s="36"/>
      <c r="J1401" s="80" t="s">
        <v>4961</v>
      </c>
      <c r="K1401" s="48">
        <v>45018</v>
      </c>
      <c r="L1401" s="36" t="s">
        <v>27</v>
      </c>
      <c r="M1401" s="36" t="s">
        <v>27</v>
      </c>
    </row>
    <row r="1402" spans="1:13" x14ac:dyDescent="0.25">
      <c r="A1402" s="28" t="s">
        <v>119</v>
      </c>
      <c r="B1402" s="29">
        <v>45.101999999999997</v>
      </c>
      <c r="C1402" s="28" t="s">
        <v>655</v>
      </c>
      <c r="D1402" s="46" t="s">
        <v>4962</v>
      </c>
      <c r="E1402" s="46" t="s">
        <v>4963</v>
      </c>
      <c r="F1402" s="36" t="s">
        <v>4964</v>
      </c>
      <c r="G1402" s="36" t="s">
        <v>4965</v>
      </c>
      <c r="H1402" s="36" t="s">
        <v>4966</v>
      </c>
      <c r="I1402" s="36" t="s">
        <v>4967</v>
      </c>
      <c r="J1402" s="80" t="s">
        <v>4968</v>
      </c>
      <c r="K1402" s="48">
        <v>44439</v>
      </c>
      <c r="L1402" s="36" t="s">
        <v>18</v>
      </c>
      <c r="M1402" s="36" t="s">
        <v>18</v>
      </c>
    </row>
    <row r="1403" spans="1:13" x14ac:dyDescent="0.25">
      <c r="A1403" s="46" t="s">
        <v>282</v>
      </c>
      <c r="B1403" s="90">
        <v>75.114000000000004</v>
      </c>
      <c r="C1403" s="46" t="s">
        <v>3105</v>
      </c>
      <c r="D1403" s="102" t="s">
        <v>4969</v>
      </c>
      <c r="E1403" s="103"/>
      <c r="F1403" s="36" t="s">
        <v>4970</v>
      </c>
      <c r="G1403" s="103" t="s">
        <v>4971</v>
      </c>
      <c r="H1403" s="103" t="s">
        <v>4972</v>
      </c>
      <c r="I1403" s="104"/>
      <c r="J1403" s="80" t="s">
        <v>4973</v>
      </c>
      <c r="K1403" s="48">
        <v>45107</v>
      </c>
      <c r="L1403" s="36" t="s">
        <v>18</v>
      </c>
      <c r="M1403" s="36"/>
    </row>
    <row r="1404" spans="1:13" x14ac:dyDescent="0.25">
      <c r="A1404" s="46" t="s">
        <v>282</v>
      </c>
      <c r="B1404" s="90">
        <v>75.114000000000004</v>
      </c>
      <c r="C1404" s="46" t="s">
        <v>3105</v>
      </c>
      <c r="D1404" s="102" t="s">
        <v>4974</v>
      </c>
      <c r="E1404" s="103"/>
      <c r="F1404" s="36" t="s">
        <v>4975</v>
      </c>
      <c r="G1404" s="103" t="s">
        <v>4976</v>
      </c>
      <c r="H1404" s="103" t="s">
        <v>4977</v>
      </c>
      <c r="I1404" s="104" t="s">
        <v>4978</v>
      </c>
      <c r="J1404" s="80" t="s">
        <v>4979</v>
      </c>
      <c r="K1404" s="48">
        <v>44517</v>
      </c>
      <c r="L1404" s="36" t="s">
        <v>18</v>
      </c>
      <c r="M1404" s="36"/>
    </row>
    <row r="1405" spans="1:13" x14ac:dyDescent="0.25">
      <c r="A1405" s="28" t="s">
        <v>33</v>
      </c>
      <c r="B1405" s="29">
        <v>15.103999999999999</v>
      </c>
      <c r="C1405" s="28" t="s">
        <v>4980</v>
      </c>
      <c r="D1405" s="38" t="s">
        <v>4981</v>
      </c>
      <c r="E1405" s="38" t="s">
        <v>4982</v>
      </c>
      <c r="F1405" s="36" t="s">
        <v>4983</v>
      </c>
      <c r="G1405" s="34" t="s">
        <v>4984</v>
      </c>
      <c r="H1405" s="34" t="s">
        <v>4985</v>
      </c>
      <c r="I1405" s="34"/>
      <c r="J1405" s="80" t="s">
        <v>4986</v>
      </c>
      <c r="K1405" s="35">
        <v>44377</v>
      </c>
      <c r="L1405" s="36" t="s">
        <v>18</v>
      </c>
      <c r="M1405" s="36" t="s">
        <v>18</v>
      </c>
    </row>
    <row r="1406" spans="1:13" x14ac:dyDescent="0.25">
      <c r="A1406" s="28" t="s">
        <v>119</v>
      </c>
      <c r="B1406" s="62">
        <v>45.112000000000002</v>
      </c>
      <c r="C1406" s="40" t="s">
        <v>660</v>
      </c>
      <c r="D1406" s="49" t="s">
        <v>4987</v>
      </c>
      <c r="E1406" s="100"/>
      <c r="F1406" s="42">
        <v>1605</v>
      </c>
      <c r="G1406" s="93" t="s">
        <v>4988</v>
      </c>
      <c r="H1406" s="114">
        <v>6365301664</v>
      </c>
      <c r="I1406" s="40"/>
      <c r="J1406" s="111" t="s">
        <v>4989</v>
      </c>
      <c r="K1406" s="50">
        <v>45107</v>
      </c>
      <c r="L1406" s="36" t="s">
        <v>18</v>
      </c>
      <c r="M1406" s="36" t="s">
        <v>18</v>
      </c>
    </row>
    <row r="1407" spans="1:13" x14ac:dyDescent="0.25">
      <c r="A1407" s="28" t="s">
        <v>8664</v>
      </c>
      <c r="B1407" s="29">
        <v>70.114000000000104</v>
      </c>
      <c r="C1407" s="46" t="s">
        <v>705</v>
      </c>
      <c r="D1407" s="41" t="s">
        <v>4990</v>
      </c>
      <c r="E1407" s="41"/>
      <c r="F1407" s="42">
        <v>1529</v>
      </c>
      <c r="G1407" s="42" t="s">
        <v>122</v>
      </c>
      <c r="H1407" s="97" t="s">
        <v>4991</v>
      </c>
      <c r="I1407" s="42"/>
      <c r="J1407" s="111" t="s">
        <v>4992</v>
      </c>
      <c r="K1407" s="50">
        <v>44502</v>
      </c>
      <c r="L1407" s="36" t="s">
        <v>18</v>
      </c>
      <c r="M1407" s="36" t="s">
        <v>18</v>
      </c>
    </row>
    <row r="1408" spans="1:13" x14ac:dyDescent="0.25">
      <c r="A1408" s="28" t="s">
        <v>119</v>
      </c>
      <c r="B1408" s="29">
        <v>35.103000000000002</v>
      </c>
      <c r="C1408" s="28" t="s">
        <v>2031</v>
      </c>
      <c r="D1408" s="46" t="s">
        <v>4993</v>
      </c>
      <c r="E1408" s="46"/>
      <c r="F1408" s="51" t="s">
        <v>4994</v>
      </c>
      <c r="G1408" s="36" t="s">
        <v>4995</v>
      </c>
      <c r="H1408" s="36" t="s">
        <v>4996</v>
      </c>
      <c r="I1408" s="36" t="s">
        <v>4997</v>
      </c>
      <c r="J1408" s="80" t="s">
        <v>4998</v>
      </c>
      <c r="K1408" s="48">
        <v>45046</v>
      </c>
      <c r="L1408" s="36" t="s">
        <v>18</v>
      </c>
      <c r="M1408" s="36" t="s">
        <v>105</v>
      </c>
    </row>
    <row r="1409" spans="1:13" x14ac:dyDescent="0.25">
      <c r="A1409" s="28" t="s">
        <v>119</v>
      </c>
      <c r="B1409" s="29">
        <v>35.198999999999998</v>
      </c>
      <c r="C1409" s="28" t="s">
        <v>2036</v>
      </c>
      <c r="D1409" s="46" t="s">
        <v>4993</v>
      </c>
      <c r="E1409" s="46"/>
      <c r="F1409" s="51" t="s">
        <v>4994</v>
      </c>
      <c r="G1409" s="36" t="s">
        <v>4995</v>
      </c>
      <c r="H1409" s="36" t="s">
        <v>4996</v>
      </c>
      <c r="I1409" s="36" t="s">
        <v>4997</v>
      </c>
      <c r="J1409" s="80" t="s">
        <v>4998</v>
      </c>
      <c r="K1409" s="48">
        <v>45046</v>
      </c>
      <c r="L1409" s="36" t="s">
        <v>18</v>
      </c>
      <c r="M1409" s="36" t="s">
        <v>105</v>
      </c>
    </row>
    <row r="1410" spans="1:13" x14ac:dyDescent="0.25">
      <c r="A1410" s="28" t="s">
        <v>119</v>
      </c>
      <c r="B1410" s="29">
        <v>35.106000000000002</v>
      </c>
      <c r="C1410" s="28" t="s">
        <v>2035</v>
      </c>
      <c r="D1410" s="46" t="s">
        <v>4993</v>
      </c>
      <c r="E1410" s="46"/>
      <c r="F1410" s="51" t="s">
        <v>4994</v>
      </c>
      <c r="G1410" s="36" t="s">
        <v>4995</v>
      </c>
      <c r="H1410" s="36" t="s">
        <v>4996</v>
      </c>
      <c r="I1410" s="36" t="s">
        <v>4997</v>
      </c>
      <c r="J1410" s="80" t="s">
        <v>4998</v>
      </c>
      <c r="K1410" s="48">
        <v>45046</v>
      </c>
      <c r="L1410" s="36" t="s">
        <v>18</v>
      </c>
      <c r="M1410" s="36" t="s">
        <v>105</v>
      </c>
    </row>
    <row r="1411" spans="1:13" x14ac:dyDescent="0.25">
      <c r="A1411" s="28" t="s">
        <v>19</v>
      </c>
      <c r="B1411" s="29" t="s">
        <v>256</v>
      </c>
      <c r="C1411" s="28" t="s">
        <v>257</v>
      </c>
      <c r="D1411" s="41" t="s">
        <v>4999</v>
      </c>
      <c r="E1411" s="41" t="s">
        <v>84</v>
      </c>
      <c r="F1411" s="42">
        <v>1538</v>
      </c>
      <c r="G1411" s="42" t="s">
        <v>5000</v>
      </c>
      <c r="H1411" s="42" t="s">
        <v>5001</v>
      </c>
      <c r="I1411" s="42" t="s">
        <v>5002</v>
      </c>
      <c r="J1411" s="80" t="s">
        <v>5003</v>
      </c>
      <c r="K1411" s="48">
        <v>44575</v>
      </c>
      <c r="L1411" s="36" t="s">
        <v>27</v>
      </c>
      <c r="M1411" s="36" t="s">
        <v>18</v>
      </c>
    </row>
    <row r="1412" spans="1:13" x14ac:dyDescent="0.25">
      <c r="A1412" s="28" t="s">
        <v>8664</v>
      </c>
      <c r="B1412" s="29">
        <v>70.105999999999995</v>
      </c>
      <c r="C1412" s="30" t="s">
        <v>13</v>
      </c>
      <c r="D1412" s="31" t="s">
        <v>5004</v>
      </c>
      <c r="E1412" s="31" t="s">
        <v>5005</v>
      </c>
      <c r="F1412" s="32">
        <v>1567</v>
      </c>
      <c r="G1412" s="33" t="s">
        <v>5006</v>
      </c>
      <c r="H1412" s="33" t="s">
        <v>5007</v>
      </c>
      <c r="I1412" s="34"/>
      <c r="J1412" s="111" t="s">
        <v>5008</v>
      </c>
      <c r="K1412" s="35">
        <v>45535</v>
      </c>
      <c r="L1412" s="36" t="s">
        <v>44</v>
      </c>
      <c r="M1412" s="36" t="s">
        <v>18</v>
      </c>
    </row>
    <row r="1413" spans="1:13" x14ac:dyDescent="0.25">
      <c r="A1413" s="28" t="s">
        <v>33</v>
      </c>
      <c r="B1413" s="62">
        <v>20.102</v>
      </c>
      <c r="C1413" s="28" t="s">
        <v>1683</v>
      </c>
      <c r="D1413" s="38" t="s">
        <v>5009</v>
      </c>
      <c r="E1413" s="38"/>
      <c r="F1413" s="32" t="s">
        <v>1687</v>
      </c>
      <c r="G1413" s="34" t="s">
        <v>5010</v>
      </c>
      <c r="H1413" s="34" t="s">
        <v>5011</v>
      </c>
      <c r="I1413" s="34" t="s">
        <v>84</v>
      </c>
      <c r="J1413" s="80" t="s">
        <v>5012</v>
      </c>
      <c r="K1413" s="35">
        <v>44469</v>
      </c>
      <c r="L1413" s="36" t="s">
        <v>18</v>
      </c>
      <c r="M1413" s="36"/>
    </row>
    <row r="1414" spans="1:13" x14ac:dyDescent="0.25">
      <c r="A1414" s="28" t="s">
        <v>57</v>
      </c>
      <c r="B1414" s="62">
        <v>55.103999999999999</v>
      </c>
      <c r="C1414" s="28" t="s">
        <v>1012</v>
      </c>
      <c r="D1414" s="201" t="s">
        <v>5013</v>
      </c>
      <c r="E1414" s="40"/>
      <c r="F1414" s="42">
        <v>1607</v>
      </c>
      <c r="G1414" s="42" t="s">
        <v>5014</v>
      </c>
      <c r="H1414" s="42" t="s">
        <v>5015</v>
      </c>
      <c r="I1414" s="40"/>
      <c r="J1414" s="80" t="s">
        <v>5016</v>
      </c>
      <c r="K1414" s="50">
        <v>45089</v>
      </c>
      <c r="L1414" s="42" t="s">
        <v>18</v>
      </c>
      <c r="M1414" s="42" t="s">
        <v>18</v>
      </c>
    </row>
    <row r="1415" spans="1:13" x14ac:dyDescent="0.25">
      <c r="A1415" s="28" t="s">
        <v>8664</v>
      </c>
      <c r="B1415" s="90">
        <v>70.114000000000004</v>
      </c>
      <c r="C1415" s="46" t="s">
        <v>705</v>
      </c>
      <c r="D1415" s="31" t="s">
        <v>5013</v>
      </c>
      <c r="E1415" s="31"/>
      <c r="F1415" s="36">
        <v>1625</v>
      </c>
      <c r="G1415" s="33" t="s">
        <v>5014</v>
      </c>
      <c r="H1415" s="33" t="s">
        <v>5017</v>
      </c>
      <c r="I1415" s="104"/>
      <c r="J1415" s="80" t="s">
        <v>5018</v>
      </c>
      <c r="K1415" s="48">
        <v>45232</v>
      </c>
      <c r="L1415" s="36" t="s">
        <v>485</v>
      </c>
      <c r="M1415" s="36" t="s">
        <v>485</v>
      </c>
    </row>
    <row r="1416" spans="1:13" x14ac:dyDescent="0.25">
      <c r="A1416" s="41" t="s">
        <v>33</v>
      </c>
      <c r="B1416" s="62">
        <v>20.102</v>
      </c>
      <c r="C1416" s="28" t="s">
        <v>1683</v>
      </c>
      <c r="D1416" s="41" t="s">
        <v>5019</v>
      </c>
      <c r="E1416" s="41" t="s">
        <v>5020</v>
      </c>
      <c r="F1416" s="42">
        <v>1595</v>
      </c>
      <c r="G1416" s="42" t="s">
        <v>5021</v>
      </c>
      <c r="H1416" s="42" t="s">
        <v>5022</v>
      </c>
      <c r="I1416" s="42"/>
      <c r="J1416" s="80" t="s">
        <v>5023</v>
      </c>
      <c r="K1416" s="43">
        <v>44316</v>
      </c>
      <c r="L1416" s="42" t="s">
        <v>18</v>
      </c>
      <c r="M1416" s="42" t="s">
        <v>18</v>
      </c>
    </row>
    <row r="1417" spans="1:13" x14ac:dyDescent="0.25">
      <c r="A1417" s="28" t="s">
        <v>57</v>
      </c>
      <c r="B1417" s="29">
        <v>55.103999999999999</v>
      </c>
      <c r="C1417" s="28" t="s">
        <v>1012</v>
      </c>
      <c r="D1417" s="38" t="s">
        <v>5024</v>
      </c>
      <c r="E1417" s="38"/>
      <c r="F1417" s="32" t="s">
        <v>5025</v>
      </c>
      <c r="G1417" s="34" t="s">
        <v>5014</v>
      </c>
      <c r="H1417" s="34" t="s">
        <v>5017</v>
      </c>
      <c r="I1417" s="34" t="s">
        <v>5026</v>
      </c>
      <c r="J1417" s="80" t="s">
        <v>5018</v>
      </c>
      <c r="K1417" s="35">
        <v>45473</v>
      </c>
      <c r="L1417" s="36" t="s">
        <v>27</v>
      </c>
      <c r="M1417" s="36"/>
    </row>
    <row r="1418" spans="1:13" x14ac:dyDescent="0.25">
      <c r="A1418" s="28" t="s">
        <v>119</v>
      </c>
      <c r="B1418" s="62">
        <v>45.112000000000002</v>
      </c>
      <c r="C1418" s="40" t="s">
        <v>660</v>
      </c>
      <c r="D1418" s="49" t="s">
        <v>5027</v>
      </c>
      <c r="E1418" s="182" t="s">
        <v>5028</v>
      </c>
      <c r="F1418" s="42">
        <v>1605</v>
      </c>
      <c r="G1418" s="93" t="s">
        <v>5029</v>
      </c>
      <c r="H1418" s="114" t="s">
        <v>5030</v>
      </c>
      <c r="I1418" s="40"/>
      <c r="J1418" s="111" t="s">
        <v>5031</v>
      </c>
      <c r="K1418" s="50">
        <v>45107</v>
      </c>
      <c r="L1418" s="36" t="s">
        <v>18</v>
      </c>
      <c r="M1418" s="36" t="s">
        <v>18</v>
      </c>
    </row>
    <row r="1419" spans="1:13" x14ac:dyDescent="0.25">
      <c r="A1419" s="28" t="s">
        <v>8665</v>
      </c>
      <c r="B1419" s="29">
        <v>70.103999999999999</v>
      </c>
      <c r="C1419" s="28" t="s">
        <v>147</v>
      </c>
      <c r="D1419" s="49" t="s">
        <v>5032</v>
      </c>
      <c r="E1419" s="46" t="s">
        <v>5033</v>
      </c>
      <c r="F1419" s="36">
        <v>1554</v>
      </c>
      <c r="G1419" s="36" t="s">
        <v>5034</v>
      </c>
      <c r="H1419" s="36" t="s">
        <v>5035</v>
      </c>
      <c r="I1419" s="36" t="s">
        <v>151</v>
      </c>
      <c r="J1419" s="130" t="s">
        <v>5036</v>
      </c>
      <c r="K1419" s="54">
        <v>44742</v>
      </c>
      <c r="L1419" s="65" t="s">
        <v>18</v>
      </c>
      <c r="M1419" s="65" t="s">
        <v>18</v>
      </c>
    </row>
    <row r="1420" spans="1:13" x14ac:dyDescent="0.25">
      <c r="A1420" s="28" t="s">
        <v>8664</v>
      </c>
      <c r="B1420" s="29">
        <v>70.122000000000099</v>
      </c>
      <c r="C1420" s="38" t="s">
        <v>39</v>
      </c>
      <c r="D1420" s="44" t="s">
        <v>5037</v>
      </c>
      <c r="E1420" s="49"/>
      <c r="F1420" s="32">
        <v>1576</v>
      </c>
      <c r="G1420" s="33" t="s">
        <v>5038</v>
      </c>
      <c r="H1420" s="33" t="s">
        <v>5039</v>
      </c>
      <c r="I1420" s="34"/>
      <c r="J1420" s="111" t="s">
        <v>5040</v>
      </c>
      <c r="K1420" s="35">
        <v>44530</v>
      </c>
      <c r="L1420" s="36" t="s">
        <v>44</v>
      </c>
      <c r="M1420" s="36" t="s">
        <v>18</v>
      </c>
    </row>
    <row r="1421" spans="1:13" x14ac:dyDescent="0.25">
      <c r="A1421" s="28" t="s">
        <v>19</v>
      </c>
      <c r="B1421" s="29">
        <v>25.105</v>
      </c>
      <c r="C1421" s="28" t="s">
        <v>51</v>
      </c>
      <c r="D1421" s="45" t="s">
        <v>5041</v>
      </c>
      <c r="E1421" s="46"/>
      <c r="F1421" s="47">
        <v>1526</v>
      </c>
      <c r="G1421" s="36" t="s">
        <v>5042</v>
      </c>
      <c r="H1421" s="36" t="s">
        <v>5043</v>
      </c>
      <c r="I1421" s="42" t="s">
        <v>5044</v>
      </c>
      <c r="J1421" s="80" t="s">
        <v>5045</v>
      </c>
      <c r="K1421" s="48">
        <v>44575</v>
      </c>
      <c r="L1421" s="36" t="s">
        <v>27</v>
      </c>
      <c r="M1421" s="36" t="s">
        <v>27</v>
      </c>
    </row>
    <row r="1422" spans="1:13" ht="15" customHeight="1" x14ac:dyDescent="0.25">
      <c r="A1422" s="28" t="s">
        <v>19</v>
      </c>
      <c r="B1422" s="29">
        <v>25.111999999999998</v>
      </c>
      <c r="C1422" s="28" t="s">
        <v>2706</v>
      </c>
      <c r="D1422" s="45" t="s">
        <v>5046</v>
      </c>
      <c r="E1422" s="46"/>
      <c r="F1422" s="47" t="s">
        <v>5047</v>
      </c>
      <c r="G1422" s="36" t="s">
        <v>5048</v>
      </c>
      <c r="H1422" s="36" t="s">
        <v>5049</v>
      </c>
      <c r="I1422" s="42" t="s">
        <v>5050</v>
      </c>
      <c r="J1422" s="80" t="s">
        <v>5051</v>
      </c>
      <c r="K1422" s="48">
        <v>44347</v>
      </c>
      <c r="L1422" s="36" t="s">
        <v>27</v>
      </c>
      <c r="M1422" s="36" t="s">
        <v>27</v>
      </c>
    </row>
    <row r="1423" spans="1:13" x14ac:dyDescent="0.25">
      <c r="A1423" s="28" t="s">
        <v>8664</v>
      </c>
      <c r="B1423" s="29">
        <v>70.105999999999995</v>
      </c>
      <c r="C1423" s="40" t="s">
        <v>361</v>
      </c>
      <c r="D1423" s="30" t="s">
        <v>5052</v>
      </c>
      <c r="E1423" s="46"/>
      <c r="F1423" s="36">
        <v>1475</v>
      </c>
      <c r="G1423" s="33" t="s">
        <v>5053</v>
      </c>
      <c r="H1423" s="33" t="s">
        <v>5054</v>
      </c>
      <c r="I1423" s="92"/>
      <c r="J1423" s="111" t="s">
        <v>5055</v>
      </c>
      <c r="K1423" s="48">
        <v>44804</v>
      </c>
      <c r="L1423" s="36" t="s">
        <v>18</v>
      </c>
      <c r="M1423" s="36" t="s">
        <v>18</v>
      </c>
    </row>
    <row r="1424" spans="1:13" x14ac:dyDescent="0.25">
      <c r="A1424" s="28" t="s">
        <v>19</v>
      </c>
      <c r="B1424" s="29">
        <v>25.106999999999999</v>
      </c>
      <c r="C1424" s="28" t="s">
        <v>70</v>
      </c>
      <c r="D1424" s="46" t="s">
        <v>5056</v>
      </c>
      <c r="E1424" s="41"/>
      <c r="F1424" s="47">
        <v>1404</v>
      </c>
      <c r="G1424" s="36" t="s">
        <v>5057</v>
      </c>
      <c r="H1424" s="36" t="s">
        <v>5058</v>
      </c>
      <c r="I1424" s="36" t="s">
        <v>5059</v>
      </c>
      <c r="J1424" s="80" t="s">
        <v>5060</v>
      </c>
      <c r="K1424" s="48">
        <v>44318</v>
      </c>
      <c r="L1424" s="36"/>
      <c r="M1424" s="36"/>
    </row>
    <row r="1425" spans="1:13" x14ac:dyDescent="0.25">
      <c r="A1425" s="28" t="s">
        <v>57</v>
      </c>
      <c r="B1425" s="62">
        <v>12.199</v>
      </c>
      <c r="C1425" s="28" t="s">
        <v>159</v>
      </c>
      <c r="D1425" s="64" t="s">
        <v>5061</v>
      </c>
      <c r="E1425" s="64" t="s">
        <v>5062</v>
      </c>
      <c r="F1425" s="65">
        <v>1497</v>
      </c>
      <c r="G1425" s="65" t="s">
        <v>5063</v>
      </c>
      <c r="H1425" s="65" t="s">
        <v>5064</v>
      </c>
      <c r="I1425" s="93" t="s">
        <v>5065</v>
      </c>
      <c r="J1425" s="111" t="s">
        <v>105</v>
      </c>
      <c r="K1425" s="48">
        <v>44291</v>
      </c>
      <c r="L1425" s="65" t="s">
        <v>18</v>
      </c>
      <c r="M1425" s="65" t="s">
        <v>18</v>
      </c>
    </row>
    <row r="1426" spans="1:13" x14ac:dyDescent="0.25">
      <c r="A1426" s="28" t="s">
        <v>57</v>
      </c>
      <c r="B1426" s="90">
        <v>12.116</v>
      </c>
      <c r="C1426" s="28" t="s">
        <v>1380</v>
      </c>
      <c r="D1426" s="64" t="s">
        <v>5061</v>
      </c>
      <c r="E1426" s="64" t="s">
        <v>5062</v>
      </c>
      <c r="F1426" s="65">
        <v>1497</v>
      </c>
      <c r="G1426" s="65" t="s">
        <v>5063</v>
      </c>
      <c r="H1426" s="65" t="s">
        <v>5064</v>
      </c>
      <c r="I1426" s="93" t="s">
        <v>5065</v>
      </c>
      <c r="J1426" s="111" t="s">
        <v>105</v>
      </c>
      <c r="K1426" s="48">
        <v>44291</v>
      </c>
      <c r="L1426" s="65" t="s">
        <v>18</v>
      </c>
      <c r="M1426" s="65" t="s">
        <v>18</v>
      </c>
    </row>
    <row r="1427" spans="1:13" x14ac:dyDescent="0.25">
      <c r="A1427" s="28" t="s">
        <v>19</v>
      </c>
      <c r="B1427" s="29" t="s">
        <v>256</v>
      </c>
      <c r="C1427" s="28" t="s">
        <v>257</v>
      </c>
      <c r="D1427" s="149" t="s">
        <v>5062</v>
      </c>
      <c r="E1427" s="41" t="s">
        <v>5066</v>
      </c>
      <c r="F1427" s="47">
        <v>1538</v>
      </c>
      <c r="G1427" s="42" t="s">
        <v>5067</v>
      </c>
      <c r="H1427" s="42" t="s">
        <v>5068</v>
      </c>
      <c r="I1427" s="42" t="s">
        <v>5069</v>
      </c>
      <c r="J1427" s="80" t="s">
        <v>5070</v>
      </c>
      <c r="K1427" s="48">
        <v>44575</v>
      </c>
      <c r="L1427" s="36" t="s">
        <v>27</v>
      </c>
      <c r="M1427" s="36" t="s">
        <v>18</v>
      </c>
    </row>
    <row r="1428" spans="1:13" x14ac:dyDescent="0.25">
      <c r="A1428" s="28" t="s">
        <v>119</v>
      </c>
      <c r="B1428" s="29">
        <v>45.113999999999997</v>
      </c>
      <c r="C1428" s="40" t="s">
        <v>129</v>
      </c>
      <c r="D1428" s="41" t="s">
        <v>5071</v>
      </c>
      <c r="E1428" s="41"/>
      <c r="F1428" s="47">
        <v>1392</v>
      </c>
      <c r="G1428" s="42" t="s">
        <v>5072</v>
      </c>
      <c r="H1428" s="42" t="s">
        <v>5073</v>
      </c>
      <c r="I1428" s="42" t="s">
        <v>5074</v>
      </c>
      <c r="J1428" s="80" t="s">
        <v>5075</v>
      </c>
      <c r="K1428" s="48">
        <v>44348</v>
      </c>
      <c r="L1428" s="36" t="s">
        <v>18</v>
      </c>
      <c r="M1428" s="36" t="s">
        <v>18</v>
      </c>
    </row>
    <row r="1429" spans="1:13" x14ac:dyDescent="0.25">
      <c r="A1429" s="28" t="s">
        <v>19</v>
      </c>
      <c r="B1429" s="29">
        <v>25.132000000000001</v>
      </c>
      <c r="C1429" s="28" t="s">
        <v>136</v>
      </c>
      <c r="D1429" s="46" t="s">
        <v>5076</v>
      </c>
      <c r="E1429" s="46" t="s">
        <v>5077</v>
      </c>
      <c r="F1429" s="36">
        <v>1499</v>
      </c>
      <c r="G1429" s="36" t="s">
        <v>5078</v>
      </c>
      <c r="H1429" s="36" t="s">
        <v>5079</v>
      </c>
      <c r="I1429" s="36" t="s">
        <v>5080</v>
      </c>
      <c r="J1429" s="80" t="s">
        <v>5081</v>
      </c>
      <c r="K1429" s="48">
        <v>45018</v>
      </c>
      <c r="L1429" s="36" t="s">
        <v>26</v>
      </c>
      <c r="M1429" s="36" t="s">
        <v>27</v>
      </c>
    </row>
    <row r="1430" spans="1:13" x14ac:dyDescent="0.25">
      <c r="A1430" s="28" t="s">
        <v>119</v>
      </c>
      <c r="B1430" s="29">
        <v>45.113999999999997</v>
      </c>
      <c r="C1430" s="40" t="s">
        <v>129</v>
      </c>
      <c r="D1430" s="41" t="s">
        <v>5082</v>
      </c>
      <c r="E1430" s="41" t="s">
        <v>5083</v>
      </c>
      <c r="F1430" s="47">
        <v>1392</v>
      </c>
      <c r="G1430" s="42" t="s">
        <v>5084</v>
      </c>
      <c r="H1430" s="42" t="s">
        <v>5085</v>
      </c>
      <c r="I1430" s="42" t="s">
        <v>5086</v>
      </c>
      <c r="J1430" s="80" t="s">
        <v>5087</v>
      </c>
      <c r="K1430" s="48">
        <v>44348</v>
      </c>
      <c r="L1430" s="36" t="s">
        <v>18</v>
      </c>
      <c r="M1430" s="36" t="s">
        <v>18</v>
      </c>
    </row>
    <row r="1431" spans="1:13" x14ac:dyDescent="0.25">
      <c r="A1431" s="28" t="s">
        <v>119</v>
      </c>
      <c r="B1431" s="29">
        <v>45.101999999999997</v>
      </c>
      <c r="C1431" s="28" t="s">
        <v>655</v>
      </c>
      <c r="D1431" s="49" t="s">
        <v>5088</v>
      </c>
      <c r="E1431" s="40"/>
      <c r="F1431" s="42">
        <v>1597</v>
      </c>
      <c r="G1431" s="93" t="s">
        <v>5089</v>
      </c>
      <c r="H1431" s="93" t="s">
        <v>5090</v>
      </c>
      <c r="I1431" s="40"/>
      <c r="J1431" s="111" t="s">
        <v>5091</v>
      </c>
      <c r="K1431" s="50">
        <v>45016</v>
      </c>
      <c r="L1431" s="36" t="s">
        <v>18</v>
      </c>
      <c r="M1431" s="36" t="s">
        <v>18</v>
      </c>
    </row>
    <row r="1432" spans="1:13" x14ac:dyDescent="0.25">
      <c r="A1432" s="28" t="s">
        <v>119</v>
      </c>
      <c r="B1432" s="62">
        <v>45.112000000000002</v>
      </c>
      <c r="C1432" s="40" t="s">
        <v>660</v>
      </c>
      <c r="D1432" s="49" t="s">
        <v>5088</v>
      </c>
      <c r="E1432" s="182"/>
      <c r="F1432" s="42">
        <v>1605</v>
      </c>
      <c r="G1432" s="93" t="s">
        <v>5089</v>
      </c>
      <c r="H1432" s="114" t="s">
        <v>5092</v>
      </c>
      <c r="I1432" s="40"/>
      <c r="J1432" s="111" t="s">
        <v>5091</v>
      </c>
      <c r="K1432" s="50">
        <v>45107</v>
      </c>
      <c r="L1432" s="36" t="s">
        <v>18</v>
      </c>
      <c r="M1432" s="36" t="s">
        <v>18</v>
      </c>
    </row>
    <row r="1433" spans="1:13" ht="15" customHeight="1" x14ac:dyDescent="0.2">
      <c r="A1433" s="40" t="s">
        <v>8678</v>
      </c>
      <c r="B1433" s="62">
        <v>45.107999999999997</v>
      </c>
      <c r="C1433" s="40" t="s">
        <v>8679</v>
      </c>
      <c r="D1433" s="353" t="s">
        <v>5093</v>
      </c>
      <c r="E1433" s="354"/>
      <c r="F1433" s="42" t="s">
        <v>8681</v>
      </c>
      <c r="G1433" s="354" t="s">
        <v>5094</v>
      </c>
      <c r="H1433" s="354" t="s">
        <v>8798</v>
      </c>
      <c r="I1433" s="40"/>
      <c r="J1433" s="375" t="s">
        <v>5095</v>
      </c>
      <c r="K1433" s="43">
        <v>45322</v>
      </c>
      <c r="L1433" s="354" t="s">
        <v>485</v>
      </c>
      <c r="M1433" s="355" t="s">
        <v>485</v>
      </c>
    </row>
    <row r="1434" spans="1:13" ht="15" customHeight="1" x14ac:dyDescent="0.2">
      <c r="A1434" s="40" t="s">
        <v>8678</v>
      </c>
      <c r="B1434" s="62">
        <v>45.107999999999997</v>
      </c>
      <c r="C1434" s="40" t="s">
        <v>8679</v>
      </c>
      <c r="D1434" s="353" t="s">
        <v>5093</v>
      </c>
      <c r="E1434" s="354"/>
      <c r="F1434" s="42" t="s">
        <v>8681</v>
      </c>
      <c r="G1434" s="354" t="s">
        <v>5094</v>
      </c>
      <c r="H1434" s="354" t="s">
        <v>8798</v>
      </c>
      <c r="I1434" s="40"/>
      <c r="J1434" s="375" t="s">
        <v>5095</v>
      </c>
      <c r="K1434" s="43">
        <v>45322</v>
      </c>
      <c r="L1434" s="354" t="s">
        <v>485</v>
      </c>
      <c r="M1434" s="355" t="s">
        <v>485</v>
      </c>
    </row>
    <row r="1435" spans="1:13" x14ac:dyDescent="0.25">
      <c r="A1435" s="28" t="s">
        <v>8664</v>
      </c>
      <c r="B1435" s="29">
        <v>70.105999999999995</v>
      </c>
      <c r="C1435" s="30" t="s">
        <v>13</v>
      </c>
      <c r="D1435" s="31" t="s">
        <v>5096</v>
      </c>
      <c r="E1435" s="41"/>
      <c r="F1435" s="32">
        <v>1567</v>
      </c>
      <c r="G1435" s="33" t="s">
        <v>5097</v>
      </c>
      <c r="H1435" s="33" t="s">
        <v>5098</v>
      </c>
      <c r="I1435" s="42"/>
      <c r="J1435" s="111" t="s">
        <v>5099</v>
      </c>
      <c r="K1435" s="35">
        <v>45535</v>
      </c>
      <c r="L1435" s="36" t="s">
        <v>44</v>
      </c>
      <c r="M1435" s="36" t="s">
        <v>18</v>
      </c>
    </row>
    <row r="1436" spans="1:13" x14ac:dyDescent="0.25">
      <c r="A1436" s="28" t="s">
        <v>8664</v>
      </c>
      <c r="B1436" s="29">
        <v>70.105999999999995</v>
      </c>
      <c r="C1436" s="30" t="s">
        <v>13</v>
      </c>
      <c r="D1436" s="31" t="s">
        <v>5096</v>
      </c>
      <c r="E1436" s="38"/>
      <c r="F1436" s="32">
        <v>1567</v>
      </c>
      <c r="G1436" s="33" t="s">
        <v>5097</v>
      </c>
      <c r="H1436" s="33" t="s">
        <v>5098</v>
      </c>
      <c r="I1436" s="34"/>
      <c r="J1436" s="111" t="s">
        <v>5099</v>
      </c>
      <c r="K1436" s="35">
        <v>45535</v>
      </c>
      <c r="L1436" s="36" t="s">
        <v>44</v>
      </c>
      <c r="M1436" s="36" t="s">
        <v>18</v>
      </c>
    </row>
    <row r="1437" spans="1:13" x14ac:dyDescent="0.25">
      <c r="A1437" s="28" t="s">
        <v>19</v>
      </c>
      <c r="B1437" s="29">
        <v>25.102</v>
      </c>
      <c r="C1437" s="28" t="s">
        <v>20</v>
      </c>
      <c r="D1437" s="38" t="s">
        <v>5100</v>
      </c>
      <c r="E1437" s="38"/>
      <c r="F1437" s="32">
        <v>1528</v>
      </c>
      <c r="G1437" s="34" t="s">
        <v>5101</v>
      </c>
      <c r="H1437" s="34" t="s">
        <v>5102</v>
      </c>
      <c r="I1437" s="34" t="s">
        <v>5103</v>
      </c>
      <c r="J1437" s="80" t="s">
        <v>5104</v>
      </c>
      <c r="K1437" s="35">
        <v>45235</v>
      </c>
      <c r="L1437" s="34" t="s">
        <v>26</v>
      </c>
      <c r="M1437" s="36" t="s">
        <v>27</v>
      </c>
    </row>
    <row r="1438" spans="1:13" x14ac:dyDescent="0.25">
      <c r="A1438" s="28" t="s">
        <v>119</v>
      </c>
      <c r="B1438" s="29">
        <v>45.113999999999997</v>
      </c>
      <c r="C1438" s="40" t="s">
        <v>129</v>
      </c>
      <c r="D1438" s="41" t="s">
        <v>5105</v>
      </c>
      <c r="E1438" s="41" t="s">
        <v>5106</v>
      </c>
      <c r="F1438" s="47">
        <v>1392</v>
      </c>
      <c r="G1438" s="42" t="s">
        <v>5107</v>
      </c>
      <c r="H1438" s="42" t="s">
        <v>5108</v>
      </c>
      <c r="I1438" s="42" t="s">
        <v>5109</v>
      </c>
      <c r="J1438" s="80" t="s">
        <v>5110</v>
      </c>
      <c r="K1438" s="48">
        <v>44348</v>
      </c>
      <c r="L1438" s="36" t="s">
        <v>18</v>
      </c>
      <c r="M1438" s="36" t="s">
        <v>18</v>
      </c>
    </row>
    <row r="1439" spans="1:13" x14ac:dyDescent="0.25">
      <c r="A1439" s="28" t="s">
        <v>8664</v>
      </c>
      <c r="B1439" s="29">
        <v>70.105999999999995</v>
      </c>
      <c r="C1439" s="40" t="s">
        <v>115</v>
      </c>
      <c r="D1439" s="31" t="s">
        <v>5111</v>
      </c>
      <c r="E1439" s="45"/>
      <c r="F1439" s="47">
        <v>1522</v>
      </c>
      <c r="G1439" s="33" t="s">
        <v>5111</v>
      </c>
      <c r="H1439" s="33" t="s">
        <v>5112</v>
      </c>
      <c r="I1439" s="42"/>
      <c r="J1439" s="111" t="s">
        <v>5113</v>
      </c>
      <c r="K1439" s="48">
        <v>44804</v>
      </c>
      <c r="L1439" s="36" t="s">
        <v>18</v>
      </c>
      <c r="M1439" s="36" t="s">
        <v>18</v>
      </c>
    </row>
    <row r="1440" spans="1:13" x14ac:dyDescent="0.25">
      <c r="A1440" s="28" t="s">
        <v>8664</v>
      </c>
      <c r="B1440" s="29">
        <v>70.105999999999995</v>
      </c>
      <c r="C1440" s="40" t="s">
        <v>115</v>
      </c>
      <c r="D1440" s="46" t="s">
        <v>5111</v>
      </c>
      <c r="E1440" s="46"/>
      <c r="F1440" s="36">
        <v>1522</v>
      </c>
      <c r="G1440" s="36" t="s">
        <v>5114</v>
      </c>
      <c r="H1440" s="36" t="s">
        <v>5112</v>
      </c>
      <c r="I1440" s="42"/>
      <c r="J1440" s="80" t="s">
        <v>5115</v>
      </c>
      <c r="K1440" s="48">
        <v>44804</v>
      </c>
      <c r="L1440" s="36" t="s">
        <v>18</v>
      </c>
      <c r="M1440" s="36" t="s">
        <v>18</v>
      </c>
    </row>
    <row r="1441" spans="1:13" ht="26.25" x14ac:dyDescent="0.25">
      <c r="A1441" s="28" t="s">
        <v>8665</v>
      </c>
      <c r="B1441" s="29">
        <v>70.103999999999999</v>
      </c>
      <c r="C1441" s="28" t="s">
        <v>147</v>
      </c>
      <c r="D1441" s="40" t="s">
        <v>5116</v>
      </c>
      <c r="E1441" s="108"/>
      <c r="F1441" s="42">
        <v>1544</v>
      </c>
      <c r="G1441" s="36" t="s">
        <v>5117</v>
      </c>
      <c r="H1441" s="33" t="s">
        <v>5118</v>
      </c>
      <c r="I1441" s="42" t="s">
        <v>906</v>
      </c>
      <c r="J1441" s="80" t="s">
        <v>5119</v>
      </c>
      <c r="K1441" s="50">
        <v>44742</v>
      </c>
      <c r="L1441" s="42" t="s">
        <v>485</v>
      </c>
      <c r="M1441" s="42" t="s">
        <v>485</v>
      </c>
    </row>
    <row r="1442" spans="1:13" x14ac:dyDescent="0.25">
      <c r="A1442" s="28" t="s">
        <v>33</v>
      </c>
      <c r="B1442" s="29">
        <v>15.106999999999999</v>
      </c>
      <c r="C1442" s="40" t="s">
        <v>5120</v>
      </c>
      <c r="D1442" s="46" t="s">
        <v>5121</v>
      </c>
      <c r="E1442" s="46"/>
      <c r="F1442" s="51">
        <v>1557</v>
      </c>
      <c r="G1442" s="36" t="s">
        <v>5122</v>
      </c>
      <c r="H1442" s="36" t="s">
        <v>5123</v>
      </c>
      <c r="I1442" s="36" t="s">
        <v>5124</v>
      </c>
      <c r="J1442" s="80" t="s">
        <v>5125</v>
      </c>
      <c r="K1442" s="48">
        <v>44377</v>
      </c>
      <c r="L1442" s="36" t="s">
        <v>18</v>
      </c>
      <c r="M1442" s="36" t="s">
        <v>18</v>
      </c>
    </row>
    <row r="1443" spans="1:13" x14ac:dyDescent="0.25">
      <c r="A1443" s="28" t="s">
        <v>19</v>
      </c>
      <c r="B1443" s="29">
        <v>25.128</v>
      </c>
      <c r="C1443" s="40" t="s">
        <v>596</v>
      </c>
      <c r="D1443" s="46" t="s">
        <v>5126</v>
      </c>
      <c r="E1443" s="46"/>
      <c r="F1443" s="36">
        <v>1495</v>
      </c>
      <c r="G1443" s="36" t="s">
        <v>5127</v>
      </c>
      <c r="H1443" s="36" t="s">
        <v>5128</v>
      </c>
      <c r="I1443" s="36" t="s">
        <v>5129</v>
      </c>
      <c r="J1443" s="80" t="s">
        <v>5130</v>
      </c>
      <c r="K1443" s="48">
        <v>44990</v>
      </c>
      <c r="L1443" s="36" t="s">
        <v>27</v>
      </c>
      <c r="M1443" s="36" t="s">
        <v>27</v>
      </c>
    </row>
    <row r="1444" spans="1:13" ht="15" customHeight="1" x14ac:dyDescent="0.25">
      <c r="A1444" s="28" t="s">
        <v>119</v>
      </c>
      <c r="B1444" s="29">
        <v>45.113999999999997</v>
      </c>
      <c r="C1444" s="40" t="s">
        <v>129</v>
      </c>
      <c r="D1444" s="41" t="s">
        <v>5131</v>
      </c>
      <c r="E1444" s="41" t="s">
        <v>5132</v>
      </c>
      <c r="F1444" s="47">
        <v>1392</v>
      </c>
      <c r="G1444" s="42" t="s">
        <v>5133</v>
      </c>
      <c r="H1444" s="42" t="s">
        <v>5134</v>
      </c>
      <c r="I1444" s="42" t="s">
        <v>5135</v>
      </c>
      <c r="J1444" s="80" t="s">
        <v>5136</v>
      </c>
      <c r="K1444" s="48">
        <v>44348</v>
      </c>
      <c r="L1444" s="36" t="s">
        <v>18</v>
      </c>
      <c r="M1444" s="36" t="s">
        <v>18</v>
      </c>
    </row>
    <row r="1445" spans="1:13" x14ac:dyDescent="0.25">
      <c r="A1445" s="28" t="s">
        <v>8664</v>
      </c>
      <c r="B1445" s="29">
        <v>70.105999999999995</v>
      </c>
      <c r="C1445" s="40" t="s">
        <v>170</v>
      </c>
      <c r="D1445" s="46" t="s">
        <v>5137</v>
      </c>
      <c r="E1445" s="46"/>
      <c r="F1445" s="36">
        <v>1444</v>
      </c>
      <c r="G1445" s="36" t="s">
        <v>5138</v>
      </c>
      <c r="H1445" s="36" t="s">
        <v>5139</v>
      </c>
      <c r="I1445" s="36" t="s">
        <v>5140</v>
      </c>
      <c r="J1445" s="80" t="s">
        <v>5141</v>
      </c>
      <c r="K1445" s="48">
        <v>44347</v>
      </c>
      <c r="L1445" s="36"/>
      <c r="M1445" s="36"/>
    </row>
    <row r="1446" spans="1:13" x14ac:dyDescent="0.25">
      <c r="A1446" s="28" t="s">
        <v>19</v>
      </c>
      <c r="B1446" s="29">
        <v>25.119</v>
      </c>
      <c r="C1446" s="28" t="s">
        <v>832</v>
      </c>
      <c r="D1446" s="38" t="s">
        <v>5142</v>
      </c>
      <c r="E1446" s="38"/>
      <c r="F1446" s="32">
        <v>1580</v>
      </c>
      <c r="G1446" s="34" t="s">
        <v>5143</v>
      </c>
      <c r="H1446" s="34" t="s">
        <v>5144</v>
      </c>
      <c r="I1446" s="34" t="s">
        <v>5145</v>
      </c>
      <c r="J1446" s="80" t="s">
        <v>5146</v>
      </c>
      <c r="K1446" s="35">
        <v>45269</v>
      </c>
      <c r="L1446" s="36" t="s">
        <v>26</v>
      </c>
      <c r="M1446" s="36" t="s">
        <v>27</v>
      </c>
    </row>
    <row r="1447" spans="1:13" x14ac:dyDescent="0.25">
      <c r="A1447" s="28" t="s">
        <v>33</v>
      </c>
      <c r="B1447" s="29">
        <v>15.108000000000001</v>
      </c>
      <c r="C1447" s="28" t="s">
        <v>208</v>
      </c>
      <c r="D1447" s="40" t="s">
        <v>5147</v>
      </c>
      <c r="E1447" s="41"/>
      <c r="F1447" s="42" t="s">
        <v>210</v>
      </c>
      <c r="G1447" s="42" t="s">
        <v>5148</v>
      </c>
      <c r="H1447" s="42" t="s">
        <v>5149</v>
      </c>
      <c r="I1447" s="42" t="s">
        <v>84</v>
      </c>
      <c r="J1447" s="80" t="s">
        <v>5150</v>
      </c>
      <c r="K1447" s="50">
        <v>44895</v>
      </c>
      <c r="L1447" s="42" t="s">
        <v>18</v>
      </c>
      <c r="M1447" s="42"/>
    </row>
    <row r="1448" spans="1:13" x14ac:dyDescent="0.25">
      <c r="A1448" s="55" t="s">
        <v>33</v>
      </c>
      <c r="B1448" s="56">
        <v>15.109</v>
      </c>
      <c r="C1448" s="137" t="s">
        <v>34</v>
      </c>
      <c r="D1448" s="57" t="s">
        <v>5151</v>
      </c>
      <c r="E1448" s="57"/>
      <c r="F1448" s="155">
        <v>1594</v>
      </c>
      <c r="G1448" s="155" t="s">
        <v>5152</v>
      </c>
      <c r="H1448" s="155" t="s">
        <v>5149</v>
      </c>
      <c r="I1448" s="155"/>
      <c r="J1448" s="360" t="s">
        <v>5153</v>
      </c>
      <c r="K1448" s="361">
        <v>44264</v>
      </c>
      <c r="L1448" s="155" t="s">
        <v>18</v>
      </c>
      <c r="M1448" s="155" t="s">
        <v>18</v>
      </c>
    </row>
    <row r="1449" spans="1:13" x14ac:dyDescent="0.25">
      <c r="A1449" s="41" t="s">
        <v>33</v>
      </c>
      <c r="B1449" s="62">
        <v>50.103999999999999</v>
      </c>
      <c r="C1449" s="41" t="s">
        <v>351</v>
      </c>
      <c r="D1449" s="78" t="s">
        <v>5151</v>
      </c>
      <c r="E1449" s="78"/>
      <c r="F1449" s="42">
        <v>1619</v>
      </c>
      <c r="G1449" s="79" t="s">
        <v>5154</v>
      </c>
      <c r="H1449" s="79" t="s">
        <v>5149</v>
      </c>
      <c r="I1449" s="42"/>
      <c r="J1449" s="80" t="s">
        <v>5153</v>
      </c>
      <c r="K1449" s="50">
        <v>44418</v>
      </c>
      <c r="L1449" s="36" t="s">
        <v>18</v>
      </c>
      <c r="M1449" s="36" t="s">
        <v>18</v>
      </c>
    </row>
    <row r="1450" spans="1:13" x14ac:dyDescent="0.25">
      <c r="A1450" s="28" t="s">
        <v>119</v>
      </c>
      <c r="B1450" s="29">
        <v>45.113999999999997</v>
      </c>
      <c r="C1450" s="40" t="s">
        <v>129</v>
      </c>
      <c r="D1450" s="41" t="s">
        <v>5155</v>
      </c>
      <c r="E1450" s="41"/>
      <c r="F1450" s="47">
        <v>1392</v>
      </c>
      <c r="G1450" s="42" t="s">
        <v>5156</v>
      </c>
      <c r="H1450" s="42" t="s">
        <v>5157</v>
      </c>
      <c r="I1450" s="42" t="s">
        <v>5158</v>
      </c>
      <c r="J1450" s="80" t="s">
        <v>5159</v>
      </c>
      <c r="K1450" s="48">
        <v>44348</v>
      </c>
      <c r="L1450" s="36" t="s">
        <v>18</v>
      </c>
      <c r="M1450" s="36" t="s">
        <v>18</v>
      </c>
    </row>
    <row r="1451" spans="1:13" x14ac:dyDescent="0.25">
      <c r="A1451" s="28" t="s">
        <v>57</v>
      </c>
      <c r="B1451" s="62">
        <v>12.199</v>
      </c>
      <c r="C1451" s="28" t="s">
        <v>159</v>
      </c>
      <c r="D1451" s="41" t="s">
        <v>5160</v>
      </c>
      <c r="E1451" s="41"/>
      <c r="F1451" s="47" t="s">
        <v>1158</v>
      </c>
      <c r="G1451" s="42" t="s">
        <v>5161</v>
      </c>
      <c r="H1451" s="42" t="s">
        <v>5162</v>
      </c>
      <c r="I1451" s="42"/>
      <c r="J1451" s="80" t="s">
        <v>5163</v>
      </c>
      <c r="K1451" s="48">
        <v>44561</v>
      </c>
      <c r="L1451" s="36" t="s">
        <v>18</v>
      </c>
      <c r="M1451" s="36"/>
    </row>
    <row r="1452" spans="1:13" x14ac:dyDescent="0.25">
      <c r="A1452" s="28" t="s">
        <v>8664</v>
      </c>
      <c r="B1452" s="29">
        <v>70.105999999999995</v>
      </c>
      <c r="C1452" s="40" t="s">
        <v>170</v>
      </c>
      <c r="D1452" s="46" t="s">
        <v>5164</v>
      </c>
      <c r="E1452" s="46"/>
      <c r="F1452" s="36">
        <v>1444</v>
      </c>
      <c r="G1452" s="36" t="s">
        <v>5165</v>
      </c>
      <c r="H1452" s="36" t="s">
        <v>5166</v>
      </c>
      <c r="I1452" s="36"/>
      <c r="J1452" s="80" t="s">
        <v>5167</v>
      </c>
      <c r="K1452" s="48">
        <v>44439</v>
      </c>
      <c r="L1452" s="34" t="s">
        <v>27</v>
      </c>
      <c r="M1452" s="36"/>
    </row>
    <row r="1453" spans="1:13" x14ac:dyDescent="0.25">
      <c r="A1453" s="28" t="s">
        <v>8664</v>
      </c>
      <c r="B1453" s="29">
        <v>70.105999999999995</v>
      </c>
      <c r="C1453" s="40" t="s">
        <v>115</v>
      </c>
      <c r="D1453" s="45" t="s">
        <v>5168</v>
      </c>
      <c r="E1453" s="46"/>
      <c r="F1453" s="47">
        <v>1522</v>
      </c>
      <c r="G1453" s="36" t="s">
        <v>5169</v>
      </c>
      <c r="H1453" s="36" t="s">
        <v>5170</v>
      </c>
      <c r="I1453" s="42"/>
      <c r="J1453" s="80" t="s">
        <v>5171</v>
      </c>
      <c r="K1453" s="48">
        <v>44804</v>
      </c>
      <c r="L1453" s="36" t="s">
        <v>18</v>
      </c>
      <c r="M1453" s="36" t="s">
        <v>18</v>
      </c>
    </row>
    <row r="1454" spans="1:13" x14ac:dyDescent="0.25">
      <c r="A1454" s="28" t="s">
        <v>8664</v>
      </c>
      <c r="B1454" s="29">
        <v>70.105999999999995</v>
      </c>
      <c r="C1454" s="40" t="s">
        <v>361</v>
      </c>
      <c r="D1454" s="30" t="s">
        <v>5172</v>
      </c>
      <c r="E1454" s="46"/>
      <c r="F1454" s="36">
        <v>1475</v>
      </c>
      <c r="G1454" s="33" t="s">
        <v>5172</v>
      </c>
      <c r="H1454" s="33" t="s">
        <v>5173</v>
      </c>
      <c r="I1454" s="92"/>
      <c r="J1454" s="111" t="s">
        <v>5174</v>
      </c>
      <c r="K1454" s="48">
        <v>44804</v>
      </c>
      <c r="L1454" s="36" t="s">
        <v>18</v>
      </c>
      <c r="M1454" s="36" t="s">
        <v>18</v>
      </c>
    </row>
    <row r="1455" spans="1:13" x14ac:dyDescent="0.25">
      <c r="A1455" s="28" t="s">
        <v>57</v>
      </c>
      <c r="B1455" s="62">
        <v>12.102</v>
      </c>
      <c r="C1455" s="40" t="s">
        <v>1373</v>
      </c>
      <c r="D1455" s="64" t="s">
        <v>5175</v>
      </c>
      <c r="E1455" s="75"/>
      <c r="F1455" s="65">
        <v>1497</v>
      </c>
      <c r="G1455" s="65" t="s">
        <v>5176</v>
      </c>
      <c r="H1455" s="65" t="s">
        <v>5177</v>
      </c>
      <c r="I1455" s="93" t="s">
        <v>5178</v>
      </c>
      <c r="J1455" s="111" t="s">
        <v>5179</v>
      </c>
      <c r="K1455" s="48">
        <v>44291</v>
      </c>
      <c r="L1455" s="65" t="s">
        <v>18</v>
      </c>
      <c r="M1455" s="65" t="s">
        <v>18</v>
      </c>
    </row>
    <row r="1456" spans="1:13" x14ac:dyDescent="0.25">
      <c r="A1456" s="28" t="s">
        <v>57</v>
      </c>
      <c r="B1456" s="62">
        <v>12.113</v>
      </c>
      <c r="C1456" s="40" t="s">
        <v>1379</v>
      </c>
      <c r="D1456" s="64" t="s">
        <v>5175</v>
      </c>
      <c r="E1456" s="75"/>
      <c r="F1456" s="65">
        <v>1497</v>
      </c>
      <c r="G1456" s="65" t="s">
        <v>5176</v>
      </c>
      <c r="H1456" s="65" t="s">
        <v>5177</v>
      </c>
      <c r="I1456" s="93" t="s">
        <v>5178</v>
      </c>
      <c r="J1456" s="111" t="s">
        <v>5179</v>
      </c>
      <c r="K1456" s="48">
        <v>44291</v>
      </c>
      <c r="L1456" s="65" t="s">
        <v>18</v>
      </c>
      <c r="M1456" s="65" t="s">
        <v>18</v>
      </c>
    </row>
    <row r="1457" spans="1:13" x14ac:dyDescent="0.25">
      <c r="A1457" s="28" t="s">
        <v>57</v>
      </c>
      <c r="B1457" s="62">
        <v>12.199</v>
      </c>
      <c r="C1457" s="28" t="s">
        <v>159</v>
      </c>
      <c r="D1457" s="64" t="s">
        <v>5175</v>
      </c>
      <c r="E1457" s="64"/>
      <c r="F1457" s="65">
        <v>1497</v>
      </c>
      <c r="G1457" s="65" t="s">
        <v>5176</v>
      </c>
      <c r="H1457" s="65" t="s">
        <v>5177</v>
      </c>
      <c r="I1457" s="93" t="s">
        <v>5178</v>
      </c>
      <c r="J1457" s="111" t="s">
        <v>5179</v>
      </c>
      <c r="K1457" s="48">
        <v>44291</v>
      </c>
      <c r="L1457" s="65" t="s">
        <v>18</v>
      </c>
      <c r="M1457" s="65" t="s">
        <v>18</v>
      </c>
    </row>
    <row r="1458" spans="1:13" x14ac:dyDescent="0.25">
      <c r="A1458" s="28" t="s">
        <v>57</v>
      </c>
      <c r="B1458" s="62">
        <v>12.115</v>
      </c>
      <c r="C1458" s="40" t="s">
        <v>233</v>
      </c>
      <c r="D1458" s="64" t="s">
        <v>5175</v>
      </c>
      <c r="E1458" s="75"/>
      <c r="F1458" s="65">
        <v>1497</v>
      </c>
      <c r="G1458" s="65" t="s">
        <v>5176</v>
      </c>
      <c r="H1458" s="65" t="s">
        <v>5177</v>
      </c>
      <c r="I1458" s="93" t="s">
        <v>5178</v>
      </c>
      <c r="J1458" s="111" t="s">
        <v>5179</v>
      </c>
      <c r="K1458" s="48">
        <v>44291</v>
      </c>
      <c r="L1458" s="65" t="s">
        <v>18</v>
      </c>
      <c r="M1458" s="65" t="s">
        <v>18</v>
      </c>
    </row>
    <row r="1459" spans="1:13" x14ac:dyDescent="0.25">
      <c r="A1459" s="28" t="s">
        <v>119</v>
      </c>
      <c r="B1459" s="29">
        <v>45.113999999999997</v>
      </c>
      <c r="C1459" s="40" t="s">
        <v>129</v>
      </c>
      <c r="D1459" s="41" t="s">
        <v>5180</v>
      </c>
      <c r="E1459" s="41"/>
      <c r="F1459" s="47">
        <v>1392</v>
      </c>
      <c r="G1459" s="42" t="s">
        <v>5181</v>
      </c>
      <c r="H1459" s="42" t="s">
        <v>5177</v>
      </c>
      <c r="I1459" s="42" t="s">
        <v>5182</v>
      </c>
      <c r="J1459" s="80" t="s">
        <v>5183</v>
      </c>
      <c r="K1459" s="48">
        <v>44348</v>
      </c>
      <c r="L1459" s="36" t="s">
        <v>18</v>
      </c>
      <c r="M1459" s="36" t="s">
        <v>18</v>
      </c>
    </row>
    <row r="1460" spans="1:13" x14ac:dyDescent="0.25">
      <c r="A1460" s="28" t="s">
        <v>57</v>
      </c>
      <c r="B1460" s="29">
        <v>32.100999999999999</v>
      </c>
      <c r="C1460" s="28" t="s">
        <v>63</v>
      </c>
      <c r="D1460" s="49" t="s">
        <v>5184</v>
      </c>
      <c r="E1460" s="40"/>
      <c r="F1460" s="42">
        <v>1606</v>
      </c>
      <c r="G1460" s="42" t="s">
        <v>5185</v>
      </c>
      <c r="H1460" s="42" t="s">
        <v>5186</v>
      </c>
      <c r="I1460" s="40"/>
      <c r="J1460" s="80" t="s">
        <v>5187</v>
      </c>
      <c r="K1460" s="50">
        <v>45089</v>
      </c>
      <c r="L1460" s="42" t="s">
        <v>18</v>
      </c>
      <c r="M1460" s="42" t="s">
        <v>18</v>
      </c>
    </row>
    <row r="1461" spans="1:13" x14ac:dyDescent="0.25">
      <c r="A1461" s="28" t="s">
        <v>19</v>
      </c>
      <c r="B1461" s="29">
        <v>25.100999999999999</v>
      </c>
      <c r="C1461" s="28" t="s">
        <v>1749</v>
      </c>
      <c r="D1461" s="38" t="s">
        <v>5188</v>
      </c>
      <c r="E1461" s="38"/>
      <c r="F1461" s="32">
        <v>1401</v>
      </c>
      <c r="G1461" s="34" t="s">
        <v>5189</v>
      </c>
      <c r="H1461" s="34" t="s">
        <v>5190</v>
      </c>
      <c r="I1461" s="34" t="s">
        <v>5191</v>
      </c>
      <c r="J1461" s="80"/>
      <c r="K1461" s="48">
        <v>44290</v>
      </c>
      <c r="L1461" s="36" t="s">
        <v>27</v>
      </c>
      <c r="M1461" s="36"/>
    </row>
    <row r="1462" spans="1:13" x14ac:dyDescent="0.25">
      <c r="A1462" s="46" t="s">
        <v>282</v>
      </c>
      <c r="B1462" s="90">
        <v>75.114000000000004</v>
      </c>
      <c r="C1462" s="46" t="s">
        <v>3105</v>
      </c>
      <c r="D1462" s="49" t="s">
        <v>5192</v>
      </c>
      <c r="E1462" s="36"/>
      <c r="F1462" s="36" t="s">
        <v>3111</v>
      </c>
      <c r="G1462" s="36" t="s">
        <v>5193</v>
      </c>
      <c r="H1462" s="36" t="s">
        <v>5194</v>
      </c>
      <c r="I1462" s="36"/>
      <c r="J1462" s="80" t="s">
        <v>5195</v>
      </c>
      <c r="K1462" s="48">
        <v>44530</v>
      </c>
      <c r="L1462" s="36" t="s">
        <v>18</v>
      </c>
      <c r="M1462" s="104"/>
    </row>
    <row r="1463" spans="1:13" x14ac:dyDescent="0.25">
      <c r="A1463" s="46" t="s">
        <v>282</v>
      </c>
      <c r="B1463" s="90">
        <v>75.114000000000004</v>
      </c>
      <c r="C1463" s="46" t="s">
        <v>3105</v>
      </c>
      <c r="D1463" s="102" t="s">
        <v>5196</v>
      </c>
      <c r="E1463" s="103"/>
      <c r="F1463" s="36" t="s">
        <v>5197</v>
      </c>
      <c r="G1463" s="103" t="s">
        <v>5198</v>
      </c>
      <c r="H1463" s="103" t="s">
        <v>5199</v>
      </c>
      <c r="I1463" s="36" t="s">
        <v>5200</v>
      </c>
      <c r="J1463" s="80" t="s">
        <v>5201</v>
      </c>
      <c r="K1463" s="48">
        <v>44517</v>
      </c>
      <c r="L1463" s="36" t="s">
        <v>18</v>
      </c>
      <c r="M1463" s="36"/>
    </row>
    <row r="1464" spans="1:13" x14ac:dyDescent="0.25">
      <c r="A1464" s="28" t="s">
        <v>19</v>
      </c>
      <c r="B1464" s="29">
        <v>25.199000000000002</v>
      </c>
      <c r="C1464" s="28" t="s">
        <v>90</v>
      </c>
      <c r="D1464" s="46" t="s">
        <v>5202</v>
      </c>
      <c r="E1464" s="46"/>
      <c r="F1464" s="36">
        <v>1499</v>
      </c>
      <c r="G1464" s="36" t="s">
        <v>5203</v>
      </c>
      <c r="H1464" s="36" t="s">
        <v>5194</v>
      </c>
      <c r="I1464" s="36" t="s">
        <v>5200</v>
      </c>
      <c r="J1464" s="80" t="s">
        <v>5204</v>
      </c>
      <c r="K1464" s="48">
        <v>45018</v>
      </c>
      <c r="L1464" s="36" t="s">
        <v>27</v>
      </c>
      <c r="M1464" s="36" t="s">
        <v>27</v>
      </c>
    </row>
    <row r="1465" spans="1:13" x14ac:dyDescent="0.25">
      <c r="A1465" s="28" t="s">
        <v>119</v>
      </c>
      <c r="B1465" s="29">
        <v>45.107999999999997</v>
      </c>
      <c r="C1465" s="28" t="s">
        <v>126</v>
      </c>
      <c r="D1465" s="46" t="s">
        <v>5205</v>
      </c>
      <c r="E1465" s="49"/>
      <c r="F1465" s="97" t="s">
        <v>5206</v>
      </c>
      <c r="G1465" s="97" t="s">
        <v>5207</v>
      </c>
      <c r="H1465" s="97" t="s">
        <v>5208</v>
      </c>
      <c r="I1465" s="97"/>
      <c r="J1465" s="111" t="s">
        <v>5209</v>
      </c>
      <c r="K1465" s="162">
        <v>44422</v>
      </c>
      <c r="L1465" s="87" t="s">
        <v>27</v>
      </c>
      <c r="M1465" s="36" t="s">
        <v>18</v>
      </c>
    </row>
    <row r="1466" spans="1:13" x14ac:dyDescent="0.25">
      <c r="A1466" s="28" t="s">
        <v>119</v>
      </c>
      <c r="B1466" s="29">
        <v>45.113999999999997</v>
      </c>
      <c r="C1466" s="40" t="s">
        <v>129</v>
      </c>
      <c r="D1466" s="60" t="s">
        <v>5210</v>
      </c>
      <c r="E1466" s="60"/>
      <c r="F1466" s="61">
        <v>1392</v>
      </c>
      <c r="G1466" s="52" t="s">
        <v>4826</v>
      </c>
      <c r="H1466" s="99" t="s">
        <v>5211</v>
      </c>
      <c r="I1466" s="52" t="s">
        <v>4827</v>
      </c>
      <c r="J1466" s="80" t="s">
        <v>5212</v>
      </c>
      <c r="K1466" s="48">
        <v>44348</v>
      </c>
      <c r="L1466" s="36" t="s">
        <v>18</v>
      </c>
      <c r="M1466" s="36" t="s">
        <v>18</v>
      </c>
    </row>
    <row r="1467" spans="1:13" x14ac:dyDescent="0.25">
      <c r="A1467" s="28" t="s">
        <v>57</v>
      </c>
      <c r="B1467" s="29">
        <v>30.100999999999999</v>
      </c>
      <c r="C1467" s="28" t="s">
        <v>1036</v>
      </c>
      <c r="D1467" s="53" t="s">
        <v>915</v>
      </c>
      <c r="E1467" s="60"/>
      <c r="F1467" s="52">
        <v>1577</v>
      </c>
      <c r="G1467" s="52" t="s">
        <v>916</v>
      </c>
      <c r="H1467" s="52" t="s">
        <v>5213</v>
      </c>
      <c r="I1467" s="52"/>
      <c r="J1467" s="80" t="s">
        <v>5214</v>
      </c>
      <c r="K1467" s="54">
        <v>44872</v>
      </c>
      <c r="L1467" s="52" t="s">
        <v>18</v>
      </c>
      <c r="M1467" s="52" t="s">
        <v>18</v>
      </c>
    </row>
    <row r="1468" spans="1:13" x14ac:dyDescent="0.25">
      <c r="A1468" s="28" t="s">
        <v>57</v>
      </c>
      <c r="B1468" s="29">
        <v>30.102</v>
      </c>
      <c r="C1468" s="28" t="s">
        <v>333</v>
      </c>
      <c r="D1468" s="49" t="s">
        <v>915</v>
      </c>
      <c r="E1468" s="38" t="s">
        <v>5215</v>
      </c>
      <c r="F1468" s="32" t="s">
        <v>335</v>
      </c>
      <c r="G1468" s="76" t="s">
        <v>5216</v>
      </c>
      <c r="H1468" s="76" t="s">
        <v>917</v>
      </c>
      <c r="I1468" s="76" t="s">
        <v>918</v>
      </c>
      <c r="J1468" s="80" t="s">
        <v>5217</v>
      </c>
      <c r="K1468" s="35">
        <v>45218</v>
      </c>
      <c r="L1468" s="36" t="s">
        <v>18</v>
      </c>
      <c r="M1468" s="36"/>
    </row>
    <row r="1469" spans="1:13" x14ac:dyDescent="0.25">
      <c r="A1469" s="28" t="s">
        <v>57</v>
      </c>
      <c r="B1469" s="62">
        <v>12.199</v>
      </c>
      <c r="C1469" s="28" t="s">
        <v>159</v>
      </c>
      <c r="D1469" s="64" t="s">
        <v>5218</v>
      </c>
      <c r="E1469" s="64"/>
      <c r="F1469" s="65">
        <v>1497</v>
      </c>
      <c r="G1469" s="65" t="s">
        <v>5219</v>
      </c>
      <c r="H1469" s="65" t="s">
        <v>5220</v>
      </c>
      <c r="I1469" s="93" t="s">
        <v>5221</v>
      </c>
      <c r="J1469" s="111" t="s">
        <v>5222</v>
      </c>
      <c r="K1469" s="48">
        <v>44291</v>
      </c>
      <c r="L1469" s="65" t="s">
        <v>18</v>
      </c>
      <c r="M1469" s="65" t="s">
        <v>18</v>
      </c>
    </row>
    <row r="1470" spans="1:13" x14ac:dyDescent="0.25">
      <c r="A1470" s="28" t="s">
        <v>119</v>
      </c>
      <c r="B1470" s="29">
        <v>45.113999999999997</v>
      </c>
      <c r="C1470" s="40" t="s">
        <v>129</v>
      </c>
      <c r="D1470" s="46" t="s">
        <v>5218</v>
      </c>
      <c r="E1470" s="46"/>
      <c r="F1470" s="51" t="s">
        <v>1801</v>
      </c>
      <c r="G1470" s="36" t="s">
        <v>5223</v>
      </c>
      <c r="H1470" s="36" t="s">
        <v>5220</v>
      </c>
      <c r="I1470" s="36" t="s">
        <v>5221</v>
      </c>
      <c r="J1470" s="80" t="s">
        <v>5224</v>
      </c>
      <c r="K1470" s="48">
        <v>44377</v>
      </c>
      <c r="L1470" s="36" t="s">
        <v>27</v>
      </c>
      <c r="M1470" s="36" t="s">
        <v>18</v>
      </c>
    </row>
    <row r="1471" spans="1:13" x14ac:dyDescent="0.25">
      <c r="A1471" s="28" t="s">
        <v>19</v>
      </c>
      <c r="B1471" s="29">
        <v>25.199000000000002</v>
      </c>
      <c r="C1471" s="28" t="s">
        <v>90</v>
      </c>
      <c r="D1471" s="46" t="s">
        <v>5225</v>
      </c>
      <c r="E1471" s="46"/>
      <c r="F1471" s="36">
        <v>1622</v>
      </c>
      <c r="G1471" s="36" t="s">
        <v>5226</v>
      </c>
      <c r="H1471" s="36" t="s">
        <v>5227</v>
      </c>
      <c r="I1471" s="36" t="s">
        <v>5228</v>
      </c>
      <c r="J1471" s="80" t="s">
        <v>5229</v>
      </c>
      <c r="K1471" s="48">
        <v>45148</v>
      </c>
      <c r="L1471" s="36" t="s">
        <v>18</v>
      </c>
      <c r="M1471" s="36" t="s">
        <v>18</v>
      </c>
    </row>
    <row r="1472" spans="1:13" ht="15" customHeight="1" x14ac:dyDescent="0.2">
      <c r="A1472" s="40" t="s">
        <v>8678</v>
      </c>
      <c r="B1472" s="62">
        <v>45.107999999999997</v>
      </c>
      <c r="C1472" s="40" t="s">
        <v>8679</v>
      </c>
      <c r="D1472" s="353" t="s">
        <v>5230</v>
      </c>
      <c r="E1472" s="354" t="s">
        <v>5231</v>
      </c>
      <c r="F1472" s="42" t="s">
        <v>8681</v>
      </c>
      <c r="G1472" s="354" t="s">
        <v>5232</v>
      </c>
      <c r="H1472" s="354" t="s">
        <v>8799</v>
      </c>
      <c r="I1472" s="40"/>
      <c r="J1472" s="375" t="s">
        <v>5234</v>
      </c>
      <c r="K1472" s="43">
        <v>45322</v>
      </c>
      <c r="L1472" s="354" t="s">
        <v>485</v>
      </c>
      <c r="M1472" s="355" t="s">
        <v>485</v>
      </c>
    </row>
    <row r="1473" spans="1:13" ht="15" customHeight="1" x14ac:dyDescent="0.2">
      <c r="A1473" s="40" t="s">
        <v>8678</v>
      </c>
      <c r="B1473" s="62">
        <v>45.107999999999997</v>
      </c>
      <c r="C1473" s="40" t="s">
        <v>8679</v>
      </c>
      <c r="D1473" s="353" t="s">
        <v>5230</v>
      </c>
      <c r="E1473" s="354" t="s">
        <v>5231</v>
      </c>
      <c r="F1473" s="42" t="s">
        <v>8681</v>
      </c>
      <c r="G1473" s="354" t="s">
        <v>5232</v>
      </c>
      <c r="H1473" s="354" t="s">
        <v>8799</v>
      </c>
      <c r="I1473" s="40"/>
      <c r="J1473" s="375" t="s">
        <v>5234</v>
      </c>
      <c r="K1473" s="43">
        <v>45322</v>
      </c>
      <c r="L1473" s="354" t="s">
        <v>485</v>
      </c>
      <c r="M1473" s="355" t="s">
        <v>485</v>
      </c>
    </row>
    <row r="1474" spans="1:13" x14ac:dyDescent="0.25">
      <c r="A1474" s="28" t="s">
        <v>119</v>
      </c>
      <c r="B1474" s="29">
        <v>45.113999999999997</v>
      </c>
      <c r="C1474" s="40" t="s">
        <v>129</v>
      </c>
      <c r="D1474" s="41" t="s">
        <v>5235</v>
      </c>
      <c r="E1474" s="41" t="s">
        <v>5231</v>
      </c>
      <c r="F1474" s="47">
        <v>1392</v>
      </c>
      <c r="G1474" s="42" t="s">
        <v>5236</v>
      </c>
      <c r="H1474" s="42" t="s">
        <v>5237</v>
      </c>
      <c r="I1474" s="42" t="s">
        <v>5233</v>
      </c>
      <c r="J1474" s="80" t="s">
        <v>5234</v>
      </c>
      <c r="K1474" s="48">
        <v>44348</v>
      </c>
      <c r="L1474" s="36" t="s">
        <v>18</v>
      </c>
      <c r="M1474" s="36" t="s">
        <v>18</v>
      </c>
    </row>
    <row r="1475" spans="1:13" x14ac:dyDescent="0.25">
      <c r="A1475" s="28" t="s">
        <v>119</v>
      </c>
      <c r="B1475" s="29">
        <v>45.113999999999997</v>
      </c>
      <c r="C1475" s="40" t="s">
        <v>129</v>
      </c>
      <c r="D1475" s="46" t="s">
        <v>5238</v>
      </c>
      <c r="E1475" s="46"/>
      <c r="F1475" s="51" t="s">
        <v>1801</v>
      </c>
      <c r="G1475" s="36" t="s">
        <v>5239</v>
      </c>
      <c r="H1475" s="36" t="s">
        <v>5240</v>
      </c>
      <c r="I1475" s="36" t="s">
        <v>5241</v>
      </c>
      <c r="J1475" s="80" t="s">
        <v>5242</v>
      </c>
      <c r="K1475" s="48">
        <v>44377</v>
      </c>
      <c r="L1475" s="36" t="s">
        <v>27</v>
      </c>
      <c r="M1475" s="36" t="s">
        <v>18</v>
      </c>
    </row>
    <row r="1476" spans="1:13" x14ac:dyDescent="0.25">
      <c r="A1476" s="41" t="s">
        <v>33</v>
      </c>
      <c r="B1476" s="62">
        <v>50.103999999999999</v>
      </c>
      <c r="C1476" s="41" t="s">
        <v>351</v>
      </c>
      <c r="D1476" s="78" t="s">
        <v>5243</v>
      </c>
      <c r="E1476" s="78"/>
      <c r="F1476" s="42">
        <v>1619</v>
      </c>
      <c r="G1476" s="79" t="s">
        <v>5244</v>
      </c>
      <c r="H1476" s="79" t="s">
        <v>5245</v>
      </c>
      <c r="I1476" s="42"/>
      <c r="J1476" s="80" t="s">
        <v>5246</v>
      </c>
      <c r="K1476" s="50">
        <v>44418</v>
      </c>
      <c r="L1476" s="36" t="s">
        <v>18</v>
      </c>
      <c r="M1476" s="36" t="s">
        <v>18</v>
      </c>
    </row>
    <row r="1477" spans="1:13" x14ac:dyDescent="0.25">
      <c r="A1477" s="81" t="s">
        <v>57</v>
      </c>
      <c r="B1477" s="82">
        <v>50.103000000000002</v>
      </c>
      <c r="C1477" s="81" t="s">
        <v>353</v>
      </c>
      <c r="D1477" s="49" t="s">
        <v>5243</v>
      </c>
      <c r="E1477" s="81"/>
      <c r="F1477" s="83">
        <v>1629</v>
      </c>
      <c r="G1477" s="83" t="s">
        <v>5244</v>
      </c>
      <c r="H1477" s="83" t="s">
        <v>5245</v>
      </c>
      <c r="I1477" s="83" t="s">
        <v>5247</v>
      </c>
      <c r="J1477" s="378" t="s">
        <v>5248</v>
      </c>
      <c r="K1477" s="84">
        <v>45236</v>
      </c>
      <c r="L1477" s="83" t="s">
        <v>18</v>
      </c>
      <c r="M1477" s="83" t="s">
        <v>18</v>
      </c>
    </row>
    <row r="1478" spans="1:13" x14ac:dyDescent="0.25">
      <c r="A1478" s="28" t="s">
        <v>57</v>
      </c>
      <c r="B1478" s="29">
        <v>30.102</v>
      </c>
      <c r="C1478" s="28" t="s">
        <v>333</v>
      </c>
      <c r="D1478" s="49" t="s">
        <v>5249</v>
      </c>
      <c r="E1478" s="89"/>
      <c r="F1478" s="32" t="s">
        <v>335</v>
      </c>
      <c r="G1478" s="199" t="s">
        <v>5250</v>
      </c>
      <c r="H1478" s="199" t="s">
        <v>5251</v>
      </c>
      <c r="I1478" s="199" t="s">
        <v>5252</v>
      </c>
      <c r="J1478" s="80" t="s">
        <v>5253</v>
      </c>
      <c r="K1478" s="35">
        <v>45218</v>
      </c>
      <c r="L1478" s="36" t="s">
        <v>18</v>
      </c>
      <c r="M1478" s="36"/>
    </row>
    <row r="1479" spans="1:13" x14ac:dyDescent="0.25">
      <c r="A1479" s="28" t="s">
        <v>19</v>
      </c>
      <c r="B1479" s="29">
        <v>25.100999999999999</v>
      </c>
      <c r="C1479" s="28" t="s">
        <v>1749</v>
      </c>
      <c r="D1479" s="38" t="s">
        <v>5254</v>
      </c>
      <c r="E1479" s="38"/>
      <c r="F1479" s="32">
        <v>1401</v>
      </c>
      <c r="G1479" s="34" t="s">
        <v>5255</v>
      </c>
      <c r="H1479" s="34" t="s">
        <v>5256</v>
      </c>
      <c r="I1479" s="34" t="s">
        <v>5257</v>
      </c>
      <c r="J1479" s="80" t="s">
        <v>5258</v>
      </c>
      <c r="K1479" s="48">
        <v>44290</v>
      </c>
      <c r="L1479" s="36" t="s">
        <v>27</v>
      </c>
      <c r="M1479" s="36"/>
    </row>
    <row r="1480" spans="1:13" x14ac:dyDescent="0.25">
      <c r="A1480" s="28" t="s">
        <v>119</v>
      </c>
      <c r="B1480" s="29">
        <v>45.113999999999997</v>
      </c>
      <c r="C1480" s="40" t="s">
        <v>129</v>
      </c>
      <c r="D1480" s="46" t="s">
        <v>3155</v>
      </c>
      <c r="E1480" s="46"/>
      <c r="F1480" s="51" t="s">
        <v>1801</v>
      </c>
      <c r="G1480" s="36" t="s">
        <v>5259</v>
      </c>
      <c r="H1480" s="36" t="s">
        <v>3157</v>
      </c>
      <c r="I1480" s="36" t="s">
        <v>3158</v>
      </c>
      <c r="J1480" s="80" t="s">
        <v>5260</v>
      </c>
      <c r="K1480" s="48">
        <v>44377</v>
      </c>
      <c r="L1480" s="36" t="s">
        <v>27</v>
      </c>
      <c r="M1480" s="36" t="s">
        <v>18</v>
      </c>
    </row>
    <row r="1481" spans="1:13" x14ac:dyDescent="0.25">
      <c r="A1481" s="28" t="s">
        <v>119</v>
      </c>
      <c r="B1481" s="29">
        <v>45.113999999999997</v>
      </c>
      <c r="C1481" s="40" t="s">
        <v>129</v>
      </c>
      <c r="D1481" s="46" t="s">
        <v>5261</v>
      </c>
      <c r="E1481" s="46"/>
      <c r="F1481" s="51" t="s">
        <v>5262</v>
      </c>
      <c r="G1481" s="36" t="s">
        <v>5263</v>
      </c>
      <c r="H1481" s="36" t="s">
        <v>5264</v>
      </c>
      <c r="I1481" s="36" t="s">
        <v>2092</v>
      </c>
      <c r="J1481" s="80" t="s">
        <v>5265</v>
      </c>
      <c r="K1481" s="48">
        <v>45089</v>
      </c>
      <c r="L1481" s="36" t="s">
        <v>18</v>
      </c>
      <c r="M1481" s="36" t="s">
        <v>18</v>
      </c>
    </row>
    <row r="1482" spans="1:13" x14ac:dyDescent="0.25">
      <c r="A1482" s="28" t="s">
        <v>19</v>
      </c>
      <c r="B1482" s="29">
        <v>25.116</v>
      </c>
      <c r="C1482" s="28" t="s">
        <v>28</v>
      </c>
      <c r="D1482" s="45" t="s">
        <v>5266</v>
      </c>
      <c r="E1482" s="46" t="s">
        <v>5267</v>
      </c>
      <c r="F1482" s="47">
        <v>1513</v>
      </c>
      <c r="G1482" s="36" t="s">
        <v>5268</v>
      </c>
      <c r="H1482" s="36" t="s">
        <v>5269</v>
      </c>
      <c r="I1482" s="42" t="s">
        <v>5270</v>
      </c>
      <c r="J1482" s="80" t="s">
        <v>5271</v>
      </c>
      <c r="K1482" s="48">
        <v>44688</v>
      </c>
      <c r="L1482" s="36" t="s">
        <v>27</v>
      </c>
      <c r="M1482" s="36" t="s">
        <v>18</v>
      </c>
    </row>
    <row r="1483" spans="1:13" x14ac:dyDescent="0.25">
      <c r="A1483" s="28" t="s">
        <v>19</v>
      </c>
      <c r="B1483" s="29">
        <v>25.132000000000001</v>
      </c>
      <c r="C1483" s="28" t="s">
        <v>136</v>
      </c>
      <c r="D1483" s="45" t="s">
        <v>5272</v>
      </c>
      <c r="E1483" s="46"/>
      <c r="F1483" s="47">
        <v>1539</v>
      </c>
      <c r="G1483" s="36" t="s">
        <v>5273</v>
      </c>
      <c r="H1483" s="36" t="s">
        <v>5274</v>
      </c>
      <c r="I1483" s="42" t="s">
        <v>5275</v>
      </c>
      <c r="J1483" s="80" t="s">
        <v>5276</v>
      </c>
      <c r="K1483" s="48">
        <v>44575</v>
      </c>
      <c r="L1483" s="36" t="s">
        <v>27</v>
      </c>
      <c r="M1483" s="36" t="s">
        <v>27</v>
      </c>
    </row>
    <row r="1484" spans="1:13" x14ac:dyDescent="0.25">
      <c r="A1484" s="28" t="s">
        <v>8664</v>
      </c>
      <c r="B1484" s="29">
        <v>70.105999999999995</v>
      </c>
      <c r="C1484" s="40" t="s">
        <v>115</v>
      </c>
      <c r="D1484" s="45" t="s">
        <v>5277</v>
      </c>
      <c r="E1484" s="45" t="s">
        <v>5278</v>
      </c>
      <c r="F1484" s="47">
        <v>1522</v>
      </c>
      <c r="G1484" s="36" t="s">
        <v>5279</v>
      </c>
      <c r="H1484" s="36" t="s">
        <v>5280</v>
      </c>
      <c r="I1484" s="42"/>
      <c r="J1484" s="80" t="s">
        <v>5281</v>
      </c>
      <c r="K1484" s="48">
        <v>44804</v>
      </c>
      <c r="L1484" s="36" t="s">
        <v>18</v>
      </c>
      <c r="M1484" s="36" t="s">
        <v>18</v>
      </c>
    </row>
    <row r="1485" spans="1:13" x14ac:dyDescent="0.25">
      <c r="A1485" s="28" t="s">
        <v>119</v>
      </c>
      <c r="B1485" s="29">
        <v>45.113999999999997</v>
      </c>
      <c r="C1485" s="40" t="s">
        <v>129</v>
      </c>
      <c r="D1485" s="41" t="s">
        <v>5282</v>
      </c>
      <c r="E1485" s="41"/>
      <c r="F1485" s="47">
        <v>1392</v>
      </c>
      <c r="G1485" s="42" t="s">
        <v>5283</v>
      </c>
      <c r="H1485" s="42" t="s">
        <v>5284</v>
      </c>
      <c r="I1485" s="42" t="s">
        <v>5285</v>
      </c>
      <c r="J1485" s="80" t="s">
        <v>5286</v>
      </c>
      <c r="K1485" s="48">
        <v>44348</v>
      </c>
      <c r="L1485" s="36" t="s">
        <v>18</v>
      </c>
      <c r="M1485" s="36" t="s">
        <v>18</v>
      </c>
    </row>
    <row r="1486" spans="1:13" x14ac:dyDescent="0.25">
      <c r="A1486" s="28" t="s">
        <v>57</v>
      </c>
      <c r="B1486" s="29">
        <v>10.101000000000001</v>
      </c>
      <c r="C1486" s="28" t="s">
        <v>112</v>
      </c>
      <c r="D1486" s="38" t="s">
        <v>5287</v>
      </c>
      <c r="E1486" s="38" t="s">
        <v>5288</v>
      </c>
      <c r="F1486" s="32" t="s">
        <v>266</v>
      </c>
      <c r="G1486" s="34" t="s">
        <v>5289</v>
      </c>
      <c r="H1486" s="34" t="s">
        <v>5290</v>
      </c>
      <c r="I1486" s="34" t="s">
        <v>5291</v>
      </c>
      <c r="J1486" s="80" t="s">
        <v>5292</v>
      </c>
      <c r="K1486" s="35">
        <v>44651</v>
      </c>
      <c r="L1486" s="34" t="s">
        <v>18</v>
      </c>
      <c r="M1486" s="36"/>
    </row>
    <row r="1487" spans="1:13" x14ac:dyDescent="0.25">
      <c r="A1487" s="28" t="s">
        <v>119</v>
      </c>
      <c r="B1487" s="62">
        <v>45.112000000000002</v>
      </c>
      <c r="C1487" s="40" t="s">
        <v>660</v>
      </c>
      <c r="D1487" s="49" t="s">
        <v>5293</v>
      </c>
      <c r="E1487" s="182"/>
      <c r="F1487" s="42">
        <v>1605</v>
      </c>
      <c r="G1487" s="93" t="s">
        <v>5294</v>
      </c>
      <c r="H1487" s="114" t="s">
        <v>5295</v>
      </c>
      <c r="I1487" s="40"/>
      <c r="J1487" s="111" t="s">
        <v>5296</v>
      </c>
      <c r="K1487" s="50">
        <v>45107</v>
      </c>
      <c r="L1487" s="36" t="s">
        <v>18</v>
      </c>
      <c r="M1487" s="36" t="s">
        <v>18</v>
      </c>
    </row>
    <row r="1488" spans="1:13" x14ac:dyDescent="0.25">
      <c r="A1488" s="28" t="s">
        <v>19</v>
      </c>
      <c r="B1488" s="29" t="s">
        <v>3197</v>
      </c>
      <c r="C1488" s="28" t="s">
        <v>90</v>
      </c>
      <c r="D1488" s="45" t="s">
        <v>5297</v>
      </c>
      <c r="E1488" s="46" t="s">
        <v>5298</v>
      </c>
      <c r="F1488" s="47">
        <v>1538</v>
      </c>
      <c r="G1488" s="36" t="s">
        <v>5299</v>
      </c>
      <c r="H1488" s="36" t="s">
        <v>5300</v>
      </c>
      <c r="I1488" s="42" t="s">
        <v>105</v>
      </c>
      <c r="J1488" s="80" t="s">
        <v>5301</v>
      </c>
      <c r="K1488" s="48">
        <v>44575</v>
      </c>
      <c r="L1488" s="36" t="s">
        <v>27</v>
      </c>
      <c r="M1488" s="36" t="s">
        <v>18</v>
      </c>
    </row>
    <row r="1489" spans="1:13" x14ac:dyDescent="0.25">
      <c r="A1489" s="28" t="s">
        <v>19</v>
      </c>
      <c r="B1489" s="29">
        <v>25.120999999999999</v>
      </c>
      <c r="C1489" s="28" t="s">
        <v>5302</v>
      </c>
      <c r="D1489" s="46" t="s">
        <v>5303</v>
      </c>
      <c r="E1489" s="46"/>
      <c r="F1489" s="36" t="s">
        <v>5304</v>
      </c>
      <c r="G1489" s="36" t="s">
        <v>5305</v>
      </c>
      <c r="H1489" s="36" t="s">
        <v>5306</v>
      </c>
      <c r="I1489" s="36" t="s">
        <v>5307</v>
      </c>
      <c r="J1489" s="80" t="s">
        <v>5308</v>
      </c>
      <c r="K1489" s="48">
        <v>44333</v>
      </c>
      <c r="L1489" s="36"/>
      <c r="M1489" s="36"/>
    </row>
    <row r="1490" spans="1:13" x14ac:dyDescent="0.25">
      <c r="A1490" s="28" t="s">
        <v>57</v>
      </c>
      <c r="B1490" s="62">
        <v>12.111000000000001</v>
      </c>
      <c r="C1490" s="40" t="s">
        <v>547</v>
      </c>
      <c r="D1490" s="64" t="s">
        <v>5309</v>
      </c>
      <c r="E1490" s="75"/>
      <c r="F1490" s="65">
        <v>1497</v>
      </c>
      <c r="G1490" s="65" t="s">
        <v>5314</v>
      </c>
      <c r="H1490" s="65" t="s">
        <v>5311</v>
      </c>
      <c r="I1490" s="65" t="s">
        <v>151</v>
      </c>
      <c r="J1490" s="111" t="s">
        <v>5315</v>
      </c>
      <c r="K1490" s="48">
        <v>44291</v>
      </c>
      <c r="L1490" s="65" t="s">
        <v>18</v>
      </c>
      <c r="M1490" s="65" t="s">
        <v>18</v>
      </c>
    </row>
    <row r="1491" spans="1:13" x14ac:dyDescent="0.25">
      <c r="A1491" s="28" t="s">
        <v>57</v>
      </c>
      <c r="B1491" s="62">
        <v>12.199</v>
      </c>
      <c r="C1491" s="28" t="s">
        <v>159</v>
      </c>
      <c r="D1491" s="64" t="s">
        <v>5309</v>
      </c>
      <c r="E1491" s="64"/>
      <c r="F1491" s="65">
        <v>1497</v>
      </c>
      <c r="G1491" s="65" t="s">
        <v>5314</v>
      </c>
      <c r="H1491" s="65" t="s">
        <v>5311</v>
      </c>
      <c r="I1491" s="65" t="s">
        <v>151</v>
      </c>
      <c r="J1491" s="111" t="s">
        <v>5315</v>
      </c>
      <c r="K1491" s="48">
        <v>44291</v>
      </c>
      <c r="L1491" s="65" t="s">
        <v>18</v>
      </c>
      <c r="M1491" s="65" t="s">
        <v>18</v>
      </c>
    </row>
    <row r="1492" spans="1:13" x14ac:dyDescent="0.25">
      <c r="A1492" s="28" t="s">
        <v>57</v>
      </c>
      <c r="B1492" s="62">
        <v>12.115</v>
      </c>
      <c r="C1492" s="40" t="s">
        <v>233</v>
      </c>
      <c r="D1492" s="64" t="s">
        <v>5309</v>
      </c>
      <c r="E1492" s="75"/>
      <c r="F1492" s="65">
        <v>1497</v>
      </c>
      <c r="G1492" s="65" t="s">
        <v>5314</v>
      </c>
      <c r="H1492" s="65" t="s">
        <v>5311</v>
      </c>
      <c r="I1492" s="65" t="s">
        <v>151</v>
      </c>
      <c r="J1492" s="111" t="s">
        <v>5315</v>
      </c>
      <c r="K1492" s="48">
        <v>44291</v>
      </c>
      <c r="L1492" s="65" t="s">
        <v>18</v>
      </c>
      <c r="M1492" s="65" t="s">
        <v>18</v>
      </c>
    </row>
    <row r="1493" spans="1:13" x14ac:dyDescent="0.25">
      <c r="A1493" s="28" t="s">
        <v>119</v>
      </c>
      <c r="B1493" s="29">
        <v>45.113999999999997</v>
      </c>
      <c r="C1493" s="40" t="s">
        <v>129</v>
      </c>
      <c r="D1493" s="41" t="s">
        <v>5309</v>
      </c>
      <c r="E1493" s="41"/>
      <c r="F1493" s="47">
        <v>1392</v>
      </c>
      <c r="G1493" s="42" t="s">
        <v>5310</v>
      </c>
      <c r="H1493" s="42" t="s">
        <v>5311</v>
      </c>
      <c r="I1493" s="42" t="s">
        <v>5312</v>
      </c>
      <c r="J1493" s="80" t="s">
        <v>5313</v>
      </c>
      <c r="K1493" s="48">
        <v>44348</v>
      </c>
      <c r="L1493" s="36" t="s">
        <v>18</v>
      </c>
      <c r="M1493" s="36" t="s">
        <v>18</v>
      </c>
    </row>
    <row r="1494" spans="1:13" x14ac:dyDescent="0.25">
      <c r="A1494" s="28" t="s">
        <v>57</v>
      </c>
      <c r="B1494" s="62">
        <v>12.199</v>
      </c>
      <c r="C1494" s="28" t="s">
        <v>159</v>
      </c>
      <c r="D1494" s="46" t="s">
        <v>5316</v>
      </c>
      <c r="E1494" s="46"/>
      <c r="F1494" s="51" t="s">
        <v>5317</v>
      </c>
      <c r="G1494" s="36" t="s">
        <v>5318</v>
      </c>
      <c r="H1494" s="36" t="s">
        <v>5319</v>
      </c>
      <c r="I1494" s="36" t="s">
        <v>5320</v>
      </c>
      <c r="J1494" s="80" t="s">
        <v>5321</v>
      </c>
      <c r="K1494" s="48">
        <v>44439</v>
      </c>
      <c r="L1494" s="36" t="s">
        <v>18</v>
      </c>
      <c r="M1494" s="36"/>
    </row>
    <row r="1495" spans="1:13" ht="15" customHeight="1" x14ac:dyDescent="0.2">
      <c r="A1495" s="40" t="s">
        <v>8678</v>
      </c>
      <c r="B1495" s="62">
        <v>45.107999999999997</v>
      </c>
      <c r="C1495" s="40" t="s">
        <v>8679</v>
      </c>
      <c r="D1495" s="353" t="s">
        <v>5316</v>
      </c>
      <c r="E1495" s="354"/>
      <c r="F1495" s="42" t="s">
        <v>8681</v>
      </c>
      <c r="G1495" s="354" t="s">
        <v>8800</v>
      </c>
      <c r="H1495" s="354" t="s">
        <v>8801</v>
      </c>
      <c r="I1495" s="40"/>
      <c r="J1495" s="375" t="s">
        <v>8802</v>
      </c>
      <c r="K1495" s="43">
        <v>45322</v>
      </c>
      <c r="L1495" s="354" t="s">
        <v>485</v>
      </c>
      <c r="M1495" s="355" t="s">
        <v>485</v>
      </c>
    </row>
    <row r="1496" spans="1:13" ht="15" customHeight="1" x14ac:dyDescent="0.2">
      <c r="A1496" s="40" t="s">
        <v>8678</v>
      </c>
      <c r="B1496" s="62">
        <v>45.107999999999997</v>
      </c>
      <c r="C1496" s="40" t="s">
        <v>8679</v>
      </c>
      <c r="D1496" s="353" t="s">
        <v>5316</v>
      </c>
      <c r="E1496" s="354"/>
      <c r="F1496" s="42" t="s">
        <v>8681</v>
      </c>
      <c r="G1496" s="354" t="s">
        <v>8800</v>
      </c>
      <c r="H1496" s="354" t="s">
        <v>8801</v>
      </c>
      <c r="I1496" s="40"/>
      <c r="J1496" s="375" t="s">
        <v>8802</v>
      </c>
      <c r="K1496" s="43">
        <v>45322</v>
      </c>
      <c r="L1496" s="354" t="s">
        <v>485</v>
      </c>
      <c r="M1496" s="355" t="s">
        <v>485</v>
      </c>
    </row>
    <row r="1497" spans="1:13" x14ac:dyDescent="0.25">
      <c r="A1497" s="28" t="s">
        <v>8664</v>
      </c>
      <c r="B1497" s="29">
        <v>70.105999999999995</v>
      </c>
      <c r="C1497" s="40" t="s">
        <v>115</v>
      </c>
      <c r="D1497" s="45" t="s">
        <v>5322</v>
      </c>
      <c r="E1497" s="46"/>
      <c r="F1497" s="47">
        <v>1522</v>
      </c>
      <c r="G1497" s="36" t="s">
        <v>5323</v>
      </c>
      <c r="H1497" s="36" t="s">
        <v>5324</v>
      </c>
      <c r="I1497" s="42"/>
      <c r="J1497" s="80" t="s">
        <v>5325</v>
      </c>
      <c r="K1497" s="48">
        <v>44804</v>
      </c>
      <c r="L1497" s="36" t="s">
        <v>18</v>
      </c>
      <c r="M1497" s="36" t="s">
        <v>18</v>
      </c>
    </row>
    <row r="1498" spans="1:13" x14ac:dyDescent="0.25">
      <c r="A1498" s="28" t="s">
        <v>8665</v>
      </c>
      <c r="B1498" s="29">
        <v>70.103999999999999</v>
      </c>
      <c r="C1498" s="28" t="s">
        <v>147</v>
      </c>
      <c r="D1498" s="46" t="s">
        <v>5326</v>
      </c>
      <c r="E1498" s="46" t="s">
        <v>5327</v>
      </c>
      <c r="F1498" s="36">
        <v>1554</v>
      </c>
      <c r="G1498" s="36" t="s">
        <v>5328</v>
      </c>
      <c r="H1498" s="36" t="s">
        <v>5329</v>
      </c>
      <c r="I1498" s="36" t="s">
        <v>151</v>
      </c>
      <c r="J1498" s="130" t="s">
        <v>5330</v>
      </c>
      <c r="K1498" s="54">
        <v>44742</v>
      </c>
      <c r="L1498" s="36" t="s">
        <v>18</v>
      </c>
      <c r="M1498" s="36" t="s">
        <v>18</v>
      </c>
    </row>
    <row r="1499" spans="1:13" x14ac:dyDescent="0.25">
      <c r="A1499" s="28" t="s">
        <v>119</v>
      </c>
      <c r="B1499" s="29">
        <v>45.113999999999997</v>
      </c>
      <c r="C1499" s="40" t="s">
        <v>129</v>
      </c>
      <c r="D1499" s="41" t="s">
        <v>5331</v>
      </c>
      <c r="E1499" s="41"/>
      <c r="F1499" s="47">
        <v>1392</v>
      </c>
      <c r="G1499" s="42" t="s">
        <v>5332</v>
      </c>
      <c r="H1499" s="42" t="s">
        <v>5333</v>
      </c>
      <c r="I1499" s="42" t="s">
        <v>5334</v>
      </c>
      <c r="J1499" s="80" t="s">
        <v>5335</v>
      </c>
      <c r="K1499" s="48">
        <v>44348</v>
      </c>
      <c r="L1499" s="36" t="s">
        <v>18</v>
      </c>
      <c r="M1499" s="36" t="s">
        <v>18</v>
      </c>
    </row>
    <row r="1500" spans="1:13" x14ac:dyDescent="0.25">
      <c r="A1500" s="28" t="s">
        <v>119</v>
      </c>
      <c r="B1500" s="29">
        <v>35.198999999999998</v>
      </c>
      <c r="C1500" s="28" t="s">
        <v>2036</v>
      </c>
      <c r="D1500" s="46" t="s">
        <v>5336</v>
      </c>
      <c r="E1500" s="46"/>
      <c r="F1500" s="51" t="s">
        <v>5337</v>
      </c>
      <c r="G1500" s="36" t="s">
        <v>5338</v>
      </c>
      <c r="H1500" s="36" t="s">
        <v>5339</v>
      </c>
      <c r="I1500" s="36" t="s">
        <v>5340</v>
      </c>
      <c r="J1500" s="80" t="s">
        <v>5341</v>
      </c>
      <c r="K1500" s="162">
        <v>45777</v>
      </c>
      <c r="L1500" s="36" t="s">
        <v>18</v>
      </c>
      <c r="M1500" s="36"/>
    </row>
    <row r="1501" spans="1:13" x14ac:dyDescent="0.25">
      <c r="A1501" s="28" t="s">
        <v>119</v>
      </c>
      <c r="B1501" s="29">
        <v>35.103000000000002</v>
      </c>
      <c r="C1501" s="28" t="s">
        <v>2031</v>
      </c>
      <c r="D1501" s="46" t="s">
        <v>5342</v>
      </c>
      <c r="E1501" s="46"/>
      <c r="F1501" s="51" t="s">
        <v>5343</v>
      </c>
      <c r="G1501" s="36" t="s">
        <v>5338</v>
      </c>
      <c r="H1501" s="36" t="s">
        <v>5339</v>
      </c>
      <c r="I1501" s="36" t="s">
        <v>5340</v>
      </c>
      <c r="J1501" s="80" t="s">
        <v>5344</v>
      </c>
      <c r="K1501" s="48">
        <v>45777</v>
      </c>
      <c r="L1501" s="36" t="s">
        <v>18</v>
      </c>
      <c r="M1501" s="36"/>
    </row>
    <row r="1502" spans="1:13" x14ac:dyDescent="0.25">
      <c r="A1502" s="28" t="s">
        <v>119</v>
      </c>
      <c r="B1502" s="29">
        <v>35.198999999999998</v>
      </c>
      <c r="C1502" s="28" t="s">
        <v>2036</v>
      </c>
      <c r="D1502" s="46" t="s">
        <v>5342</v>
      </c>
      <c r="E1502" s="46"/>
      <c r="F1502" s="51" t="s">
        <v>5343</v>
      </c>
      <c r="G1502" s="36" t="s">
        <v>5338</v>
      </c>
      <c r="H1502" s="36" t="s">
        <v>5339</v>
      </c>
      <c r="I1502" s="36" t="s">
        <v>5340</v>
      </c>
      <c r="J1502" s="80" t="s">
        <v>5341</v>
      </c>
      <c r="K1502" s="48">
        <v>45777</v>
      </c>
      <c r="L1502" s="36" t="s">
        <v>18</v>
      </c>
      <c r="M1502" s="36"/>
    </row>
    <row r="1503" spans="1:13" x14ac:dyDescent="0.25">
      <c r="A1503" s="28" t="s">
        <v>119</v>
      </c>
      <c r="B1503" s="29">
        <v>35.106000000000002</v>
      </c>
      <c r="C1503" s="28" t="s">
        <v>2035</v>
      </c>
      <c r="D1503" s="46" t="s">
        <v>5342</v>
      </c>
      <c r="E1503" s="46"/>
      <c r="F1503" s="51" t="s">
        <v>5343</v>
      </c>
      <c r="G1503" s="36" t="s">
        <v>5338</v>
      </c>
      <c r="H1503" s="36" t="s">
        <v>5339</v>
      </c>
      <c r="I1503" s="36" t="s">
        <v>5340</v>
      </c>
      <c r="J1503" s="80" t="s">
        <v>5341</v>
      </c>
      <c r="K1503" s="48">
        <v>45777</v>
      </c>
      <c r="L1503" s="36" t="s">
        <v>18</v>
      </c>
      <c r="M1503" s="36"/>
    </row>
    <row r="1504" spans="1:13" x14ac:dyDescent="0.25">
      <c r="A1504" s="28" t="s">
        <v>119</v>
      </c>
      <c r="B1504" s="29">
        <v>45.113999999999997</v>
      </c>
      <c r="C1504" s="40" t="s">
        <v>129</v>
      </c>
      <c r="D1504" s="46" t="s">
        <v>5345</v>
      </c>
      <c r="E1504" s="46" t="s">
        <v>5346</v>
      </c>
      <c r="F1504" s="51" t="s">
        <v>5347</v>
      </c>
      <c r="G1504" s="52" t="s">
        <v>5348</v>
      </c>
      <c r="H1504" s="52" t="s">
        <v>5349</v>
      </c>
      <c r="I1504" s="52" t="s">
        <v>5350</v>
      </c>
      <c r="J1504" s="80" t="s">
        <v>5351</v>
      </c>
      <c r="K1504" s="162">
        <v>44484</v>
      </c>
      <c r="L1504" s="36" t="s">
        <v>18</v>
      </c>
      <c r="M1504" s="36" t="s">
        <v>18</v>
      </c>
    </row>
    <row r="1505" spans="1:13" x14ac:dyDescent="0.25">
      <c r="A1505" s="28" t="s">
        <v>8664</v>
      </c>
      <c r="B1505" s="29">
        <v>70.105999999999995</v>
      </c>
      <c r="C1505" s="40" t="s">
        <v>115</v>
      </c>
      <c r="D1505" s="45" t="s">
        <v>5352</v>
      </c>
      <c r="E1505" s="46"/>
      <c r="F1505" s="47">
        <v>1522</v>
      </c>
      <c r="G1505" s="36" t="s">
        <v>5353</v>
      </c>
      <c r="H1505" s="36" t="s">
        <v>5354</v>
      </c>
      <c r="I1505" s="42"/>
      <c r="J1505" s="80" t="s">
        <v>5355</v>
      </c>
      <c r="K1505" s="48">
        <v>44804</v>
      </c>
      <c r="L1505" s="36" t="s">
        <v>18</v>
      </c>
      <c r="M1505" s="36" t="s">
        <v>18</v>
      </c>
    </row>
    <row r="1506" spans="1:13" x14ac:dyDescent="0.25">
      <c r="A1506" s="28" t="s">
        <v>8664</v>
      </c>
      <c r="B1506" s="29">
        <v>70.105999999999995</v>
      </c>
      <c r="C1506" s="40" t="s">
        <v>115</v>
      </c>
      <c r="D1506" s="41" t="s">
        <v>5352</v>
      </c>
      <c r="E1506" s="159"/>
      <c r="F1506" s="47">
        <v>1522</v>
      </c>
      <c r="G1506" s="33" t="s">
        <v>5353</v>
      </c>
      <c r="H1506" s="33" t="s">
        <v>5354</v>
      </c>
      <c r="I1506" s="42"/>
      <c r="J1506" s="111" t="s">
        <v>5355</v>
      </c>
      <c r="K1506" s="48">
        <v>44804</v>
      </c>
      <c r="L1506" s="36" t="s">
        <v>18</v>
      </c>
      <c r="M1506" s="36" t="s">
        <v>18</v>
      </c>
    </row>
    <row r="1507" spans="1:13" x14ac:dyDescent="0.25">
      <c r="A1507" s="28" t="s">
        <v>8664</v>
      </c>
      <c r="B1507" s="29">
        <v>70.105999999999995</v>
      </c>
      <c r="C1507" s="40" t="s">
        <v>115</v>
      </c>
      <c r="D1507" s="31" t="s">
        <v>5352</v>
      </c>
      <c r="E1507" s="45"/>
      <c r="F1507" s="47">
        <v>1522</v>
      </c>
      <c r="G1507" s="33" t="s">
        <v>5353</v>
      </c>
      <c r="H1507" s="33" t="s">
        <v>5354</v>
      </c>
      <c r="I1507" s="42"/>
      <c r="J1507" s="111" t="s">
        <v>5355</v>
      </c>
      <c r="K1507" s="48">
        <v>44804</v>
      </c>
      <c r="L1507" s="36" t="s">
        <v>18</v>
      </c>
      <c r="M1507" s="36" t="s">
        <v>18</v>
      </c>
    </row>
    <row r="1508" spans="1:13" x14ac:dyDescent="0.25">
      <c r="A1508" s="28" t="s">
        <v>19</v>
      </c>
      <c r="B1508" s="29">
        <v>25.123999999999999</v>
      </c>
      <c r="C1508" s="28" t="s">
        <v>5356</v>
      </c>
      <c r="D1508" s="46" t="s">
        <v>5357</v>
      </c>
      <c r="E1508" s="46"/>
      <c r="F1508" s="51" t="s">
        <v>5358</v>
      </c>
      <c r="G1508" s="36" t="s">
        <v>5359</v>
      </c>
      <c r="H1508" s="36" t="s">
        <v>5360</v>
      </c>
      <c r="I1508" s="36" t="s">
        <v>5361</v>
      </c>
      <c r="J1508" s="80" t="s">
        <v>5362</v>
      </c>
      <c r="K1508" s="48">
        <v>44469</v>
      </c>
      <c r="L1508" s="36" t="s">
        <v>18</v>
      </c>
      <c r="M1508" s="36" t="s">
        <v>27</v>
      </c>
    </row>
    <row r="1509" spans="1:13" ht="15" customHeight="1" x14ac:dyDescent="0.25">
      <c r="A1509" s="28" t="s">
        <v>57</v>
      </c>
      <c r="B1509" s="62">
        <v>12.199</v>
      </c>
      <c r="C1509" s="28" t="s">
        <v>159</v>
      </c>
      <c r="D1509" s="63" t="s">
        <v>5363</v>
      </c>
      <c r="E1509" s="63" t="s">
        <v>5364</v>
      </c>
      <c r="F1509" s="65">
        <v>1555</v>
      </c>
      <c r="G1509" s="65" t="s">
        <v>122</v>
      </c>
      <c r="H1509" s="65" t="s">
        <v>5365</v>
      </c>
      <c r="I1509" s="93"/>
      <c r="J1509" s="111" t="s">
        <v>5366</v>
      </c>
      <c r="K1509" s="48">
        <v>44291</v>
      </c>
      <c r="L1509" s="65" t="s">
        <v>18</v>
      </c>
      <c r="M1509" s="65" t="s">
        <v>18</v>
      </c>
    </row>
    <row r="1510" spans="1:13" x14ac:dyDescent="0.25">
      <c r="A1510" s="28" t="s">
        <v>57</v>
      </c>
      <c r="B1510" s="62">
        <v>12.108000000000001</v>
      </c>
      <c r="C1510" s="40" t="s">
        <v>504</v>
      </c>
      <c r="D1510" s="64" t="s">
        <v>5364</v>
      </c>
      <c r="E1510" s="75"/>
      <c r="F1510" s="65">
        <v>1497</v>
      </c>
      <c r="G1510" s="65" t="s">
        <v>4313</v>
      </c>
      <c r="H1510" s="65" t="s">
        <v>5365</v>
      </c>
      <c r="I1510" s="93" t="s">
        <v>5367</v>
      </c>
      <c r="J1510" s="111" t="s">
        <v>5366</v>
      </c>
      <c r="K1510" s="48">
        <v>44291</v>
      </c>
      <c r="L1510" s="65" t="s">
        <v>18</v>
      </c>
      <c r="M1510" s="65" t="s">
        <v>18</v>
      </c>
    </row>
    <row r="1511" spans="1:13" x14ac:dyDescent="0.25">
      <c r="A1511" s="28" t="s">
        <v>57</v>
      </c>
      <c r="B1511" s="62">
        <v>12.199</v>
      </c>
      <c r="C1511" s="28" t="s">
        <v>159</v>
      </c>
      <c r="D1511" s="64" t="s">
        <v>5364</v>
      </c>
      <c r="E1511" s="64"/>
      <c r="F1511" s="65">
        <v>1497</v>
      </c>
      <c r="G1511" s="65" t="s">
        <v>4313</v>
      </c>
      <c r="H1511" s="65" t="s">
        <v>5365</v>
      </c>
      <c r="I1511" s="93" t="s">
        <v>5367</v>
      </c>
      <c r="J1511" s="111" t="s">
        <v>5366</v>
      </c>
      <c r="K1511" s="48">
        <v>44291</v>
      </c>
      <c r="L1511" s="65" t="s">
        <v>18</v>
      </c>
      <c r="M1511" s="65" t="s">
        <v>18</v>
      </c>
    </row>
    <row r="1512" spans="1:13" x14ac:dyDescent="0.25">
      <c r="A1512" s="31" t="s">
        <v>19</v>
      </c>
      <c r="B1512" s="110">
        <v>25.105</v>
      </c>
      <c r="C1512" s="31" t="s">
        <v>785</v>
      </c>
      <c r="D1512" s="31" t="s">
        <v>5368</v>
      </c>
      <c r="E1512" s="31"/>
      <c r="F1512" s="33">
        <v>1623</v>
      </c>
      <c r="G1512" s="33" t="s">
        <v>5369</v>
      </c>
      <c r="H1512" s="33" t="s">
        <v>5370</v>
      </c>
      <c r="I1512" s="33"/>
      <c r="J1512" s="111" t="s">
        <v>5371</v>
      </c>
      <c r="K1512" s="112">
        <v>44447</v>
      </c>
      <c r="L1512" s="33" t="s">
        <v>27</v>
      </c>
      <c r="M1512" s="33" t="s">
        <v>27</v>
      </c>
    </row>
    <row r="1513" spans="1:13" x14ac:dyDescent="0.25">
      <c r="A1513" s="41" t="s">
        <v>33</v>
      </c>
      <c r="B1513" s="62">
        <v>20.102</v>
      </c>
      <c r="C1513" s="28" t="s">
        <v>1683</v>
      </c>
      <c r="D1513" s="41" t="s">
        <v>5372</v>
      </c>
      <c r="E1513" s="41" t="s">
        <v>5377</v>
      </c>
      <c r="F1513" s="42">
        <v>1595</v>
      </c>
      <c r="G1513" s="42" t="s">
        <v>5378</v>
      </c>
      <c r="H1513" s="42" t="s">
        <v>5379</v>
      </c>
      <c r="I1513" s="42"/>
      <c r="J1513" s="80" t="s">
        <v>5380</v>
      </c>
      <c r="K1513" s="50">
        <v>44316</v>
      </c>
      <c r="L1513" s="42" t="s">
        <v>18</v>
      </c>
      <c r="M1513" s="42" t="s">
        <v>18</v>
      </c>
    </row>
    <row r="1514" spans="1:13" x14ac:dyDescent="0.25">
      <c r="A1514" s="28" t="s">
        <v>33</v>
      </c>
      <c r="B1514" s="29">
        <v>15.108000000000001</v>
      </c>
      <c r="C1514" s="28" t="s">
        <v>208</v>
      </c>
      <c r="D1514" s="45" t="s">
        <v>5372</v>
      </c>
      <c r="E1514" s="46" t="s">
        <v>5373</v>
      </c>
      <c r="F1514" s="47">
        <v>1530</v>
      </c>
      <c r="G1514" s="36" t="s">
        <v>5374</v>
      </c>
      <c r="H1514" s="36" t="s">
        <v>5375</v>
      </c>
      <c r="I1514" s="42"/>
      <c r="J1514" s="80" t="s">
        <v>5376</v>
      </c>
      <c r="K1514" s="48">
        <v>44561</v>
      </c>
      <c r="L1514" s="36" t="s">
        <v>18</v>
      </c>
      <c r="M1514" s="36" t="s">
        <v>18</v>
      </c>
    </row>
    <row r="1515" spans="1:13" x14ac:dyDescent="0.25">
      <c r="A1515" s="28" t="s">
        <v>33</v>
      </c>
      <c r="B1515" s="29">
        <v>20.103999999999999</v>
      </c>
      <c r="C1515" s="28" t="s">
        <v>1673</v>
      </c>
      <c r="D1515" s="149" t="s">
        <v>5381</v>
      </c>
      <c r="E1515" s="41"/>
      <c r="F1515" s="47">
        <v>1482</v>
      </c>
      <c r="G1515" s="42" t="s">
        <v>5382</v>
      </c>
      <c r="H1515" s="42" t="s">
        <v>5383</v>
      </c>
      <c r="I1515" s="42"/>
      <c r="J1515" s="80" t="s">
        <v>5384</v>
      </c>
      <c r="K1515" s="50">
        <v>44316</v>
      </c>
      <c r="L1515" s="42" t="s">
        <v>18</v>
      </c>
      <c r="M1515" s="42" t="s">
        <v>5385</v>
      </c>
    </row>
    <row r="1516" spans="1:13" x14ac:dyDescent="0.25">
      <c r="A1516" s="28" t="s">
        <v>8664</v>
      </c>
      <c r="B1516" s="29">
        <v>70.105999999999995</v>
      </c>
      <c r="C1516" s="40" t="s">
        <v>361</v>
      </c>
      <c r="D1516" s="30" t="s">
        <v>5386</v>
      </c>
      <c r="E1516" s="30" t="s">
        <v>5386</v>
      </c>
      <c r="F1516" s="36">
        <v>1475</v>
      </c>
      <c r="G1516" s="33" t="s">
        <v>5386</v>
      </c>
      <c r="H1516" s="33" t="s">
        <v>5387</v>
      </c>
      <c r="I1516" s="36"/>
      <c r="J1516" s="111" t="s">
        <v>5388</v>
      </c>
      <c r="K1516" s="35">
        <v>44804</v>
      </c>
      <c r="L1516" s="36" t="s">
        <v>18</v>
      </c>
      <c r="M1516" s="36" t="s">
        <v>18</v>
      </c>
    </row>
    <row r="1517" spans="1:13" x14ac:dyDescent="0.25">
      <c r="A1517" s="28" t="s">
        <v>19</v>
      </c>
      <c r="B1517" s="29">
        <v>25.111999999999998</v>
      </c>
      <c r="C1517" s="28" t="s">
        <v>2706</v>
      </c>
      <c r="D1517" s="41" t="s">
        <v>5389</v>
      </c>
      <c r="E1517" s="41"/>
      <c r="F1517" s="42">
        <v>1561</v>
      </c>
      <c r="G1517" s="42" t="s">
        <v>5390</v>
      </c>
      <c r="H1517" s="42" t="s">
        <v>5391</v>
      </c>
      <c r="I1517" s="42" t="s">
        <v>5392</v>
      </c>
      <c r="J1517" s="130" t="s">
        <v>5393</v>
      </c>
      <c r="K1517" s="50">
        <v>44722</v>
      </c>
      <c r="L1517" s="42" t="s">
        <v>27</v>
      </c>
      <c r="M1517" s="42"/>
    </row>
    <row r="1518" spans="1:13" x14ac:dyDescent="0.25">
      <c r="A1518" s="28" t="s">
        <v>33</v>
      </c>
      <c r="B1518" s="29">
        <v>15.11</v>
      </c>
      <c r="C1518" s="40" t="s">
        <v>5394</v>
      </c>
      <c r="D1518" s="46" t="s">
        <v>5395</v>
      </c>
      <c r="E1518" s="46"/>
      <c r="F1518" s="36" t="s">
        <v>5396</v>
      </c>
      <c r="G1518" s="36" t="s">
        <v>5397</v>
      </c>
      <c r="H1518" s="36" t="s">
        <v>5398</v>
      </c>
      <c r="I1518" s="36" t="s">
        <v>5399</v>
      </c>
      <c r="J1518" s="202"/>
      <c r="K1518" s="48">
        <v>44347</v>
      </c>
      <c r="L1518" s="36" t="s">
        <v>18</v>
      </c>
      <c r="M1518" s="36" t="s">
        <v>18</v>
      </c>
    </row>
    <row r="1519" spans="1:13" x14ac:dyDescent="0.25">
      <c r="A1519" s="28" t="s">
        <v>8664</v>
      </c>
      <c r="B1519" s="29">
        <v>70.105999999999995</v>
      </c>
      <c r="C1519" s="40" t="s">
        <v>361</v>
      </c>
      <c r="D1519" s="46" t="s">
        <v>5400</v>
      </c>
      <c r="E1519" s="46"/>
      <c r="F1519" s="47">
        <v>1475</v>
      </c>
      <c r="G1519" s="47"/>
      <c r="H1519" s="47" t="s">
        <v>5401</v>
      </c>
      <c r="I1519" s="47"/>
      <c r="J1519" s="379" t="s">
        <v>5402</v>
      </c>
      <c r="K1519" s="50">
        <v>44804</v>
      </c>
      <c r="L1519" s="36" t="s">
        <v>18</v>
      </c>
      <c r="M1519" s="36" t="s">
        <v>18</v>
      </c>
    </row>
    <row r="1520" spans="1:13" x14ac:dyDescent="0.25">
      <c r="A1520" s="28" t="s">
        <v>119</v>
      </c>
      <c r="B1520" s="29">
        <v>45.113999999999997</v>
      </c>
      <c r="C1520" s="40" t="s">
        <v>129</v>
      </c>
      <c r="D1520" s="41" t="s">
        <v>5403</v>
      </c>
      <c r="E1520" s="41"/>
      <c r="F1520" s="47">
        <v>1392</v>
      </c>
      <c r="G1520" s="36" t="s">
        <v>5404</v>
      </c>
      <c r="H1520" s="42" t="s">
        <v>5405</v>
      </c>
      <c r="I1520" s="42" t="s">
        <v>5406</v>
      </c>
      <c r="J1520" s="80" t="s">
        <v>5407</v>
      </c>
      <c r="K1520" s="48">
        <v>44348</v>
      </c>
      <c r="L1520" s="36" t="s">
        <v>18</v>
      </c>
      <c r="M1520" s="36" t="s">
        <v>18</v>
      </c>
    </row>
    <row r="1521" spans="1:13" x14ac:dyDescent="0.25">
      <c r="A1521" s="28" t="s">
        <v>57</v>
      </c>
      <c r="B1521" s="29">
        <v>60.103000000000002</v>
      </c>
      <c r="C1521" s="40" t="s">
        <v>58</v>
      </c>
      <c r="D1521" s="49" t="s">
        <v>5403</v>
      </c>
      <c r="E1521" s="46"/>
      <c r="F1521" s="36">
        <v>1553</v>
      </c>
      <c r="G1521" s="36" t="s">
        <v>5408</v>
      </c>
      <c r="H1521" s="42" t="s">
        <v>5409</v>
      </c>
      <c r="I1521" s="36"/>
      <c r="J1521" s="80" t="s">
        <v>5407</v>
      </c>
      <c r="K1521" s="48">
        <v>44718</v>
      </c>
      <c r="L1521" s="36" t="s">
        <v>18</v>
      </c>
      <c r="M1521" s="36" t="s">
        <v>18</v>
      </c>
    </row>
    <row r="1522" spans="1:13" x14ac:dyDescent="0.25">
      <c r="A1522" s="41" t="s">
        <v>5410</v>
      </c>
      <c r="B1522" s="29">
        <v>40.103000000000002</v>
      </c>
      <c r="C1522" s="41" t="s">
        <v>1589</v>
      </c>
      <c r="D1522" s="41" t="s">
        <v>5411</v>
      </c>
      <c r="E1522" s="42"/>
      <c r="F1522" s="42" t="s">
        <v>5412</v>
      </c>
      <c r="G1522" s="42" t="s">
        <v>5413</v>
      </c>
      <c r="H1522" s="42" t="s">
        <v>5414</v>
      </c>
      <c r="I1522" s="42"/>
      <c r="J1522" s="80" t="s">
        <v>5415</v>
      </c>
      <c r="K1522" s="50">
        <v>44530</v>
      </c>
      <c r="L1522" s="42" t="s">
        <v>18</v>
      </c>
      <c r="M1522" s="42"/>
    </row>
    <row r="1523" spans="1:13" x14ac:dyDescent="0.25">
      <c r="A1523" s="28" t="s">
        <v>119</v>
      </c>
      <c r="B1523" s="29">
        <v>40.103000000000002</v>
      </c>
      <c r="C1523" s="41" t="s">
        <v>1589</v>
      </c>
      <c r="D1523" s="46" t="s">
        <v>5416</v>
      </c>
      <c r="E1523" s="46"/>
      <c r="F1523" s="36" t="s">
        <v>4345</v>
      </c>
      <c r="G1523" s="36" t="s">
        <v>5413</v>
      </c>
      <c r="H1523" s="52" t="s">
        <v>5414</v>
      </c>
      <c r="I1523" s="52"/>
      <c r="J1523" s="80" t="s">
        <v>5417</v>
      </c>
      <c r="K1523" s="48">
        <v>44377</v>
      </c>
      <c r="L1523" s="36" t="s">
        <v>18</v>
      </c>
      <c r="M1523" s="36" t="s">
        <v>18</v>
      </c>
    </row>
    <row r="1524" spans="1:13" x14ac:dyDescent="0.25">
      <c r="A1524" s="28" t="s">
        <v>57</v>
      </c>
      <c r="B1524" s="29">
        <v>10.101000000000001</v>
      </c>
      <c r="C1524" s="28" t="s">
        <v>112</v>
      </c>
      <c r="D1524" s="44" t="s">
        <v>5418</v>
      </c>
      <c r="E1524" s="44" t="s">
        <v>5419</v>
      </c>
      <c r="F1524" s="52">
        <v>1599</v>
      </c>
      <c r="G1524" s="52" t="s">
        <v>5420</v>
      </c>
      <c r="H1524" s="52" t="s">
        <v>5421</v>
      </c>
      <c r="I1524" s="53"/>
      <c r="J1524" s="80" t="s">
        <v>5422</v>
      </c>
      <c r="K1524" s="54">
        <v>45082</v>
      </c>
      <c r="L1524" s="52" t="s">
        <v>18</v>
      </c>
      <c r="M1524" s="52" t="s">
        <v>18</v>
      </c>
    </row>
    <row r="1525" spans="1:13" x14ac:dyDescent="0.25">
      <c r="A1525" s="28" t="s">
        <v>8664</v>
      </c>
      <c r="B1525" s="29">
        <v>70.105999999999995</v>
      </c>
      <c r="C1525" s="30" t="s">
        <v>13</v>
      </c>
      <c r="D1525" s="31" t="s">
        <v>5423</v>
      </c>
      <c r="E1525" s="30"/>
      <c r="F1525" s="32">
        <v>1567</v>
      </c>
      <c r="G1525" s="33" t="s">
        <v>5424</v>
      </c>
      <c r="H1525" s="33" t="s">
        <v>5425</v>
      </c>
      <c r="I1525" s="34"/>
      <c r="J1525" s="111" t="s">
        <v>5426</v>
      </c>
      <c r="K1525" s="35">
        <v>45535</v>
      </c>
      <c r="L1525" s="36" t="s">
        <v>485</v>
      </c>
      <c r="M1525" s="36" t="s">
        <v>485</v>
      </c>
    </row>
    <row r="1526" spans="1:13" x14ac:dyDescent="0.25">
      <c r="A1526" s="28" t="s">
        <v>19</v>
      </c>
      <c r="B1526" s="29">
        <v>25.199000000000002</v>
      </c>
      <c r="C1526" s="28" t="s">
        <v>90</v>
      </c>
      <c r="D1526" s="38" t="s">
        <v>5427</v>
      </c>
      <c r="E1526" s="203"/>
      <c r="F1526" s="32" t="s">
        <v>5428</v>
      </c>
      <c r="G1526" s="34" t="s">
        <v>5429</v>
      </c>
      <c r="H1526" s="34" t="s">
        <v>5430</v>
      </c>
      <c r="I1526" s="34" t="s">
        <v>5431</v>
      </c>
      <c r="J1526" s="80"/>
      <c r="K1526" s="35">
        <v>44469</v>
      </c>
      <c r="L1526" s="34" t="s">
        <v>27</v>
      </c>
      <c r="M1526" s="36" t="s">
        <v>27</v>
      </c>
    </row>
    <row r="1527" spans="1:13" x14ac:dyDescent="0.25">
      <c r="A1527" s="28" t="s">
        <v>8664</v>
      </c>
      <c r="B1527" s="29">
        <v>70.105999999999995</v>
      </c>
      <c r="C1527" s="40" t="s">
        <v>115</v>
      </c>
      <c r="D1527" s="45" t="s">
        <v>5432</v>
      </c>
      <c r="E1527" s="46"/>
      <c r="F1527" s="47">
        <v>1522</v>
      </c>
      <c r="G1527" s="36" t="s">
        <v>5433</v>
      </c>
      <c r="H1527" s="36" t="s">
        <v>5434</v>
      </c>
      <c r="I1527" s="42"/>
      <c r="J1527" s="80" t="s">
        <v>5435</v>
      </c>
      <c r="K1527" s="48">
        <v>44804</v>
      </c>
      <c r="L1527" s="36" t="s">
        <v>18</v>
      </c>
      <c r="M1527" s="36" t="s">
        <v>18</v>
      </c>
    </row>
    <row r="1528" spans="1:13" x14ac:dyDescent="0.25">
      <c r="A1528" s="28" t="s">
        <v>119</v>
      </c>
      <c r="B1528" s="29">
        <v>45.113999999999997</v>
      </c>
      <c r="C1528" s="40" t="s">
        <v>129</v>
      </c>
      <c r="D1528" s="46" t="s">
        <v>5436</v>
      </c>
      <c r="E1528" s="46" t="s">
        <v>5436</v>
      </c>
      <c r="F1528" s="61" t="s">
        <v>1158</v>
      </c>
      <c r="G1528" s="36" t="s">
        <v>5437</v>
      </c>
      <c r="H1528" s="36" t="s">
        <v>5438</v>
      </c>
      <c r="I1528" s="36" t="s">
        <v>5439</v>
      </c>
      <c r="J1528" s="80" t="s">
        <v>5440</v>
      </c>
      <c r="K1528" s="48">
        <v>44561</v>
      </c>
      <c r="L1528" s="36" t="s">
        <v>18</v>
      </c>
      <c r="M1528" s="36"/>
    </row>
    <row r="1529" spans="1:13" x14ac:dyDescent="0.25">
      <c r="A1529" s="28" t="s">
        <v>8664</v>
      </c>
      <c r="B1529" s="29">
        <v>70.122000000000099</v>
      </c>
      <c r="C1529" s="38" t="s">
        <v>39</v>
      </c>
      <c r="D1529" s="44" t="s">
        <v>5441</v>
      </c>
      <c r="E1529" s="49" t="s">
        <v>5442</v>
      </c>
      <c r="F1529" s="32">
        <v>1576</v>
      </c>
      <c r="G1529" s="33" t="s">
        <v>5443</v>
      </c>
      <c r="H1529" s="33" t="s">
        <v>5444</v>
      </c>
      <c r="I1529" s="34"/>
      <c r="J1529" s="111" t="s">
        <v>5445</v>
      </c>
      <c r="K1529" s="35">
        <v>44530</v>
      </c>
      <c r="L1529" s="36" t="s">
        <v>44</v>
      </c>
      <c r="M1529" s="36" t="s">
        <v>18</v>
      </c>
    </row>
    <row r="1530" spans="1:13" x14ac:dyDescent="0.25">
      <c r="A1530" s="28" t="s">
        <v>19</v>
      </c>
      <c r="B1530" s="29">
        <v>80.102999999999994</v>
      </c>
      <c r="C1530" s="28" t="s">
        <v>1876</v>
      </c>
      <c r="D1530" s="46" t="s">
        <v>5446</v>
      </c>
      <c r="E1530" s="46" t="s">
        <v>5447</v>
      </c>
      <c r="F1530" s="36">
        <v>1538</v>
      </c>
      <c r="G1530" s="36" t="s">
        <v>5448</v>
      </c>
      <c r="H1530" s="36" t="s">
        <v>5449</v>
      </c>
      <c r="I1530" s="36" t="s">
        <v>5450</v>
      </c>
      <c r="J1530" s="80" t="s">
        <v>5451</v>
      </c>
      <c r="K1530" s="48">
        <v>44575</v>
      </c>
      <c r="L1530" s="36" t="s">
        <v>27</v>
      </c>
      <c r="M1530" s="36" t="s">
        <v>18</v>
      </c>
    </row>
    <row r="1531" spans="1:13" ht="15" customHeight="1" x14ac:dyDescent="0.25">
      <c r="A1531" s="28" t="s">
        <v>8664</v>
      </c>
      <c r="B1531" s="29">
        <v>70.105999999999995</v>
      </c>
      <c r="C1531" s="40" t="s">
        <v>115</v>
      </c>
      <c r="D1531" s="31" t="s">
        <v>5452</v>
      </c>
      <c r="E1531" s="45"/>
      <c r="F1531" s="47">
        <v>1522</v>
      </c>
      <c r="G1531" s="33" t="s">
        <v>5453</v>
      </c>
      <c r="H1531" s="33" t="s">
        <v>5454</v>
      </c>
      <c r="I1531" s="42"/>
      <c r="J1531" s="111" t="s">
        <v>5455</v>
      </c>
      <c r="K1531" s="48">
        <v>44804</v>
      </c>
      <c r="L1531" s="36" t="s">
        <v>18</v>
      </c>
      <c r="M1531" s="36" t="s">
        <v>18</v>
      </c>
    </row>
    <row r="1532" spans="1:13" x14ac:dyDescent="0.25">
      <c r="A1532" s="28" t="s">
        <v>119</v>
      </c>
      <c r="B1532" s="29">
        <v>45.113999999999997</v>
      </c>
      <c r="C1532" s="40" t="s">
        <v>129</v>
      </c>
      <c r="D1532" s="41" t="s">
        <v>5456</v>
      </c>
      <c r="E1532" s="41"/>
      <c r="F1532" s="47">
        <v>1392</v>
      </c>
      <c r="G1532" s="42" t="s">
        <v>5457</v>
      </c>
      <c r="H1532" s="42" t="s">
        <v>5458</v>
      </c>
      <c r="I1532" s="42" t="s">
        <v>5459</v>
      </c>
      <c r="J1532" s="80" t="s">
        <v>5460</v>
      </c>
      <c r="K1532" s="48">
        <v>44348</v>
      </c>
      <c r="L1532" s="36" t="s">
        <v>18</v>
      </c>
      <c r="M1532" s="36" t="s">
        <v>18</v>
      </c>
    </row>
    <row r="1533" spans="1:13" x14ac:dyDescent="0.25">
      <c r="A1533" s="28" t="s">
        <v>8664</v>
      </c>
      <c r="B1533" s="29">
        <v>70.105999999999995</v>
      </c>
      <c r="C1533" s="30" t="s">
        <v>13</v>
      </c>
      <c r="D1533" s="31" t="s">
        <v>5461</v>
      </c>
      <c r="E1533" s="41"/>
      <c r="F1533" s="32">
        <v>1567</v>
      </c>
      <c r="G1533" s="33" t="s">
        <v>5462</v>
      </c>
      <c r="H1533" s="33" t="s">
        <v>5463</v>
      </c>
      <c r="I1533" s="42"/>
      <c r="J1533" s="111" t="s">
        <v>5464</v>
      </c>
      <c r="K1533" s="35">
        <v>45535</v>
      </c>
      <c r="L1533" s="36" t="s">
        <v>44</v>
      </c>
      <c r="M1533" s="36" t="s">
        <v>18</v>
      </c>
    </row>
    <row r="1534" spans="1:13" x14ac:dyDescent="0.25">
      <c r="A1534" s="28" t="s">
        <v>8664</v>
      </c>
      <c r="B1534" s="29">
        <v>70.105999999999995</v>
      </c>
      <c r="C1534" s="30" t="s">
        <v>13</v>
      </c>
      <c r="D1534" s="31" t="s">
        <v>5461</v>
      </c>
      <c r="E1534" s="38"/>
      <c r="F1534" s="32">
        <v>1567</v>
      </c>
      <c r="G1534" s="33" t="s">
        <v>5462</v>
      </c>
      <c r="H1534" s="33" t="s">
        <v>5463</v>
      </c>
      <c r="I1534" s="34"/>
      <c r="J1534" s="111" t="s">
        <v>5464</v>
      </c>
      <c r="K1534" s="35">
        <v>45535</v>
      </c>
      <c r="L1534" s="36" t="s">
        <v>44</v>
      </c>
      <c r="M1534" s="36" t="s">
        <v>18</v>
      </c>
    </row>
    <row r="1535" spans="1:13" x14ac:dyDescent="0.25">
      <c r="A1535" s="28" t="s">
        <v>8664</v>
      </c>
      <c r="B1535" s="29">
        <v>70.122000000000099</v>
      </c>
      <c r="C1535" s="38" t="s">
        <v>39</v>
      </c>
      <c r="D1535" s="44" t="s">
        <v>5465</v>
      </c>
      <c r="E1535" s="49" t="s">
        <v>5466</v>
      </c>
      <c r="F1535" s="32">
        <v>1576</v>
      </c>
      <c r="G1535" s="33" t="s">
        <v>5467</v>
      </c>
      <c r="H1535" s="33" t="s">
        <v>5468</v>
      </c>
      <c r="I1535" s="34"/>
      <c r="J1535" s="111" t="s">
        <v>5469</v>
      </c>
      <c r="K1535" s="35">
        <v>44530</v>
      </c>
      <c r="L1535" s="36" t="s">
        <v>44</v>
      </c>
      <c r="M1535" s="36" t="s">
        <v>18</v>
      </c>
    </row>
    <row r="1536" spans="1:13" x14ac:dyDescent="0.25">
      <c r="A1536" s="28" t="s">
        <v>119</v>
      </c>
      <c r="B1536" s="29">
        <v>45.113999999999997</v>
      </c>
      <c r="C1536" s="40" t="s">
        <v>129</v>
      </c>
      <c r="D1536" s="41" t="s">
        <v>5470</v>
      </c>
      <c r="E1536" s="41"/>
      <c r="F1536" s="47">
        <v>1392</v>
      </c>
      <c r="G1536" s="42" t="s">
        <v>5471</v>
      </c>
      <c r="H1536" s="42" t="s">
        <v>5472</v>
      </c>
      <c r="I1536" s="42" t="s">
        <v>5473</v>
      </c>
      <c r="J1536" s="80" t="s">
        <v>5474</v>
      </c>
      <c r="K1536" s="48">
        <v>44348</v>
      </c>
      <c r="L1536" s="36" t="s">
        <v>18</v>
      </c>
      <c r="M1536" s="36" t="s">
        <v>18</v>
      </c>
    </row>
    <row r="1537" spans="1:13" x14ac:dyDescent="0.25">
      <c r="A1537" s="28" t="s">
        <v>8664</v>
      </c>
      <c r="B1537" s="29">
        <v>70.122000000000099</v>
      </c>
      <c r="C1537" s="38" t="s">
        <v>39</v>
      </c>
      <c r="D1537" s="44" t="s">
        <v>5475</v>
      </c>
      <c r="E1537" s="49"/>
      <c r="F1537" s="32">
        <v>1576</v>
      </c>
      <c r="G1537" s="33" t="s">
        <v>5476</v>
      </c>
      <c r="H1537" s="33" t="s">
        <v>5477</v>
      </c>
      <c r="I1537" s="34"/>
      <c r="J1537" s="111" t="s">
        <v>5478</v>
      </c>
      <c r="K1537" s="35">
        <v>44530</v>
      </c>
      <c r="L1537" s="36" t="s">
        <v>44</v>
      </c>
      <c r="M1537" s="36" t="s">
        <v>18</v>
      </c>
    </row>
    <row r="1538" spans="1:13" x14ac:dyDescent="0.25">
      <c r="A1538" s="28" t="s">
        <v>119</v>
      </c>
      <c r="B1538" s="29">
        <v>45.113999999999997</v>
      </c>
      <c r="C1538" s="40" t="s">
        <v>129</v>
      </c>
      <c r="D1538" s="41" t="s">
        <v>5479</v>
      </c>
      <c r="E1538" s="41"/>
      <c r="F1538" s="47">
        <v>1392</v>
      </c>
      <c r="G1538" s="42" t="s">
        <v>122</v>
      </c>
      <c r="H1538" s="42" t="s">
        <v>5480</v>
      </c>
      <c r="I1538" s="42" t="s">
        <v>5481</v>
      </c>
      <c r="J1538" s="80" t="s">
        <v>5482</v>
      </c>
      <c r="K1538" s="48">
        <v>44348</v>
      </c>
      <c r="L1538" s="36" t="s">
        <v>18</v>
      </c>
      <c r="M1538" s="36" t="s">
        <v>18</v>
      </c>
    </row>
    <row r="1539" spans="1:13" x14ac:dyDescent="0.25">
      <c r="A1539" s="28" t="s">
        <v>19</v>
      </c>
      <c r="B1539" s="29">
        <v>25.105</v>
      </c>
      <c r="C1539" s="28" t="s">
        <v>51</v>
      </c>
      <c r="D1539" s="41" t="s">
        <v>5483</v>
      </c>
      <c r="E1539" s="41" t="s">
        <v>5484</v>
      </c>
      <c r="F1539" s="47">
        <v>1526</v>
      </c>
      <c r="G1539" s="42" t="s">
        <v>5485</v>
      </c>
      <c r="H1539" s="42" t="s">
        <v>5486</v>
      </c>
      <c r="I1539" s="42" t="s">
        <v>5487</v>
      </c>
      <c r="J1539" s="80" t="s">
        <v>5488</v>
      </c>
      <c r="K1539" s="48">
        <v>44575</v>
      </c>
      <c r="L1539" s="36" t="s">
        <v>27</v>
      </c>
      <c r="M1539" s="36" t="s">
        <v>27</v>
      </c>
    </row>
    <row r="1540" spans="1:13" x14ac:dyDescent="0.25">
      <c r="A1540" s="28" t="s">
        <v>33</v>
      </c>
      <c r="B1540" s="29">
        <v>20.103999999999999</v>
      </c>
      <c r="C1540" s="28" t="s">
        <v>1673</v>
      </c>
      <c r="D1540" s="149" t="s">
        <v>5489</v>
      </c>
      <c r="E1540" s="41" t="s">
        <v>5490</v>
      </c>
      <c r="F1540" s="47">
        <v>1482</v>
      </c>
      <c r="G1540" s="42" t="s">
        <v>5490</v>
      </c>
      <c r="H1540" s="42" t="s">
        <v>5491</v>
      </c>
      <c r="I1540" s="42"/>
      <c r="J1540" s="80" t="s">
        <v>5492</v>
      </c>
      <c r="K1540" s="50">
        <v>44316</v>
      </c>
      <c r="L1540" s="42" t="s">
        <v>18</v>
      </c>
      <c r="M1540" s="42" t="s">
        <v>18</v>
      </c>
    </row>
    <row r="1541" spans="1:13" x14ac:dyDescent="0.25">
      <c r="A1541" s="28" t="s">
        <v>8664</v>
      </c>
      <c r="B1541" s="29">
        <v>70.105999999999995</v>
      </c>
      <c r="C1541" s="40" t="s">
        <v>361</v>
      </c>
      <c r="D1541" s="30" t="s">
        <v>5493</v>
      </c>
      <c r="E1541" s="46" t="s">
        <v>5494</v>
      </c>
      <c r="F1541" s="36">
        <v>1475</v>
      </c>
      <c r="G1541" s="33" t="s">
        <v>5494</v>
      </c>
      <c r="H1541" s="33" t="s">
        <v>5495</v>
      </c>
      <c r="I1541" s="92"/>
      <c r="J1541" s="111" t="s">
        <v>5496</v>
      </c>
      <c r="K1541" s="48">
        <v>44804</v>
      </c>
      <c r="L1541" s="36" t="s">
        <v>18</v>
      </c>
      <c r="M1541" s="36" t="s">
        <v>27</v>
      </c>
    </row>
    <row r="1542" spans="1:13" ht="15" customHeight="1" x14ac:dyDescent="0.25">
      <c r="A1542" s="28" t="s">
        <v>8664</v>
      </c>
      <c r="B1542" s="29">
        <v>70.114000000000104</v>
      </c>
      <c r="C1542" s="46" t="s">
        <v>705</v>
      </c>
      <c r="D1542" s="41" t="s">
        <v>5497</v>
      </c>
      <c r="E1542" s="41"/>
      <c r="F1542" s="42">
        <v>1529</v>
      </c>
      <c r="G1542" s="42" t="s">
        <v>5498</v>
      </c>
      <c r="H1542" s="97" t="s">
        <v>5499</v>
      </c>
      <c r="I1542" s="97" t="s">
        <v>5500</v>
      </c>
      <c r="J1542" s="111" t="s">
        <v>5501</v>
      </c>
      <c r="K1542" s="50">
        <v>44502</v>
      </c>
      <c r="L1542" s="36" t="s">
        <v>18</v>
      </c>
      <c r="M1542" s="36" t="s">
        <v>18</v>
      </c>
    </row>
    <row r="1543" spans="1:13" x14ac:dyDescent="0.25">
      <c r="A1543" s="28" t="s">
        <v>8664</v>
      </c>
      <c r="B1543" s="29">
        <v>70.105999999999995</v>
      </c>
      <c r="C1543" s="40" t="s">
        <v>115</v>
      </c>
      <c r="D1543" s="45" t="s">
        <v>5502</v>
      </c>
      <c r="E1543" s="46"/>
      <c r="F1543" s="47">
        <v>1522</v>
      </c>
      <c r="G1543" s="36" t="s">
        <v>5503</v>
      </c>
      <c r="H1543" s="36" t="s">
        <v>5504</v>
      </c>
      <c r="I1543" s="42"/>
      <c r="J1543" s="80" t="s">
        <v>5505</v>
      </c>
      <c r="K1543" s="48">
        <v>44804</v>
      </c>
      <c r="L1543" s="36" t="s">
        <v>18</v>
      </c>
      <c r="M1543" s="36" t="s">
        <v>18</v>
      </c>
    </row>
    <row r="1544" spans="1:13" x14ac:dyDescent="0.25">
      <c r="A1544" s="28" t="s">
        <v>19</v>
      </c>
      <c r="B1544" s="29">
        <v>25.132000000000001</v>
      </c>
      <c r="C1544" s="28" t="s">
        <v>136</v>
      </c>
      <c r="D1544" s="45" t="s">
        <v>5506</v>
      </c>
      <c r="E1544" s="46"/>
      <c r="F1544" s="47">
        <v>1539</v>
      </c>
      <c r="G1544" s="36" t="s">
        <v>5507</v>
      </c>
      <c r="H1544" s="36" t="s">
        <v>5508</v>
      </c>
      <c r="I1544" s="42" t="s">
        <v>5509</v>
      </c>
      <c r="J1544" s="80" t="s">
        <v>5510</v>
      </c>
      <c r="K1544" s="48">
        <v>44575</v>
      </c>
      <c r="L1544" s="36" t="s">
        <v>27</v>
      </c>
      <c r="M1544" s="36" t="s">
        <v>27</v>
      </c>
    </row>
    <row r="1545" spans="1:13" x14ac:dyDescent="0.25">
      <c r="A1545" s="28" t="s">
        <v>119</v>
      </c>
      <c r="B1545" s="29">
        <v>45.113999999999997</v>
      </c>
      <c r="C1545" s="40" t="s">
        <v>129</v>
      </c>
      <c r="D1545" s="46" t="s">
        <v>5511</v>
      </c>
      <c r="E1545" s="46"/>
      <c r="F1545" s="51" t="s">
        <v>5512</v>
      </c>
      <c r="G1545" s="52" t="s">
        <v>961</v>
      </c>
      <c r="H1545" s="52" t="s">
        <v>5513</v>
      </c>
      <c r="I1545" s="36"/>
      <c r="J1545" s="80" t="s">
        <v>5514</v>
      </c>
      <c r="K1545" s="48">
        <v>45382</v>
      </c>
      <c r="L1545" s="36" t="s">
        <v>18</v>
      </c>
      <c r="M1545" s="36" t="s">
        <v>18</v>
      </c>
    </row>
    <row r="1546" spans="1:13" x14ac:dyDescent="0.25">
      <c r="A1546" s="127" t="s">
        <v>19</v>
      </c>
      <c r="B1546" s="204" t="s">
        <v>5515</v>
      </c>
      <c r="C1546" s="127" t="s">
        <v>5516</v>
      </c>
      <c r="D1546" s="205" t="s">
        <v>5517</v>
      </c>
      <c r="E1546" s="205" t="s">
        <v>5518</v>
      </c>
      <c r="F1546" s="206" t="s">
        <v>5519</v>
      </c>
      <c r="G1546" s="129" t="s">
        <v>5520</v>
      </c>
      <c r="H1546" s="129" t="s">
        <v>5521</v>
      </c>
      <c r="I1546" s="129"/>
      <c r="J1546" s="207" t="s">
        <v>5522</v>
      </c>
      <c r="K1546" s="208">
        <v>44165</v>
      </c>
      <c r="L1546" s="129" t="s">
        <v>27</v>
      </c>
      <c r="M1546" s="129" t="s">
        <v>27</v>
      </c>
    </row>
    <row r="1547" spans="1:13" x14ac:dyDescent="0.25">
      <c r="A1547" s="28" t="s">
        <v>119</v>
      </c>
      <c r="B1547" s="29">
        <v>45.113999999999997</v>
      </c>
      <c r="C1547" s="40" t="s">
        <v>129</v>
      </c>
      <c r="D1547" s="60" t="s">
        <v>5523</v>
      </c>
      <c r="E1547" s="60"/>
      <c r="F1547" s="61">
        <v>1392</v>
      </c>
      <c r="G1547" s="52"/>
      <c r="H1547" s="52" t="s">
        <v>5524</v>
      </c>
      <c r="I1547" s="52" t="s">
        <v>5525</v>
      </c>
      <c r="J1547" s="80" t="s">
        <v>5526</v>
      </c>
      <c r="K1547" s="48">
        <v>44348</v>
      </c>
      <c r="L1547" s="36" t="s">
        <v>18</v>
      </c>
      <c r="M1547" s="36" t="s">
        <v>18</v>
      </c>
    </row>
    <row r="1548" spans="1:13" ht="15" customHeight="1" x14ac:dyDescent="0.25">
      <c r="A1548" s="28" t="s">
        <v>8664</v>
      </c>
      <c r="B1548" s="29">
        <v>70.105999999999995</v>
      </c>
      <c r="C1548" s="40" t="s">
        <v>361</v>
      </c>
      <c r="D1548" s="46" t="s">
        <v>5527</v>
      </c>
      <c r="E1548" s="46" t="s">
        <v>5528</v>
      </c>
      <c r="F1548" s="47">
        <v>1475</v>
      </c>
      <c r="G1548" s="47" t="s">
        <v>5529</v>
      </c>
      <c r="H1548" s="47" t="s">
        <v>5530</v>
      </c>
      <c r="I1548" s="47"/>
      <c r="J1548" s="379" t="s">
        <v>5531</v>
      </c>
      <c r="K1548" s="50">
        <v>44804</v>
      </c>
      <c r="L1548" s="36" t="s">
        <v>18</v>
      </c>
      <c r="M1548" s="36" t="s">
        <v>18</v>
      </c>
    </row>
    <row r="1549" spans="1:13" x14ac:dyDescent="0.25">
      <c r="A1549" s="28" t="s">
        <v>57</v>
      </c>
      <c r="B1549" s="29">
        <v>30.102</v>
      </c>
      <c r="C1549" s="28" t="s">
        <v>333</v>
      </c>
      <c r="D1549" s="49" t="s">
        <v>5532</v>
      </c>
      <c r="E1549" s="38" t="s">
        <v>5533</v>
      </c>
      <c r="F1549" s="32" t="s">
        <v>335</v>
      </c>
      <c r="G1549" s="34" t="s">
        <v>5534</v>
      </c>
      <c r="H1549" s="34" t="s">
        <v>5535</v>
      </c>
      <c r="I1549" s="34"/>
      <c r="J1549" s="80" t="s">
        <v>5536</v>
      </c>
      <c r="K1549" s="35">
        <v>45218</v>
      </c>
      <c r="L1549" s="36" t="s">
        <v>18</v>
      </c>
      <c r="M1549" s="36"/>
    </row>
    <row r="1550" spans="1:13" x14ac:dyDescent="0.25">
      <c r="A1550" s="28" t="s">
        <v>19</v>
      </c>
      <c r="B1550" s="29">
        <v>25.116</v>
      </c>
      <c r="C1550" s="28" t="s">
        <v>28</v>
      </c>
      <c r="D1550" s="45" t="s">
        <v>5537</v>
      </c>
      <c r="E1550" s="46"/>
      <c r="F1550" s="47">
        <v>1513</v>
      </c>
      <c r="G1550" s="36" t="s">
        <v>5538</v>
      </c>
      <c r="H1550" s="36" t="s">
        <v>5539</v>
      </c>
      <c r="I1550" s="42" t="s">
        <v>5540</v>
      </c>
      <c r="J1550" s="80" t="s">
        <v>5541</v>
      </c>
      <c r="K1550" s="48">
        <v>44688</v>
      </c>
      <c r="L1550" s="36" t="s">
        <v>27</v>
      </c>
      <c r="M1550" s="36" t="s">
        <v>18</v>
      </c>
    </row>
    <row r="1551" spans="1:13" x14ac:dyDescent="0.25">
      <c r="A1551" s="28" t="s">
        <v>8664</v>
      </c>
      <c r="B1551" s="29">
        <v>70.105999999999995</v>
      </c>
      <c r="C1551" s="40" t="s">
        <v>170</v>
      </c>
      <c r="D1551" s="46" t="s">
        <v>5542</v>
      </c>
      <c r="E1551" s="46"/>
      <c r="F1551" s="36">
        <v>1444</v>
      </c>
      <c r="G1551" s="36" t="s">
        <v>5543</v>
      </c>
      <c r="H1551" s="36" t="s">
        <v>5544</v>
      </c>
      <c r="I1551" s="36"/>
      <c r="J1551" s="80" t="s">
        <v>5545</v>
      </c>
      <c r="K1551" s="48">
        <v>44439</v>
      </c>
      <c r="L1551" s="34" t="s">
        <v>27</v>
      </c>
      <c r="M1551" s="36"/>
    </row>
    <row r="1552" spans="1:13" x14ac:dyDescent="0.25">
      <c r="A1552" s="28" t="s">
        <v>119</v>
      </c>
      <c r="B1552" s="29">
        <v>45.113999999999997</v>
      </c>
      <c r="C1552" s="40" t="s">
        <v>129</v>
      </c>
      <c r="D1552" s="41" t="s">
        <v>5546</v>
      </c>
      <c r="E1552" s="41"/>
      <c r="F1552" s="47">
        <v>1392</v>
      </c>
      <c r="G1552" s="42" t="s">
        <v>5547</v>
      </c>
      <c r="H1552" s="42" t="s">
        <v>5548</v>
      </c>
      <c r="I1552" s="42"/>
      <c r="J1552" s="80" t="s">
        <v>5549</v>
      </c>
      <c r="K1552" s="48">
        <v>44348</v>
      </c>
      <c r="L1552" s="36" t="s">
        <v>18</v>
      </c>
      <c r="M1552" s="36" t="s">
        <v>18</v>
      </c>
    </row>
    <row r="1553" spans="1:13" x14ac:dyDescent="0.25">
      <c r="A1553" s="28" t="s">
        <v>119</v>
      </c>
      <c r="B1553" s="29">
        <v>45.113999999999997</v>
      </c>
      <c r="C1553" s="40" t="s">
        <v>129</v>
      </c>
      <c r="D1553" s="41" t="s">
        <v>4859</v>
      </c>
      <c r="E1553" s="41" t="s">
        <v>4858</v>
      </c>
      <c r="F1553" s="47">
        <v>1392</v>
      </c>
      <c r="G1553" s="42" t="s">
        <v>4860</v>
      </c>
      <c r="H1553" s="42" t="s">
        <v>5550</v>
      </c>
      <c r="I1553" s="42" t="s">
        <v>4862</v>
      </c>
      <c r="J1553" s="80" t="s">
        <v>5551</v>
      </c>
      <c r="K1553" s="48">
        <v>44348</v>
      </c>
      <c r="L1553" s="36" t="s">
        <v>18</v>
      </c>
      <c r="M1553" s="36" t="s">
        <v>18</v>
      </c>
    </row>
    <row r="1554" spans="1:13" x14ac:dyDescent="0.25">
      <c r="A1554" s="28" t="s">
        <v>57</v>
      </c>
      <c r="B1554" s="29">
        <v>10.101000000000001</v>
      </c>
      <c r="C1554" s="28" t="s">
        <v>112</v>
      </c>
      <c r="D1554" s="44" t="s">
        <v>5552</v>
      </c>
      <c r="E1554" s="44"/>
      <c r="F1554" s="52">
        <v>1599</v>
      </c>
      <c r="G1554" s="52" t="s">
        <v>5553</v>
      </c>
      <c r="H1554" s="52" t="s">
        <v>5554</v>
      </c>
      <c r="I1554" s="53"/>
      <c r="J1554" s="80" t="s">
        <v>5555</v>
      </c>
      <c r="K1554" s="54">
        <v>45082</v>
      </c>
      <c r="L1554" s="52" t="s">
        <v>18</v>
      </c>
      <c r="M1554" s="52" t="s">
        <v>18</v>
      </c>
    </row>
    <row r="1555" spans="1:13" x14ac:dyDescent="0.25">
      <c r="A1555" s="28" t="s">
        <v>8664</v>
      </c>
      <c r="B1555" s="29">
        <v>70.114000000000104</v>
      </c>
      <c r="C1555" s="46" t="s">
        <v>705</v>
      </c>
      <c r="D1555" s="41" t="s">
        <v>5556</v>
      </c>
      <c r="E1555" s="41" t="s">
        <v>5557</v>
      </c>
      <c r="F1555" s="42">
        <v>1529</v>
      </c>
      <c r="G1555" s="42" t="s">
        <v>5558</v>
      </c>
      <c r="H1555" s="97" t="s">
        <v>5559</v>
      </c>
      <c r="I1555" s="97" t="s">
        <v>5560</v>
      </c>
      <c r="J1555" s="111" t="s">
        <v>5561</v>
      </c>
      <c r="K1555" s="50">
        <v>44502</v>
      </c>
      <c r="L1555" s="36" t="s">
        <v>18</v>
      </c>
      <c r="M1555" s="36" t="s">
        <v>18</v>
      </c>
    </row>
    <row r="1556" spans="1:13" x14ac:dyDescent="0.25">
      <c r="A1556" s="41" t="s">
        <v>33</v>
      </c>
      <c r="B1556" s="62">
        <v>50.103999999999999</v>
      </c>
      <c r="C1556" s="41" t="s">
        <v>351</v>
      </c>
      <c r="D1556" s="78" t="s">
        <v>5562</v>
      </c>
      <c r="E1556" s="78" t="s">
        <v>5563</v>
      </c>
      <c r="F1556" s="42">
        <v>1619</v>
      </c>
      <c r="G1556" s="79" t="s">
        <v>5563</v>
      </c>
      <c r="H1556" s="79" t="s">
        <v>5564</v>
      </c>
      <c r="I1556" s="42"/>
      <c r="J1556" s="80" t="s">
        <v>5565</v>
      </c>
      <c r="K1556" s="50">
        <v>44418</v>
      </c>
      <c r="L1556" s="42" t="s">
        <v>485</v>
      </c>
      <c r="M1556" s="42" t="s">
        <v>485</v>
      </c>
    </row>
    <row r="1557" spans="1:13" x14ac:dyDescent="0.25">
      <c r="A1557" s="81" t="s">
        <v>57</v>
      </c>
      <c r="B1557" s="82">
        <v>50.103000000000002</v>
      </c>
      <c r="C1557" s="81" t="s">
        <v>353</v>
      </c>
      <c r="D1557" s="49" t="s">
        <v>5562</v>
      </c>
      <c r="E1557" s="81"/>
      <c r="F1557" s="83">
        <v>1629</v>
      </c>
      <c r="G1557" s="83" t="s">
        <v>5563</v>
      </c>
      <c r="H1557" s="83" t="s">
        <v>5564</v>
      </c>
      <c r="I1557" s="83"/>
      <c r="J1557" s="378" t="s">
        <v>5565</v>
      </c>
      <c r="K1557" s="84">
        <v>45236</v>
      </c>
      <c r="L1557" s="83" t="s">
        <v>18</v>
      </c>
      <c r="M1557" s="83" t="s">
        <v>18</v>
      </c>
    </row>
    <row r="1558" spans="1:13" x14ac:dyDescent="0.25">
      <c r="A1558" s="28" t="s">
        <v>119</v>
      </c>
      <c r="B1558" s="29">
        <v>45.113999999999997</v>
      </c>
      <c r="C1558" s="40" t="s">
        <v>129</v>
      </c>
      <c r="D1558" s="41" t="s">
        <v>5566</v>
      </c>
      <c r="E1558" s="41"/>
      <c r="F1558" s="47">
        <v>1392</v>
      </c>
      <c r="G1558" s="42" t="s">
        <v>5567</v>
      </c>
      <c r="H1558" s="42" t="s">
        <v>5568</v>
      </c>
      <c r="I1558" s="42" t="s">
        <v>5569</v>
      </c>
      <c r="J1558" s="80" t="s">
        <v>5570</v>
      </c>
      <c r="K1558" s="48">
        <v>44348</v>
      </c>
      <c r="L1558" s="36" t="s">
        <v>18</v>
      </c>
      <c r="M1558" s="36" t="s">
        <v>18</v>
      </c>
    </row>
    <row r="1559" spans="1:13" x14ac:dyDescent="0.25">
      <c r="A1559" s="28" t="s">
        <v>8664</v>
      </c>
      <c r="B1559" s="29">
        <v>70.105999999999995</v>
      </c>
      <c r="C1559" s="40" t="s">
        <v>361</v>
      </c>
      <c r="D1559" s="46" t="s">
        <v>5571</v>
      </c>
      <c r="E1559" s="46"/>
      <c r="F1559" s="47">
        <v>1475</v>
      </c>
      <c r="G1559" s="47" t="s">
        <v>5572</v>
      </c>
      <c r="H1559" s="47" t="s">
        <v>5573</v>
      </c>
      <c r="I1559" s="47"/>
      <c r="J1559" s="379" t="s">
        <v>5574</v>
      </c>
      <c r="K1559" s="50">
        <v>44804</v>
      </c>
      <c r="L1559" s="36" t="s">
        <v>18</v>
      </c>
      <c r="M1559" s="36" t="s">
        <v>18</v>
      </c>
    </row>
    <row r="1560" spans="1:13" x14ac:dyDescent="0.25">
      <c r="A1560" s="28" t="s">
        <v>119</v>
      </c>
      <c r="B1560" s="29">
        <v>45.113999999999997</v>
      </c>
      <c r="C1560" s="40" t="s">
        <v>129</v>
      </c>
      <c r="D1560" s="41" t="s">
        <v>5575</v>
      </c>
      <c r="E1560" s="41"/>
      <c r="F1560" s="47">
        <v>1392</v>
      </c>
      <c r="G1560" s="42" t="s">
        <v>5576</v>
      </c>
      <c r="H1560" s="42" t="s">
        <v>5577</v>
      </c>
      <c r="I1560" s="42" t="s">
        <v>5578</v>
      </c>
      <c r="J1560" s="80" t="s">
        <v>5579</v>
      </c>
      <c r="K1560" s="48">
        <v>44348</v>
      </c>
      <c r="L1560" s="36" t="s">
        <v>18</v>
      </c>
      <c r="M1560" s="36" t="s">
        <v>18</v>
      </c>
    </row>
    <row r="1561" spans="1:13" x14ac:dyDescent="0.25">
      <c r="A1561" s="28" t="s">
        <v>33</v>
      </c>
      <c r="B1561" s="29">
        <v>20.103999999999999</v>
      </c>
      <c r="C1561" s="28" t="s">
        <v>1673</v>
      </c>
      <c r="D1561" s="45" t="s">
        <v>5580</v>
      </c>
      <c r="E1561" s="46"/>
      <c r="F1561" s="47">
        <v>1482</v>
      </c>
      <c r="G1561" s="36" t="s">
        <v>5581</v>
      </c>
      <c r="H1561" s="36" t="s">
        <v>5582</v>
      </c>
      <c r="I1561" s="42"/>
      <c r="J1561" s="80" t="s">
        <v>5583</v>
      </c>
      <c r="K1561" s="50">
        <v>44316</v>
      </c>
      <c r="L1561" s="36" t="s">
        <v>18</v>
      </c>
      <c r="M1561" s="36" t="s">
        <v>18</v>
      </c>
    </row>
    <row r="1562" spans="1:13" x14ac:dyDescent="0.25">
      <c r="A1562" s="41" t="s">
        <v>33</v>
      </c>
      <c r="B1562" s="62">
        <v>20.102</v>
      </c>
      <c r="C1562" s="28" t="s">
        <v>1683</v>
      </c>
      <c r="D1562" s="40" t="s">
        <v>5580</v>
      </c>
      <c r="E1562" s="41" t="s">
        <v>5584</v>
      </c>
      <c r="F1562" s="42">
        <v>1595</v>
      </c>
      <c r="G1562" s="42" t="s">
        <v>5585</v>
      </c>
      <c r="H1562" s="42" t="s">
        <v>5586</v>
      </c>
      <c r="I1562" s="42"/>
      <c r="J1562" s="80" t="s">
        <v>5587</v>
      </c>
      <c r="K1562" s="43">
        <v>44316</v>
      </c>
      <c r="L1562" s="42" t="s">
        <v>18</v>
      </c>
      <c r="M1562" s="42" t="s">
        <v>18</v>
      </c>
    </row>
    <row r="1563" spans="1:13" x14ac:dyDescent="0.25">
      <c r="A1563" s="28" t="s">
        <v>57</v>
      </c>
      <c r="B1563" s="29">
        <v>10.101000000000001</v>
      </c>
      <c r="C1563" s="28" t="s">
        <v>112</v>
      </c>
      <c r="D1563" s="44" t="s">
        <v>5580</v>
      </c>
      <c r="E1563" s="44"/>
      <c r="F1563" s="52">
        <v>1599</v>
      </c>
      <c r="G1563" s="52" t="s">
        <v>5585</v>
      </c>
      <c r="H1563" s="52" t="s">
        <v>5588</v>
      </c>
      <c r="I1563" s="53"/>
      <c r="J1563" s="80" t="s">
        <v>5589</v>
      </c>
      <c r="K1563" s="54">
        <v>45082</v>
      </c>
      <c r="L1563" s="52" t="s">
        <v>18</v>
      </c>
      <c r="M1563" s="52" t="s">
        <v>18</v>
      </c>
    </row>
    <row r="1564" spans="1:13" x14ac:dyDescent="0.25">
      <c r="A1564" s="81" t="s">
        <v>57</v>
      </c>
      <c r="B1564" s="82">
        <v>50.103000000000002</v>
      </c>
      <c r="C1564" s="81" t="s">
        <v>353</v>
      </c>
      <c r="D1564" s="49" t="s">
        <v>5580</v>
      </c>
      <c r="E1564" s="81"/>
      <c r="F1564" s="83">
        <v>1629</v>
      </c>
      <c r="G1564" s="83" t="s">
        <v>5585</v>
      </c>
      <c r="H1564" s="83" t="s">
        <v>5590</v>
      </c>
      <c r="I1564" s="83" t="s">
        <v>5591</v>
      </c>
      <c r="J1564" s="378" t="s">
        <v>5589</v>
      </c>
      <c r="K1564" s="84">
        <v>45236</v>
      </c>
      <c r="L1564" s="83" t="s">
        <v>18</v>
      </c>
      <c r="M1564" s="83" t="s">
        <v>18</v>
      </c>
    </row>
    <row r="1565" spans="1:13" x14ac:dyDescent="0.25">
      <c r="A1565" s="28" t="s">
        <v>119</v>
      </c>
      <c r="B1565" s="29">
        <v>45.113999999999997</v>
      </c>
      <c r="C1565" s="40" t="s">
        <v>129</v>
      </c>
      <c r="D1565" s="41" t="s">
        <v>5592</v>
      </c>
      <c r="E1565" s="41" t="s">
        <v>5593</v>
      </c>
      <c r="F1565" s="47">
        <v>1392</v>
      </c>
      <c r="G1565" s="42" t="s">
        <v>5594</v>
      </c>
      <c r="H1565" s="42" t="s">
        <v>5595</v>
      </c>
      <c r="I1565" s="42" t="s">
        <v>5596</v>
      </c>
      <c r="J1565" s="80" t="s">
        <v>5597</v>
      </c>
      <c r="K1565" s="48">
        <v>44348</v>
      </c>
      <c r="L1565" s="36" t="s">
        <v>18</v>
      </c>
      <c r="M1565" s="36" t="s">
        <v>18</v>
      </c>
    </row>
    <row r="1566" spans="1:13" x14ac:dyDescent="0.25">
      <c r="A1566" s="28" t="s">
        <v>57</v>
      </c>
      <c r="B1566" s="29">
        <v>60.103000000000002</v>
      </c>
      <c r="C1566" s="40" t="s">
        <v>58</v>
      </c>
      <c r="D1566" s="46" t="s">
        <v>5598</v>
      </c>
      <c r="E1566" s="46"/>
      <c r="F1566" s="36">
        <v>1553</v>
      </c>
      <c r="G1566" s="36" t="s">
        <v>5599</v>
      </c>
      <c r="H1566" s="36" t="s">
        <v>5600</v>
      </c>
      <c r="I1566" s="36"/>
      <c r="J1566" s="80" t="s">
        <v>5601</v>
      </c>
      <c r="K1566" s="48">
        <v>44718</v>
      </c>
      <c r="L1566" s="36" t="s">
        <v>18</v>
      </c>
      <c r="M1566" s="36" t="s">
        <v>18</v>
      </c>
    </row>
    <row r="1567" spans="1:13" x14ac:dyDescent="0.25">
      <c r="A1567" s="28" t="s">
        <v>19</v>
      </c>
      <c r="B1567" s="29">
        <v>25.11</v>
      </c>
      <c r="C1567" s="28" t="s">
        <v>5602</v>
      </c>
      <c r="D1567" s="46" t="s">
        <v>5603</v>
      </c>
      <c r="E1567" s="46"/>
      <c r="F1567" s="36">
        <v>1499</v>
      </c>
      <c r="G1567" s="36" t="s">
        <v>5604</v>
      </c>
      <c r="H1567" s="36" t="s">
        <v>5605</v>
      </c>
      <c r="I1567" s="36" t="s">
        <v>5606</v>
      </c>
      <c r="J1567" s="80" t="s">
        <v>5607</v>
      </c>
      <c r="K1567" s="48">
        <v>45018</v>
      </c>
      <c r="L1567" s="36" t="s">
        <v>26</v>
      </c>
      <c r="M1567" s="36" t="s">
        <v>27</v>
      </c>
    </row>
    <row r="1568" spans="1:13" x14ac:dyDescent="0.25">
      <c r="A1568" s="28" t="s">
        <v>8664</v>
      </c>
      <c r="B1568" s="29">
        <v>70.114000000000104</v>
      </c>
      <c r="C1568" s="46" t="s">
        <v>705</v>
      </c>
      <c r="D1568" s="41" t="s">
        <v>5608</v>
      </c>
      <c r="E1568" s="41" t="s">
        <v>5609</v>
      </c>
      <c r="F1568" s="42">
        <v>1529</v>
      </c>
      <c r="G1568" s="42" t="s">
        <v>5610</v>
      </c>
      <c r="H1568" s="97" t="s">
        <v>5611</v>
      </c>
      <c r="I1568" s="97" t="s">
        <v>5612</v>
      </c>
      <c r="J1568" s="111" t="s">
        <v>5613</v>
      </c>
      <c r="K1568" s="50">
        <v>44502</v>
      </c>
      <c r="L1568" s="36" t="s">
        <v>18</v>
      </c>
      <c r="M1568" s="36" t="s">
        <v>18</v>
      </c>
    </row>
    <row r="1569" spans="1:13" x14ac:dyDescent="0.25">
      <c r="A1569" s="28" t="s">
        <v>8664</v>
      </c>
      <c r="B1569" s="90">
        <v>70.114000000000004</v>
      </c>
      <c r="C1569" s="46" t="s">
        <v>705</v>
      </c>
      <c r="D1569" s="31" t="s">
        <v>5608</v>
      </c>
      <c r="E1569" s="31"/>
      <c r="F1569" s="36">
        <v>1625</v>
      </c>
      <c r="G1569" s="33" t="s">
        <v>5614</v>
      </c>
      <c r="H1569" s="33"/>
      <c r="I1569" s="104"/>
      <c r="J1569" s="111" t="s">
        <v>5613</v>
      </c>
      <c r="K1569" s="48">
        <v>45232</v>
      </c>
      <c r="L1569" s="36" t="s">
        <v>485</v>
      </c>
      <c r="M1569" s="36" t="s">
        <v>485</v>
      </c>
    </row>
    <row r="1570" spans="1:13" x14ac:dyDescent="0.25">
      <c r="A1570" s="28" t="s">
        <v>57</v>
      </c>
      <c r="B1570" s="29">
        <v>60.103000000000002</v>
      </c>
      <c r="C1570" s="40" t="s">
        <v>58</v>
      </c>
      <c r="D1570" s="46" t="s">
        <v>5615</v>
      </c>
      <c r="E1570" s="46"/>
      <c r="F1570" s="36">
        <v>1553</v>
      </c>
      <c r="G1570" s="36" t="s">
        <v>5616</v>
      </c>
      <c r="H1570" s="36" t="s">
        <v>5617</v>
      </c>
      <c r="I1570" s="36"/>
      <c r="J1570" s="80" t="s">
        <v>5618</v>
      </c>
      <c r="K1570" s="48">
        <v>44718</v>
      </c>
      <c r="L1570" s="36" t="s">
        <v>18</v>
      </c>
      <c r="M1570" s="36" t="s">
        <v>18</v>
      </c>
    </row>
    <row r="1571" spans="1:13" x14ac:dyDescent="0.25">
      <c r="A1571" s="55" t="s">
        <v>57</v>
      </c>
      <c r="B1571" s="56">
        <v>10.103999999999999</v>
      </c>
      <c r="C1571" s="55" t="s">
        <v>1459</v>
      </c>
      <c r="D1571" s="128" t="s">
        <v>5619</v>
      </c>
      <c r="E1571" s="128" t="s">
        <v>5620</v>
      </c>
      <c r="F1571" s="95">
        <v>1486</v>
      </c>
      <c r="G1571" s="95" t="s">
        <v>5620</v>
      </c>
      <c r="H1571" s="95" t="s">
        <v>5621</v>
      </c>
      <c r="I1571" s="95"/>
      <c r="J1571" s="360" t="s">
        <v>5622</v>
      </c>
      <c r="K1571" s="96">
        <v>44228</v>
      </c>
      <c r="L1571" s="59" t="s">
        <v>18</v>
      </c>
      <c r="M1571" s="59" t="s">
        <v>18</v>
      </c>
    </row>
    <row r="1572" spans="1:13" x14ac:dyDescent="0.25">
      <c r="A1572" s="28" t="s">
        <v>19</v>
      </c>
      <c r="B1572" s="29">
        <v>25.116</v>
      </c>
      <c r="C1572" s="28" t="s">
        <v>28</v>
      </c>
      <c r="D1572" s="46" t="s">
        <v>5623</v>
      </c>
      <c r="E1572" s="46" t="s">
        <v>5624</v>
      </c>
      <c r="F1572" s="36">
        <v>1499</v>
      </c>
      <c r="G1572" s="36" t="s">
        <v>5625</v>
      </c>
      <c r="H1572" s="36" t="s">
        <v>5626</v>
      </c>
      <c r="I1572" s="36"/>
      <c r="J1572" s="80" t="s">
        <v>5627</v>
      </c>
      <c r="K1572" s="48">
        <v>45018</v>
      </c>
      <c r="L1572" s="36" t="s">
        <v>27</v>
      </c>
      <c r="M1572" s="36" t="s">
        <v>27</v>
      </c>
    </row>
    <row r="1573" spans="1:13" x14ac:dyDescent="0.25">
      <c r="A1573" s="28" t="s">
        <v>119</v>
      </c>
      <c r="B1573" s="29">
        <v>45.106000000000002</v>
      </c>
      <c r="C1573" s="28" t="s">
        <v>120</v>
      </c>
      <c r="D1573" s="49" t="s">
        <v>5628</v>
      </c>
      <c r="E1573" s="46" t="s">
        <v>5629</v>
      </c>
      <c r="F1573" s="51">
        <v>1494</v>
      </c>
      <c r="G1573" s="36" t="s">
        <v>5630</v>
      </c>
      <c r="H1573" s="97" t="s">
        <v>5631</v>
      </c>
      <c r="I1573" s="36" t="s">
        <v>5632</v>
      </c>
      <c r="J1573" s="80" t="s">
        <v>5633</v>
      </c>
      <c r="K1573" s="48">
        <v>44439</v>
      </c>
      <c r="L1573" s="36" t="s">
        <v>18</v>
      </c>
      <c r="M1573" s="36" t="s">
        <v>18</v>
      </c>
    </row>
    <row r="1574" spans="1:13" x14ac:dyDescent="0.25">
      <c r="A1574" s="46" t="s">
        <v>119</v>
      </c>
      <c r="B1574" s="29">
        <v>45.113999999999997</v>
      </c>
      <c r="C1574" s="40" t="s">
        <v>129</v>
      </c>
      <c r="D1574" s="46" t="s">
        <v>5629</v>
      </c>
      <c r="E1574" s="46" t="s">
        <v>5628</v>
      </c>
      <c r="F1574" s="51">
        <v>1392</v>
      </c>
      <c r="G1574" s="42" t="s">
        <v>5634</v>
      </c>
      <c r="H1574" s="42" t="s">
        <v>5631</v>
      </c>
      <c r="I1574" s="42" t="s">
        <v>5632</v>
      </c>
      <c r="J1574" s="80" t="s">
        <v>5635</v>
      </c>
      <c r="K1574" s="48">
        <v>44348</v>
      </c>
      <c r="L1574" s="36" t="s">
        <v>18</v>
      </c>
      <c r="M1574" s="36" t="s">
        <v>18</v>
      </c>
    </row>
    <row r="1575" spans="1:13" ht="15" customHeight="1" x14ac:dyDescent="0.25">
      <c r="A1575" s="28" t="s">
        <v>19</v>
      </c>
      <c r="B1575" s="29">
        <v>25.116</v>
      </c>
      <c r="C1575" s="28" t="s">
        <v>28</v>
      </c>
      <c r="D1575" s="41" t="s">
        <v>5636</v>
      </c>
      <c r="E1575" s="41" t="s">
        <v>5637</v>
      </c>
      <c r="F1575" s="42">
        <v>1560</v>
      </c>
      <c r="G1575" s="42" t="s">
        <v>5638</v>
      </c>
      <c r="H1575" s="42" t="s">
        <v>5639</v>
      </c>
      <c r="I1575" s="42" t="s">
        <v>105</v>
      </c>
      <c r="J1575" s="130" t="s">
        <v>5640</v>
      </c>
      <c r="K1575" s="50">
        <v>44722</v>
      </c>
      <c r="L1575" s="42" t="s">
        <v>27</v>
      </c>
      <c r="M1575" s="42"/>
    </row>
    <row r="1576" spans="1:13" x14ac:dyDescent="0.25">
      <c r="A1576" s="28" t="s">
        <v>119</v>
      </c>
      <c r="B1576" s="29">
        <v>45.113999999999997</v>
      </c>
      <c r="C1576" s="40" t="s">
        <v>129</v>
      </c>
      <c r="D1576" s="41" t="s">
        <v>5641</v>
      </c>
      <c r="E1576" s="41"/>
      <c r="F1576" s="47">
        <v>1392</v>
      </c>
      <c r="G1576" s="42" t="s">
        <v>5642</v>
      </c>
      <c r="H1576" s="42" t="s">
        <v>5643</v>
      </c>
      <c r="I1576" s="42" t="s">
        <v>5644</v>
      </c>
      <c r="J1576" s="80" t="s">
        <v>5645</v>
      </c>
      <c r="K1576" s="48">
        <v>44348</v>
      </c>
      <c r="L1576" s="36" t="s">
        <v>18</v>
      </c>
      <c r="M1576" s="36" t="s">
        <v>18</v>
      </c>
    </row>
    <row r="1577" spans="1:13" x14ac:dyDescent="0.25">
      <c r="A1577" s="28" t="s">
        <v>57</v>
      </c>
      <c r="B1577" s="29">
        <v>10.101000000000001</v>
      </c>
      <c r="C1577" s="356" t="s">
        <v>112</v>
      </c>
      <c r="D1577" s="41" t="s">
        <v>5646</v>
      </c>
      <c r="E1577" s="41"/>
      <c r="F1577" s="47" t="s">
        <v>877</v>
      </c>
      <c r="G1577" s="42" t="s">
        <v>5647</v>
      </c>
      <c r="H1577" s="42" t="s">
        <v>5648</v>
      </c>
      <c r="I1577" s="42" t="s">
        <v>5649</v>
      </c>
      <c r="J1577" s="80" t="s">
        <v>5650</v>
      </c>
      <c r="K1577" s="48">
        <v>44686</v>
      </c>
      <c r="L1577" s="36" t="s">
        <v>27</v>
      </c>
      <c r="M1577" s="36" t="s">
        <v>18</v>
      </c>
    </row>
    <row r="1578" spans="1:13" x14ac:dyDescent="0.25">
      <c r="A1578" s="28" t="s">
        <v>119</v>
      </c>
      <c r="B1578" s="29">
        <v>40.103000000000002</v>
      </c>
      <c r="C1578" s="357" t="s">
        <v>1589</v>
      </c>
      <c r="D1578" s="46" t="s">
        <v>5651</v>
      </c>
      <c r="E1578" s="46" t="s">
        <v>5651</v>
      </c>
      <c r="F1578" s="51" t="s">
        <v>5652</v>
      </c>
      <c r="G1578" s="36" t="s">
        <v>5653</v>
      </c>
      <c r="H1578" s="36" t="s">
        <v>5654</v>
      </c>
      <c r="I1578" s="36" t="s">
        <v>5655</v>
      </c>
      <c r="J1578" s="80" t="s">
        <v>5656</v>
      </c>
      <c r="K1578" s="48">
        <v>44378</v>
      </c>
      <c r="L1578" s="36" t="s">
        <v>27</v>
      </c>
      <c r="M1578" s="36" t="s">
        <v>18</v>
      </c>
    </row>
    <row r="1579" spans="1:13" x14ac:dyDescent="0.25">
      <c r="A1579" s="28" t="s">
        <v>19</v>
      </c>
      <c r="B1579" s="29">
        <v>25.109000000000002</v>
      </c>
      <c r="C1579" s="28" t="s">
        <v>393</v>
      </c>
      <c r="D1579" s="38" t="s">
        <v>5657</v>
      </c>
      <c r="E1579" s="38"/>
      <c r="F1579" s="32" t="s">
        <v>313</v>
      </c>
      <c r="G1579" s="34" t="s">
        <v>5658</v>
      </c>
      <c r="H1579" s="34" t="s">
        <v>5659</v>
      </c>
      <c r="I1579" s="34" t="s">
        <v>5660</v>
      </c>
      <c r="J1579" s="80"/>
      <c r="K1579" s="35" t="s">
        <v>105</v>
      </c>
      <c r="L1579" s="34"/>
      <c r="M1579" s="36"/>
    </row>
    <row r="1580" spans="1:13" x14ac:dyDescent="0.25">
      <c r="A1580" s="28" t="s">
        <v>8664</v>
      </c>
      <c r="B1580" s="62">
        <v>70.105999999999995</v>
      </c>
      <c r="C1580" s="40" t="s">
        <v>769</v>
      </c>
      <c r="D1580" s="31" t="s">
        <v>5661</v>
      </c>
      <c r="E1580" s="30"/>
      <c r="F1580" s="93">
        <v>1618</v>
      </c>
      <c r="G1580" s="33" t="s">
        <v>5662</v>
      </c>
      <c r="H1580" s="33" t="s">
        <v>5663</v>
      </c>
      <c r="I1580" s="93"/>
      <c r="J1580" s="384" t="s">
        <v>5664</v>
      </c>
      <c r="K1580" s="162">
        <v>45900</v>
      </c>
      <c r="L1580" s="36" t="s">
        <v>18</v>
      </c>
      <c r="M1580" s="36" t="s">
        <v>18</v>
      </c>
    </row>
    <row r="1581" spans="1:13" x14ac:dyDescent="0.25">
      <c r="A1581" s="28" t="s">
        <v>119</v>
      </c>
      <c r="B1581" s="29">
        <v>45.113999999999997</v>
      </c>
      <c r="C1581" s="40" t="s">
        <v>129</v>
      </c>
      <c r="D1581" s="41" t="s">
        <v>5665</v>
      </c>
      <c r="E1581" s="41"/>
      <c r="F1581" s="47">
        <v>1392</v>
      </c>
      <c r="G1581" s="42" t="s">
        <v>5666</v>
      </c>
      <c r="H1581" s="42" t="s">
        <v>5667</v>
      </c>
      <c r="I1581" s="42" t="s">
        <v>5668</v>
      </c>
      <c r="J1581" s="80" t="s">
        <v>5669</v>
      </c>
      <c r="K1581" s="48">
        <v>44348</v>
      </c>
      <c r="L1581" s="36" t="s">
        <v>18</v>
      </c>
      <c r="M1581" s="36" t="s">
        <v>18</v>
      </c>
    </row>
    <row r="1582" spans="1:13" x14ac:dyDescent="0.25">
      <c r="A1582" s="55" t="s">
        <v>119</v>
      </c>
      <c r="B1582" s="56">
        <v>45.113999999999997</v>
      </c>
      <c r="C1582" s="137" t="s">
        <v>129</v>
      </c>
      <c r="D1582" s="105" t="s">
        <v>5670</v>
      </c>
      <c r="E1582" s="105"/>
      <c r="F1582" s="107" t="s">
        <v>969</v>
      </c>
      <c r="G1582" s="107" t="s">
        <v>5671</v>
      </c>
      <c r="H1582" s="107" t="s">
        <v>5672</v>
      </c>
      <c r="I1582" s="107" t="s">
        <v>5673</v>
      </c>
      <c r="J1582" s="360" t="s">
        <v>5674</v>
      </c>
      <c r="K1582" s="86">
        <v>44227</v>
      </c>
      <c r="L1582" s="59" t="s">
        <v>27</v>
      </c>
      <c r="M1582" s="59"/>
    </row>
    <row r="1583" spans="1:13" ht="15" customHeight="1" x14ac:dyDescent="0.2">
      <c r="A1583" s="40" t="s">
        <v>8678</v>
      </c>
      <c r="B1583" s="62">
        <v>45.107999999999997</v>
      </c>
      <c r="C1583" s="40" t="s">
        <v>8679</v>
      </c>
      <c r="D1583" s="353" t="s">
        <v>8803</v>
      </c>
      <c r="E1583" s="354"/>
      <c r="F1583" s="42" t="s">
        <v>8681</v>
      </c>
      <c r="G1583" s="354" t="s">
        <v>8804</v>
      </c>
      <c r="H1583" s="354" t="s">
        <v>8805</v>
      </c>
      <c r="I1583" s="40"/>
      <c r="J1583" s="375" t="s">
        <v>8806</v>
      </c>
      <c r="K1583" s="43">
        <v>45322</v>
      </c>
      <c r="L1583" s="354" t="s">
        <v>485</v>
      </c>
      <c r="M1583" s="355" t="s">
        <v>485</v>
      </c>
    </row>
    <row r="1584" spans="1:13" ht="15" customHeight="1" x14ac:dyDescent="0.2">
      <c r="A1584" s="40" t="s">
        <v>8678</v>
      </c>
      <c r="B1584" s="62">
        <v>45.107999999999997</v>
      </c>
      <c r="C1584" s="40" t="s">
        <v>8679</v>
      </c>
      <c r="D1584" s="353" t="s">
        <v>8803</v>
      </c>
      <c r="E1584" s="354"/>
      <c r="F1584" s="42" t="s">
        <v>8681</v>
      </c>
      <c r="G1584" s="354" t="s">
        <v>8804</v>
      </c>
      <c r="H1584" s="354" t="s">
        <v>8805</v>
      </c>
      <c r="I1584" s="40"/>
      <c r="J1584" s="375" t="s">
        <v>8806</v>
      </c>
      <c r="K1584" s="43">
        <v>45322</v>
      </c>
      <c r="L1584" s="354" t="s">
        <v>485</v>
      </c>
      <c r="M1584" s="355" t="s">
        <v>485</v>
      </c>
    </row>
    <row r="1585" spans="1:13" x14ac:dyDescent="0.25">
      <c r="A1585" s="55" t="s">
        <v>119</v>
      </c>
      <c r="B1585" s="56">
        <v>45.113999999999997</v>
      </c>
      <c r="C1585" s="137" t="s">
        <v>129</v>
      </c>
      <c r="D1585" s="139" t="s">
        <v>5675</v>
      </c>
      <c r="E1585" s="139" t="s">
        <v>5676</v>
      </c>
      <c r="F1585" s="140" t="s">
        <v>969</v>
      </c>
      <c r="G1585" s="107" t="s">
        <v>5677</v>
      </c>
      <c r="H1585" s="107" t="s">
        <v>5678</v>
      </c>
      <c r="I1585" s="107" t="s">
        <v>5678</v>
      </c>
      <c r="J1585" s="360" t="s">
        <v>5679</v>
      </c>
      <c r="K1585" s="142">
        <v>44104</v>
      </c>
      <c r="L1585" s="59" t="s">
        <v>27</v>
      </c>
      <c r="M1585" s="59" t="s">
        <v>105</v>
      </c>
    </row>
    <row r="1586" spans="1:13" x14ac:dyDescent="0.25">
      <c r="A1586" s="28" t="s">
        <v>119</v>
      </c>
      <c r="B1586" s="29">
        <v>45.113999999999997</v>
      </c>
      <c r="C1586" s="40" t="s">
        <v>129</v>
      </c>
      <c r="D1586" s="60" t="s">
        <v>5680</v>
      </c>
      <c r="E1586" s="60"/>
      <c r="F1586" s="61" t="s">
        <v>1640</v>
      </c>
      <c r="G1586" s="52" t="s">
        <v>5681</v>
      </c>
      <c r="H1586" s="52" t="s">
        <v>5682</v>
      </c>
      <c r="I1586" s="52" t="s">
        <v>5683</v>
      </c>
      <c r="J1586" s="80" t="s">
        <v>5684</v>
      </c>
      <c r="K1586" s="48">
        <v>44594</v>
      </c>
      <c r="L1586" s="36" t="s">
        <v>18</v>
      </c>
      <c r="M1586" s="36"/>
    </row>
    <row r="1587" spans="1:13" x14ac:dyDescent="0.25">
      <c r="A1587" s="28" t="s">
        <v>119</v>
      </c>
      <c r="B1587" s="29">
        <v>45.113999999999997</v>
      </c>
      <c r="C1587" s="40" t="s">
        <v>129</v>
      </c>
      <c r="D1587" s="41" t="s">
        <v>5685</v>
      </c>
      <c r="E1587" s="41"/>
      <c r="F1587" s="47">
        <v>1392</v>
      </c>
      <c r="G1587" s="42" t="s">
        <v>5686</v>
      </c>
      <c r="H1587" s="42" t="s">
        <v>5687</v>
      </c>
      <c r="I1587" s="42" t="s">
        <v>5688</v>
      </c>
      <c r="J1587" s="80" t="s">
        <v>5689</v>
      </c>
      <c r="K1587" s="48">
        <v>44348</v>
      </c>
      <c r="L1587" s="36" t="s">
        <v>18</v>
      </c>
      <c r="M1587" s="36" t="s">
        <v>18</v>
      </c>
    </row>
    <row r="1588" spans="1:13" x14ac:dyDescent="0.25">
      <c r="A1588" s="28" t="s">
        <v>8664</v>
      </c>
      <c r="B1588" s="29">
        <v>70.105999999999995</v>
      </c>
      <c r="C1588" s="30" t="s">
        <v>13</v>
      </c>
      <c r="D1588" s="31" t="s">
        <v>5690</v>
      </c>
      <c r="E1588" s="38"/>
      <c r="F1588" s="32">
        <v>1567</v>
      </c>
      <c r="G1588" s="33" t="s">
        <v>5691</v>
      </c>
      <c r="H1588" s="33" t="s">
        <v>5692</v>
      </c>
      <c r="I1588" s="34"/>
      <c r="J1588" s="111" t="s">
        <v>5693</v>
      </c>
      <c r="K1588" s="35">
        <v>45535</v>
      </c>
      <c r="L1588" s="36" t="s">
        <v>44</v>
      </c>
      <c r="M1588" s="36" t="s">
        <v>18</v>
      </c>
    </row>
    <row r="1589" spans="1:13" x14ac:dyDescent="0.25">
      <c r="A1589" s="28" t="s">
        <v>19</v>
      </c>
      <c r="B1589" s="29">
        <v>25.109000000000002</v>
      </c>
      <c r="C1589" s="28" t="s">
        <v>393</v>
      </c>
      <c r="D1589" s="38" t="s">
        <v>5694</v>
      </c>
      <c r="E1589" s="38"/>
      <c r="F1589" s="32" t="s">
        <v>313</v>
      </c>
      <c r="G1589" s="34" t="s">
        <v>5695</v>
      </c>
      <c r="H1589" s="34" t="s">
        <v>5696</v>
      </c>
      <c r="I1589" s="34" t="s">
        <v>5697</v>
      </c>
      <c r="J1589" s="80"/>
      <c r="K1589" s="35" t="s">
        <v>105</v>
      </c>
      <c r="L1589" s="34"/>
      <c r="M1589" s="36"/>
    </row>
    <row r="1590" spans="1:13" x14ac:dyDescent="0.25">
      <c r="A1590" s="28" t="s">
        <v>19</v>
      </c>
      <c r="B1590" s="29">
        <v>25.119</v>
      </c>
      <c r="C1590" s="28" t="s">
        <v>832</v>
      </c>
      <c r="D1590" s="46" t="s">
        <v>5698</v>
      </c>
      <c r="E1590" s="46"/>
      <c r="F1590" s="36">
        <v>1499</v>
      </c>
      <c r="G1590" s="36" t="s">
        <v>1735</v>
      </c>
      <c r="H1590" s="36" t="s">
        <v>5699</v>
      </c>
      <c r="I1590" s="42" t="s">
        <v>5700</v>
      </c>
      <c r="J1590" s="80" t="s">
        <v>5701</v>
      </c>
      <c r="K1590" s="48">
        <v>45018</v>
      </c>
      <c r="L1590" s="36" t="s">
        <v>26</v>
      </c>
      <c r="M1590" s="36" t="s">
        <v>27</v>
      </c>
    </row>
    <row r="1591" spans="1:13" x14ac:dyDescent="0.25">
      <c r="A1591" s="28" t="s">
        <v>33</v>
      </c>
      <c r="B1591" s="29">
        <v>15.108000000000001</v>
      </c>
      <c r="C1591" s="28" t="s">
        <v>208</v>
      </c>
      <c r="D1591" s="45" t="s">
        <v>5702</v>
      </c>
      <c r="E1591" s="46" t="s">
        <v>5703</v>
      </c>
      <c r="F1591" s="47">
        <v>1530</v>
      </c>
      <c r="G1591" s="36" t="s">
        <v>5704</v>
      </c>
      <c r="H1591" s="36" t="s">
        <v>5705</v>
      </c>
      <c r="I1591" s="42"/>
      <c r="J1591" s="80" t="s">
        <v>5706</v>
      </c>
      <c r="K1591" s="48">
        <v>44561</v>
      </c>
      <c r="L1591" s="36" t="s">
        <v>18</v>
      </c>
      <c r="M1591" s="36" t="s">
        <v>27</v>
      </c>
    </row>
    <row r="1592" spans="1:13" x14ac:dyDescent="0.25">
      <c r="A1592" s="28" t="s">
        <v>19</v>
      </c>
      <c r="B1592" s="29" t="s">
        <v>256</v>
      </c>
      <c r="C1592" s="28" t="s">
        <v>257</v>
      </c>
      <c r="D1592" s="38" t="s">
        <v>5707</v>
      </c>
      <c r="E1592" s="38"/>
      <c r="F1592" s="32">
        <v>1580</v>
      </c>
      <c r="G1592" s="34" t="s">
        <v>5708</v>
      </c>
      <c r="H1592" s="34" t="s">
        <v>5709</v>
      </c>
      <c r="I1592" s="34" t="s">
        <v>5710</v>
      </c>
      <c r="J1592" s="80" t="s">
        <v>5711</v>
      </c>
      <c r="K1592" s="35">
        <v>45269</v>
      </c>
      <c r="L1592" s="36" t="s">
        <v>27</v>
      </c>
      <c r="M1592" s="36" t="s">
        <v>18</v>
      </c>
    </row>
    <row r="1593" spans="1:13" x14ac:dyDescent="0.25">
      <c r="A1593" s="46" t="s">
        <v>5712</v>
      </c>
      <c r="B1593" s="29">
        <v>25.113</v>
      </c>
      <c r="C1593" s="46" t="s">
        <v>189</v>
      </c>
      <c r="D1593" s="102" t="s">
        <v>5713</v>
      </c>
      <c r="E1593" s="103"/>
      <c r="F1593" s="36" t="s">
        <v>5714</v>
      </c>
      <c r="G1593" s="103" t="s">
        <v>5715</v>
      </c>
      <c r="H1593" s="103" t="s">
        <v>5716</v>
      </c>
      <c r="I1593" s="104"/>
      <c r="J1593" s="80" t="s">
        <v>5717</v>
      </c>
      <c r="K1593" s="48">
        <v>45107</v>
      </c>
      <c r="L1593" s="36" t="s">
        <v>27</v>
      </c>
      <c r="M1593" s="36" t="s">
        <v>18</v>
      </c>
    </row>
    <row r="1594" spans="1:13" x14ac:dyDescent="0.25">
      <c r="A1594" s="28" t="s">
        <v>119</v>
      </c>
      <c r="B1594" s="29">
        <v>45.113999999999997</v>
      </c>
      <c r="C1594" s="40" t="s">
        <v>129</v>
      </c>
      <c r="D1594" s="46" t="s">
        <v>5718</v>
      </c>
      <c r="E1594" s="46" t="s">
        <v>5718</v>
      </c>
      <c r="F1594" s="51" t="s">
        <v>5719</v>
      </c>
      <c r="G1594" s="36" t="s">
        <v>5720</v>
      </c>
      <c r="H1594" s="36" t="s">
        <v>5721</v>
      </c>
      <c r="I1594" s="36" t="s">
        <v>5722</v>
      </c>
      <c r="J1594" s="80" t="s">
        <v>5723</v>
      </c>
      <c r="K1594" s="48">
        <v>45091</v>
      </c>
      <c r="L1594" s="36" t="s">
        <v>18</v>
      </c>
      <c r="M1594" s="36" t="s">
        <v>18</v>
      </c>
    </row>
    <row r="1595" spans="1:13" ht="15" customHeight="1" x14ac:dyDescent="0.2">
      <c r="A1595" s="40" t="s">
        <v>8678</v>
      </c>
      <c r="B1595" s="62">
        <v>45.107999999999997</v>
      </c>
      <c r="C1595" s="40" t="s">
        <v>8679</v>
      </c>
      <c r="D1595" s="353" t="s">
        <v>5724</v>
      </c>
      <c r="E1595" s="354"/>
      <c r="F1595" s="42" t="s">
        <v>8681</v>
      </c>
      <c r="G1595" s="354" t="s">
        <v>5725</v>
      </c>
      <c r="H1595" s="354" t="s">
        <v>8807</v>
      </c>
      <c r="I1595" s="40"/>
      <c r="J1595" s="375" t="s">
        <v>5726</v>
      </c>
      <c r="K1595" s="43">
        <v>45322</v>
      </c>
      <c r="L1595" s="354" t="s">
        <v>485</v>
      </c>
      <c r="M1595" s="355" t="s">
        <v>485</v>
      </c>
    </row>
    <row r="1596" spans="1:13" ht="15" customHeight="1" x14ac:dyDescent="0.2">
      <c r="A1596" s="40" t="s">
        <v>8678</v>
      </c>
      <c r="B1596" s="62">
        <v>45.107999999999997</v>
      </c>
      <c r="C1596" s="40" t="s">
        <v>8679</v>
      </c>
      <c r="D1596" s="353" t="s">
        <v>5724</v>
      </c>
      <c r="E1596" s="354"/>
      <c r="F1596" s="42" t="s">
        <v>8681</v>
      </c>
      <c r="G1596" s="354" t="s">
        <v>5725</v>
      </c>
      <c r="H1596" s="354" t="s">
        <v>8807</v>
      </c>
      <c r="I1596" s="40"/>
      <c r="J1596" s="375" t="s">
        <v>5726</v>
      </c>
      <c r="K1596" s="43">
        <v>45322</v>
      </c>
      <c r="L1596" s="354" t="s">
        <v>485</v>
      </c>
      <c r="M1596" s="355" t="s">
        <v>485</v>
      </c>
    </row>
    <row r="1597" spans="1:13" x14ac:dyDescent="0.25">
      <c r="A1597" s="28" t="s">
        <v>8664</v>
      </c>
      <c r="B1597" s="62">
        <v>70.105999999999995</v>
      </c>
      <c r="C1597" s="40" t="s">
        <v>769</v>
      </c>
      <c r="D1597" s="31" t="s">
        <v>3570</v>
      </c>
      <c r="E1597" s="30" t="s">
        <v>3569</v>
      </c>
      <c r="F1597" s="93">
        <v>1618</v>
      </c>
      <c r="G1597" s="33" t="s">
        <v>3569</v>
      </c>
      <c r="H1597" s="33" t="s">
        <v>3571</v>
      </c>
      <c r="I1597" s="93"/>
      <c r="J1597" s="384" t="s">
        <v>3572</v>
      </c>
      <c r="K1597" s="162">
        <v>45900</v>
      </c>
      <c r="L1597" s="36" t="s">
        <v>18</v>
      </c>
      <c r="M1597" s="36" t="s">
        <v>27</v>
      </c>
    </row>
    <row r="1598" spans="1:13" x14ac:dyDescent="0.25">
      <c r="A1598" s="81" t="s">
        <v>57</v>
      </c>
      <c r="B1598" s="82">
        <v>50.103000000000002</v>
      </c>
      <c r="C1598" s="81" t="s">
        <v>353</v>
      </c>
      <c r="D1598" s="49" t="s">
        <v>5727</v>
      </c>
      <c r="E1598" s="81" t="s">
        <v>5728</v>
      </c>
      <c r="F1598" s="83">
        <v>1629</v>
      </c>
      <c r="G1598" s="83" t="s">
        <v>5729</v>
      </c>
      <c r="H1598" s="83" t="s">
        <v>5730</v>
      </c>
      <c r="I1598" s="83"/>
      <c r="J1598" s="378" t="s">
        <v>5731</v>
      </c>
      <c r="K1598" s="84">
        <v>45236</v>
      </c>
      <c r="L1598" s="83" t="s">
        <v>18</v>
      </c>
      <c r="M1598" s="83" t="s">
        <v>18</v>
      </c>
    </row>
    <row r="1599" spans="1:13" x14ac:dyDescent="0.25">
      <c r="A1599" s="28" t="s">
        <v>119</v>
      </c>
      <c r="B1599" s="29">
        <v>45.113999999999997</v>
      </c>
      <c r="C1599" s="40" t="s">
        <v>129</v>
      </c>
      <c r="D1599" s="46" t="s">
        <v>5732</v>
      </c>
      <c r="E1599" s="46" t="s">
        <v>5733</v>
      </c>
      <c r="F1599" s="51" t="s">
        <v>969</v>
      </c>
      <c r="G1599" s="52" t="s">
        <v>5734</v>
      </c>
      <c r="H1599" s="36" t="s">
        <v>5735</v>
      </c>
      <c r="I1599" s="36" t="s">
        <v>5736</v>
      </c>
      <c r="J1599" s="80" t="s">
        <v>5737</v>
      </c>
      <c r="K1599" s="48" t="s">
        <v>5738</v>
      </c>
      <c r="L1599" s="36" t="s">
        <v>27</v>
      </c>
      <c r="M1599" s="36" t="s">
        <v>105</v>
      </c>
    </row>
    <row r="1600" spans="1:13" x14ac:dyDescent="0.25">
      <c r="A1600" s="28" t="s">
        <v>119</v>
      </c>
      <c r="B1600" s="29">
        <v>45.113999999999997</v>
      </c>
      <c r="C1600" s="40" t="s">
        <v>129</v>
      </c>
      <c r="D1600" s="49" t="s">
        <v>4297</v>
      </c>
      <c r="E1600" s="46" t="s">
        <v>5739</v>
      </c>
      <c r="F1600" s="51">
        <v>1392</v>
      </c>
      <c r="G1600" s="36" t="s">
        <v>4298</v>
      </c>
      <c r="H1600" s="36" t="s">
        <v>4299</v>
      </c>
      <c r="I1600" s="36" t="s">
        <v>4300</v>
      </c>
      <c r="J1600" s="80" t="s">
        <v>5296</v>
      </c>
      <c r="K1600" s="48">
        <v>44348</v>
      </c>
      <c r="L1600" s="36" t="s">
        <v>18</v>
      </c>
      <c r="M1600" s="36" t="s">
        <v>18</v>
      </c>
    </row>
    <row r="1601" spans="1:13" ht="15" customHeight="1" x14ac:dyDescent="0.25">
      <c r="A1601" s="28" t="s">
        <v>8664</v>
      </c>
      <c r="B1601" s="29">
        <v>70.105999999999995</v>
      </c>
      <c r="C1601" s="40" t="s">
        <v>361</v>
      </c>
      <c r="D1601" s="46" t="s">
        <v>5740</v>
      </c>
      <c r="E1601" s="46"/>
      <c r="F1601" s="47">
        <v>1475</v>
      </c>
      <c r="G1601" s="47" t="s">
        <v>5741</v>
      </c>
      <c r="H1601" s="47" t="s">
        <v>5742</v>
      </c>
      <c r="I1601" s="47"/>
      <c r="J1601" s="379" t="s">
        <v>5743</v>
      </c>
      <c r="K1601" s="50">
        <v>44804</v>
      </c>
      <c r="L1601" s="36" t="s">
        <v>18</v>
      </c>
      <c r="M1601" s="36" t="s">
        <v>18</v>
      </c>
    </row>
    <row r="1602" spans="1:13" ht="15" customHeight="1" x14ac:dyDescent="0.2">
      <c r="A1602" s="40" t="s">
        <v>8678</v>
      </c>
      <c r="B1602" s="62">
        <v>45.107999999999997</v>
      </c>
      <c r="C1602" s="40" t="s">
        <v>8679</v>
      </c>
      <c r="D1602" s="353" t="s">
        <v>5740</v>
      </c>
      <c r="E1602" s="354"/>
      <c r="F1602" s="42" t="s">
        <v>8681</v>
      </c>
      <c r="G1602" s="354" t="s">
        <v>8808</v>
      </c>
      <c r="H1602" s="354" t="s">
        <v>8809</v>
      </c>
      <c r="I1602" s="40"/>
      <c r="J1602" s="375" t="s">
        <v>8810</v>
      </c>
      <c r="K1602" s="43">
        <v>45322</v>
      </c>
      <c r="L1602" s="354" t="s">
        <v>485</v>
      </c>
      <c r="M1602" s="355" t="s">
        <v>485</v>
      </c>
    </row>
    <row r="1603" spans="1:13" ht="15" customHeight="1" x14ac:dyDescent="0.2">
      <c r="A1603" s="40" t="s">
        <v>8678</v>
      </c>
      <c r="B1603" s="62">
        <v>45.107999999999997</v>
      </c>
      <c r="C1603" s="40" t="s">
        <v>8679</v>
      </c>
      <c r="D1603" s="353" t="s">
        <v>5740</v>
      </c>
      <c r="E1603" s="354"/>
      <c r="F1603" s="42" t="s">
        <v>8681</v>
      </c>
      <c r="G1603" s="354" t="s">
        <v>8808</v>
      </c>
      <c r="H1603" s="354" t="s">
        <v>8809</v>
      </c>
      <c r="I1603" s="40"/>
      <c r="J1603" s="375" t="s">
        <v>8810</v>
      </c>
      <c r="K1603" s="43">
        <v>45322</v>
      </c>
      <c r="L1603" s="354" t="s">
        <v>485</v>
      </c>
      <c r="M1603" s="355" t="s">
        <v>485</v>
      </c>
    </row>
    <row r="1604" spans="1:13" x14ac:dyDescent="0.25">
      <c r="A1604" s="81" t="s">
        <v>57</v>
      </c>
      <c r="B1604" s="82">
        <v>50.103000000000002</v>
      </c>
      <c r="C1604" s="81" t="s">
        <v>353</v>
      </c>
      <c r="D1604" s="49" t="s">
        <v>5744</v>
      </c>
      <c r="E1604" s="81" t="s">
        <v>5745</v>
      </c>
      <c r="F1604" s="83">
        <v>1629</v>
      </c>
      <c r="G1604" s="83" t="s">
        <v>5746</v>
      </c>
      <c r="H1604" s="83" t="s">
        <v>5747</v>
      </c>
      <c r="I1604" s="83" t="s">
        <v>5748</v>
      </c>
      <c r="J1604" s="378" t="s">
        <v>5749</v>
      </c>
      <c r="K1604" s="84">
        <v>45236</v>
      </c>
      <c r="L1604" s="83" t="s">
        <v>18</v>
      </c>
      <c r="M1604" s="83" t="s">
        <v>27</v>
      </c>
    </row>
    <row r="1605" spans="1:13" x14ac:dyDescent="0.25">
      <c r="A1605" s="28" t="s">
        <v>19</v>
      </c>
      <c r="B1605" s="29">
        <v>25.106000000000002</v>
      </c>
      <c r="C1605" s="46" t="s">
        <v>908</v>
      </c>
      <c r="D1605" s="38" t="s">
        <v>5750</v>
      </c>
      <c r="E1605" s="38"/>
      <c r="F1605" s="32">
        <v>1573</v>
      </c>
      <c r="G1605" s="34" t="s">
        <v>5751</v>
      </c>
      <c r="H1605" s="34" t="s">
        <v>5752</v>
      </c>
      <c r="I1605" s="34" t="s">
        <v>5753</v>
      </c>
      <c r="J1605" s="80" t="s">
        <v>5754</v>
      </c>
      <c r="K1605" s="115">
        <v>45207</v>
      </c>
      <c r="L1605" s="34" t="s">
        <v>27</v>
      </c>
      <c r="M1605" s="36" t="s">
        <v>18</v>
      </c>
    </row>
    <row r="1606" spans="1:13" x14ac:dyDescent="0.25">
      <c r="A1606" s="28" t="s">
        <v>119</v>
      </c>
      <c r="B1606" s="29">
        <v>45.113999999999997</v>
      </c>
      <c r="C1606" s="40" t="s">
        <v>129</v>
      </c>
      <c r="D1606" s="41" t="s">
        <v>5755</v>
      </c>
      <c r="E1606" s="41"/>
      <c r="F1606" s="47">
        <v>1392</v>
      </c>
      <c r="G1606" s="42" t="s">
        <v>5756</v>
      </c>
      <c r="H1606" s="42" t="s">
        <v>5757</v>
      </c>
      <c r="I1606" s="42" t="s">
        <v>5758</v>
      </c>
      <c r="J1606" s="80" t="s">
        <v>5759</v>
      </c>
      <c r="K1606" s="48">
        <v>44348</v>
      </c>
      <c r="L1606" s="36" t="s">
        <v>18</v>
      </c>
      <c r="M1606" s="36" t="s">
        <v>18</v>
      </c>
    </row>
    <row r="1607" spans="1:13" x14ac:dyDescent="0.25">
      <c r="A1607" s="28" t="s">
        <v>119</v>
      </c>
      <c r="B1607" s="29">
        <v>35.103000000000002</v>
      </c>
      <c r="C1607" s="28" t="s">
        <v>2031</v>
      </c>
      <c r="D1607" s="60" t="s">
        <v>5755</v>
      </c>
      <c r="E1607" s="60"/>
      <c r="F1607" s="61" t="s">
        <v>2033</v>
      </c>
      <c r="G1607" s="52" t="s">
        <v>5760</v>
      </c>
      <c r="H1607" s="52" t="s">
        <v>5757</v>
      </c>
      <c r="I1607" s="52" t="s">
        <v>5758</v>
      </c>
      <c r="J1607" s="80" t="s">
        <v>5759</v>
      </c>
      <c r="K1607" s="48">
        <v>44651</v>
      </c>
      <c r="L1607" s="36" t="s">
        <v>18</v>
      </c>
      <c r="M1607" s="36"/>
    </row>
    <row r="1608" spans="1:13" x14ac:dyDescent="0.25">
      <c r="A1608" s="28" t="s">
        <v>119</v>
      </c>
      <c r="B1608" s="29">
        <v>35.198999999999998</v>
      </c>
      <c r="C1608" s="28" t="s">
        <v>2036</v>
      </c>
      <c r="D1608" s="60" t="s">
        <v>5755</v>
      </c>
      <c r="E1608" s="60"/>
      <c r="F1608" s="61" t="s">
        <v>2033</v>
      </c>
      <c r="G1608" s="52" t="s">
        <v>5760</v>
      </c>
      <c r="H1608" s="52" t="s">
        <v>5757</v>
      </c>
      <c r="I1608" s="52" t="s">
        <v>5758</v>
      </c>
      <c r="J1608" s="80" t="s">
        <v>5759</v>
      </c>
      <c r="K1608" s="48">
        <v>44651</v>
      </c>
      <c r="L1608" s="36" t="s">
        <v>18</v>
      </c>
      <c r="M1608" s="36"/>
    </row>
    <row r="1609" spans="1:13" x14ac:dyDescent="0.25">
      <c r="A1609" s="28" t="s">
        <v>119</v>
      </c>
      <c r="B1609" s="29">
        <v>35.106000000000002</v>
      </c>
      <c r="C1609" s="28" t="s">
        <v>2035</v>
      </c>
      <c r="D1609" s="49" t="s">
        <v>5755</v>
      </c>
      <c r="E1609" s="46"/>
      <c r="F1609" s="51" t="s">
        <v>2033</v>
      </c>
      <c r="G1609" s="52" t="s">
        <v>5760</v>
      </c>
      <c r="H1609" s="52" t="s">
        <v>5757</v>
      </c>
      <c r="I1609" s="36" t="s">
        <v>5758</v>
      </c>
      <c r="J1609" s="80" t="s">
        <v>5759</v>
      </c>
      <c r="K1609" s="48">
        <v>44651</v>
      </c>
      <c r="L1609" s="36" t="s">
        <v>18</v>
      </c>
      <c r="M1609" s="36"/>
    </row>
    <row r="1610" spans="1:13" x14ac:dyDescent="0.25">
      <c r="A1610" s="55" t="s">
        <v>57</v>
      </c>
      <c r="B1610" s="56">
        <v>10.103999999999999</v>
      </c>
      <c r="C1610" s="55" t="s">
        <v>1459</v>
      </c>
      <c r="D1610" s="128" t="s">
        <v>5761</v>
      </c>
      <c r="E1610" s="128"/>
      <c r="F1610" s="95">
        <v>1486</v>
      </c>
      <c r="G1610" s="95" t="s">
        <v>5762</v>
      </c>
      <c r="H1610" s="95" t="s">
        <v>5763</v>
      </c>
      <c r="I1610" s="95"/>
      <c r="J1610" s="360" t="s">
        <v>5764</v>
      </c>
      <c r="K1610" s="96">
        <v>44228</v>
      </c>
      <c r="L1610" s="95" t="s">
        <v>18</v>
      </c>
      <c r="M1610" s="95" t="s">
        <v>18</v>
      </c>
    </row>
    <row r="1611" spans="1:13" x14ac:dyDescent="0.25">
      <c r="A1611" s="28" t="s">
        <v>57</v>
      </c>
      <c r="B1611" s="29">
        <v>30.102</v>
      </c>
      <c r="C1611" s="28" t="s">
        <v>333</v>
      </c>
      <c r="D1611" s="49" t="s">
        <v>5765</v>
      </c>
      <c r="E1611" s="38"/>
      <c r="F1611" s="32" t="s">
        <v>335</v>
      </c>
      <c r="G1611" s="76" t="s">
        <v>5766</v>
      </c>
      <c r="H1611" s="76" t="s">
        <v>5767</v>
      </c>
      <c r="I1611" s="76" t="s">
        <v>5768</v>
      </c>
      <c r="J1611" s="80" t="s">
        <v>5769</v>
      </c>
      <c r="K1611" s="35">
        <v>45218</v>
      </c>
      <c r="L1611" s="36" t="s">
        <v>18</v>
      </c>
      <c r="M1611" s="36"/>
    </row>
    <row r="1612" spans="1:13" x14ac:dyDescent="0.25">
      <c r="A1612" s="28" t="s">
        <v>8664</v>
      </c>
      <c r="B1612" s="29">
        <v>70.105999999999995</v>
      </c>
      <c r="C1612" s="40" t="s">
        <v>361</v>
      </c>
      <c r="D1612" s="30" t="s">
        <v>5770</v>
      </c>
      <c r="E1612" s="30"/>
      <c r="F1612" s="36">
        <v>1475</v>
      </c>
      <c r="G1612" s="33" t="s">
        <v>5771</v>
      </c>
      <c r="H1612" s="33" t="s">
        <v>5772</v>
      </c>
      <c r="I1612" s="36"/>
      <c r="J1612" s="111" t="s">
        <v>5773</v>
      </c>
      <c r="K1612" s="48">
        <v>44804</v>
      </c>
      <c r="L1612" s="36" t="s">
        <v>18</v>
      </c>
      <c r="M1612" s="36" t="s">
        <v>18</v>
      </c>
    </row>
    <row r="1613" spans="1:13" x14ac:dyDescent="0.25">
      <c r="A1613" s="28" t="s">
        <v>19</v>
      </c>
      <c r="B1613" s="29">
        <v>25.116</v>
      </c>
      <c r="C1613" s="28" t="s">
        <v>28</v>
      </c>
      <c r="D1613" s="45" t="s">
        <v>5774</v>
      </c>
      <c r="E1613" s="46"/>
      <c r="F1613" s="47">
        <v>1513</v>
      </c>
      <c r="G1613" s="36" t="s">
        <v>5775</v>
      </c>
      <c r="H1613" s="36" t="s">
        <v>5776</v>
      </c>
      <c r="I1613" s="42" t="s">
        <v>5777</v>
      </c>
      <c r="J1613" s="80" t="s">
        <v>5778</v>
      </c>
      <c r="K1613" s="48">
        <v>44688</v>
      </c>
      <c r="L1613" s="36" t="s">
        <v>27</v>
      </c>
      <c r="M1613" s="36" t="s">
        <v>18</v>
      </c>
    </row>
    <row r="1614" spans="1:13" x14ac:dyDescent="0.25">
      <c r="A1614" s="28" t="s">
        <v>8664</v>
      </c>
      <c r="B1614" s="29" t="s">
        <v>1221</v>
      </c>
      <c r="C1614" s="28" t="s">
        <v>1222</v>
      </c>
      <c r="D1614" s="38" t="s">
        <v>5779</v>
      </c>
      <c r="E1614" s="38"/>
      <c r="F1614" s="32" t="s">
        <v>5780</v>
      </c>
      <c r="G1614" s="34" t="s">
        <v>5781</v>
      </c>
      <c r="H1614" s="42" t="s">
        <v>5782</v>
      </c>
      <c r="I1614" s="42" t="s">
        <v>5783</v>
      </c>
      <c r="J1614" s="80" t="s">
        <v>5784</v>
      </c>
      <c r="K1614" s="35">
        <v>44742</v>
      </c>
      <c r="L1614" s="34"/>
      <c r="M1614" s="36" t="s">
        <v>18</v>
      </c>
    </row>
    <row r="1615" spans="1:13" x14ac:dyDescent="0.25">
      <c r="A1615" s="28" t="s">
        <v>8664</v>
      </c>
      <c r="B1615" s="29" t="s">
        <v>5785</v>
      </c>
      <c r="C1615" s="28" t="s">
        <v>5786</v>
      </c>
      <c r="D1615" s="38" t="s">
        <v>5779</v>
      </c>
      <c r="E1615" s="38"/>
      <c r="F1615" s="32" t="s">
        <v>5780</v>
      </c>
      <c r="G1615" s="34" t="s">
        <v>5787</v>
      </c>
      <c r="H1615" s="42" t="s">
        <v>5788</v>
      </c>
      <c r="I1615" s="42" t="s">
        <v>5783</v>
      </c>
      <c r="J1615" s="80" t="s">
        <v>5789</v>
      </c>
      <c r="K1615" s="35">
        <v>44742</v>
      </c>
      <c r="L1615" s="34"/>
      <c r="M1615" s="36"/>
    </row>
    <row r="1616" spans="1:13" ht="15" customHeight="1" x14ac:dyDescent="0.25">
      <c r="A1616" s="28" t="s">
        <v>57</v>
      </c>
      <c r="B1616" s="29">
        <v>10.101000000000001</v>
      </c>
      <c r="C1616" s="28" t="s">
        <v>112</v>
      </c>
      <c r="D1616" s="44" t="s">
        <v>5790</v>
      </c>
      <c r="E1616" s="44"/>
      <c r="F1616" s="52">
        <v>1599</v>
      </c>
      <c r="G1616" s="52" t="s">
        <v>5791</v>
      </c>
      <c r="H1616" s="52" t="s">
        <v>5792</v>
      </c>
      <c r="I1616" s="53"/>
      <c r="J1616" s="80" t="s">
        <v>5793</v>
      </c>
      <c r="K1616" s="54">
        <v>45082</v>
      </c>
      <c r="L1616" s="52" t="s">
        <v>18</v>
      </c>
      <c r="M1616" s="52" t="s">
        <v>18</v>
      </c>
    </row>
    <row r="1617" spans="1:13" x14ac:dyDescent="0.25">
      <c r="A1617" s="28" t="s">
        <v>119</v>
      </c>
      <c r="B1617" s="29">
        <v>45.113999999999997</v>
      </c>
      <c r="C1617" s="40" t="s">
        <v>129</v>
      </c>
      <c r="D1617" s="41" t="s">
        <v>5794</v>
      </c>
      <c r="E1617" s="41" t="s">
        <v>5795</v>
      </c>
      <c r="F1617" s="47">
        <v>1392</v>
      </c>
      <c r="G1617" s="42" t="s">
        <v>5796</v>
      </c>
      <c r="H1617" s="42" t="s">
        <v>5797</v>
      </c>
      <c r="I1617" s="42" t="s">
        <v>5798</v>
      </c>
      <c r="J1617" s="80" t="s">
        <v>5799</v>
      </c>
      <c r="K1617" s="48">
        <v>44348</v>
      </c>
      <c r="L1617" s="42" t="s">
        <v>18</v>
      </c>
      <c r="M1617" s="42" t="s">
        <v>18</v>
      </c>
    </row>
    <row r="1618" spans="1:13" x14ac:dyDescent="0.25">
      <c r="A1618" s="28" t="s">
        <v>119</v>
      </c>
      <c r="B1618" s="62">
        <v>45.112000000000002</v>
      </c>
      <c r="C1618" s="40" t="s">
        <v>660</v>
      </c>
      <c r="D1618" s="49" t="s">
        <v>5794</v>
      </c>
      <c r="E1618" s="182"/>
      <c r="F1618" s="42">
        <v>1605</v>
      </c>
      <c r="G1618" s="93" t="s">
        <v>5800</v>
      </c>
      <c r="H1618" s="114" t="s">
        <v>5797</v>
      </c>
      <c r="I1618" s="40"/>
      <c r="J1618" s="111" t="s">
        <v>5799</v>
      </c>
      <c r="K1618" s="50">
        <v>45107</v>
      </c>
      <c r="L1618" s="42" t="s">
        <v>18</v>
      </c>
      <c r="M1618" s="42" t="s">
        <v>18</v>
      </c>
    </row>
    <row r="1619" spans="1:13" x14ac:dyDescent="0.25">
      <c r="A1619" s="28" t="s">
        <v>119</v>
      </c>
      <c r="B1619" s="29">
        <v>45.113999999999997</v>
      </c>
      <c r="C1619" s="40" t="s">
        <v>129</v>
      </c>
      <c r="D1619" s="49" t="s">
        <v>5801</v>
      </c>
      <c r="E1619" s="46" t="s">
        <v>5802</v>
      </c>
      <c r="F1619" s="51">
        <v>1392</v>
      </c>
      <c r="G1619" s="36" t="s">
        <v>5803</v>
      </c>
      <c r="H1619" s="36" t="s">
        <v>5804</v>
      </c>
      <c r="I1619" s="36"/>
      <c r="J1619" s="111" t="s">
        <v>5805</v>
      </c>
      <c r="K1619" s="48">
        <v>44348</v>
      </c>
      <c r="L1619" s="42" t="s">
        <v>18</v>
      </c>
      <c r="M1619" s="42" t="s">
        <v>18</v>
      </c>
    </row>
    <row r="1620" spans="1:13" x14ac:dyDescent="0.25">
      <c r="A1620" s="28" t="s">
        <v>119</v>
      </c>
      <c r="B1620" s="62">
        <v>45.112000000000002</v>
      </c>
      <c r="C1620" s="40" t="s">
        <v>660</v>
      </c>
      <c r="D1620" s="49" t="s">
        <v>5801</v>
      </c>
      <c r="E1620" s="182"/>
      <c r="F1620" s="42">
        <v>1605</v>
      </c>
      <c r="G1620" s="93" t="s">
        <v>122</v>
      </c>
      <c r="H1620" s="114" t="s">
        <v>5806</v>
      </c>
      <c r="I1620" s="40"/>
      <c r="J1620" s="111" t="s">
        <v>5805</v>
      </c>
      <c r="K1620" s="50">
        <v>45107</v>
      </c>
      <c r="L1620" s="42" t="s">
        <v>18</v>
      </c>
      <c r="M1620" s="42" t="s">
        <v>18</v>
      </c>
    </row>
    <row r="1621" spans="1:13" x14ac:dyDescent="0.25">
      <c r="A1621" s="28" t="s">
        <v>119</v>
      </c>
      <c r="B1621" s="62">
        <v>45.112000000000002</v>
      </c>
      <c r="C1621" s="40" t="s">
        <v>660</v>
      </c>
      <c r="D1621" s="49" t="s">
        <v>5807</v>
      </c>
      <c r="E1621" s="182"/>
      <c r="F1621" s="42">
        <v>1605</v>
      </c>
      <c r="G1621" s="93" t="s">
        <v>5808</v>
      </c>
      <c r="H1621" s="114" t="s">
        <v>5809</v>
      </c>
      <c r="I1621" s="40"/>
      <c r="J1621" s="111" t="s">
        <v>5810</v>
      </c>
      <c r="K1621" s="50">
        <v>45107</v>
      </c>
      <c r="L1621" s="42" t="s">
        <v>18</v>
      </c>
      <c r="M1621" s="42" t="s">
        <v>18</v>
      </c>
    </row>
    <row r="1622" spans="1:13" x14ac:dyDescent="0.25">
      <c r="A1622" s="28" t="s">
        <v>8664</v>
      </c>
      <c r="B1622" s="29">
        <v>70.105000000000004</v>
      </c>
      <c r="C1622" s="28" t="s">
        <v>325</v>
      </c>
      <c r="D1622" s="71" t="s">
        <v>5811</v>
      </c>
      <c r="E1622" s="72"/>
      <c r="F1622" s="32" t="s">
        <v>328</v>
      </c>
      <c r="G1622" s="34" t="s">
        <v>5812</v>
      </c>
      <c r="H1622" s="34" t="s">
        <v>5813</v>
      </c>
      <c r="I1622" s="34" t="s">
        <v>5814</v>
      </c>
      <c r="J1622" s="80"/>
      <c r="K1622" s="74">
        <v>44347</v>
      </c>
      <c r="L1622" s="34"/>
      <c r="M1622" s="36"/>
    </row>
    <row r="1623" spans="1:13" x14ac:dyDescent="0.25">
      <c r="A1623" s="28" t="s">
        <v>8664</v>
      </c>
      <c r="B1623" s="29">
        <v>70.105999999999995</v>
      </c>
      <c r="C1623" s="40" t="s">
        <v>361</v>
      </c>
      <c r="D1623" s="46" t="s">
        <v>5815</v>
      </c>
      <c r="E1623" s="46"/>
      <c r="F1623" s="47">
        <v>1475</v>
      </c>
      <c r="G1623" s="47" t="s">
        <v>5816</v>
      </c>
      <c r="H1623" s="47" t="s">
        <v>5817</v>
      </c>
      <c r="I1623" s="47"/>
      <c r="J1623" s="379" t="s">
        <v>5818</v>
      </c>
      <c r="K1623" s="50">
        <v>44804</v>
      </c>
      <c r="L1623" s="36" t="s">
        <v>18</v>
      </c>
      <c r="M1623" s="36" t="s">
        <v>18</v>
      </c>
    </row>
    <row r="1624" spans="1:13" x14ac:dyDescent="0.25">
      <c r="A1624" s="28" t="s">
        <v>57</v>
      </c>
      <c r="B1624" s="29">
        <v>30.100999999999999</v>
      </c>
      <c r="C1624" s="28" t="s">
        <v>1036</v>
      </c>
      <c r="D1624" s="53" t="s">
        <v>5819</v>
      </c>
      <c r="E1624" s="60"/>
      <c r="F1624" s="52">
        <v>1577</v>
      </c>
      <c r="G1624" s="52" t="s">
        <v>5820</v>
      </c>
      <c r="H1624" s="52" t="s">
        <v>5821</v>
      </c>
      <c r="I1624" s="52"/>
      <c r="J1624" s="80" t="s">
        <v>5822</v>
      </c>
      <c r="K1624" s="54">
        <v>44872</v>
      </c>
      <c r="L1624" s="52" t="s">
        <v>18</v>
      </c>
      <c r="M1624" s="52" t="s">
        <v>18</v>
      </c>
    </row>
    <row r="1625" spans="1:13" ht="15" customHeight="1" x14ac:dyDescent="0.25">
      <c r="A1625" s="28" t="s">
        <v>119</v>
      </c>
      <c r="B1625" s="62">
        <v>45.112000000000002</v>
      </c>
      <c r="C1625" s="40" t="s">
        <v>660</v>
      </c>
      <c r="D1625" s="49" t="s">
        <v>5819</v>
      </c>
      <c r="E1625" s="182"/>
      <c r="F1625" s="42">
        <v>1605</v>
      </c>
      <c r="G1625" s="93" t="s">
        <v>5820</v>
      </c>
      <c r="H1625" s="114" t="s">
        <v>5821</v>
      </c>
      <c r="I1625" s="40"/>
      <c r="J1625" s="111" t="s">
        <v>5822</v>
      </c>
      <c r="K1625" s="50">
        <v>45107</v>
      </c>
      <c r="L1625" s="42" t="s">
        <v>18</v>
      </c>
      <c r="M1625" s="42" t="s">
        <v>18</v>
      </c>
    </row>
    <row r="1626" spans="1:13" x14ac:dyDescent="0.25">
      <c r="A1626" s="28" t="s">
        <v>57</v>
      </c>
      <c r="B1626" s="29">
        <v>30.102</v>
      </c>
      <c r="C1626" s="28" t="s">
        <v>333</v>
      </c>
      <c r="D1626" s="49" t="s">
        <v>5819</v>
      </c>
      <c r="E1626" s="38"/>
      <c r="F1626" s="32" t="s">
        <v>335</v>
      </c>
      <c r="G1626" s="76" t="s">
        <v>5820</v>
      </c>
      <c r="H1626" s="76" t="s">
        <v>5821</v>
      </c>
      <c r="I1626" s="76" t="s">
        <v>5823</v>
      </c>
      <c r="J1626" s="80" t="s">
        <v>5822</v>
      </c>
      <c r="K1626" s="35">
        <v>45218</v>
      </c>
      <c r="L1626" s="36" t="s">
        <v>18</v>
      </c>
      <c r="M1626" s="36"/>
    </row>
    <row r="1627" spans="1:13" x14ac:dyDescent="0.25">
      <c r="A1627" s="28" t="s">
        <v>19</v>
      </c>
      <c r="B1627" s="29">
        <v>25.128</v>
      </c>
      <c r="C1627" s="40" t="s">
        <v>596</v>
      </c>
      <c r="D1627" s="46" t="s">
        <v>5824</v>
      </c>
      <c r="E1627" s="46"/>
      <c r="F1627" s="36">
        <v>1495</v>
      </c>
      <c r="G1627" s="36" t="s">
        <v>5825</v>
      </c>
      <c r="H1627" s="36" t="s">
        <v>5826</v>
      </c>
      <c r="I1627" s="36" t="s">
        <v>5827</v>
      </c>
      <c r="J1627" s="80" t="s">
        <v>5828</v>
      </c>
      <c r="K1627" s="48">
        <v>44990</v>
      </c>
      <c r="L1627" s="36" t="s">
        <v>27</v>
      </c>
      <c r="M1627" s="36" t="s">
        <v>27</v>
      </c>
    </row>
    <row r="1628" spans="1:13" x14ac:dyDescent="0.25">
      <c r="A1628" s="28" t="s">
        <v>19</v>
      </c>
      <c r="B1628" s="29">
        <v>25.128</v>
      </c>
      <c r="C1628" s="40" t="s">
        <v>596</v>
      </c>
      <c r="D1628" s="38" t="s">
        <v>5829</v>
      </c>
      <c r="E1628" s="38"/>
      <c r="F1628" s="32" t="s">
        <v>313</v>
      </c>
      <c r="G1628" s="34" t="s">
        <v>5830</v>
      </c>
      <c r="H1628" s="34" t="s">
        <v>5831</v>
      </c>
      <c r="I1628" s="34" t="s">
        <v>5832</v>
      </c>
      <c r="J1628" s="80"/>
      <c r="K1628" s="35" t="s">
        <v>105</v>
      </c>
      <c r="L1628" s="34"/>
      <c r="M1628" s="36"/>
    </row>
    <row r="1629" spans="1:13" x14ac:dyDescent="0.25">
      <c r="A1629" s="28" t="s">
        <v>57</v>
      </c>
      <c r="B1629" s="29">
        <v>60.103000000000002</v>
      </c>
      <c r="C1629" s="40" t="s">
        <v>58</v>
      </c>
      <c r="D1629" s="46" t="s">
        <v>5833</v>
      </c>
      <c r="E1629" s="46"/>
      <c r="F1629" s="36">
        <v>1553</v>
      </c>
      <c r="G1629" s="36" t="s">
        <v>5834</v>
      </c>
      <c r="H1629" s="36" t="s">
        <v>5835</v>
      </c>
      <c r="I1629" s="36"/>
      <c r="J1629" s="80" t="s">
        <v>5836</v>
      </c>
      <c r="K1629" s="48">
        <v>44718</v>
      </c>
      <c r="L1629" s="36" t="s">
        <v>18</v>
      </c>
      <c r="M1629" s="36" t="s">
        <v>18</v>
      </c>
    </row>
    <row r="1630" spans="1:13" ht="15" customHeight="1" x14ac:dyDescent="0.2">
      <c r="A1630" s="40" t="s">
        <v>8678</v>
      </c>
      <c r="B1630" s="62">
        <v>45.107999999999997</v>
      </c>
      <c r="C1630" s="40" t="s">
        <v>8679</v>
      </c>
      <c r="D1630" s="353" t="s">
        <v>8811</v>
      </c>
      <c r="E1630" s="354"/>
      <c r="F1630" s="42" t="s">
        <v>8681</v>
      </c>
      <c r="G1630" s="354" t="s">
        <v>8812</v>
      </c>
      <c r="H1630" s="354" t="s">
        <v>8813</v>
      </c>
      <c r="I1630" s="40"/>
      <c r="J1630" s="375" t="s">
        <v>8814</v>
      </c>
      <c r="K1630" s="43">
        <v>45322</v>
      </c>
      <c r="L1630" s="354" t="s">
        <v>485</v>
      </c>
      <c r="M1630" s="355" t="s">
        <v>485</v>
      </c>
    </row>
    <row r="1631" spans="1:13" ht="15" customHeight="1" x14ac:dyDescent="0.2">
      <c r="A1631" s="40" t="s">
        <v>8678</v>
      </c>
      <c r="B1631" s="62">
        <v>45.107999999999997</v>
      </c>
      <c r="C1631" s="40" t="s">
        <v>8679</v>
      </c>
      <c r="D1631" s="353" t="s">
        <v>8811</v>
      </c>
      <c r="E1631" s="354"/>
      <c r="F1631" s="42" t="s">
        <v>8681</v>
      </c>
      <c r="G1631" s="354" t="s">
        <v>8812</v>
      </c>
      <c r="H1631" s="354" t="s">
        <v>8813</v>
      </c>
      <c r="I1631" s="40"/>
      <c r="J1631" s="375" t="s">
        <v>8814</v>
      </c>
      <c r="K1631" s="43">
        <v>45322</v>
      </c>
      <c r="L1631" s="354" t="s">
        <v>485</v>
      </c>
      <c r="M1631" s="355" t="s">
        <v>485</v>
      </c>
    </row>
    <row r="1632" spans="1:13" x14ac:dyDescent="0.25">
      <c r="A1632" s="28" t="s">
        <v>8664</v>
      </c>
      <c r="B1632" s="29">
        <v>70.105999999999995</v>
      </c>
      <c r="C1632" s="40" t="s">
        <v>361</v>
      </c>
      <c r="D1632" s="30" t="s">
        <v>5837</v>
      </c>
      <c r="E1632" s="30" t="s">
        <v>5838</v>
      </c>
      <c r="F1632" s="36">
        <v>1475</v>
      </c>
      <c r="G1632" s="33" t="s">
        <v>5838</v>
      </c>
      <c r="H1632" s="33" t="s">
        <v>5839</v>
      </c>
      <c r="I1632" s="36"/>
      <c r="J1632" s="111" t="s">
        <v>5840</v>
      </c>
      <c r="K1632" s="35">
        <v>44804</v>
      </c>
      <c r="L1632" s="36" t="s">
        <v>18</v>
      </c>
      <c r="M1632" s="36" t="s">
        <v>18</v>
      </c>
    </row>
    <row r="1633" spans="1:13" x14ac:dyDescent="0.25">
      <c r="A1633" s="28" t="s">
        <v>8665</v>
      </c>
      <c r="B1633" s="29">
        <v>70.103999999999999</v>
      </c>
      <c r="C1633" s="28" t="s">
        <v>147</v>
      </c>
      <c r="D1633" s="46" t="s">
        <v>5841</v>
      </c>
      <c r="E1633" s="46" t="s">
        <v>5841</v>
      </c>
      <c r="F1633" s="36">
        <v>1554</v>
      </c>
      <c r="G1633" s="36" t="s">
        <v>5842</v>
      </c>
      <c r="H1633" s="36" t="s">
        <v>5843</v>
      </c>
      <c r="I1633" s="36" t="s">
        <v>5844</v>
      </c>
      <c r="J1633" s="130" t="s">
        <v>5845</v>
      </c>
      <c r="K1633" s="54">
        <v>44742</v>
      </c>
      <c r="L1633" s="36" t="s">
        <v>18</v>
      </c>
      <c r="M1633" s="36" t="s">
        <v>18</v>
      </c>
    </row>
    <row r="1634" spans="1:13" x14ac:dyDescent="0.25">
      <c r="A1634" s="41" t="s">
        <v>33</v>
      </c>
      <c r="B1634" s="62">
        <v>50.103999999999999</v>
      </c>
      <c r="C1634" s="41" t="s">
        <v>351</v>
      </c>
      <c r="D1634" s="78" t="s">
        <v>5846</v>
      </c>
      <c r="E1634" s="78"/>
      <c r="F1634" s="42">
        <v>1619</v>
      </c>
      <c r="G1634" s="79" t="s">
        <v>5847</v>
      </c>
      <c r="H1634" s="79" t="s">
        <v>5848</v>
      </c>
      <c r="I1634" s="42"/>
      <c r="J1634" s="80" t="s">
        <v>5849</v>
      </c>
      <c r="K1634" s="50">
        <v>44418</v>
      </c>
      <c r="L1634" s="42" t="s">
        <v>18</v>
      </c>
      <c r="M1634" s="42" t="s">
        <v>18</v>
      </c>
    </row>
    <row r="1635" spans="1:13" x14ac:dyDescent="0.25">
      <c r="A1635" s="41" t="s">
        <v>57</v>
      </c>
      <c r="B1635" s="62">
        <v>60.103000000000002</v>
      </c>
      <c r="C1635" s="41" t="s">
        <v>58</v>
      </c>
      <c r="D1635" s="78" t="s">
        <v>5850</v>
      </c>
      <c r="E1635" s="78" t="s">
        <v>5851</v>
      </c>
      <c r="F1635" s="42" t="s">
        <v>5852</v>
      </c>
      <c r="G1635" s="79" t="s">
        <v>5853</v>
      </c>
      <c r="H1635" s="79" t="s">
        <v>5854</v>
      </c>
      <c r="I1635" s="42"/>
      <c r="J1635" s="80" t="s">
        <v>5855</v>
      </c>
      <c r="K1635" s="50">
        <v>45231</v>
      </c>
      <c r="L1635" s="42" t="s">
        <v>18</v>
      </c>
      <c r="M1635" s="42"/>
    </row>
    <row r="1636" spans="1:13" x14ac:dyDescent="0.25">
      <c r="A1636" s="28" t="s">
        <v>19</v>
      </c>
      <c r="B1636" s="29" t="s">
        <v>256</v>
      </c>
      <c r="C1636" s="28" t="s">
        <v>257</v>
      </c>
      <c r="D1636" s="46" t="s">
        <v>5856</v>
      </c>
      <c r="E1636" s="46"/>
      <c r="F1636" s="51" t="s">
        <v>278</v>
      </c>
      <c r="G1636" s="36" t="s">
        <v>5857</v>
      </c>
      <c r="H1636" s="36" t="s">
        <v>5858</v>
      </c>
      <c r="I1636" s="36" t="s">
        <v>5859</v>
      </c>
      <c r="J1636" s="80" t="s">
        <v>5860</v>
      </c>
      <c r="K1636" s="48">
        <v>44895</v>
      </c>
      <c r="L1636" s="36" t="s">
        <v>27</v>
      </c>
      <c r="M1636" s="36" t="s">
        <v>27</v>
      </c>
    </row>
    <row r="1637" spans="1:13" x14ac:dyDescent="0.25">
      <c r="A1637" s="116" t="s">
        <v>19</v>
      </c>
      <c r="B1637" s="117" t="s">
        <v>5861</v>
      </c>
      <c r="C1637" s="116" t="s">
        <v>76</v>
      </c>
      <c r="D1637" s="209" t="s">
        <v>5862</v>
      </c>
      <c r="E1637" s="120"/>
      <c r="F1637" s="120" t="s">
        <v>79</v>
      </c>
      <c r="G1637" s="120" t="s">
        <v>5863</v>
      </c>
      <c r="H1637" s="120" t="s">
        <v>5864</v>
      </c>
      <c r="I1637" s="120" t="s">
        <v>5865</v>
      </c>
      <c r="J1637" s="80" t="s">
        <v>5866</v>
      </c>
      <c r="K1637" s="122">
        <v>45998</v>
      </c>
      <c r="L1637" s="120"/>
      <c r="M1637" s="120" t="s">
        <v>18</v>
      </c>
    </row>
    <row r="1638" spans="1:13" x14ac:dyDescent="0.25">
      <c r="A1638" s="55" t="s">
        <v>57</v>
      </c>
      <c r="B1638" s="56">
        <v>30.199000000000002</v>
      </c>
      <c r="C1638" s="55" t="s">
        <v>5867</v>
      </c>
      <c r="D1638" s="57" t="s">
        <v>5868</v>
      </c>
      <c r="E1638" s="57"/>
      <c r="F1638" s="156" t="s">
        <v>5869</v>
      </c>
      <c r="G1638" s="155" t="s">
        <v>5870</v>
      </c>
      <c r="H1638" s="155" t="s">
        <v>5871</v>
      </c>
      <c r="I1638" s="155"/>
      <c r="J1638" s="360" t="s">
        <v>5872</v>
      </c>
      <c r="K1638" s="86">
        <v>44265</v>
      </c>
      <c r="L1638" s="59" t="s">
        <v>18</v>
      </c>
      <c r="M1638" s="59"/>
    </row>
    <row r="1639" spans="1:13" x14ac:dyDescent="0.25">
      <c r="A1639" s="28" t="s">
        <v>19</v>
      </c>
      <c r="B1639" s="29">
        <v>25.199000000000002</v>
      </c>
      <c r="C1639" s="28" t="s">
        <v>90</v>
      </c>
      <c r="D1639" s="46" t="s">
        <v>5873</v>
      </c>
      <c r="E1639" s="46"/>
      <c r="F1639" s="36">
        <v>1622</v>
      </c>
      <c r="G1639" s="36" t="s">
        <v>5874</v>
      </c>
      <c r="H1639" s="36" t="s">
        <v>5875</v>
      </c>
      <c r="I1639" s="36" t="s">
        <v>5876</v>
      </c>
      <c r="J1639" s="80" t="s">
        <v>5877</v>
      </c>
      <c r="K1639" s="48">
        <v>45148</v>
      </c>
      <c r="L1639" s="36" t="s">
        <v>27</v>
      </c>
      <c r="M1639" s="36" t="s">
        <v>18</v>
      </c>
    </row>
    <row r="1640" spans="1:13" x14ac:dyDescent="0.25">
      <c r="A1640" s="28" t="s">
        <v>57</v>
      </c>
      <c r="B1640" s="29">
        <v>60.103000000000002</v>
      </c>
      <c r="C1640" s="40" t="s">
        <v>58</v>
      </c>
      <c r="D1640" s="210" t="s">
        <v>5878</v>
      </c>
      <c r="E1640" s="210" t="s">
        <v>5879</v>
      </c>
      <c r="F1640" s="32" t="s">
        <v>5880</v>
      </c>
      <c r="G1640" s="158" t="s">
        <v>5881</v>
      </c>
      <c r="H1640" s="158" t="s">
        <v>5882</v>
      </c>
      <c r="I1640" s="158" t="s">
        <v>5883</v>
      </c>
      <c r="J1640" s="80" t="s">
        <v>5884</v>
      </c>
      <c r="K1640" s="35">
        <v>45260</v>
      </c>
      <c r="L1640" s="34" t="s">
        <v>18</v>
      </c>
      <c r="M1640" s="36"/>
    </row>
    <row r="1641" spans="1:13" x14ac:dyDescent="0.25">
      <c r="A1641" s="28" t="s">
        <v>119</v>
      </c>
      <c r="B1641" s="29">
        <v>45.113999999999997</v>
      </c>
      <c r="C1641" s="40" t="s">
        <v>129</v>
      </c>
      <c r="D1641" s="46" t="s">
        <v>5885</v>
      </c>
      <c r="E1641" s="46"/>
      <c r="F1641" s="51" t="s">
        <v>1812</v>
      </c>
      <c r="G1641" s="36" t="s">
        <v>5886</v>
      </c>
      <c r="H1641" s="36" t="s">
        <v>5887</v>
      </c>
      <c r="I1641" s="36" t="s">
        <v>5888</v>
      </c>
      <c r="J1641" s="80" t="s">
        <v>5889</v>
      </c>
      <c r="K1641" s="48">
        <v>44439</v>
      </c>
      <c r="L1641" s="36" t="s">
        <v>18</v>
      </c>
      <c r="M1641" s="36"/>
    </row>
    <row r="1642" spans="1:13" x14ac:dyDescent="0.25">
      <c r="A1642" s="28" t="s">
        <v>19</v>
      </c>
      <c r="B1642" s="29">
        <v>25.103999999999999</v>
      </c>
      <c r="C1642" s="28" t="s">
        <v>607</v>
      </c>
      <c r="D1642" s="46" t="s">
        <v>5890</v>
      </c>
      <c r="E1642" s="46"/>
      <c r="F1642" s="51">
        <v>1418</v>
      </c>
      <c r="G1642" s="36" t="s">
        <v>5891</v>
      </c>
      <c r="H1642" s="36" t="s">
        <v>5892</v>
      </c>
      <c r="I1642" s="36" t="s">
        <v>5893</v>
      </c>
      <c r="J1642" s="80"/>
      <c r="K1642" s="48">
        <v>44451</v>
      </c>
      <c r="L1642" s="36" t="s">
        <v>27</v>
      </c>
      <c r="M1642" s="36"/>
    </row>
    <row r="1643" spans="1:13" x14ac:dyDescent="0.25">
      <c r="A1643" s="28" t="s">
        <v>19</v>
      </c>
      <c r="B1643" s="29">
        <v>25.106000000000002</v>
      </c>
      <c r="C1643" s="28" t="s">
        <v>136</v>
      </c>
      <c r="D1643" s="45" t="s">
        <v>5894</v>
      </c>
      <c r="E1643" s="46"/>
      <c r="F1643" s="47">
        <v>1539</v>
      </c>
      <c r="G1643" s="36" t="s">
        <v>5895</v>
      </c>
      <c r="H1643" s="36" t="s">
        <v>5896</v>
      </c>
      <c r="I1643" s="42" t="s">
        <v>5897</v>
      </c>
      <c r="J1643" s="80" t="s">
        <v>5898</v>
      </c>
      <c r="K1643" s="48">
        <v>44575</v>
      </c>
      <c r="L1643" s="36" t="s">
        <v>27</v>
      </c>
      <c r="M1643" s="36" t="s">
        <v>27</v>
      </c>
    </row>
    <row r="1644" spans="1:13" x14ac:dyDescent="0.25">
      <c r="A1644" s="28" t="s">
        <v>57</v>
      </c>
      <c r="B1644" s="29">
        <v>10.101000000000001</v>
      </c>
      <c r="C1644" s="28" t="s">
        <v>112</v>
      </c>
      <c r="D1644" s="44" t="s">
        <v>5899</v>
      </c>
      <c r="E1644" s="44"/>
      <c r="F1644" s="52">
        <v>1599</v>
      </c>
      <c r="G1644" s="52" t="s">
        <v>122</v>
      </c>
      <c r="H1644" s="52" t="s">
        <v>5900</v>
      </c>
      <c r="I1644" s="53"/>
      <c r="J1644" s="80" t="s">
        <v>5901</v>
      </c>
      <c r="K1644" s="54">
        <v>45082</v>
      </c>
      <c r="L1644" s="52" t="s">
        <v>18</v>
      </c>
      <c r="M1644" s="52" t="s">
        <v>18</v>
      </c>
    </row>
    <row r="1645" spans="1:13" x14ac:dyDescent="0.25">
      <c r="A1645" s="28" t="s">
        <v>119</v>
      </c>
      <c r="B1645" s="29">
        <v>45.100999999999999</v>
      </c>
      <c r="C1645" s="40" t="s">
        <v>435</v>
      </c>
      <c r="D1645" s="89" t="s">
        <v>5902</v>
      </c>
      <c r="E1645" s="89"/>
      <c r="F1645" s="32">
        <v>1571</v>
      </c>
      <c r="G1645" s="97" t="s">
        <v>122</v>
      </c>
      <c r="H1645" s="97" t="s">
        <v>5085</v>
      </c>
      <c r="I1645" s="76" t="s">
        <v>5903</v>
      </c>
      <c r="J1645" s="80" t="s">
        <v>5901</v>
      </c>
      <c r="K1645" s="35">
        <v>44809</v>
      </c>
      <c r="L1645" s="87" t="s">
        <v>18</v>
      </c>
      <c r="M1645" s="36" t="s">
        <v>18</v>
      </c>
    </row>
    <row r="1646" spans="1:13" x14ac:dyDescent="0.25">
      <c r="A1646" s="28" t="s">
        <v>119</v>
      </c>
      <c r="B1646" s="29">
        <v>45.113999999999997</v>
      </c>
      <c r="C1646" s="40" t="s">
        <v>129</v>
      </c>
      <c r="D1646" s="41" t="s">
        <v>5904</v>
      </c>
      <c r="E1646" s="41"/>
      <c r="F1646" s="47">
        <v>1392</v>
      </c>
      <c r="G1646" s="42" t="s">
        <v>122</v>
      </c>
      <c r="H1646" s="42" t="s">
        <v>5900</v>
      </c>
      <c r="I1646" s="42" t="s">
        <v>5903</v>
      </c>
      <c r="J1646" s="80" t="s">
        <v>5905</v>
      </c>
      <c r="K1646" s="48">
        <v>44348</v>
      </c>
      <c r="L1646" s="36" t="s">
        <v>18</v>
      </c>
      <c r="M1646" s="36" t="s">
        <v>18</v>
      </c>
    </row>
    <row r="1647" spans="1:13" x14ac:dyDescent="0.25">
      <c r="A1647" s="28" t="s">
        <v>119</v>
      </c>
      <c r="B1647" s="29">
        <v>45.113999999999997</v>
      </c>
      <c r="C1647" s="40" t="s">
        <v>129</v>
      </c>
      <c r="D1647" s="41" t="s">
        <v>5906</v>
      </c>
      <c r="E1647" s="41"/>
      <c r="F1647" s="47">
        <v>1392</v>
      </c>
      <c r="G1647" s="42" t="s">
        <v>1311</v>
      </c>
      <c r="H1647" s="42" t="s">
        <v>5907</v>
      </c>
      <c r="I1647" s="42" t="s">
        <v>5908</v>
      </c>
      <c r="J1647" s="80" t="s">
        <v>5909</v>
      </c>
      <c r="K1647" s="48">
        <v>44348</v>
      </c>
      <c r="L1647" s="36" t="s">
        <v>18</v>
      </c>
      <c r="M1647" s="36" t="s">
        <v>18</v>
      </c>
    </row>
    <row r="1648" spans="1:13" x14ac:dyDescent="0.25">
      <c r="A1648" s="28" t="s">
        <v>119</v>
      </c>
      <c r="B1648" s="62">
        <v>45.112000000000002</v>
      </c>
      <c r="C1648" s="40" t="s">
        <v>660</v>
      </c>
      <c r="D1648" s="49" t="s">
        <v>5906</v>
      </c>
      <c r="E1648" s="182"/>
      <c r="F1648" s="42">
        <v>1605</v>
      </c>
      <c r="G1648" s="93" t="s">
        <v>122</v>
      </c>
      <c r="H1648" s="114" t="s">
        <v>5907</v>
      </c>
      <c r="I1648" s="40"/>
      <c r="J1648" s="111" t="s">
        <v>5909</v>
      </c>
      <c r="K1648" s="50">
        <v>45107</v>
      </c>
      <c r="L1648" s="42" t="s">
        <v>18</v>
      </c>
      <c r="M1648" s="42" t="s">
        <v>18</v>
      </c>
    </row>
    <row r="1649" spans="1:13" x14ac:dyDescent="0.25">
      <c r="A1649" s="28" t="s">
        <v>57</v>
      </c>
      <c r="B1649" s="62">
        <v>12.199</v>
      </c>
      <c r="C1649" s="46" t="s">
        <v>159</v>
      </c>
      <c r="D1649" s="46" t="s">
        <v>5910</v>
      </c>
      <c r="E1649" s="46"/>
      <c r="F1649" s="51" t="s">
        <v>5911</v>
      </c>
      <c r="G1649" s="36" t="s">
        <v>5912</v>
      </c>
      <c r="H1649" s="36" t="s">
        <v>5913</v>
      </c>
      <c r="I1649" s="36" t="s">
        <v>5914</v>
      </c>
      <c r="J1649" s="80" t="s">
        <v>5915</v>
      </c>
      <c r="K1649" s="48">
        <v>44377</v>
      </c>
      <c r="L1649" s="36" t="s">
        <v>18</v>
      </c>
      <c r="M1649" s="36"/>
    </row>
    <row r="1650" spans="1:13" x14ac:dyDescent="0.25">
      <c r="A1650" s="28" t="s">
        <v>8664</v>
      </c>
      <c r="B1650" s="29">
        <v>70.105999999999995</v>
      </c>
      <c r="C1650" s="40" t="s">
        <v>361</v>
      </c>
      <c r="D1650" s="30" t="s">
        <v>5916</v>
      </c>
      <c r="E1650" s="46"/>
      <c r="F1650" s="36">
        <v>1475</v>
      </c>
      <c r="G1650" s="33" t="s">
        <v>5917</v>
      </c>
      <c r="H1650" s="33" t="s">
        <v>5918</v>
      </c>
      <c r="I1650" s="92"/>
      <c r="J1650" s="111" t="s">
        <v>5919</v>
      </c>
      <c r="K1650" s="48">
        <v>44804</v>
      </c>
      <c r="L1650" s="36" t="s">
        <v>18</v>
      </c>
      <c r="M1650" s="36" t="s">
        <v>18</v>
      </c>
    </row>
    <row r="1651" spans="1:13" x14ac:dyDescent="0.25">
      <c r="A1651" s="28" t="s">
        <v>119</v>
      </c>
      <c r="B1651" s="29">
        <v>45.113999999999997</v>
      </c>
      <c r="C1651" s="40" t="s">
        <v>129</v>
      </c>
      <c r="D1651" s="41" t="s">
        <v>5920</v>
      </c>
      <c r="E1651" s="41"/>
      <c r="F1651" s="47">
        <v>1392</v>
      </c>
      <c r="G1651" s="42" t="s">
        <v>5921</v>
      </c>
      <c r="H1651" s="42" t="s">
        <v>5922</v>
      </c>
      <c r="I1651" s="42" t="s">
        <v>5923</v>
      </c>
      <c r="J1651" s="80" t="s">
        <v>5924</v>
      </c>
      <c r="K1651" s="48">
        <v>44348</v>
      </c>
      <c r="L1651" s="36" t="s">
        <v>18</v>
      </c>
      <c r="M1651" s="36" t="s">
        <v>18</v>
      </c>
    </row>
    <row r="1652" spans="1:13" x14ac:dyDescent="0.25">
      <c r="A1652" s="28" t="s">
        <v>8664</v>
      </c>
      <c r="B1652" s="29">
        <v>70.105999999999995</v>
      </c>
      <c r="C1652" s="40" t="s">
        <v>170</v>
      </c>
      <c r="D1652" s="46" t="s">
        <v>5925</v>
      </c>
      <c r="E1652" s="46"/>
      <c r="F1652" s="36">
        <v>1444</v>
      </c>
      <c r="G1652" s="36" t="s">
        <v>5925</v>
      </c>
      <c r="H1652" s="36" t="s">
        <v>5926</v>
      </c>
      <c r="I1652" s="36"/>
      <c r="J1652" s="80" t="s">
        <v>5927</v>
      </c>
      <c r="K1652" s="48">
        <v>44347</v>
      </c>
      <c r="L1652" s="36"/>
      <c r="M1652" s="36"/>
    </row>
    <row r="1653" spans="1:13" x14ac:dyDescent="0.25">
      <c r="A1653" s="28" t="s">
        <v>8664</v>
      </c>
      <c r="B1653" s="29">
        <v>70.105999999999995</v>
      </c>
      <c r="C1653" s="40" t="s">
        <v>361</v>
      </c>
      <c r="D1653" s="30" t="s">
        <v>5928</v>
      </c>
      <c r="E1653" s="46"/>
      <c r="F1653" s="36">
        <v>1475</v>
      </c>
      <c r="G1653" s="33" t="s">
        <v>5928</v>
      </c>
      <c r="H1653" s="33" t="s">
        <v>5926</v>
      </c>
      <c r="I1653" s="92"/>
      <c r="J1653" s="111" t="s">
        <v>5927</v>
      </c>
      <c r="K1653" s="48">
        <v>44804</v>
      </c>
      <c r="L1653" s="36" t="s">
        <v>18</v>
      </c>
      <c r="M1653" s="36" t="s">
        <v>18</v>
      </c>
    </row>
    <row r="1654" spans="1:13" ht="15" customHeight="1" x14ac:dyDescent="0.25">
      <c r="A1654" s="55" t="s">
        <v>19</v>
      </c>
      <c r="B1654" s="56">
        <v>25.13</v>
      </c>
      <c r="C1654" s="55" t="s">
        <v>1422</v>
      </c>
      <c r="D1654" s="85" t="s">
        <v>5929</v>
      </c>
      <c r="E1654" s="85"/>
      <c r="F1654" s="163">
        <v>1393</v>
      </c>
      <c r="G1654" s="59" t="s">
        <v>5930</v>
      </c>
      <c r="H1654" s="59" t="s">
        <v>5931</v>
      </c>
      <c r="I1654" s="59" t="s">
        <v>5932</v>
      </c>
      <c r="J1654" s="360" t="s">
        <v>5933</v>
      </c>
      <c r="K1654" s="86">
        <v>44259</v>
      </c>
      <c r="L1654" s="95"/>
      <c r="M1654" s="59"/>
    </row>
    <row r="1655" spans="1:13" x14ac:dyDescent="0.25">
      <c r="A1655" s="55" t="s">
        <v>19</v>
      </c>
      <c r="B1655" s="56">
        <v>25.13</v>
      </c>
      <c r="C1655" s="55" t="s">
        <v>1422</v>
      </c>
      <c r="D1655" s="85" t="s">
        <v>5934</v>
      </c>
      <c r="E1655" s="85"/>
      <c r="F1655" s="163">
        <v>1393</v>
      </c>
      <c r="G1655" s="59" t="s">
        <v>5935</v>
      </c>
      <c r="H1655" s="59" t="s">
        <v>5936</v>
      </c>
      <c r="I1655" s="59" t="s">
        <v>5937</v>
      </c>
      <c r="J1655" s="360" t="s">
        <v>5938</v>
      </c>
      <c r="K1655" s="86">
        <v>44259</v>
      </c>
      <c r="L1655" s="95"/>
      <c r="M1655" s="59"/>
    </row>
    <row r="1656" spans="1:13" x14ac:dyDescent="0.25">
      <c r="A1656" s="28" t="s">
        <v>19</v>
      </c>
      <c r="B1656" s="29">
        <v>25.113</v>
      </c>
      <c r="C1656" s="28" t="s">
        <v>189</v>
      </c>
      <c r="D1656" s="38" t="s">
        <v>5939</v>
      </c>
      <c r="E1656" s="38" t="s">
        <v>5940</v>
      </c>
      <c r="F1656" s="32">
        <v>1580</v>
      </c>
      <c r="G1656" s="34" t="s">
        <v>5941</v>
      </c>
      <c r="H1656" s="34" t="s">
        <v>5942</v>
      </c>
      <c r="I1656" s="34"/>
      <c r="J1656" s="80" t="s">
        <v>5943</v>
      </c>
      <c r="K1656" s="35">
        <v>45269</v>
      </c>
      <c r="L1656" s="36" t="s">
        <v>27</v>
      </c>
      <c r="M1656" s="36" t="s">
        <v>18</v>
      </c>
    </row>
    <row r="1657" spans="1:13" ht="15" customHeight="1" x14ac:dyDescent="0.2">
      <c r="A1657" s="40" t="s">
        <v>8678</v>
      </c>
      <c r="B1657" s="62">
        <v>45.107999999999997</v>
      </c>
      <c r="C1657" s="40" t="s">
        <v>8679</v>
      </c>
      <c r="D1657" s="353" t="s">
        <v>8815</v>
      </c>
      <c r="E1657" s="354"/>
      <c r="F1657" s="42" t="s">
        <v>8681</v>
      </c>
      <c r="G1657" s="354" t="s">
        <v>4826</v>
      </c>
      <c r="H1657" s="354" t="s">
        <v>8816</v>
      </c>
      <c r="I1657" s="40"/>
      <c r="J1657" s="375" t="s">
        <v>5212</v>
      </c>
      <c r="K1657" s="43">
        <v>45322</v>
      </c>
      <c r="L1657" s="354" t="s">
        <v>485</v>
      </c>
      <c r="M1657" s="355" t="s">
        <v>485</v>
      </c>
    </row>
    <row r="1658" spans="1:13" ht="15" customHeight="1" x14ac:dyDescent="0.2">
      <c r="A1658" s="40" t="s">
        <v>8678</v>
      </c>
      <c r="B1658" s="62">
        <v>45.107999999999997</v>
      </c>
      <c r="C1658" s="40" t="s">
        <v>8679</v>
      </c>
      <c r="D1658" s="353" t="s">
        <v>8815</v>
      </c>
      <c r="E1658" s="354"/>
      <c r="F1658" s="42" t="s">
        <v>8681</v>
      </c>
      <c r="G1658" s="354" t="s">
        <v>4826</v>
      </c>
      <c r="H1658" s="354" t="s">
        <v>8816</v>
      </c>
      <c r="I1658" s="40"/>
      <c r="J1658" s="375" t="s">
        <v>5212</v>
      </c>
      <c r="K1658" s="43">
        <v>45322</v>
      </c>
      <c r="L1658" s="354" t="s">
        <v>485</v>
      </c>
      <c r="M1658" s="355" t="s">
        <v>485</v>
      </c>
    </row>
    <row r="1659" spans="1:13" x14ac:dyDescent="0.25">
      <c r="A1659" s="28" t="s">
        <v>57</v>
      </c>
      <c r="B1659" s="29">
        <v>12.101000000000001</v>
      </c>
      <c r="C1659" s="28" t="s">
        <v>1368</v>
      </c>
      <c r="D1659" s="60" t="s">
        <v>5944</v>
      </c>
      <c r="E1659" s="60" t="s">
        <v>5945</v>
      </c>
      <c r="F1659" s="65">
        <v>1497</v>
      </c>
      <c r="G1659" s="65" t="s">
        <v>4826</v>
      </c>
      <c r="H1659" s="65" t="s">
        <v>5211</v>
      </c>
      <c r="I1659" s="93" t="s">
        <v>4827</v>
      </c>
      <c r="J1659" s="80" t="s">
        <v>5212</v>
      </c>
      <c r="K1659" s="48">
        <v>44291</v>
      </c>
      <c r="L1659" s="65" t="s">
        <v>18</v>
      </c>
      <c r="M1659" s="65" t="s">
        <v>18</v>
      </c>
    </row>
    <row r="1660" spans="1:13" x14ac:dyDescent="0.25">
      <c r="A1660" s="28" t="s">
        <v>57</v>
      </c>
      <c r="B1660" s="62">
        <v>12.102</v>
      </c>
      <c r="C1660" s="40" t="s">
        <v>1373</v>
      </c>
      <c r="D1660" s="60" t="s">
        <v>5944</v>
      </c>
      <c r="E1660" s="60" t="s">
        <v>5945</v>
      </c>
      <c r="F1660" s="65">
        <v>1497</v>
      </c>
      <c r="G1660" s="65" t="s">
        <v>4826</v>
      </c>
      <c r="H1660" s="65" t="s">
        <v>5211</v>
      </c>
      <c r="I1660" s="93" t="s">
        <v>4827</v>
      </c>
      <c r="J1660" s="80" t="s">
        <v>5212</v>
      </c>
      <c r="K1660" s="48">
        <v>44291</v>
      </c>
      <c r="L1660" s="65" t="s">
        <v>18</v>
      </c>
      <c r="M1660" s="65" t="s">
        <v>18</v>
      </c>
    </row>
    <row r="1661" spans="1:13" x14ac:dyDescent="0.25">
      <c r="A1661" s="28" t="s">
        <v>57</v>
      </c>
      <c r="B1661" s="62">
        <v>12.103</v>
      </c>
      <c r="C1661" s="40" t="s">
        <v>227</v>
      </c>
      <c r="D1661" s="60" t="s">
        <v>5944</v>
      </c>
      <c r="E1661" s="60" t="s">
        <v>5945</v>
      </c>
      <c r="F1661" s="65">
        <v>1497</v>
      </c>
      <c r="G1661" s="65" t="s">
        <v>4826</v>
      </c>
      <c r="H1661" s="65" t="s">
        <v>5211</v>
      </c>
      <c r="I1661" s="93" t="s">
        <v>4827</v>
      </c>
      <c r="J1661" s="80" t="s">
        <v>5212</v>
      </c>
      <c r="K1661" s="48">
        <v>44291</v>
      </c>
      <c r="L1661" s="65" t="s">
        <v>18</v>
      </c>
      <c r="M1661" s="65" t="s">
        <v>18</v>
      </c>
    </row>
    <row r="1662" spans="1:13" x14ac:dyDescent="0.25">
      <c r="A1662" s="28" t="s">
        <v>57</v>
      </c>
      <c r="B1662" s="62">
        <v>12.103999999999999</v>
      </c>
      <c r="C1662" s="28" t="s">
        <v>539</v>
      </c>
      <c r="D1662" s="60" t="s">
        <v>5944</v>
      </c>
      <c r="E1662" s="60" t="s">
        <v>5945</v>
      </c>
      <c r="F1662" s="65">
        <v>1497</v>
      </c>
      <c r="G1662" s="65" t="s">
        <v>4826</v>
      </c>
      <c r="H1662" s="65" t="s">
        <v>5211</v>
      </c>
      <c r="I1662" s="93" t="s">
        <v>4827</v>
      </c>
      <c r="J1662" s="80" t="s">
        <v>5212</v>
      </c>
      <c r="K1662" s="48">
        <v>44291</v>
      </c>
      <c r="L1662" s="65" t="s">
        <v>18</v>
      </c>
      <c r="M1662" s="65" t="s">
        <v>18</v>
      </c>
    </row>
    <row r="1663" spans="1:13" x14ac:dyDescent="0.25">
      <c r="A1663" s="28" t="s">
        <v>57</v>
      </c>
      <c r="B1663" s="62">
        <v>12.108000000000001</v>
      </c>
      <c r="C1663" s="40" t="s">
        <v>504</v>
      </c>
      <c r="D1663" s="60" t="s">
        <v>5944</v>
      </c>
      <c r="E1663" s="60" t="s">
        <v>5945</v>
      </c>
      <c r="F1663" s="65">
        <v>1497</v>
      </c>
      <c r="G1663" s="65" t="s">
        <v>4826</v>
      </c>
      <c r="H1663" s="65" t="s">
        <v>5211</v>
      </c>
      <c r="I1663" s="93" t="s">
        <v>4827</v>
      </c>
      <c r="J1663" s="80" t="s">
        <v>5212</v>
      </c>
      <c r="K1663" s="48">
        <v>44291</v>
      </c>
      <c r="L1663" s="65" t="s">
        <v>18</v>
      </c>
      <c r="M1663" s="65" t="s">
        <v>18</v>
      </c>
    </row>
    <row r="1664" spans="1:13" x14ac:dyDescent="0.25">
      <c r="A1664" s="28" t="s">
        <v>57</v>
      </c>
      <c r="B1664" s="62">
        <v>12.109</v>
      </c>
      <c r="C1664" s="28" t="s">
        <v>1378</v>
      </c>
      <c r="D1664" s="60" t="s">
        <v>5944</v>
      </c>
      <c r="E1664" s="60" t="s">
        <v>5945</v>
      </c>
      <c r="F1664" s="65">
        <v>1497</v>
      </c>
      <c r="G1664" s="65" t="s">
        <v>4826</v>
      </c>
      <c r="H1664" s="65" t="s">
        <v>5211</v>
      </c>
      <c r="I1664" s="93" t="s">
        <v>4827</v>
      </c>
      <c r="J1664" s="80" t="s">
        <v>5212</v>
      </c>
      <c r="K1664" s="48">
        <v>44291</v>
      </c>
      <c r="L1664" s="65" t="s">
        <v>18</v>
      </c>
      <c r="M1664" s="65" t="s">
        <v>18</v>
      </c>
    </row>
    <row r="1665" spans="1:13" x14ac:dyDescent="0.25">
      <c r="A1665" s="28" t="s">
        <v>57</v>
      </c>
      <c r="B1665" s="62">
        <v>12.11</v>
      </c>
      <c r="C1665" s="28" t="s">
        <v>546</v>
      </c>
      <c r="D1665" s="60" t="s">
        <v>5944</v>
      </c>
      <c r="E1665" s="60" t="s">
        <v>5945</v>
      </c>
      <c r="F1665" s="65">
        <v>1497</v>
      </c>
      <c r="G1665" s="65" t="s">
        <v>4826</v>
      </c>
      <c r="H1665" s="65" t="s">
        <v>5211</v>
      </c>
      <c r="I1665" s="93" t="s">
        <v>4827</v>
      </c>
      <c r="J1665" s="80" t="s">
        <v>5212</v>
      </c>
      <c r="K1665" s="48">
        <v>44291</v>
      </c>
      <c r="L1665" s="65" t="s">
        <v>18</v>
      </c>
      <c r="M1665" s="65" t="s">
        <v>18</v>
      </c>
    </row>
    <row r="1666" spans="1:13" x14ac:dyDescent="0.25">
      <c r="A1666" s="28" t="s">
        <v>57</v>
      </c>
      <c r="B1666" s="62">
        <v>12.111000000000001</v>
      </c>
      <c r="C1666" s="40" t="s">
        <v>547</v>
      </c>
      <c r="D1666" s="60" t="s">
        <v>5944</v>
      </c>
      <c r="E1666" s="60" t="s">
        <v>5945</v>
      </c>
      <c r="F1666" s="65">
        <v>1497</v>
      </c>
      <c r="G1666" s="65" t="s">
        <v>4826</v>
      </c>
      <c r="H1666" s="65" t="s">
        <v>5211</v>
      </c>
      <c r="I1666" s="93" t="s">
        <v>4827</v>
      </c>
      <c r="J1666" s="80" t="s">
        <v>5212</v>
      </c>
      <c r="K1666" s="48">
        <v>44291</v>
      </c>
      <c r="L1666" s="65" t="s">
        <v>18</v>
      </c>
      <c r="M1666" s="65" t="s">
        <v>18</v>
      </c>
    </row>
    <row r="1667" spans="1:13" x14ac:dyDescent="0.25">
      <c r="A1667" s="28" t="s">
        <v>57</v>
      </c>
      <c r="B1667" s="62">
        <v>12.112</v>
      </c>
      <c r="C1667" s="40" t="s">
        <v>548</v>
      </c>
      <c r="D1667" s="60" t="s">
        <v>5944</v>
      </c>
      <c r="E1667" s="60" t="s">
        <v>5945</v>
      </c>
      <c r="F1667" s="65">
        <v>1497</v>
      </c>
      <c r="G1667" s="65" t="s">
        <v>4826</v>
      </c>
      <c r="H1667" s="65" t="s">
        <v>5211</v>
      </c>
      <c r="I1667" s="93" t="s">
        <v>4827</v>
      </c>
      <c r="J1667" s="80" t="s">
        <v>5212</v>
      </c>
      <c r="K1667" s="48">
        <v>44291</v>
      </c>
      <c r="L1667" s="65" t="s">
        <v>18</v>
      </c>
      <c r="M1667" s="65" t="s">
        <v>18</v>
      </c>
    </row>
    <row r="1668" spans="1:13" x14ac:dyDescent="0.25">
      <c r="A1668" s="28" t="s">
        <v>57</v>
      </c>
      <c r="B1668" s="62">
        <v>12.113</v>
      </c>
      <c r="C1668" s="40" t="s">
        <v>1379</v>
      </c>
      <c r="D1668" s="60" t="s">
        <v>5944</v>
      </c>
      <c r="E1668" s="60" t="s">
        <v>5945</v>
      </c>
      <c r="F1668" s="65">
        <v>1497</v>
      </c>
      <c r="G1668" s="65" t="s">
        <v>4826</v>
      </c>
      <c r="H1668" s="65" t="s">
        <v>5211</v>
      </c>
      <c r="I1668" s="93" t="s">
        <v>4827</v>
      </c>
      <c r="J1668" s="80" t="s">
        <v>5212</v>
      </c>
      <c r="K1668" s="48">
        <v>44291</v>
      </c>
      <c r="L1668" s="65" t="s">
        <v>18</v>
      </c>
      <c r="M1668" s="65" t="s">
        <v>18</v>
      </c>
    </row>
    <row r="1669" spans="1:13" x14ac:dyDescent="0.25">
      <c r="A1669" s="28" t="s">
        <v>57</v>
      </c>
      <c r="B1669" s="62">
        <v>12.114000000000001</v>
      </c>
      <c r="C1669" s="28" t="s">
        <v>549</v>
      </c>
      <c r="D1669" s="60" t="s">
        <v>5944</v>
      </c>
      <c r="E1669" s="60" t="s">
        <v>5945</v>
      </c>
      <c r="F1669" s="65">
        <v>1497</v>
      </c>
      <c r="G1669" s="65" t="s">
        <v>4826</v>
      </c>
      <c r="H1669" s="65" t="s">
        <v>5211</v>
      </c>
      <c r="I1669" s="93" t="s">
        <v>4827</v>
      </c>
      <c r="J1669" s="80" t="s">
        <v>5212</v>
      </c>
      <c r="K1669" s="48">
        <v>44291</v>
      </c>
      <c r="L1669" s="65" t="s">
        <v>18</v>
      </c>
      <c r="M1669" s="65" t="s">
        <v>18</v>
      </c>
    </row>
    <row r="1670" spans="1:13" x14ac:dyDescent="0.25">
      <c r="A1670" s="28" t="s">
        <v>57</v>
      </c>
      <c r="B1670" s="62">
        <v>12.199</v>
      </c>
      <c r="C1670" s="46" t="s">
        <v>159</v>
      </c>
      <c r="D1670" s="60" t="s">
        <v>5944</v>
      </c>
      <c r="E1670" s="60" t="s">
        <v>5945</v>
      </c>
      <c r="F1670" s="65">
        <v>1497</v>
      </c>
      <c r="G1670" s="65" t="s">
        <v>4826</v>
      </c>
      <c r="H1670" s="65" t="s">
        <v>5211</v>
      </c>
      <c r="I1670" s="93" t="s">
        <v>4827</v>
      </c>
      <c r="J1670" s="80" t="s">
        <v>5212</v>
      </c>
      <c r="K1670" s="48">
        <v>44291</v>
      </c>
      <c r="L1670" s="65" t="s">
        <v>18</v>
      </c>
      <c r="M1670" s="65" t="s">
        <v>18</v>
      </c>
    </row>
    <row r="1671" spans="1:13" x14ac:dyDescent="0.25">
      <c r="A1671" s="28" t="s">
        <v>57</v>
      </c>
      <c r="B1671" s="62">
        <v>12.115</v>
      </c>
      <c r="C1671" s="40" t="s">
        <v>233</v>
      </c>
      <c r="D1671" s="60" t="s">
        <v>5944</v>
      </c>
      <c r="E1671" s="60" t="s">
        <v>5945</v>
      </c>
      <c r="F1671" s="65">
        <v>1497</v>
      </c>
      <c r="G1671" s="65" t="s">
        <v>4826</v>
      </c>
      <c r="H1671" s="65" t="s">
        <v>5211</v>
      </c>
      <c r="I1671" s="93" t="s">
        <v>4827</v>
      </c>
      <c r="J1671" s="80" t="s">
        <v>5212</v>
      </c>
      <c r="K1671" s="48">
        <v>44291</v>
      </c>
      <c r="L1671" s="65" t="s">
        <v>18</v>
      </c>
      <c r="M1671" s="65" t="s">
        <v>18</v>
      </c>
    </row>
    <row r="1672" spans="1:13" x14ac:dyDescent="0.25">
      <c r="A1672" s="28" t="s">
        <v>57</v>
      </c>
      <c r="B1672" s="90">
        <v>12.116</v>
      </c>
      <c r="C1672" s="28" t="s">
        <v>1380</v>
      </c>
      <c r="D1672" s="60" t="s">
        <v>5944</v>
      </c>
      <c r="E1672" s="60" t="s">
        <v>5945</v>
      </c>
      <c r="F1672" s="65">
        <v>1497</v>
      </c>
      <c r="G1672" s="65" t="s">
        <v>4826</v>
      </c>
      <c r="H1672" s="65" t="s">
        <v>5211</v>
      </c>
      <c r="I1672" s="93" t="s">
        <v>4827</v>
      </c>
      <c r="J1672" s="80" t="s">
        <v>5212</v>
      </c>
      <c r="K1672" s="48">
        <v>44291</v>
      </c>
      <c r="L1672" s="65" t="s">
        <v>18</v>
      </c>
      <c r="M1672" s="65" t="s">
        <v>18</v>
      </c>
    </row>
    <row r="1673" spans="1:13" x14ac:dyDescent="0.25">
      <c r="A1673" s="28" t="s">
        <v>119</v>
      </c>
      <c r="B1673" s="29">
        <v>45.113999999999997</v>
      </c>
      <c r="C1673" s="40" t="s">
        <v>129</v>
      </c>
      <c r="D1673" s="60" t="s">
        <v>5944</v>
      </c>
      <c r="E1673" s="60" t="s">
        <v>5945</v>
      </c>
      <c r="F1673" s="61">
        <v>1392</v>
      </c>
      <c r="G1673" s="52" t="s">
        <v>4826</v>
      </c>
      <c r="H1673" s="99" t="s">
        <v>5211</v>
      </c>
      <c r="I1673" s="52" t="s">
        <v>4827</v>
      </c>
      <c r="J1673" s="80" t="s">
        <v>5212</v>
      </c>
      <c r="K1673" s="48">
        <v>44348</v>
      </c>
      <c r="L1673" s="36" t="s">
        <v>18</v>
      </c>
      <c r="M1673" s="36" t="s">
        <v>18</v>
      </c>
    </row>
    <row r="1674" spans="1:13" x14ac:dyDescent="0.25">
      <c r="A1674" s="28" t="s">
        <v>119</v>
      </c>
      <c r="B1674" s="29">
        <v>45.113999999999997</v>
      </c>
      <c r="C1674" s="40" t="s">
        <v>129</v>
      </c>
      <c r="D1674" s="60" t="s">
        <v>5944</v>
      </c>
      <c r="E1674" s="60" t="s">
        <v>5945</v>
      </c>
      <c r="F1674" s="61">
        <v>1392</v>
      </c>
      <c r="G1674" s="52" t="s">
        <v>4826</v>
      </c>
      <c r="H1674" s="99" t="s">
        <v>5211</v>
      </c>
      <c r="I1674" s="52" t="s">
        <v>4827</v>
      </c>
      <c r="J1674" s="80" t="s">
        <v>5212</v>
      </c>
      <c r="K1674" s="48">
        <v>44348</v>
      </c>
      <c r="L1674" s="36" t="s">
        <v>18</v>
      </c>
      <c r="M1674" s="36" t="s">
        <v>18</v>
      </c>
    </row>
    <row r="1675" spans="1:13" x14ac:dyDescent="0.25">
      <c r="A1675" s="28" t="s">
        <v>57</v>
      </c>
      <c r="B1675" s="29">
        <v>32.100999999999999</v>
      </c>
      <c r="C1675" s="28" t="s">
        <v>63</v>
      </c>
      <c r="D1675" s="49" t="s">
        <v>5946</v>
      </c>
      <c r="E1675" s="40"/>
      <c r="F1675" s="42">
        <v>1606</v>
      </c>
      <c r="G1675" s="42" t="s">
        <v>5947</v>
      </c>
      <c r="H1675" s="42" t="s">
        <v>5948</v>
      </c>
      <c r="I1675" s="40"/>
      <c r="J1675" s="80" t="s">
        <v>5949</v>
      </c>
      <c r="K1675" s="50">
        <v>45089</v>
      </c>
      <c r="L1675" s="42" t="s">
        <v>18</v>
      </c>
      <c r="M1675" s="42" t="s">
        <v>18</v>
      </c>
    </row>
    <row r="1676" spans="1:13" x14ac:dyDescent="0.25">
      <c r="A1676" s="28" t="s">
        <v>119</v>
      </c>
      <c r="B1676" s="29">
        <v>45.113999999999997</v>
      </c>
      <c r="C1676" s="40" t="s">
        <v>129</v>
      </c>
      <c r="D1676" s="46" t="s">
        <v>5950</v>
      </c>
      <c r="E1676" s="46"/>
      <c r="F1676" s="51" t="s">
        <v>5951</v>
      </c>
      <c r="G1676" s="52" t="s">
        <v>5947</v>
      </c>
      <c r="H1676" s="36" t="s">
        <v>5952</v>
      </c>
      <c r="I1676" s="36" t="s">
        <v>5953</v>
      </c>
      <c r="J1676" s="80" t="s">
        <v>5949</v>
      </c>
      <c r="K1676" s="48">
        <v>45077</v>
      </c>
      <c r="L1676" s="87" t="s">
        <v>18</v>
      </c>
      <c r="M1676" s="36"/>
    </row>
    <row r="1677" spans="1:13" x14ac:dyDescent="0.25">
      <c r="A1677" s="55" t="s">
        <v>119</v>
      </c>
      <c r="B1677" s="56">
        <v>45.11</v>
      </c>
      <c r="C1677" s="55" t="s">
        <v>716</v>
      </c>
      <c r="D1677" s="85" t="s">
        <v>5954</v>
      </c>
      <c r="E1677" s="85" t="s">
        <v>5955</v>
      </c>
      <c r="F1677" s="163">
        <v>1437</v>
      </c>
      <c r="G1677" s="59" t="s">
        <v>5956</v>
      </c>
      <c r="H1677" s="59" t="s">
        <v>5957</v>
      </c>
      <c r="I1677" s="59" t="s">
        <v>5958</v>
      </c>
      <c r="J1677" s="360" t="s">
        <v>5959</v>
      </c>
      <c r="K1677" s="86">
        <v>44227</v>
      </c>
      <c r="L1677" s="59" t="s">
        <v>18</v>
      </c>
      <c r="M1677" s="59" t="s">
        <v>18</v>
      </c>
    </row>
    <row r="1678" spans="1:13" x14ac:dyDescent="0.25">
      <c r="A1678" s="55" t="s">
        <v>119</v>
      </c>
      <c r="B1678" s="56">
        <v>45.11</v>
      </c>
      <c r="C1678" s="55" t="s">
        <v>716</v>
      </c>
      <c r="D1678" s="85" t="s">
        <v>5954</v>
      </c>
      <c r="E1678" s="85" t="s">
        <v>5955</v>
      </c>
      <c r="F1678" s="163">
        <v>1437</v>
      </c>
      <c r="G1678" s="59" t="s">
        <v>5956</v>
      </c>
      <c r="H1678" s="59" t="s">
        <v>5957</v>
      </c>
      <c r="I1678" s="59" t="s">
        <v>5958</v>
      </c>
      <c r="J1678" s="360" t="s">
        <v>5959</v>
      </c>
      <c r="K1678" s="86">
        <v>44227</v>
      </c>
      <c r="L1678" s="59" t="s">
        <v>18</v>
      </c>
      <c r="M1678" s="59" t="s">
        <v>18</v>
      </c>
    </row>
    <row r="1679" spans="1:13" x14ac:dyDescent="0.25">
      <c r="A1679" s="55" t="s">
        <v>119</v>
      </c>
      <c r="B1679" s="56">
        <v>45.107999999999997</v>
      </c>
      <c r="C1679" s="55" t="s">
        <v>126</v>
      </c>
      <c r="D1679" s="138" t="s">
        <v>5955</v>
      </c>
      <c r="E1679" s="138"/>
      <c r="F1679" s="140" t="s">
        <v>5963</v>
      </c>
      <c r="G1679" s="59" t="s">
        <v>5964</v>
      </c>
      <c r="H1679" s="59" t="s">
        <v>5965</v>
      </c>
      <c r="I1679" s="59" t="s">
        <v>5966</v>
      </c>
      <c r="J1679" s="360" t="s">
        <v>5962</v>
      </c>
      <c r="K1679" s="142">
        <v>44183</v>
      </c>
      <c r="L1679" s="59" t="s">
        <v>18</v>
      </c>
      <c r="M1679" s="59" t="s">
        <v>18</v>
      </c>
    </row>
    <row r="1680" spans="1:13" x14ac:dyDescent="0.25">
      <c r="A1680" s="55" t="s">
        <v>119</v>
      </c>
      <c r="B1680" s="56">
        <v>45.113999999999997</v>
      </c>
      <c r="C1680" s="137" t="s">
        <v>129</v>
      </c>
      <c r="D1680" s="138" t="s">
        <v>5955</v>
      </c>
      <c r="E1680" s="138"/>
      <c r="F1680" s="140" t="s">
        <v>5963</v>
      </c>
      <c r="G1680" s="107" t="s">
        <v>5964</v>
      </c>
      <c r="H1680" s="107" t="s">
        <v>5965</v>
      </c>
      <c r="I1680" s="107" t="s">
        <v>5966</v>
      </c>
      <c r="J1680" s="360" t="s">
        <v>5962</v>
      </c>
      <c r="K1680" s="142">
        <v>44183</v>
      </c>
      <c r="L1680" s="59" t="s">
        <v>18</v>
      </c>
      <c r="M1680" s="59" t="s">
        <v>18</v>
      </c>
    </row>
    <row r="1681" spans="1:13" ht="15" customHeight="1" x14ac:dyDescent="0.25">
      <c r="A1681" s="28" t="s">
        <v>8664</v>
      </c>
      <c r="B1681" s="29">
        <v>70.105999999999995</v>
      </c>
      <c r="C1681" s="40" t="s">
        <v>361</v>
      </c>
      <c r="D1681" s="30" t="s">
        <v>5955</v>
      </c>
      <c r="E1681" s="46"/>
      <c r="F1681" s="36">
        <v>1475</v>
      </c>
      <c r="G1681" s="33" t="s">
        <v>5960</v>
      </c>
      <c r="H1681" s="33" t="s">
        <v>5961</v>
      </c>
      <c r="I1681" s="92"/>
      <c r="J1681" s="111" t="s">
        <v>5962</v>
      </c>
      <c r="K1681" s="48">
        <v>44804</v>
      </c>
      <c r="L1681" s="36" t="s">
        <v>18</v>
      </c>
      <c r="M1681" s="36" t="s">
        <v>18</v>
      </c>
    </row>
    <row r="1682" spans="1:13" ht="15" customHeight="1" x14ac:dyDescent="0.2">
      <c r="A1682" s="40" t="s">
        <v>8678</v>
      </c>
      <c r="B1682" s="62">
        <v>45.107999999999997</v>
      </c>
      <c r="C1682" s="40" t="s">
        <v>8679</v>
      </c>
      <c r="D1682" s="353" t="s">
        <v>5955</v>
      </c>
      <c r="E1682" s="354"/>
      <c r="F1682" s="42" t="s">
        <v>8681</v>
      </c>
      <c r="G1682" s="354" t="s">
        <v>8817</v>
      </c>
      <c r="H1682" s="354" t="s">
        <v>8818</v>
      </c>
      <c r="I1682" s="40"/>
      <c r="J1682" s="375" t="s">
        <v>5962</v>
      </c>
      <c r="K1682" s="43">
        <v>45322</v>
      </c>
      <c r="L1682" s="354" t="s">
        <v>485</v>
      </c>
      <c r="M1682" s="355" t="s">
        <v>485</v>
      </c>
    </row>
    <row r="1683" spans="1:13" ht="15" customHeight="1" x14ac:dyDescent="0.2">
      <c r="A1683" s="40" t="s">
        <v>8678</v>
      </c>
      <c r="B1683" s="62">
        <v>45.107999999999997</v>
      </c>
      <c r="C1683" s="40" t="s">
        <v>8679</v>
      </c>
      <c r="D1683" s="353" t="s">
        <v>5955</v>
      </c>
      <c r="E1683" s="354"/>
      <c r="F1683" s="42" t="s">
        <v>8681</v>
      </c>
      <c r="G1683" s="354" t="s">
        <v>8817</v>
      </c>
      <c r="H1683" s="354" t="s">
        <v>8818</v>
      </c>
      <c r="I1683" s="40"/>
      <c r="J1683" s="375" t="s">
        <v>5962</v>
      </c>
      <c r="K1683" s="43">
        <v>45322</v>
      </c>
      <c r="L1683" s="354" t="s">
        <v>485</v>
      </c>
      <c r="M1683" s="355" t="s">
        <v>485</v>
      </c>
    </row>
    <row r="1684" spans="1:13" x14ac:dyDescent="0.25">
      <c r="A1684" s="28" t="s">
        <v>119</v>
      </c>
      <c r="B1684" s="29">
        <v>45.113999999999997</v>
      </c>
      <c r="C1684" s="40" t="s">
        <v>129</v>
      </c>
      <c r="D1684" s="41" t="s">
        <v>5967</v>
      </c>
      <c r="E1684" s="41"/>
      <c r="F1684" s="47">
        <v>1392</v>
      </c>
      <c r="G1684" s="42" t="s">
        <v>5968</v>
      </c>
      <c r="H1684" s="42" t="s">
        <v>5969</v>
      </c>
      <c r="I1684" s="42" t="s">
        <v>5970</v>
      </c>
      <c r="J1684" s="80" t="s">
        <v>5971</v>
      </c>
      <c r="K1684" s="48">
        <v>44348</v>
      </c>
      <c r="L1684" s="36" t="s">
        <v>18</v>
      </c>
      <c r="M1684" s="36" t="s">
        <v>18</v>
      </c>
    </row>
    <row r="1685" spans="1:13" x14ac:dyDescent="0.25">
      <c r="A1685" s="28" t="s">
        <v>8664</v>
      </c>
      <c r="B1685" s="29">
        <v>70.105999999999995</v>
      </c>
      <c r="C1685" s="40" t="s">
        <v>361</v>
      </c>
      <c r="D1685" s="30" t="s">
        <v>5972</v>
      </c>
      <c r="E1685" s="46"/>
      <c r="F1685" s="36">
        <v>1475</v>
      </c>
      <c r="G1685" s="33" t="s">
        <v>5973</v>
      </c>
      <c r="H1685" s="33" t="s">
        <v>5974</v>
      </c>
      <c r="I1685" s="92"/>
      <c r="J1685" s="111" t="s">
        <v>5975</v>
      </c>
      <c r="K1685" s="48">
        <v>44804</v>
      </c>
      <c r="L1685" s="36" t="s">
        <v>18</v>
      </c>
      <c r="M1685" s="36" t="s">
        <v>18</v>
      </c>
    </row>
    <row r="1686" spans="1:13" x14ac:dyDescent="0.25">
      <c r="A1686" s="28" t="s">
        <v>119</v>
      </c>
      <c r="B1686" s="29">
        <v>45.113999999999997</v>
      </c>
      <c r="C1686" s="40" t="s">
        <v>129</v>
      </c>
      <c r="D1686" s="46" t="s">
        <v>5976</v>
      </c>
      <c r="E1686" s="46"/>
      <c r="F1686" s="51" t="s">
        <v>591</v>
      </c>
      <c r="G1686" s="36" t="s">
        <v>5977</v>
      </c>
      <c r="H1686" s="36" t="s">
        <v>5978</v>
      </c>
      <c r="I1686" s="36" t="s">
        <v>5979</v>
      </c>
      <c r="J1686" s="80" t="s">
        <v>5980</v>
      </c>
      <c r="K1686" s="48">
        <v>44500</v>
      </c>
      <c r="L1686" s="36" t="s">
        <v>18</v>
      </c>
      <c r="M1686" s="36" t="s">
        <v>18</v>
      </c>
    </row>
    <row r="1687" spans="1:13" x14ac:dyDescent="0.25">
      <c r="A1687" s="28" t="s">
        <v>57</v>
      </c>
      <c r="B1687" s="29">
        <v>60.103000000000002</v>
      </c>
      <c r="C1687" s="40" t="s">
        <v>58</v>
      </c>
      <c r="D1687" s="46" t="s">
        <v>5976</v>
      </c>
      <c r="E1687" s="46"/>
      <c r="F1687" s="32" t="s">
        <v>177</v>
      </c>
      <c r="G1687" s="36" t="s">
        <v>5977</v>
      </c>
      <c r="H1687" s="36" t="s">
        <v>5978</v>
      </c>
      <c r="I1687" s="36" t="s">
        <v>5979</v>
      </c>
      <c r="J1687" s="80" t="s">
        <v>5980</v>
      </c>
      <c r="K1687" s="35">
        <v>44500</v>
      </c>
      <c r="L1687" s="36" t="s">
        <v>18</v>
      </c>
      <c r="M1687" s="36"/>
    </row>
    <row r="1688" spans="1:13" x14ac:dyDescent="0.25">
      <c r="A1688" s="28" t="s">
        <v>119</v>
      </c>
      <c r="B1688" s="29">
        <v>45.113999999999997</v>
      </c>
      <c r="C1688" s="40" t="s">
        <v>129</v>
      </c>
      <c r="D1688" s="41" t="s">
        <v>5981</v>
      </c>
      <c r="E1688" s="41"/>
      <c r="F1688" s="47">
        <v>1392</v>
      </c>
      <c r="G1688" s="36" t="s">
        <v>5982</v>
      </c>
      <c r="H1688" s="42" t="s">
        <v>5983</v>
      </c>
      <c r="I1688" s="42" t="s">
        <v>5984</v>
      </c>
      <c r="J1688" s="80" t="s">
        <v>5985</v>
      </c>
      <c r="K1688" s="48">
        <v>44348</v>
      </c>
      <c r="L1688" s="36" t="s">
        <v>18</v>
      </c>
      <c r="M1688" s="36" t="s">
        <v>18</v>
      </c>
    </row>
    <row r="1689" spans="1:13" x14ac:dyDescent="0.25">
      <c r="A1689" s="41" t="s">
        <v>33</v>
      </c>
      <c r="B1689" s="62">
        <v>50.103999999999999</v>
      </c>
      <c r="C1689" s="41" t="s">
        <v>351</v>
      </c>
      <c r="D1689" s="78" t="s">
        <v>5981</v>
      </c>
      <c r="E1689" s="78"/>
      <c r="F1689" s="42">
        <v>1619</v>
      </c>
      <c r="G1689" s="79" t="s">
        <v>122</v>
      </c>
      <c r="H1689" s="79" t="s">
        <v>5986</v>
      </c>
      <c r="I1689" s="42"/>
      <c r="J1689" s="80" t="s">
        <v>5987</v>
      </c>
      <c r="K1689" s="50">
        <v>44418</v>
      </c>
      <c r="L1689" s="42" t="s">
        <v>485</v>
      </c>
      <c r="M1689" s="42" t="s">
        <v>485</v>
      </c>
    </row>
    <row r="1690" spans="1:13" x14ac:dyDescent="0.25">
      <c r="A1690" s="28" t="s">
        <v>119</v>
      </c>
      <c r="B1690" s="29">
        <v>45.101999999999997</v>
      </c>
      <c r="C1690" s="28" t="s">
        <v>655</v>
      </c>
      <c r="D1690" s="49" t="s">
        <v>5981</v>
      </c>
      <c r="E1690" s="40"/>
      <c r="F1690" s="42">
        <v>1597</v>
      </c>
      <c r="G1690" s="93" t="s">
        <v>122</v>
      </c>
      <c r="H1690" s="93" t="s">
        <v>5986</v>
      </c>
      <c r="I1690" s="40"/>
      <c r="J1690" s="111" t="s">
        <v>5985</v>
      </c>
      <c r="K1690" s="50">
        <v>45016</v>
      </c>
      <c r="L1690" s="36" t="s">
        <v>18</v>
      </c>
      <c r="M1690" s="36" t="s">
        <v>18</v>
      </c>
    </row>
    <row r="1691" spans="1:13" x14ac:dyDescent="0.25">
      <c r="A1691" s="28" t="s">
        <v>57</v>
      </c>
      <c r="B1691" s="29">
        <v>10.101000000000001</v>
      </c>
      <c r="C1691" s="28" t="s">
        <v>112</v>
      </c>
      <c r="D1691" s="44" t="s">
        <v>5981</v>
      </c>
      <c r="E1691" s="44"/>
      <c r="F1691" s="52">
        <v>1599</v>
      </c>
      <c r="G1691" s="52" t="s">
        <v>122</v>
      </c>
      <c r="H1691" s="52" t="s">
        <v>5986</v>
      </c>
      <c r="I1691" s="53"/>
      <c r="J1691" s="80" t="s">
        <v>5987</v>
      </c>
      <c r="K1691" s="54">
        <v>45082</v>
      </c>
      <c r="L1691" s="52" t="s">
        <v>18</v>
      </c>
      <c r="M1691" s="52" t="s">
        <v>18</v>
      </c>
    </row>
    <row r="1692" spans="1:13" x14ac:dyDescent="0.25">
      <c r="A1692" s="28" t="s">
        <v>119</v>
      </c>
      <c r="B1692" s="62">
        <v>45.112000000000002</v>
      </c>
      <c r="C1692" s="40" t="s">
        <v>660</v>
      </c>
      <c r="D1692" s="49" t="s">
        <v>5981</v>
      </c>
      <c r="E1692" s="182"/>
      <c r="F1692" s="42">
        <v>1605</v>
      </c>
      <c r="G1692" s="93" t="s">
        <v>122</v>
      </c>
      <c r="H1692" s="114" t="s">
        <v>5986</v>
      </c>
      <c r="I1692" s="40"/>
      <c r="J1692" s="111" t="s">
        <v>5988</v>
      </c>
      <c r="K1692" s="50">
        <v>45107</v>
      </c>
      <c r="L1692" s="42" t="s">
        <v>485</v>
      </c>
      <c r="M1692" s="114" t="s">
        <v>485</v>
      </c>
    </row>
    <row r="1693" spans="1:13" x14ac:dyDescent="0.25">
      <c r="A1693" s="81" t="s">
        <v>57</v>
      </c>
      <c r="B1693" s="82">
        <v>50.103000000000002</v>
      </c>
      <c r="C1693" s="81" t="s">
        <v>353</v>
      </c>
      <c r="D1693" s="49" t="s">
        <v>5981</v>
      </c>
      <c r="E1693" s="81"/>
      <c r="F1693" s="83">
        <v>1629</v>
      </c>
      <c r="G1693" s="83" t="s">
        <v>5982</v>
      </c>
      <c r="H1693" s="83" t="s">
        <v>5986</v>
      </c>
      <c r="I1693" s="83" t="s">
        <v>5984</v>
      </c>
      <c r="J1693" s="378" t="s">
        <v>5989</v>
      </c>
      <c r="K1693" s="84">
        <v>45236</v>
      </c>
      <c r="L1693" s="83" t="s">
        <v>18</v>
      </c>
      <c r="M1693" s="83" t="s">
        <v>18</v>
      </c>
    </row>
    <row r="1694" spans="1:13" x14ac:dyDescent="0.25">
      <c r="A1694" s="28" t="s">
        <v>8664</v>
      </c>
      <c r="B1694" s="29" t="s">
        <v>731</v>
      </c>
      <c r="C1694" s="40" t="s">
        <v>3290</v>
      </c>
      <c r="D1694" s="45" t="s">
        <v>5990</v>
      </c>
      <c r="E1694" s="46"/>
      <c r="F1694" s="47">
        <v>1542</v>
      </c>
      <c r="G1694" s="36" t="s">
        <v>5991</v>
      </c>
      <c r="H1694" s="36" t="s">
        <v>5992</v>
      </c>
      <c r="I1694" s="42"/>
      <c r="J1694" s="80" t="s">
        <v>5993</v>
      </c>
      <c r="K1694" s="48">
        <v>44681</v>
      </c>
      <c r="L1694" s="42" t="s">
        <v>18</v>
      </c>
      <c r="M1694" s="42" t="s">
        <v>18</v>
      </c>
    </row>
    <row r="1695" spans="1:13" x14ac:dyDescent="0.25">
      <c r="A1695" s="28" t="s">
        <v>119</v>
      </c>
      <c r="B1695" s="29">
        <v>45.113999999999997</v>
      </c>
      <c r="C1695" s="40" t="s">
        <v>129</v>
      </c>
      <c r="D1695" s="41" t="s">
        <v>4680</v>
      </c>
      <c r="E1695" s="41" t="s">
        <v>5994</v>
      </c>
      <c r="F1695" s="47">
        <v>1392</v>
      </c>
      <c r="G1695" s="42" t="s">
        <v>5995</v>
      </c>
      <c r="H1695" s="42" t="s">
        <v>4681</v>
      </c>
      <c r="I1695" s="42" t="s">
        <v>5996</v>
      </c>
      <c r="J1695" s="80" t="s">
        <v>5997</v>
      </c>
      <c r="K1695" s="48">
        <v>44348</v>
      </c>
      <c r="L1695" s="36" t="s">
        <v>18</v>
      </c>
      <c r="M1695" s="36" t="s">
        <v>18</v>
      </c>
    </row>
    <row r="1696" spans="1:13" x14ac:dyDescent="0.25">
      <c r="A1696" s="28" t="s">
        <v>119</v>
      </c>
      <c r="B1696" s="29">
        <v>45.107999999999997</v>
      </c>
      <c r="C1696" s="28" t="s">
        <v>126</v>
      </c>
      <c r="D1696" s="46" t="s">
        <v>5998</v>
      </c>
      <c r="E1696" s="46" t="s">
        <v>5999</v>
      </c>
      <c r="F1696" s="61" t="s">
        <v>6000</v>
      </c>
      <c r="G1696" s="52" t="s">
        <v>6001</v>
      </c>
      <c r="H1696" s="52" t="s">
        <v>6002</v>
      </c>
      <c r="I1696" s="52" t="s">
        <v>6003</v>
      </c>
      <c r="J1696" s="80" t="s">
        <v>6004</v>
      </c>
      <c r="K1696" s="48">
        <v>45279</v>
      </c>
      <c r="L1696" s="36" t="s">
        <v>18</v>
      </c>
      <c r="M1696" s="36" t="s">
        <v>18</v>
      </c>
    </row>
    <row r="1697" spans="1:13" x14ac:dyDescent="0.25">
      <c r="A1697" s="81" t="s">
        <v>57</v>
      </c>
      <c r="B1697" s="82">
        <v>50.103000000000002</v>
      </c>
      <c r="C1697" s="81" t="s">
        <v>353</v>
      </c>
      <c r="D1697" s="49" t="s">
        <v>6005</v>
      </c>
      <c r="E1697" s="81"/>
      <c r="F1697" s="83">
        <v>1629</v>
      </c>
      <c r="G1697" s="83" t="s">
        <v>6006</v>
      </c>
      <c r="H1697" s="83" t="s">
        <v>6007</v>
      </c>
      <c r="I1697" s="83" t="s">
        <v>6008</v>
      </c>
      <c r="J1697" s="378" t="s">
        <v>6009</v>
      </c>
      <c r="K1697" s="84">
        <v>45236</v>
      </c>
      <c r="L1697" s="83" t="s">
        <v>18</v>
      </c>
      <c r="M1697" s="83" t="s">
        <v>18</v>
      </c>
    </row>
    <row r="1698" spans="1:13" x14ac:dyDescent="0.25">
      <c r="A1698" s="28" t="s">
        <v>119</v>
      </c>
      <c r="B1698" s="29">
        <v>35.103000000000002</v>
      </c>
      <c r="C1698" s="28" t="s">
        <v>2031</v>
      </c>
      <c r="D1698" s="49" t="s">
        <v>6010</v>
      </c>
      <c r="E1698" s="46"/>
      <c r="F1698" s="51" t="s">
        <v>1812</v>
      </c>
      <c r="G1698" s="36" t="s">
        <v>6011</v>
      </c>
      <c r="H1698" s="36" t="s">
        <v>6012</v>
      </c>
      <c r="I1698" s="36" t="s">
        <v>6013</v>
      </c>
      <c r="J1698" s="80" t="s">
        <v>6014</v>
      </c>
      <c r="K1698" s="48">
        <v>44439</v>
      </c>
      <c r="L1698" s="190" t="s">
        <v>18</v>
      </c>
      <c r="M1698" s="36" t="s">
        <v>18</v>
      </c>
    </row>
    <row r="1699" spans="1:13" x14ac:dyDescent="0.25">
      <c r="A1699" s="28" t="s">
        <v>119</v>
      </c>
      <c r="B1699" s="29">
        <v>35.198999999999998</v>
      </c>
      <c r="C1699" s="28" t="s">
        <v>2036</v>
      </c>
      <c r="D1699" s="49" t="s">
        <v>6010</v>
      </c>
      <c r="E1699" s="46"/>
      <c r="F1699" s="51" t="s">
        <v>1812</v>
      </c>
      <c r="G1699" s="36" t="s">
        <v>6011</v>
      </c>
      <c r="H1699" s="36" t="s">
        <v>6012</v>
      </c>
      <c r="I1699" s="36" t="s">
        <v>6013</v>
      </c>
      <c r="J1699" s="80" t="s">
        <v>6014</v>
      </c>
      <c r="K1699" s="48">
        <v>44439</v>
      </c>
      <c r="L1699" s="190" t="s">
        <v>18</v>
      </c>
      <c r="M1699" s="36" t="s">
        <v>18</v>
      </c>
    </row>
    <row r="1700" spans="1:13" x14ac:dyDescent="0.25">
      <c r="A1700" s="28" t="s">
        <v>119</v>
      </c>
      <c r="B1700" s="29">
        <v>35.106000000000002</v>
      </c>
      <c r="C1700" s="28" t="s">
        <v>2035</v>
      </c>
      <c r="D1700" s="49" t="s">
        <v>6010</v>
      </c>
      <c r="E1700" s="46"/>
      <c r="F1700" s="51" t="s">
        <v>1812</v>
      </c>
      <c r="G1700" s="36" t="s">
        <v>6011</v>
      </c>
      <c r="H1700" s="36" t="s">
        <v>6012</v>
      </c>
      <c r="I1700" s="36" t="s">
        <v>6013</v>
      </c>
      <c r="J1700" s="80" t="s">
        <v>6014</v>
      </c>
      <c r="K1700" s="48">
        <v>44439</v>
      </c>
      <c r="L1700" s="190" t="s">
        <v>18</v>
      </c>
      <c r="M1700" s="36" t="s">
        <v>18</v>
      </c>
    </row>
    <row r="1701" spans="1:13" x14ac:dyDescent="0.25">
      <c r="A1701" s="28" t="s">
        <v>57</v>
      </c>
      <c r="B1701" s="62">
        <v>12.103</v>
      </c>
      <c r="C1701" s="40" t="s">
        <v>227</v>
      </c>
      <c r="D1701" s="63" t="s">
        <v>6015</v>
      </c>
      <c r="E1701" s="64"/>
      <c r="F1701" s="65">
        <v>1555</v>
      </c>
      <c r="G1701" s="65" t="s">
        <v>688</v>
      </c>
      <c r="H1701" s="65" t="s">
        <v>6016</v>
      </c>
      <c r="I1701" s="65"/>
      <c r="J1701" s="111" t="s">
        <v>6017</v>
      </c>
      <c r="K1701" s="48">
        <v>44291</v>
      </c>
      <c r="L1701" s="65" t="s">
        <v>18</v>
      </c>
      <c r="M1701" s="65" t="s">
        <v>27</v>
      </c>
    </row>
    <row r="1702" spans="1:13" x14ac:dyDescent="0.25">
      <c r="A1702" s="28" t="s">
        <v>57</v>
      </c>
      <c r="B1702" s="62">
        <v>12.105</v>
      </c>
      <c r="C1702" s="40" t="s">
        <v>685</v>
      </c>
      <c r="D1702" s="63" t="s">
        <v>6015</v>
      </c>
      <c r="E1702" s="64"/>
      <c r="F1702" s="65">
        <v>1555</v>
      </c>
      <c r="G1702" s="65" t="s">
        <v>688</v>
      </c>
      <c r="H1702" s="65" t="s">
        <v>6016</v>
      </c>
      <c r="I1702" s="65"/>
      <c r="J1702" s="80" t="s">
        <v>6018</v>
      </c>
      <c r="K1702" s="48">
        <v>44291</v>
      </c>
      <c r="L1702" s="65" t="s">
        <v>18</v>
      </c>
      <c r="M1702" s="65" t="s">
        <v>27</v>
      </c>
    </row>
    <row r="1703" spans="1:13" x14ac:dyDescent="0.25">
      <c r="A1703" s="28" t="s">
        <v>57</v>
      </c>
      <c r="B1703" s="62">
        <v>12.108000000000001</v>
      </c>
      <c r="C1703" s="40" t="s">
        <v>504</v>
      </c>
      <c r="D1703" s="63" t="s">
        <v>6015</v>
      </c>
      <c r="E1703" s="64"/>
      <c r="F1703" s="65">
        <v>1555</v>
      </c>
      <c r="G1703" s="65" t="s">
        <v>688</v>
      </c>
      <c r="H1703" s="65" t="s">
        <v>6016</v>
      </c>
      <c r="I1703" s="65"/>
      <c r="J1703" s="80" t="s">
        <v>6018</v>
      </c>
      <c r="K1703" s="48">
        <v>44291</v>
      </c>
      <c r="L1703" s="65" t="s">
        <v>18</v>
      </c>
      <c r="M1703" s="65" t="s">
        <v>27</v>
      </c>
    </row>
    <row r="1704" spans="1:13" x14ac:dyDescent="0.25">
      <c r="A1704" s="28" t="s">
        <v>57</v>
      </c>
      <c r="B1704" s="62">
        <v>12.111000000000001</v>
      </c>
      <c r="C1704" s="40" t="s">
        <v>547</v>
      </c>
      <c r="D1704" s="63" t="s">
        <v>6015</v>
      </c>
      <c r="E1704" s="64"/>
      <c r="F1704" s="65">
        <v>1555</v>
      </c>
      <c r="G1704" s="65" t="s">
        <v>688</v>
      </c>
      <c r="H1704" s="65" t="s">
        <v>6016</v>
      </c>
      <c r="I1704" s="65"/>
      <c r="J1704" s="80" t="s">
        <v>6018</v>
      </c>
      <c r="K1704" s="48">
        <v>44291</v>
      </c>
      <c r="L1704" s="65" t="s">
        <v>18</v>
      </c>
      <c r="M1704" s="65" t="s">
        <v>27</v>
      </c>
    </row>
    <row r="1705" spans="1:13" x14ac:dyDescent="0.25">
      <c r="A1705" s="28" t="s">
        <v>57</v>
      </c>
      <c r="B1705" s="62">
        <v>12.112</v>
      </c>
      <c r="C1705" s="40" t="s">
        <v>548</v>
      </c>
      <c r="D1705" s="63" t="s">
        <v>6015</v>
      </c>
      <c r="E1705" s="64"/>
      <c r="F1705" s="65">
        <v>1555</v>
      </c>
      <c r="G1705" s="65" t="s">
        <v>688</v>
      </c>
      <c r="H1705" s="65" t="s">
        <v>6016</v>
      </c>
      <c r="I1705" s="65"/>
      <c r="J1705" s="80" t="s">
        <v>6018</v>
      </c>
      <c r="K1705" s="48">
        <v>44291</v>
      </c>
      <c r="L1705" s="65" t="s">
        <v>18</v>
      </c>
      <c r="M1705" s="65" t="s">
        <v>27</v>
      </c>
    </row>
    <row r="1706" spans="1:13" x14ac:dyDescent="0.25">
      <c r="A1706" s="28" t="s">
        <v>57</v>
      </c>
      <c r="B1706" s="62">
        <v>12.199</v>
      </c>
      <c r="C1706" s="46" t="s">
        <v>159</v>
      </c>
      <c r="D1706" s="63" t="s">
        <v>6015</v>
      </c>
      <c r="E1706" s="64"/>
      <c r="F1706" s="65">
        <v>1555</v>
      </c>
      <c r="G1706" s="65" t="s">
        <v>688</v>
      </c>
      <c r="H1706" s="65" t="s">
        <v>6016</v>
      </c>
      <c r="I1706" s="65"/>
      <c r="J1706" s="80" t="s">
        <v>6018</v>
      </c>
      <c r="K1706" s="48">
        <v>44291</v>
      </c>
      <c r="L1706" s="65" t="s">
        <v>18</v>
      </c>
      <c r="M1706" s="65" t="s">
        <v>27</v>
      </c>
    </row>
    <row r="1707" spans="1:13" x14ac:dyDescent="0.25">
      <c r="A1707" s="28" t="s">
        <v>57</v>
      </c>
      <c r="B1707" s="62">
        <v>12.115</v>
      </c>
      <c r="C1707" s="40" t="s">
        <v>233</v>
      </c>
      <c r="D1707" s="63" t="s">
        <v>6015</v>
      </c>
      <c r="E1707" s="64"/>
      <c r="F1707" s="65">
        <v>1555</v>
      </c>
      <c r="G1707" s="65" t="s">
        <v>688</v>
      </c>
      <c r="H1707" s="65" t="s">
        <v>6016</v>
      </c>
      <c r="I1707" s="65"/>
      <c r="J1707" s="80" t="s">
        <v>6018</v>
      </c>
      <c r="K1707" s="48">
        <v>44291</v>
      </c>
      <c r="L1707" s="65" t="s">
        <v>18</v>
      </c>
      <c r="M1707" s="65" t="s">
        <v>27</v>
      </c>
    </row>
    <row r="1708" spans="1:13" x14ac:dyDescent="0.25">
      <c r="A1708" s="41" t="s">
        <v>33</v>
      </c>
      <c r="B1708" s="62">
        <v>50.103999999999999</v>
      </c>
      <c r="C1708" s="41" t="s">
        <v>351</v>
      </c>
      <c r="D1708" s="78" t="s">
        <v>6015</v>
      </c>
      <c r="E1708" s="78"/>
      <c r="F1708" s="42">
        <v>1619</v>
      </c>
      <c r="G1708" s="79" t="s">
        <v>688</v>
      </c>
      <c r="H1708" s="79" t="s">
        <v>6016</v>
      </c>
      <c r="I1708" s="42"/>
      <c r="J1708" s="80" t="s">
        <v>6022</v>
      </c>
      <c r="K1708" s="50">
        <v>44418</v>
      </c>
      <c r="L1708" s="42" t="s">
        <v>485</v>
      </c>
      <c r="M1708" s="42" t="s">
        <v>674</v>
      </c>
    </row>
    <row r="1709" spans="1:13" x14ac:dyDescent="0.25">
      <c r="A1709" s="28" t="s">
        <v>57</v>
      </c>
      <c r="B1709" s="29">
        <v>10.101000000000001</v>
      </c>
      <c r="C1709" s="28" t="s">
        <v>112</v>
      </c>
      <c r="D1709" s="44" t="s">
        <v>6015</v>
      </c>
      <c r="E1709" s="44"/>
      <c r="F1709" s="52">
        <v>1599</v>
      </c>
      <c r="G1709" s="52" t="s">
        <v>688</v>
      </c>
      <c r="H1709" s="52" t="s">
        <v>6016</v>
      </c>
      <c r="I1709" s="53"/>
      <c r="J1709" s="80" t="s">
        <v>6018</v>
      </c>
      <c r="K1709" s="54">
        <v>45082</v>
      </c>
      <c r="L1709" s="52" t="s">
        <v>18</v>
      </c>
      <c r="M1709" s="52" t="s">
        <v>18</v>
      </c>
    </row>
    <row r="1710" spans="1:13" x14ac:dyDescent="0.25">
      <c r="A1710" s="28" t="s">
        <v>119</v>
      </c>
      <c r="B1710" s="62">
        <v>45.112000000000002</v>
      </c>
      <c r="C1710" s="40" t="s">
        <v>660</v>
      </c>
      <c r="D1710" s="49" t="s">
        <v>6015</v>
      </c>
      <c r="E1710" s="182"/>
      <c r="F1710" s="42">
        <v>1605</v>
      </c>
      <c r="G1710" s="93" t="s">
        <v>6019</v>
      </c>
      <c r="H1710" s="114" t="s">
        <v>6020</v>
      </c>
      <c r="I1710" s="40"/>
      <c r="J1710" s="111" t="s">
        <v>6021</v>
      </c>
      <c r="K1710" s="50">
        <v>45107</v>
      </c>
      <c r="L1710" s="42" t="s">
        <v>674</v>
      </c>
      <c r="M1710" s="114" t="s">
        <v>674</v>
      </c>
    </row>
    <row r="1711" spans="1:13" x14ac:dyDescent="0.25">
      <c r="A1711" s="81" t="s">
        <v>57</v>
      </c>
      <c r="B1711" s="82">
        <v>50.103000000000002</v>
      </c>
      <c r="C1711" s="81" t="s">
        <v>353</v>
      </c>
      <c r="D1711" s="49" t="s">
        <v>6015</v>
      </c>
      <c r="E1711" s="81"/>
      <c r="F1711" s="83">
        <v>1629</v>
      </c>
      <c r="G1711" s="83" t="s">
        <v>6023</v>
      </c>
      <c r="H1711" s="83" t="s">
        <v>6016</v>
      </c>
      <c r="I1711" s="83" t="s">
        <v>6024</v>
      </c>
      <c r="J1711" s="378" t="s">
        <v>6018</v>
      </c>
      <c r="K1711" s="84">
        <v>45236</v>
      </c>
      <c r="L1711" s="83" t="s">
        <v>18</v>
      </c>
      <c r="M1711" s="83" t="s">
        <v>27</v>
      </c>
    </row>
    <row r="1712" spans="1:13" ht="15" customHeight="1" x14ac:dyDescent="0.2">
      <c r="A1712" s="40" t="s">
        <v>8678</v>
      </c>
      <c r="B1712" s="62">
        <v>45.107999999999997</v>
      </c>
      <c r="C1712" s="40" t="s">
        <v>8679</v>
      </c>
      <c r="D1712" s="353" t="s">
        <v>6015</v>
      </c>
      <c r="E1712" s="354"/>
      <c r="F1712" s="42" t="s">
        <v>8681</v>
      </c>
      <c r="G1712" s="354" t="s">
        <v>8819</v>
      </c>
      <c r="H1712" s="354" t="s">
        <v>8820</v>
      </c>
      <c r="I1712" s="40"/>
      <c r="J1712" s="375" t="s">
        <v>6021</v>
      </c>
      <c r="K1712" s="43">
        <v>45322</v>
      </c>
      <c r="L1712" s="354" t="s">
        <v>485</v>
      </c>
      <c r="M1712" s="355" t="s">
        <v>674</v>
      </c>
    </row>
    <row r="1713" spans="1:13" ht="15" customHeight="1" x14ac:dyDescent="0.2">
      <c r="A1713" s="40" t="s">
        <v>8678</v>
      </c>
      <c r="B1713" s="62">
        <v>45.107999999999997</v>
      </c>
      <c r="C1713" s="40" t="s">
        <v>8679</v>
      </c>
      <c r="D1713" s="353" t="s">
        <v>6015</v>
      </c>
      <c r="E1713" s="354"/>
      <c r="F1713" s="42" t="s">
        <v>8681</v>
      </c>
      <c r="G1713" s="354" t="s">
        <v>8819</v>
      </c>
      <c r="H1713" s="354" t="s">
        <v>8820</v>
      </c>
      <c r="I1713" s="40"/>
      <c r="J1713" s="375" t="s">
        <v>6021</v>
      </c>
      <c r="K1713" s="43">
        <v>45322</v>
      </c>
      <c r="L1713" s="354" t="s">
        <v>485</v>
      </c>
      <c r="M1713" s="355" t="s">
        <v>674</v>
      </c>
    </row>
    <row r="1714" spans="1:13" x14ac:dyDescent="0.25">
      <c r="A1714" s="28" t="s">
        <v>119</v>
      </c>
      <c r="B1714" s="29">
        <v>45.113999999999997</v>
      </c>
      <c r="C1714" s="40" t="s">
        <v>129</v>
      </c>
      <c r="D1714" s="41" t="s">
        <v>6025</v>
      </c>
      <c r="E1714" s="41" t="s">
        <v>6026</v>
      </c>
      <c r="F1714" s="47">
        <v>1392</v>
      </c>
      <c r="G1714" s="42" t="s">
        <v>6027</v>
      </c>
      <c r="H1714" s="42" t="s">
        <v>6028</v>
      </c>
      <c r="I1714" s="42" t="s">
        <v>6029</v>
      </c>
      <c r="J1714" s="80" t="s">
        <v>6030</v>
      </c>
      <c r="K1714" s="48">
        <v>44348</v>
      </c>
      <c r="L1714" s="36" t="s">
        <v>18</v>
      </c>
      <c r="M1714" s="36" t="s">
        <v>18</v>
      </c>
    </row>
    <row r="1715" spans="1:13" x14ac:dyDescent="0.25">
      <c r="A1715" s="28" t="s">
        <v>119</v>
      </c>
      <c r="B1715" s="29">
        <v>45.113999999999997</v>
      </c>
      <c r="C1715" s="40" t="s">
        <v>129</v>
      </c>
      <c r="D1715" s="41" t="s">
        <v>6025</v>
      </c>
      <c r="E1715" s="41" t="s">
        <v>6031</v>
      </c>
      <c r="F1715" s="47">
        <v>1392</v>
      </c>
      <c r="G1715" s="42" t="s">
        <v>6032</v>
      </c>
      <c r="H1715" s="42" t="s">
        <v>6033</v>
      </c>
      <c r="I1715" s="42" t="s">
        <v>6034</v>
      </c>
      <c r="J1715" s="80" t="s">
        <v>6035</v>
      </c>
      <c r="K1715" s="48">
        <v>44348</v>
      </c>
      <c r="L1715" s="36" t="s">
        <v>18</v>
      </c>
      <c r="M1715" s="36" t="s">
        <v>18</v>
      </c>
    </row>
    <row r="1716" spans="1:13" x14ac:dyDescent="0.25">
      <c r="A1716" s="28" t="s">
        <v>119</v>
      </c>
      <c r="B1716" s="29">
        <v>45.113999999999997</v>
      </c>
      <c r="C1716" s="40" t="s">
        <v>129</v>
      </c>
      <c r="D1716" s="41" t="s">
        <v>6025</v>
      </c>
      <c r="E1716" s="41" t="s">
        <v>6036</v>
      </c>
      <c r="F1716" s="47">
        <v>1392</v>
      </c>
      <c r="G1716" s="42" t="s">
        <v>6037</v>
      </c>
      <c r="H1716" s="42" t="s">
        <v>6038</v>
      </c>
      <c r="I1716" s="42" t="s">
        <v>6039</v>
      </c>
      <c r="J1716" s="80" t="s">
        <v>6040</v>
      </c>
      <c r="K1716" s="48">
        <v>44348</v>
      </c>
      <c r="L1716" s="36" t="s">
        <v>18</v>
      </c>
      <c r="M1716" s="36" t="s">
        <v>18</v>
      </c>
    </row>
    <row r="1717" spans="1:13" x14ac:dyDescent="0.25">
      <c r="A1717" s="28" t="s">
        <v>119</v>
      </c>
      <c r="B1717" s="29">
        <v>45.113999999999997</v>
      </c>
      <c r="C1717" s="40" t="s">
        <v>129</v>
      </c>
      <c r="D1717" s="60" t="s">
        <v>6025</v>
      </c>
      <c r="E1717" s="60"/>
      <c r="F1717" s="61">
        <v>1392</v>
      </c>
      <c r="G1717" s="52" t="s">
        <v>6041</v>
      </c>
      <c r="H1717" s="36" t="s">
        <v>6042</v>
      </c>
      <c r="I1717" s="36" t="s">
        <v>6043</v>
      </c>
      <c r="J1717" s="80" t="str">
        <f>HYPERLINK("mailto:orders@schoolspecialty.com","orders@schoolspecialty.com")</f>
        <v>orders@schoolspecialty.com</v>
      </c>
      <c r="K1717" s="48">
        <v>44348</v>
      </c>
      <c r="L1717" s="36" t="s">
        <v>18</v>
      </c>
      <c r="M1717" s="36" t="s">
        <v>18</v>
      </c>
    </row>
    <row r="1718" spans="1:13" x14ac:dyDescent="0.25">
      <c r="A1718" s="28" t="s">
        <v>119</v>
      </c>
      <c r="B1718" s="29">
        <v>45.100999999999999</v>
      </c>
      <c r="C1718" s="40" t="s">
        <v>435</v>
      </c>
      <c r="D1718" s="89" t="s">
        <v>6025</v>
      </c>
      <c r="E1718" s="89"/>
      <c r="F1718" s="32">
        <v>1571</v>
      </c>
      <c r="G1718" s="211" t="s">
        <v>6044</v>
      </c>
      <c r="H1718" s="36" t="s">
        <v>6016</v>
      </c>
      <c r="I1718" s="76" t="s">
        <v>6024</v>
      </c>
      <c r="J1718" s="80" t="str">
        <f>HYPERLINK("mailto:orders@schoolspecialty.com","orders@schoolspecialty.com")</f>
        <v>orders@schoolspecialty.com</v>
      </c>
      <c r="K1718" s="35">
        <v>44809</v>
      </c>
      <c r="L1718" s="87" t="s">
        <v>18</v>
      </c>
      <c r="M1718" s="36" t="s">
        <v>27</v>
      </c>
    </row>
    <row r="1719" spans="1:13" x14ac:dyDescent="0.25">
      <c r="A1719" s="28" t="s">
        <v>119</v>
      </c>
      <c r="B1719" s="29">
        <v>35.103000000000002</v>
      </c>
      <c r="C1719" s="28" t="s">
        <v>2031</v>
      </c>
      <c r="D1719" s="46" t="s">
        <v>6045</v>
      </c>
      <c r="E1719" s="46"/>
      <c r="F1719" s="51" t="s">
        <v>6046</v>
      </c>
      <c r="G1719" s="36" t="s">
        <v>6047</v>
      </c>
      <c r="H1719" s="52" t="s">
        <v>6048</v>
      </c>
      <c r="I1719" s="52" t="s">
        <v>6049</v>
      </c>
      <c r="J1719" s="80" t="s">
        <v>6050</v>
      </c>
      <c r="K1719" s="48">
        <v>44742</v>
      </c>
      <c r="L1719" s="36" t="s">
        <v>18</v>
      </c>
      <c r="M1719" s="36" t="s">
        <v>105</v>
      </c>
    </row>
    <row r="1720" spans="1:13" x14ac:dyDescent="0.25">
      <c r="A1720" s="28" t="s">
        <v>119</v>
      </c>
      <c r="B1720" s="29">
        <v>35.198999999999998</v>
      </c>
      <c r="C1720" s="28" t="s">
        <v>2036</v>
      </c>
      <c r="D1720" s="46" t="s">
        <v>6045</v>
      </c>
      <c r="E1720" s="46"/>
      <c r="F1720" s="51" t="s">
        <v>6046</v>
      </c>
      <c r="G1720" s="36" t="s">
        <v>6047</v>
      </c>
      <c r="H1720" s="52" t="s">
        <v>6048</v>
      </c>
      <c r="I1720" s="52" t="s">
        <v>6049</v>
      </c>
      <c r="J1720" s="80" t="s">
        <v>6050</v>
      </c>
      <c r="K1720" s="48">
        <v>44742</v>
      </c>
      <c r="L1720" s="36" t="s">
        <v>18</v>
      </c>
      <c r="M1720" s="36" t="s">
        <v>105</v>
      </c>
    </row>
    <row r="1721" spans="1:13" x14ac:dyDescent="0.25">
      <c r="A1721" s="28" t="s">
        <v>119</v>
      </c>
      <c r="B1721" s="29">
        <v>35.106000000000002</v>
      </c>
      <c r="C1721" s="28" t="s">
        <v>2035</v>
      </c>
      <c r="D1721" s="46" t="s">
        <v>6045</v>
      </c>
      <c r="E1721" s="46"/>
      <c r="F1721" s="51" t="s">
        <v>6046</v>
      </c>
      <c r="G1721" s="36" t="s">
        <v>6047</v>
      </c>
      <c r="H1721" s="52" t="s">
        <v>6048</v>
      </c>
      <c r="I1721" s="52" t="s">
        <v>6049</v>
      </c>
      <c r="J1721" s="80" t="s">
        <v>6050</v>
      </c>
      <c r="K1721" s="48">
        <v>44742</v>
      </c>
      <c r="L1721" s="36" t="s">
        <v>18</v>
      </c>
      <c r="M1721" s="36" t="s">
        <v>105</v>
      </c>
    </row>
    <row r="1722" spans="1:13" x14ac:dyDescent="0.25">
      <c r="A1722" s="28" t="s">
        <v>57</v>
      </c>
      <c r="B1722" s="29">
        <v>60.103000000000002</v>
      </c>
      <c r="C1722" s="40" t="s">
        <v>58</v>
      </c>
      <c r="D1722" s="46" t="s">
        <v>6051</v>
      </c>
      <c r="E1722" s="46"/>
      <c r="F1722" s="36">
        <v>1553</v>
      </c>
      <c r="G1722" s="36" t="s">
        <v>1861</v>
      </c>
      <c r="H1722" s="36" t="s">
        <v>6052</v>
      </c>
      <c r="I1722" s="36"/>
      <c r="J1722" s="80" t="s">
        <v>6053</v>
      </c>
      <c r="K1722" s="48">
        <v>44718</v>
      </c>
      <c r="L1722" s="91" t="s">
        <v>485</v>
      </c>
      <c r="M1722" s="91" t="s">
        <v>485</v>
      </c>
    </row>
    <row r="1723" spans="1:13" x14ac:dyDescent="0.25">
      <c r="A1723" s="28" t="s">
        <v>57</v>
      </c>
      <c r="B1723" s="29">
        <v>10.101000000000001</v>
      </c>
      <c r="C1723" s="28" t="s">
        <v>112</v>
      </c>
      <c r="D1723" s="44" t="s">
        <v>6051</v>
      </c>
      <c r="E1723" s="44"/>
      <c r="F1723" s="52">
        <v>1599</v>
      </c>
      <c r="G1723" s="52" t="s">
        <v>1861</v>
      </c>
      <c r="H1723" s="52" t="s">
        <v>6054</v>
      </c>
      <c r="I1723" s="53"/>
      <c r="J1723" s="80" t="s">
        <v>6055</v>
      </c>
      <c r="K1723" s="54">
        <v>45082</v>
      </c>
      <c r="L1723" s="52" t="s">
        <v>18</v>
      </c>
      <c r="M1723" s="52" t="s">
        <v>18</v>
      </c>
    </row>
    <row r="1724" spans="1:13" x14ac:dyDescent="0.25">
      <c r="A1724" s="28" t="s">
        <v>282</v>
      </c>
      <c r="B1724" s="90">
        <v>75.100999999999999</v>
      </c>
      <c r="C1724" s="28" t="s">
        <v>717</v>
      </c>
      <c r="D1724" s="38" t="s">
        <v>6056</v>
      </c>
      <c r="E1724" s="41" t="s">
        <v>6057</v>
      </c>
      <c r="F1724" s="32" t="s">
        <v>719</v>
      </c>
      <c r="G1724" s="34" t="s">
        <v>6058</v>
      </c>
      <c r="H1724" s="34" t="s">
        <v>6059</v>
      </c>
      <c r="I1724" s="34" t="s">
        <v>6060</v>
      </c>
      <c r="J1724" s="80"/>
      <c r="K1724" s="35">
        <v>44347</v>
      </c>
      <c r="L1724" s="34"/>
      <c r="M1724" s="36"/>
    </row>
    <row r="1725" spans="1:13" x14ac:dyDescent="0.25">
      <c r="A1725" s="28" t="s">
        <v>119</v>
      </c>
      <c r="B1725" s="29">
        <v>45.113999999999997</v>
      </c>
      <c r="C1725" s="40" t="s">
        <v>129</v>
      </c>
      <c r="D1725" s="41" t="s">
        <v>6061</v>
      </c>
      <c r="E1725" s="49" t="s">
        <v>6010</v>
      </c>
      <c r="F1725" s="47">
        <v>1392</v>
      </c>
      <c r="G1725" s="42" t="s">
        <v>6062</v>
      </c>
      <c r="H1725" s="42" t="s">
        <v>6012</v>
      </c>
      <c r="I1725" s="42" t="s">
        <v>6013</v>
      </c>
      <c r="J1725" s="80" t="s">
        <v>6063</v>
      </c>
      <c r="K1725" s="48">
        <v>44348</v>
      </c>
      <c r="L1725" s="36" t="s">
        <v>18</v>
      </c>
      <c r="M1725" s="36" t="s">
        <v>18</v>
      </c>
    </row>
    <row r="1726" spans="1:13" x14ac:dyDescent="0.25">
      <c r="A1726" s="28" t="s">
        <v>119</v>
      </c>
      <c r="B1726" s="29">
        <v>45.113999999999997</v>
      </c>
      <c r="C1726" s="40" t="s">
        <v>129</v>
      </c>
      <c r="D1726" s="60" t="s">
        <v>6064</v>
      </c>
      <c r="E1726" s="49"/>
      <c r="F1726" s="61" t="s">
        <v>450</v>
      </c>
      <c r="G1726" s="97" t="s">
        <v>6065</v>
      </c>
      <c r="H1726" s="97" t="s">
        <v>6066</v>
      </c>
      <c r="I1726" s="97" t="s">
        <v>6067</v>
      </c>
      <c r="J1726" s="111" t="s">
        <v>6068</v>
      </c>
      <c r="K1726" s="48">
        <v>44804</v>
      </c>
      <c r="L1726" s="97" t="s">
        <v>18</v>
      </c>
      <c r="M1726" s="36" t="s">
        <v>18</v>
      </c>
    </row>
    <row r="1727" spans="1:13" x14ac:dyDescent="0.25">
      <c r="A1727" s="28" t="s">
        <v>57</v>
      </c>
      <c r="B1727" s="29">
        <v>30.100999999999999</v>
      </c>
      <c r="C1727" s="28" t="s">
        <v>1036</v>
      </c>
      <c r="D1727" s="53" t="s">
        <v>6069</v>
      </c>
      <c r="E1727" s="60"/>
      <c r="F1727" s="52">
        <v>1577</v>
      </c>
      <c r="G1727" s="52" t="s">
        <v>6070</v>
      </c>
      <c r="H1727" s="52" t="s">
        <v>6071</v>
      </c>
      <c r="I1727" s="52"/>
      <c r="J1727" s="80" t="s">
        <v>6072</v>
      </c>
      <c r="K1727" s="54">
        <v>44872</v>
      </c>
      <c r="L1727" s="52" t="s">
        <v>18</v>
      </c>
      <c r="M1727" s="52" t="s">
        <v>18</v>
      </c>
    </row>
    <row r="1728" spans="1:13" x14ac:dyDescent="0.25">
      <c r="A1728" s="28" t="s">
        <v>57</v>
      </c>
      <c r="B1728" s="62">
        <v>12.105</v>
      </c>
      <c r="C1728" s="40" t="s">
        <v>685</v>
      </c>
      <c r="D1728" s="63" t="s">
        <v>6073</v>
      </c>
      <c r="E1728" s="64"/>
      <c r="F1728" s="65">
        <v>1555</v>
      </c>
      <c r="G1728" s="65" t="s">
        <v>6074</v>
      </c>
      <c r="H1728" s="65" t="s">
        <v>6075</v>
      </c>
      <c r="I1728" s="93"/>
      <c r="J1728" s="111" t="s">
        <v>6076</v>
      </c>
      <c r="K1728" s="48">
        <v>44291</v>
      </c>
      <c r="L1728" s="65" t="s">
        <v>18</v>
      </c>
      <c r="M1728" s="65" t="s">
        <v>18</v>
      </c>
    </row>
    <row r="1729" spans="1:13" x14ac:dyDescent="0.25">
      <c r="A1729" s="28" t="s">
        <v>57</v>
      </c>
      <c r="B1729" s="62">
        <v>12.111000000000001</v>
      </c>
      <c r="C1729" s="40" t="s">
        <v>547</v>
      </c>
      <c r="D1729" s="63" t="s">
        <v>6073</v>
      </c>
      <c r="E1729" s="64"/>
      <c r="F1729" s="65">
        <v>1555</v>
      </c>
      <c r="G1729" s="65" t="s">
        <v>6074</v>
      </c>
      <c r="H1729" s="65" t="s">
        <v>6075</v>
      </c>
      <c r="I1729" s="93"/>
      <c r="J1729" s="111" t="s">
        <v>6076</v>
      </c>
      <c r="K1729" s="48">
        <v>44291</v>
      </c>
      <c r="L1729" s="65" t="s">
        <v>18</v>
      </c>
      <c r="M1729" s="65" t="s">
        <v>18</v>
      </c>
    </row>
    <row r="1730" spans="1:13" x14ac:dyDescent="0.25">
      <c r="A1730" s="28" t="s">
        <v>57</v>
      </c>
      <c r="B1730" s="62">
        <v>12.199</v>
      </c>
      <c r="C1730" s="46" t="s">
        <v>159</v>
      </c>
      <c r="D1730" s="63" t="s">
        <v>6073</v>
      </c>
      <c r="E1730" s="64"/>
      <c r="F1730" s="65">
        <v>1555</v>
      </c>
      <c r="G1730" s="65" t="s">
        <v>6074</v>
      </c>
      <c r="H1730" s="65" t="s">
        <v>6075</v>
      </c>
      <c r="I1730" s="93"/>
      <c r="J1730" s="111" t="s">
        <v>6076</v>
      </c>
      <c r="K1730" s="48">
        <v>44291</v>
      </c>
      <c r="L1730" s="65" t="s">
        <v>18</v>
      </c>
      <c r="M1730" s="65" t="s">
        <v>18</v>
      </c>
    </row>
    <row r="1731" spans="1:13" x14ac:dyDescent="0.25">
      <c r="A1731" s="28" t="s">
        <v>8664</v>
      </c>
      <c r="B1731" s="29">
        <v>70.122000000000099</v>
      </c>
      <c r="C1731" s="38" t="s">
        <v>39</v>
      </c>
      <c r="D1731" s="44" t="s">
        <v>6077</v>
      </c>
      <c r="E1731" s="49" t="s">
        <v>6078</v>
      </c>
      <c r="F1731" s="32">
        <v>1576</v>
      </c>
      <c r="G1731" s="33" t="s">
        <v>6079</v>
      </c>
      <c r="H1731" s="33" t="s">
        <v>6080</v>
      </c>
      <c r="I1731" s="34"/>
      <c r="J1731" s="111" t="s">
        <v>6081</v>
      </c>
      <c r="K1731" s="35">
        <v>44530</v>
      </c>
      <c r="L1731" s="36" t="s">
        <v>44</v>
      </c>
      <c r="M1731" s="36" t="s">
        <v>18</v>
      </c>
    </row>
    <row r="1732" spans="1:13" x14ac:dyDescent="0.25">
      <c r="A1732" s="116" t="s">
        <v>19</v>
      </c>
      <c r="B1732" s="117">
        <v>25.117999999999999</v>
      </c>
      <c r="C1732" s="116" t="s">
        <v>76</v>
      </c>
      <c r="D1732" s="209" t="s">
        <v>6082</v>
      </c>
      <c r="E1732" s="120"/>
      <c r="F1732" s="120" t="s">
        <v>79</v>
      </c>
      <c r="G1732" s="120" t="s">
        <v>6083</v>
      </c>
      <c r="H1732" s="120" t="s">
        <v>6084</v>
      </c>
      <c r="I1732" s="120" t="s">
        <v>6085</v>
      </c>
      <c r="J1732" s="80" t="s">
        <v>6086</v>
      </c>
      <c r="K1732" s="122">
        <v>45998</v>
      </c>
      <c r="L1732" s="120"/>
      <c r="M1732" s="120" t="s">
        <v>18</v>
      </c>
    </row>
    <row r="1733" spans="1:13" x14ac:dyDescent="0.25">
      <c r="A1733" s="28" t="s">
        <v>119</v>
      </c>
      <c r="B1733" s="29">
        <v>45.113999999999997</v>
      </c>
      <c r="C1733" s="40" t="s">
        <v>129</v>
      </c>
      <c r="D1733" s="41" t="s">
        <v>6087</v>
      </c>
      <c r="E1733" s="41" t="s">
        <v>6088</v>
      </c>
      <c r="F1733" s="47">
        <v>1392</v>
      </c>
      <c r="G1733" s="42" t="s">
        <v>6089</v>
      </c>
      <c r="H1733" s="42" t="s">
        <v>6090</v>
      </c>
      <c r="I1733" s="42" t="s">
        <v>6091</v>
      </c>
      <c r="J1733" s="80" t="s">
        <v>6092</v>
      </c>
      <c r="K1733" s="48">
        <v>44348</v>
      </c>
      <c r="L1733" s="36" t="s">
        <v>18</v>
      </c>
      <c r="M1733" s="36" t="s">
        <v>18</v>
      </c>
    </row>
    <row r="1734" spans="1:13" x14ac:dyDescent="0.25">
      <c r="A1734" s="28" t="s">
        <v>19</v>
      </c>
      <c r="B1734" s="29" t="s">
        <v>3197</v>
      </c>
      <c r="C1734" s="28" t="s">
        <v>90</v>
      </c>
      <c r="D1734" s="46" t="s">
        <v>6093</v>
      </c>
      <c r="E1734" s="46" t="s">
        <v>6094</v>
      </c>
      <c r="F1734" s="36">
        <v>1499</v>
      </c>
      <c r="G1734" s="36" t="s">
        <v>6095</v>
      </c>
      <c r="H1734" s="36" t="s">
        <v>6096</v>
      </c>
      <c r="I1734" s="36" t="s">
        <v>6097</v>
      </c>
      <c r="J1734" s="80" t="s">
        <v>6098</v>
      </c>
      <c r="K1734" s="48">
        <v>45018</v>
      </c>
      <c r="L1734" s="36" t="s">
        <v>27</v>
      </c>
      <c r="M1734" s="36" t="s">
        <v>27</v>
      </c>
    </row>
    <row r="1735" spans="1:13" x14ac:dyDescent="0.25">
      <c r="A1735" s="28" t="s">
        <v>57</v>
      </c>
      <c r="B1735" s="29">
        <v>55.103999999999999</v>
      </c>
      <c r="C1735" s="38" t="s">
        <v>6099</v>
      </c>
      <c r="D1735" s="212" t="s">
        <v>6100</v>
      </c>
      <c r="E1735" s="212"/>
      <c r="F1735" s="32" t="s">
        <v>6101</v>
      </c>
      <c r="G1735" s="34"/>
      <c r="H1735" s="34"/>
      <c r="I1735" s="34"/>
      <c r="J1735" s="80"/>
      <c r="K1735" s="35" t="s">
        <v>105</v>
      </c>
      <c r="L1735" s="36"/>
      <c r="M1735" s="36"/>
    </row>
    <row r="1736" spans="1:13" x14ac:dyDescent="0.25">
      <c r="A1736" s="28" t="s">
        <v>8665</v>
      </c>
      <c r="B1736" s="29">
        <v>70.103999999999999</v>
      </c>
      <c r="C1736" s="28" t="s">
        <v>147</v>
      </c>
      <c r="D1736" s="212" t="s">
        <v>6102</v>
      </c>
      <c r="E1736" s="212"/>
      <c r="F1736" s="32" t="s">
        <v>6103</v>
      </c>
      <c r="G1736" s="34"/>
      <c r="H1736" s="34"/>
      <c r="I1736" s="34"/>
      <c r="J1736" s="80"/>
      <c r="K1736" s="35" t="s">
        <v>105</v>
      </c>
      <c r="L1736" s="36"/>
      <c r="M1736" s="36"/>
    </row>
    <row r="1737" spans="1:13" x14ac:dyDescent="0.25">
      <c r="A1737" s="28" t="s">
        <v>57</v>
      </c>
      <c r="B1737" s="29">
        <v>60.103000000000002</v>
      </c>
      <c r="C1737" s="40" t="s">
        <v>58</v>
      </c>
      <c r="D1737" s="212" t="s">
        <v>6105</v>
      </c>
      <c r="E1737" s="212"/>
      <c r="F1737" s="32" t="s">
        <v>6106</v>
      </c>
      <c r="G1737" s="34"/>
      <c r="H1737" s="34"/>
      <c r="I1737" s="34"/>
      <c r="J1737" s="80"/>
      <c r="K1737" s="35" t="s">
        <v>105</v>
      </c>
      <c r="L1737" s="36"/>
      <c r="M1737" s="36"/>
    </row>
    <row r="1738" spans="1:13" x14ac:dyDescent="0.25">
      <c r="A1738" s="28" t="s">
        <v>119</v>
      </c>
      <c r="B1738" s="29">
        <v>40.100999999999999</v>
      </c>
      <c r="C1738" s="28" t="s">
        <v>6104</v>
      </c>
      <c r="D1738" s="212" t="s">
        <v>6105</v>
      </c>
      <c r="E1738" s="212"/>
      <c r="F1738" s="32" t="s">
        <v>6106</v>
      </c>
      <c r="G1738" s="34"/>
      <c r="H1738" s="34"/>
      <c r="I1738" s="34"/>
      <c r="J1738" s="80"/>
      <c r="K1738" s="35" t="s">
        <v>105</v>
      </c>
      <c r="L1738" s="36"/>
      <c r="M1738" s="36"/>
    </row>
    <row r="1739" spans="1:13" x14ac:dyDescent="0.25">
      <c r="A1739" s="28" t="s">
        <v>119</v>
      </c>
      <c r="B1739" s="29">
        <v>40.100999999999999</v>
      </c>
      <c r="C1739" s="28" t="s">
        <v>6104</v>
      </c>
      <c r="D1739" s="212" t="s">
        <v>6105</v>
      </c>
      <c r="E1739" s="212"/>
      <c r="F1739" s="32" t="s">
        <v>6106</v>
      </c>
      <c r="G1739" s="34"/>
      <c r="H1739" s="34"/>
      <c r="I1739" s="34"/>
      <c r="J1739" s="80"/>
      <c r="K1739" s="35" t="s">
        <v>105</v>
      </c>
      <c r="L1739" s="36"/>
      <c r="M1739" s="36"/>
    </row>
    <row r="1740" spans="1:13" ht="15" customHeight="1" x14ac:dyDescent="0.2">
      <c r="A1740" s="40" t="s">
        <v>8678</v>
      </c>
      <c r="B1740" s="62">
        <v>45.107999999999997</v>
      </c>
      <c r="C1740" s="40" t="s">
        <v>8679</v>
      </c>
      <c r="D1740" s="353" t="s">
        <v>8821</v>
      </c>
      <c r="E1740" s="354"/>
      <c r="F1740" s="42" t="s">
        <v>8681</v>
      </c>
      <c r="G1740" s="354" t="s">
        <v>4162</v>
      </c>
      <c r="H1740" s="354">
        <v>4158704468</v>
      </c>
      <c r="I1740" s="40"/>
      <c r="J1740" s="375" t="s">
        <v>8822</v>
      </c>
      <c r="K1740" s="43">
        <v>45322</v>
      </c>
      <c r="L1740" s="354" t="s">
        <v>485</v>
      </c>
      <c r="M1740" s="355" t="s">
        <v>485</v>
      </c>
    </row>
    <row r="1741" spans="1:13" ht="15" customHeight="1" x14ac:dyDescent="0.2">
      <c r="A1741" s="40" t="s">
        <v>8678</v>
      </c>
      <c r="B1741" s="62">
        <v>45.107999999999997</v>
      </c>
      <c r="C1741" s="40" t="s">
        <v>8679</v>
      </c>
      <c r="D1741" s="353" t="s">
        <v>8821</v>
      </c>
      <c r="E1741" s="354"/>
      <c r="F1741" s="42" t="s">
        <v>8681</v>
      </c>
      <c r="G1741" s="354" t="s">
        <v>4162</v>
      </c>
      <c r="H1741" s="354">
        <v>4158704468</v>
      </c>
      <c r="I1741" s="40"/>
      <c r="J1741" s="375" t="s">
        <v>8822</v>
      </c>
      <c r="K1741" s="43">
        <v>45322</v>
      </c>
      <c r="L1741" s="354" t="s">
        <v>485</v>
      </c>
      <c r="M1741" s="355" t="s">
        <v>485</v>
      </c>
    </row>
    <row r="1742" spans="1:13" x14ac:dyDescent="0.25">
      <c r="A1742" s="28" t="s">
        <v>119</v>
      </c>
      <c r="B1742" s="29">
        <v>45.113999999999997</v>
      </c>
      <c r="C1742" s="40" t="s">
        <v>129</v>
      </c>
      <c r="D1742" s="41" t="s">
        <v>6107</v>
      </c>
      <c r="E1742" s="41"/>
      <c r="F1742" s="47">
        <v>1392</v>
      </c>
      <c r="G1742" s="42" t="s">
        <v>6108</v>
      </c>
      <c r="H1742" s="42" t="s">
        <v>6109</v>
      </c>
      <c r="I1742" s="42" t="s">
        <v>972</v>
      </c>
      <c r="J1742" s="80" t="s">
        <v>6110</v>
      </c>
      <c r="K1742" s="48">
        <v>44348</v>
      </c>
      <c r="L1742" s="36" t="s">
        <v>18</v>
      </c>
      <c r="M1742" s="36" t="s">
        <v>18</v>
      </c>
    </row>
    <row r="1743" spans="1:13" x14ac:dyDescent="0.25">
      <c r="A1743" s="28" t="s">
        <v>57</v>
      </c>
      <c r="B1743" s="29">
        <v>60.103000000000002</v>
      </c>
      <c r="C1743" s="40" t="s">
        <v>58</v>
      </c>
      <c r="D1743" s="46" t="s">
        <v>6111</v>
      </c>
      <c r="E1743" s="46"/>
      <c r="F1743" s="36">
        <v>1553</v>
      </c>
      <c r="G1743" s="36" t="s">
        <v>6112</v>
      </c>
      <c r="H1743" s="36" t="s">
        <v>6113</v>
      </c>
      <c r="I1743" s="36"/>
      <c r="J1743" s="80" t="s">
        <v>6114</v>
      </c>
      <c r="K1743" s="48">
        <v>44718</v>
      </c>
      <c r="L1743" s="36" t="s">
        <v>18</v>
      </c>
      <c r="M1743" s="36" t="s">
        <v>18</v>
      </c>
    </row>
    <row r="1744" spans="1:13" x14ac:dyDescent="0.25">
      <c r="A1744" s="28" t="s">
        <v>57</v>
      </c>
      <c r="B1744" s="29">
        <v>60.103000000000002</v>
      </c>
      <c r="C1744" s="40" t="s">
        <v>58</v>
      </c>
      <c r="D1744" s="46" t="s">
        <v>6115</v>
      </c>
      <c r="E1744" s="46" t="s">
        <v>6116</v>
      </c>
      <c r="F1744" s="36">
        <v>1553</v>
      </c>
      <c r="G1744" s="36" t="s">
        <v>6117</v>
      </c>
      <c r="H1744" s="36" t="s">
        <v>6118</v>
      </c>
      <c r="I1744" s="36"/>
      <c r="J1744" s="80" t="s">
        <v>6119</v>
      </c>
      <c r="K1744" s="48">
        <v>44718</v>
      </c>
      <c r="L1744" s="36" t="s">
        <v>18</v>
      </c>
      <c r="M1744" s="36" t="s">
        <v>18</v>
      </c>
    </row>
    <row r="1745" spans="1:13" x14ac:dyDescent="0.25">
      <c r="A1745" s="28" t="s">
        <v>119</v>
      </c>
      <c r="B1745" s="62">
        <v>45.112000000000002</v>
      </c>
      <c r="C1745" s="40" t="s">
        <v>660</v>
      </c>
      <c r="D1745" s="49" t="s">
        <v>6120</v>
      </c>
      <c r="E1745" s="182"/>
      <c r="F1745" s="42">
        <v>1605</v>
      </c>
      <c r="G1745" s="93" t="s">
        <v>6121</v>
      </c>
      <c r="H1745" s="114" t="s">
        <v>6122</v>
      </c>
      <c r="I1745" s="40"/>
      <c r="J1745" s="111" t="s">
        <v>6123</v>
      </c>
      <c r="K1745" s="50">
        <v>45107</v>
      </c>
      <c r="L1745" s="42" t="s">
        <v>485</v>
      </c>
      <c r="M1745" s="114" t="s">
        <v>485</v>
      </c>
    </row>
    <row r="1746" spans="1:13" x14ac:dyDescent="0.25">
      <c r="A1746" s="28" t="s">
        <v>57</v>
      </c>
      <c r="B1746" s="29">
        <v>30.100999999999999</v>
      </c>
      <c r="C1746" s="28" t="s">
        <v>1036</v>
      </c>
      <c r="D1746" s="53" t="s">
        <v>6124</v>
      </c>
      <c r="E1746" s="60"/>
      <c r="F1746" s="52">
        <v>1577</v>
      </c>
      <c r="G1746" s="52" t="s">
        <v>6125</v>
      </c>
      <c r="H1746" s="52" t="s">
        <v>6126</v>
      </c>
      <c r="I1746" s="52"/>
      <c r="J1746" s="80" t="s">
        <v>6127</v>
      </c>
      <c r="K1746" s="54">
        <v>44872</v>
      </c>
      <c r="L1746" s="52" t="s">
        <v>18</v>
      </c>
      <c r="M1746" s="52" t="s">
        <v>18</v>
      </c>
    </row>
    <row r="1747" spans="1:13" x14ac:dyDescent="0.25">
      <c r="A1747" s="28" t="s">
        <v>57</v>
      </c>
      <c r="B1747" s="29">
        <v>30.102</v>
      </c>
      <c r="C1747" s="28" t="s">
        <v>333</v>
      </c>
      <c r="D1747" s="49" t="s">
        <v>6128</v>
      </c>
      <c r="E1747" s="38" t="s">
        <v>84</v>
      </c>
      <c r="F1747" s="32" t="s">
        <v>335</v>
      </c>
      <c r="G1747" s="76" t="s">
        <v>6129</v>
      </c>
      <c r="H1747" s="76" t="s">
        <v>6126</v>
      </c>
      <c r="I1747" s="76" t="s">
        <v>6130</v>
      </c>
      <c r="J1747" s="80" t="s">
        <v>6127</v>
      </c>
      <c r="K1747" s="35">
        <v>45218</v>
      </c>
      <c r="L1747" s="36" t="s">
        <v>18</v>
      </c>
      <c r="M1747" s="36"/>
    </row>
    <row r="1748" spans="1:13" x14ac:dyDescent="0.25">
      <c r="A1748" s="28" t="s">
        <v>19</v>
      </c>
      <c r="B1748" s="29">
        <v>80.102000000000004</v>
      </c>
      <c r="C1748" s="28" t="s">
        <v>953</v>
      </c>
      <c r="D1748" s="41" t="s">
        <v>6131</v>
      </c>
      <c r="E1748" s="41" t="s">
        <v>6132</v>
      </c>
      <c r="F1748" s="42" t="s">
        <v>6133</v>
      </c>
      <c r="G1748" s="42" t="s">
        <v>6134</v>
      </c>
      <c r="H1748" s="42" t="s">
        <v>6135</v>
      </c>
      <c r="I1748" s="42" t="s">
        <v>6136</v>
      </c>
      <c r="J1748" s="80" t="s">
        <v>6137</v>
      </c>
      <c r="K1748" s="50">
        <v>44834</v>
      </c>
      <c r="L1748" s="42" t="s">
        <v>27</v>
      </c>
      <c r="M1748" s="42" t="s">
        <v>27</v>
      </c>
    </row>
    <row r="1749" spans="1:13" ht="15" customHeight="1" x14ac:dyDescent="0.25">
      <c r="A1749" s="28" t="s">
        <v>33</v>
      </c>
      <c r="B1749" s="29">
        <v>15.108000000000001</v>
      </c>
      <c r="C1749" s="28" t="s">
        <v>208</v>
      </c>
      <c r="D1749" s="40" t="s">
        <v>6138</v>
      </c>
      <c r="E1749" s="41" t="s">
        <v>6139</v>
      </c>
      <c r="F1749" s="42" t="s">
        <v>210</v>
      </c>
      <c r="G1749" s="42" t="s">
        <v>6140</v>
      </c>
      <c r="H1749" s="42" t="s">
        <v>6141</v>
      </c>
      <c r="I1749" s="42" t="s">
        <v>84</v>
      </c>
      <c r="J1749" s="80" t="s">
        <v>6142</v>
      </c>
      <c r="K1749" s="50">
        <v>44895</v>
      </c>
      <c r="L1749" s="42" t="s">
        <v>18</v>
      </c>
      <c r="M1749" s="42"/>
    </row>
    <row r="1750" spans="1:13" x14ac:dyDescent="0.25">
      <c r="A1750" s="28" t="s">
        <v>19</v>
      </c>
      <c r="B1750" s="29">
        <v>25.123000000000001</v>
      </c>
      <c r="C1750" s="28" t="s">
        <v>6143</v>
      </c>
      <c r="D1750" s="45" t="s">
        <v>6144</v>
      </c>
      <c r="E1750" s="46"/>
      <c r="F1750" s="47" t="s">
        <v>6145</v>
      </c>
      <c r="G1750" s="36" t="s">
        <v>6146</v>
      </c>
      <c r="H1750" s="36" t="s">
        <v>6147</v>
      </c>
      <c r="I1750" s="42" t="s">
        <v>6148</v>
      </c>
      <c r="J1750" s="80"/>
      <c r="K1750" s="48">
        <v>44439</v>
      </c>
      <c r="L1750" s="36" t="s">
        <v>27</v>
      </c>
      <c r="M1750" s="36" t="s">
        <v>27</v>
      </c>
    </row>
    <row r="1751" spans="1:13" x14ac:dyDescent="0.25">
      <c r="A1751" s="28" t="s">
        <v>19</v>
      </c>
      <c r="B1751" s="29">
        <v>25.113</v>
      </c>
      <c r="C1751" s="28" t="s">
        <v>189</v>
      </c>
      <c r="D1751" s="49" t="s">
        <v>6149</v>
      </c>
      <c r="E1751" s="46"/>
      <c r="F1751" s="51" t="s">
        <v>1450</v>
      </c>
      <c r="G1751" s="34" t="s">
        <v>6150</v>
      </c>
      <c r="H1751" s="34" t="s">
        <v>6151</v>
      </c>
      <c r="I1751" s="34" t="s">
        <v>6152</v>
      </c>
      <c r="J1751" s="80"/>
      <c r="K1751" s="48">
        <v>44530</v>
      </c>
      <c r="L1751" s="36" t="s">
        <v>27</v>
      </c>
      <c r="M1751" s="36" t="s">
        <v>27</v>
      </c>
    </row>
    <row r="1752" spans="1:13" x14ac:dyDescent="0.25">
      <c r="A1752" s="28" t="s">
        <v>8664</v>
      </c>
      <c r="B1752" s="62">
        <v>70.105999999999995</v>
      </c>
      <c r="C1752" s="40" t="s">
        <v>769</v>
      </c>
      <c r="D1752" s="31" t="s">
        <v>6153</v>
      </c>
      <c r="E1752" s="31" t="s">
        <v>6154</v>
      </c>
      <c r="F1752" s="36" t="s">
        <v>6155</v>
      </c>
      <c r="G1752" s="33" t="s">
        <v>6156</v>
      </c>
      <c r="H1752" s="33" t="s">
        <v>6157</v>
      </c>
      <c r="I1752" s="104"/>
      <c r="J1752" s="111" t="s">
        <v>6158</v>
      </c>
      <c r="K1752" s="48">
        <v>44617</v>
      </c>
      <c r="L1752" s="36" t="s">
        <v>485</v>
      </c>
      <c r="M1752" s="36" t="s">
        <v>485</v>
      </c>
    </row>
    <row r="1753" spans="1:13" x14ac:dyDescent="0.25">
      <c r="A1753" s="28" t="s">
        <v>8665</v>
      </c>
      <c r="B1753" s="29">
        <v>70.103999999999999</v>
      </c>
      <c r="C1753" s="28" t="s">
        <v>147</v>
      </c>
      <c r="D1753" s="46" t="s">
        <v>6159</v>
      </c>
      <c r="E1753" s="46" t="s">
        <v>6160</v>
      </c>
      <c r="F1753" s="36">
        <v>1554</v>
      </c>
      <c r="G1753" s="36" t="s">
        <v>6161</v>
      </c>
      <c r="H1753" s="36" t="s">
        <v>6162</v>
      </c>
      <c r="I1753" s="36" t="s">
        <v>151</v>
      </c>
      <c r="J1753" s="130" t="s">
        <v>6163</v>
      </c>
      <c r="K1753" s="54">
        <v>44742</v>
      </c>
      <c r="L1753" s="87" t="s">
        <v>18</v>
      </c>
      <c r="M1753" s="34" t="s">
        <v>18</v>
      </c>
    </row>
    <row r="1754" spans="1:13" x14ac:dyDescent="0.25">
      <c r="A1754" s="28" t="s">
        <v>19</v>
      </c>
      <c r="B1754" s="29">
        <v>25.131</v>
      </c>
      <c r="C1754" s="28" t="s">
        <v>892</v>
      </c>
      <c r="D1754" s="45" t="s">
        <v>6164</v>
      </c>
      <c r="E1754" s="46"/>
      <c r="F1754" s="47">
        <v>1499</v>
      </c>
      <c r="G1754" s="36" t="s">
        <v>6165</v>
      </c>
      <c r="H1754" s="36" t="s">
        <v>6166</v>
      </c>
      <c r="I1754" s="42" t="s">
        <v>6167</v>
      </c>
      <c r="J1754" s="80" t="s">
        <v>6168</v>
      </c>
      <c r="K1754" s="48">
        <v>45018</v>
      </c>
      <c r="L1754" s="36" t="s">
        <v>26</v>
      </c>
      <c r="M1754" s="36" t="s">
        <v>27</v>
      </c>
    </row>
    <row r="1755" spans="1:13" x14ac:dyDescent="0.25">
      <c r="A1755" s="28" t="s">
        <v>19</v>
      </c>
      <c r="B1755" s="29" t="s">
        <v>3197</v>
      </c>
      <c r="C1755" s="28" t="s">
        <v>90</v>
      </c>
      <c r="D1755" s="41" t="s">
        <v>6169</v>
      </c>
      <c r="E1755" s="41" t="s">
        <v>84</v>
      </c>
      <c r="F1755" s="42">
        <v>1538</v>
      </c>
      <c r="G1755" s="42" t="s">
        <v>6170</v>
      </c>
      <c r="H1755" s="42" t="s">
        <v>6171</v>
      </c>
      <c r="I1755" s="42" t="s">
        <v>6172</v>
      </c>
      <c r="J1755" s="80" t="s">
        <v>6173</v>
      </c>
      <c r="K1755" s="48">
        <v>44575</v>
      </c>
      <c r="L1755" s="36" t="s">
        <v>27</v>
      </c>
      <c r="M1755" s="36" t="s">
        <v>18</v>
      </c>
    </row>
    <row r="1756" spans="1:13" x14ac:dyDescent="0.25">
      <c r="A1756" s="28" t="s">
        <v>19</v>
      </c>
      <c r="B1756" s="29">
        <v>25.131</v>
      </c>
      <c r="C1756" s="28" t="s">
        <v>892</v>
      </c>
      <c r="D1756" s="46" t="s">
        <v>6174</v>
      </c>
      <c r="E1756" s="46"/>
      <c r="F1756" s="36" t="s">
        <v>6175</v>
      </c>
      <c r="G1756" s="36" t="s">
        <v>122</v>
      </c>
      <c r="H1756" s="36" t="s">
        <v>6176</v>
      </c>
      <c r="I1756" s="36" t="s">
        <v>6177</v>
      </c>
      <c r="J1756" s="80"/>
      <c r="K1756" s="48">
        <v>44620</v>
      </c>
      <c r="L1756" s="36" t="s">
        <v>27</v>
      </c>
      <c r="M1756" s="36" t="s">
        <v>27</v>
      </c>
    </row>
    <row r="1757" spans="1:13" x14ac:dyDescent="0.25">
      <c r="A1757" s="28" t="s">
        <v>19</v>
      </c>
      <c r="B1757" s="29">
        <v>25.113</v>
      </c>
      <c r="C1757" s="28" t="s">
        <v>189</v>
      </c>
      <c r="D1757" s="38" t="s">
        <v>6178</v>
      </c>
      <c r="E1757" s="38" t="s">
        <v>6179</v>
      </c>
      <c r="F1757" s="32">
        <v>1580</v>
      </c>
      <c r="G1757" s="34" t="s">
        <v>6180</v>
      </c>
      <c r="H1757" s="34" t="s">
        <v>6181</v>
      </c>
      <c r="I1757" s="34" t="s">
        <v>6182</v>
      </c>
      <c r="J1757" s="80" t="s">
        <v>6183</v>
      </c>
      <c r="K1757" s="35">
        <v>45269</v>
      </c>
      <c r="L1757" s="36" t="s">
        <v>27</v>
      </c>
      <c r="M1757" s="36" t="s">
        <v>18</v>
      </c>
    </row>
    <row r="1758" spans="1:13" x14ac:dyDescent="0.25">
      <c r="A1758" s="28" t="s">
        <v>8664</v>
      </c>
      <c r="B1758" s="29">
        <v>70.105999999999995</v>
      </c>
      <c r="C1758" s="40" t="s">
        <v>170</v>
      </c>
      <c r="D1758" s="46" t="s">
        <v>6184</v>
      </c>
      <c r="E1758" s="46" t="s">
        <v>6185</v>
      </c>
      <c r="F1758" s="36">
        <v>1444</v>
      </c>
      <c r="G1758" s="36" t="s">
        <v>6186</v>
      </c>
      <c r="H1758" s="36" t="s">
        <v>6187</v>
      </c>
      <c r="I1758" s="36"/>
      <c r="J1758" s="80" t="s">
        <v>6188</v>
      </c>
      <c r="K1758" s="48">
        <v>44347</v>
      </c>
      <c r="L1758" s="36"/>
      <c r="M1758" s="36"/>
    </row>
    <row r="1759" spans="1:13" x14ac:dyDescent="0.25">
      <c r="A1759" s="28" t="s">
        <v>8664</v>
      </c>
      <c r="B1759" s="29">
        <v>70.105999999999995</v>
      </c>
      <c r="C1759" s="40" t="s">
        <v>361</v>
      </c>
      <c r="D1759" s="46" t="s">
        <v>6184</v>
      </c>
      <c r="E1759" s="46"/>
      <c r="F1759" s="36">
        <v>1475</v>
      </c>
      <c r="G1759" s="36" t="s">
        <v>6186</v>
      </c>
      <c r="H1759" s="36" t="s">
        <v>6187</v>
      </c>
      <c r="I1759" s="92"/>
      <c r="J1759" s="111" t="s">
        <v>6188</v>
      </c>
      <c r="K1759" s="48">
        <v>44804</v>
      </c>
      <c r="L1759" s="36" t="s">
        <v>18</v>
      </c>
      <c r="M1759" s="36" t="s">
        <v>18</v>
      </c>
    </row>
    <row r="1760" spans="1:13" x14ac:dyDescent="0.25">
      <c r="A1760" s="28" t="s">
        <v>119</v>
      </c>
      <c r="B1760" s="29">
        <v>45.113999999999997</v>
      </c>
      <c r="C1760" s="40" t="s">
        <v>129</v>
      </c>
      <c r="D1760" s="123" t="s">
        <v>6189</v>
      </c>
      <c r="E1760" s="46" t="s">
        <v>6190</v>
      </c>
      <c r="F1760" s="51" t="s">
        <v>1158</v>
      </c>
      <c r="G1760" s="36" t="s">
        <v>6191</v>
      </c>
      <c r="H1760" s="36" t="s">
        <v>6192</v>
      </c>
      <c r="I1760" s="36" t="s">
        <v>6193</v>
      </c>
      <c r="J1760" s="80" t="s">
        <v>6194</v>
      </c>
      <c r="K1760" s="48">
        <v>44561</v>
      </c>
      <c r="L1760" s="36" t="s">
        <v>18</v>
      </c>
      <c r="M1760" s="36" t="s">
        <v>18</v>
      </c>
    </row>
    <row r="1761" spans="1:13" x14ac:dyDescent="0.25">
      <c r="A1761" s="28" t="s">
        <v>19</v>
      </c>
      <c r="B1761" s="29">
        <v>25.116</v>
      </c>
      <c r="C1761" s="28" t="s">
        <v>28</v>
      </c>
      <c r="D1761" s="41" t="s">
        <v>6195</v>
      </c>
      <c r="E1761" s="41"/>
      <c r="F1761" s="42">
        <v>1560</v>
      </c>
      <c r="G1761" s="42" t="s">
        <v>6196</v>
      </c>
      <c r="H1761" s="42" t="s">
        <v>6197</v>
      </c>
      <c r="I1761" s="42" t="s">
        <v>105</v>
      </c>
      <c r="J1761" s="130" t="s">
        <v>6198</v>
      </c>
      <c r="K1761" s="50">
        <v>44722</v>
      </c>
      <c r="L1761" s="42" t="s">
        <v>27</v>
      </c>
      <c r="M1761" s="42"/>
    </row>
    <row r="1762" spans="1:13" x14ac:dyDescent="0.25">
      <c r="A1762" s="28" t="s">
        <v>19</v>
      </c>
      <c r="B1762" s="29">
        <v>25.116</v>
      </c>
      <c r="C1762" s="28" t="s">
        <v>28</v>
      </c>
      <c r="D1762" s="45" t="s">
        <v>6199</v>
      </c>
      <c r="E1762" s="46"/>
      <c r="F1762" s="47">
        <v>1513</v>
      </c>
      <c r="G1762" s="36" t="s">
        <v>6200</v>
      </c>
      <c r="H1762" s="36" t="s">
        <v>6201</v>
      </c>
      <c r="I1762" s="42" t="s">
        <v>6202</v>
      </c>
      <c r="J1762" s="80" t="s">
        <v>6203</v>
      </c>
      <c r="K1762" s="48">
        <v>44688</v>
      </c>
      <c r="L1762" s="36" t="s">
        <v>26</v>
      </c>
      <c r="M1762" s="36" t="s">
        <v>18</v>
      </c>
    </row>
    <row r="1763" spans="1:13" x14ac:dyDescent="0.25">
      <c r="A1763" s="28" t="s">
        <v>8664</v>
      </c>
      <c r="B1763" s="29">
        <v>70.105999999999995</v>
      </c>
      <c r="C1763" s="40" t="s">
        <v>115</v>
      </c>
      <c r="D1763" s="45" t="s">
        <v>6204</v>
      </c>
      <c r="E1763" s="46"/>
      <c r="F1763" s="47">
        <v>1522</v>
      </c>
      <c r="G1763" s="36" t="s">
        <v>6205</v>
      </c>
      <c r="H1763" s="36" t="s">
        <v>6206</v>
      </c>
      <c r="I1763" s="42"/>
      <c r="J1763" s="80" t="s">
        <v>6207</v>
      </c>
      <c r="K1763" s="48">
        <v>44804</v>
      </c>
      <c r="L1763" s="36" t="s">
        <v>18</v>
      </c>
      <c r="M1763" s="36" t="s">
        <v>18</v>
      </c>
    </row>
    <row r="1764" spans="1:13" x14ac:dyDescent="0.25">
      <c r="A1764" s="28" t="s">
        <v>119</v>
      </c>
      <c r="B1764" s="29">
        <v>45.113999999999997</v>
      </c>
      <c r="C1764" s="40" t="s">
        <v>129</v>
      </c>
      <c r="D1764" s="41" t="s">
        <v>6208</v>
      </c>
      <c r="E1764" s="41" t="s">
        <v>6209</v>
      </c>
      <c r="F1764" s="47">
        <v>1392</v>
      </c>
      <c r="G1764" s="42" t="s">
        <v>6210</v>
      </c>
      <c r="H1764" s="42" t="s">
        <v>6211</v>
      </c>
      <c r="I1764" s="42" t="s">
        <v>6212</v>
      </c>
      <c r="J1764" s="80" t="s">
        <v>6213</v>
      </c>
      <c r="K1764" s="48">
        <v>44348</v>
      </c>
      <c r="L1764" s="36" t="s">
        <v>18</v>
      </c>
      <c r="M1764" s="36" t="s">
        <v>18</v>
      </c>
    </row>
    <row r="1765" spans="1:13" x14ac:dyDescent="0.25">
      <c r="A1765" s="28" t="s">
        <v>57</v>
      </c>
      <c r="B1765" s="29">
        <v>10.101000000000001</v>
      </c>
      <c r="C1765" s="28" t="s">
        <v>112</v>
      </c>
      <c r="D1765" s="38" t="s">
        <v>6214</v>
      </c>
      <c r="E1765" s="38"/>
      <c r="F1765" s="51" t="s">
        <v>6215</v>
      </c>
      <c r="G1765" s="34" t="s">
        <v>6216</v>
      </c>
      <c r="H1765" s="34" t="s">
        <v>6217</v>
      </c>
      <c r="I1765" s="34"/>
      <c r="J1765" s="80" t="s">
        <v>6218</v>
      </c>
      <c r="K1765" s="35">
        <v>44530</v>
      </c>
      <c r="L1765" s="36" t="s">
        <v>27</v>
      </c>
      <c r="M1765" s="36"/>
    </row>
    <row r="1766" spans="1:13" x14ac:dyDescent="0.25">
      <c r="A1766" s="28" t="s">
        <v>119</v>
      </c>
      <c r="B1766" s="62">
        <v>45.112000000000002</v>
      </c>
      <c r="C1766" s="40" t="s">
        <v>660</v>
      </c>
      <c r="D1766" s="49" t="s">
        <v>6219</v>
      </c>
      <c r="E1766" s="182" t="s">
        <v>6220</v>
      </c>
      <c r="F1766" s="42">
        <v>1605</v>
      </c>
      <c r="G1766" s="93" t="s">
        <v>6221</v>
      </c>
      <c r="H1766" s="114" t="s">
        <v>6222</v>
      </c>
      <c r="I1766" s="40"/>
      <c r="J1766" s="111" t="s">
        <v>6223</v>
      </c>
      <c r="K1766" s="50">
        <v>45107</v>
      </c>
      <c r="L1766" s="42" t="s">
        <v>485</v>
      </c>
      <c r="M1766" s="114" t="s">
        <v>485</v>
      </c>
    </row>
    <row r="1767" spans="1:13" x14ac:dyDescent="0.25">
      <c r="A1767" s="28" t="s">
        <v>119</v>
      </c>
      <c r="B1767" s="29">
        <v>45.107999999999997</v>
      </c>
      <c r="C1767" s="28" t="s">
        <v>126</v>
      </c>
      <c r="D1767" s="46" t="s">
        <v>6224</v>
      </c>
      <c r="E1767" s="49" t="s">
        <v>6225</v>
      </c>
      <c r="F1767" s="97" t="s">
        <v>6226</v>
      </c>
      <c r="G1767" s="97" t="s">
        <v>6227</v>
      </c>
      <c r="H1767" s="97" t="s">
        <v>6228</v>
      </c>
      <c r="I1767" s="97"/>
      <c r="J1767" s="111" t="s">
        <v>6229</v>
      </c>
      <c r="K1767" s="162">
        <v>45353</v>
      </c>
      <c r="L1767" s="36"/>
      <c r="M1767" s="36" t="s">
        <v>18</v>
      </c>
    </row>
    <row r="1768" spans="1:13" x14ac:dyDescent="0.25">
      <c r="A1768" s="28" t="s">
        <v>119</v>
      </c>
      <c r="B1768" s="29">
        <v>45.113999999999997</v>
      </c>
      <c r="C1768" s="40" t="s">
        <v>129</v>
      </c>
      <c r="D1768" s="41" t="s">
        <v>6230</v>
      </c>
      <c r="E1768" s="41"/>
      <c r="F1768" s="47">
        <v>1392</v>
      </c>
      <c r="G1768" s="42" t="s">
        <v>6231</v>
      </c>
      <c r="H1768" s="42" t="s">
        <v>6232</v>
      </c>
      <c r="I1768" s="42" t="s">
        <v>6233</v>
      </c>
      <c r="J1768" s="80" t="s">
        <v>6234</v>
      </c>
      <c r="K1768" s="48">
        <v>44348</v>
      </c>
      <c r="L1768" s="36" t="s">
        <v>18</v>
      </c>
      <c r="M1768" s="36" t="s">
        <v>18</v>
      </c>
    </row>
    <row r="1769" spans="1:13" x14ac:dyDescent="0.25">
      <c r="A1769" s="41" t="s">
        <v>33</v>
      </c>
      <c r="B1769" s="62">
        <v>50.103999999999999</v>
      </c>
      <c r="C1769" s="41" t="s">
        <v>351</v>
      </c>
      <c r="D1769" s="78" t="s">
        <v>6235</v>
      </c>
      <c r="E1769" s="78"/>
      <c r="F1769" s="42">
        <v>1619</v>
      </c>
      <c r="G1769" s="79" t="s">
        <v>6236</v>
      </c>
      <c r="H1769" s="79" t="s">
        <v>6237</v>
      </c>
      <c r="I1769" s="42"/>
      <c r="J1769" s="80" t="s">
        <v>6238</v>
      </c>
      <c r="K1769" s="50">
        <v>44418</v>
      </c>
      <c r="L1769" s="42" t="s">
        <v>485</v>
      </c>
      <c r="M1769" s="42" t="s">
        <v>485</v>
      </c>
    </row>
    <row r="1770" spans="1:13" x14ac:dyDescent="0.25">
      <c r="A1770" s="28" t="s">
        <v>57</v>
      </c>
      <c r="B1770" s="29">
        <v>32.100999999999999</v>
      </c>
      <c r="C1770" s="28" t="s">
        <v>63</v>
      </c>
      <c r="D1770" s="49" t="s">
        <v>6239</v>
      </c>
      <c r="E1770" s="40"/>
      <c r="F1770" s="42">
        <v>1606</v>
      </c>
      <c r="G1770" s="42" t="s">
        <v>6240</v>
      </c>
      <c r="H1770" s="42" t="s">
        <v>6241</v>
      </c>
      <c r="I1770" s="40"/>
      <c r="J1770" s="80" t="s">
        <v>6242</v>
      </c>
      <c r="K1770" s="50">
        <v>45089</v>
      </c>
      <c r="L1770" s="42" t="s">
        <v>18</v>
      </c>
      <c r="M1770" s="42" t="s">
        <v>18</v>
      </c>
    </row>
    <row r="1771" spans="1:13" x14ac:dyDescent="0.25">
      <c r="A1771" s="55" t="s">
        <v>57</v>
      </c>
      <c r="B1771" s="126">
        <v>12.199</v>
      </c>
      <c r="C1771" s="85" t="s">
        <v>159</v>
      </c>
      <c r="D1771" s="57" t="s">
        <v>6243</v>
      </c>
      <c r="E1771" s="57"/>
      <c r="F1771" s="156" t="s">
        <v>6244</v>
      </c>
      <c r="G1771" s="155" t="s">
        <v>6245</v>
      </c>
      <c r="H1771" s="155" t="s">
        <v>6246</v>
      </c>
      <c r="I1771" s="155" t="s">
        <v>6247</v>
      </c>
      <c r="J1771" s="360" t="s">
        <v>6248</v>
      </c>
      <c r="K1771" s="86">
        <v>44286</v>
      </c>
      <c r="L1771" s="59" t="s">
        <v>18</v>
      </c>
      <c r="M1771" s="59"/>
    </row>
    <row r="1772" spans="1:13" x14ac:dyDescent="0.25">
      <c r="A1772" s="28" t="s">
        <v>57</v>
      </c>
      <c r="B1772" s="29">
        <v>10.101000000000001</v>
      </c>
      <c r="C1772" s="28" t="s">
        <v>112</v>
      </c>
      <c r="D1772" s="44" t="s">
        <v>6249</v>
      </c>
      <c r="E1772" s="44" t="s">
        <v>6250</v>
      </c>
      <c r="F1772" s="52">
        <v>1599</v>
      </c>
      <c r="G1772" s="52" t="s">
        <v>6251</v>
      </c>
      <c r="H1772" s="52" t="s">
        <v>6252</v>
      </c>
      <c r="I1772" s="53"/>
      <c r="J1772" s="80" t="s">
        <v>6253</v>
      </c>
      <c r="K1772" s="54">
        <v>45082</v>
      </c>
      <c r="L1772" s="52" t="s">
        <v>18</v>
      </c>
      <c r="M1772" s="52" t="s">
        <v>18</v>
      </c>
    </row>
    <row r="1773" spans="1:13" ht="15" customHeight="1" x14ac:dyDescent="0.2">
      <c r="A1773" s="40" t="s">
        <v>8678</v>
      </c>
      <c r="B1773" s="62">
        <v>45.107999999999997</v>
      </c>
      <c r="C1773" s="40" t="s">
        <v>8679</v>
      </c>
      <c r="D1773" s="353" t="s">
        <v>8823</v>
      </c>
      <c r="E1773" s="354"/>
      <c r="F1773" s="42" t="s">
        <v>8681</v>
      </c>
      <c r="G1773" s="354" t="s">
        <v>122</v>
      </c>
      <c r="H1773" s="354" t="s">
        <v>8824</v>
      </c>
      <c r="I1773" s="40"/>
      <c r="J1773" s="375" t="s">
        <v>8825</v>
      </c>
      <c r="K1773" s="43">
        <v>45322</v>
      </c>
      <c r="L1773" s="354" t="s">
        <v>485</v>
      </c>
      <c r="M1773" s="355" t="s">
        <v>485</v>
      </c>
    </row>
    <row r="1774" spans="1:13" ht="15" customHeight="1" x14ac:dyDescent="0.2">
      <c r="A1774" s="40" t="s">
        <v>8678</v>
      </c>
      <c r="B1774" s="62">
        <v>45.107999999999997</v>
      </c>
      <c r="C1774" s="40" t="s">
        <v>8679</v>
      </c>
      <c r="D1774" s="353" t="s">
        <v>8823</v>
      </c>
      <c r="E1774" s="354"/>
      <c r="F1774" s="42" t="s">
        <v>8681</v>
      </c>
      <c r="G1774" s="354" t="s">
        <v>122</v>
      </c>
      <c r="H1774" s="354" t="s">
        <v>8824</v>
      </c>
      <c r="I1774" s="40"/>
      <c r="J1774" s="375" t="s">
        <v>8825</v>
      </c>
      <c r="K1774" s="43">
        <v>45322</v>
      </c>
      <c r="L1774" s="354" t="s">
        <v>485</v>
      </c>
      <c r="M1774" s="355" t="s">
        <v>485</v>
      </c>
    </row>
    <row r="1775" spans="1:13" x14ac:dyDescent="0.25">
      <c r="A1775" s="28" t="s">
        <v>119</v>
      </c>
      <c r="B1775" s="29">
        <v>45.113999999999997</v>
      </c>
      <c r="C1775" s="40" t="s">
        <v>129</v>
      </c>
      <c r="D1775" s="68" t="s">
        <v>6254</v>
      </c>
      <c r="E1775" s="49" t="s">
        <v>6258</v>
      </c>
      <c r="F1775" s="61" t="s">
        <v>1158</v>
      </c>
      <c r="G1775" s="69" t="s">
        <v>6259</v>
      </c>
      <c r="H1775" s="69" t="s">
        <v>6260</v>
      </c>
      <c r="I1775" s="69" t="s">
        <v>6261</v>
      </c>
      <c r="J1775" s="80" t="s">
        <v>6262</v>
      </c>
      <c r="K1775" s="48">
        <v>44561</v>
      </c>
      <c r="L1775" s="36" t="s">
        <v>18</v>
      </c>
      <c r="M1775" s="36"/>
    </row>
    <row r="1776" spans="1:13" x14ac:dyDescent="0.25">
      <c r="A1776" s="28" t="s">
        <v>119</v>
      </c>
      <c r="B1776" s="62">
        <v>45.112000000000002</v>
      </c>
      <c r="C1776" s="40" t="s">
        <v>660</v>
      </c>
      <c r="D1776" s="49" t="s">
        <v>6254</v>
      </c>
      <c r="E1776" s="182"/>
      <c r="F1776" s="42">
        <v>1605</v>
      </c>
      <c r="G1776" s="93" t="s">
        <v>6255</v>
      </c>
      <c r="H1776" s="114" t="s">
        <v>6256</v>
      </c>
      <c r="I1776" s="40"/>
      <c r="J1776" s="111" t="s">
        <v>6257</v>
      </c>
      <c r="K1776" s="50">
        <v>45107</v>
      </c>
      <c r="L1776" s="42" t="s">
        <v>485</v>
      </c>
      <c r="M1776" s="114" t="s">
        <v>485</v>
      </c>
    </row>
    <row r="1777" spans="1:13" x14ac:dyDescent="0.25">
      <c r="A1777" s="28" t="s">
        <v>8664</v>
      </c>
      <c r="B1777" s="29">
        <v>70.105999999999995</v>
      </c>
      <c r="C1777" s="40" t="s">
        <v>115</v>
      </c>
      <c r="D1777" s="45" t="s">
        <v>6263</v>
      </c>
      <c r="E1777" s="46"/>
      <c r="F1777" s="47">
        <v>1522</v>
      </c>
      <c r="G1777" s="36" t="s">
        <v>6264</v>
      </c>
      <c r="H1777" s="36" t="s">
        <v>6265</v>
      </c>
      <c r="I1777" s="42"/>
      <c r="J1777" s="80" t="s">
        <v>6266</v>
      </c>
      <c r="K1777" s="48">
        <v>44804</v>
      </c>
      <c r="L1777" s="36" t="s">
        <v>18</v>
      </c>
      <c r="M1777" s="36" t="s">
        <v>18</v>
      </c>
    </row>
    <row r="1778" spans="1:13" x14ac:dyDescent="0.25">
      <c r="A1778" s="28" t="s">
        <v>8664</v>
      </c>
      <c r="B1778" s="29">
        <v>70.105999999999995</v>
      </c>
      <c r="C1778" s="40" t="s">
        <v>115</v>
      </c>
      <c r="D1778" s="45" t="s">
        <v>6267</v>
      </c>
      <c r="E1778" s="45"/>
      <c r="F1778" s="47">
        <v>1522</v>
      </c>
      <c r="G1778" s="36" t="s">
        <v>6264</v>
      </c>
      <c r="H1778" s="36" t="s">
        <v>6265</v>
      </c>
      <c r="I1778" s="42"/>
      <c r="J1778" s="80" t="s">
        <v>6266</v>
      </c>
      <c r="K1778" s="48">
        <v>44804</v>
      </c>
      <c r="L1778" s="36" t="s">
        <v>18</v>
      </c>
      <c r="M1778" s="36" t="s">
        <v>18</v>
      </c>
    </row>
    <row r="1779" spans="1:13" x14ac:dyDescent="0.25">
      <c r="A1779" s="28" t="s">
        <v>8664</v>
      </c>
      <c r="B1779" s="29">
        <v>70.122000000000099</v>
      </c>
      <c r="C1779" s="38" t="s">
        <v>39</v>
      </c>
      <c r="D1779" s="31" t="s">
        <v>6268</v>
      </c>
      <c r="E1779" s="41" t="s">
        <v>6269</v>
      </c>
      <c r="F1779" s="42">
        <v>1576</v>
      </c>
      <c r="G1779" s="42" t="s">
        <v>6269</v>
      </c>
      <c r="H1779" s="42" t="s">
        <v>6270</v>
      </c>
      <c r="I1779" s="42"/>
      <c r="J1779" s="111" t="s">
        <v>6271</v>
      </c>
      <c r="K1779" s="50">
        <v>45535</v>
      </c>
      <c r="L1779" s="36" t="s">
        <v>18</v>
      </c>
      <c r="M1779" s="36" t="s">
        <v>18</v>
      </c>
    </row>
    <row r="1780" spans="1:13" x14ac:dyDescent="0.25">
      <c r="A1780" s="28" t="s">
        <v>8664</v>
      </c>
      <c r="B1780" s="29">
        <v>70.105999999999995</v>
      </c>
      <c r="C1780" s="40" t="s">
        <v>115</v>
      </c>
      <c r="D1780" s="31" t="s">
        <v>6272</v>
      </c>
      <c r="E1780" s="45"/>
      <c r="F1780" s="47">
        <v>1522</v>
      </c>
      <c r="G1780" s="33" t="s">
        <v>6273</v>
      </c>
      <c r="H1780" s="33" t="s">
        <v>6274</v>
      </c>
      <c r="I1780" s="42"/>
      <c r="J1780" s="111" t="s">
        <v>6275</v>
      </c>
      <c r="K1780" s="48">
        <v>44804</v>
      </c>
      <c r="L1780" s="36" t="s">
        <v>18</v>
      </c>
      <c r="M1780" s="36" t="s">
        <v>18</v>
      </c>
    </row>
    <row r="1781" spans="1:13" x14ac:dyDescent="0.25">
      <c r="A1781" s="28" t="s">
        <v>119</v>
      </c>
      <c r="B1781" s="29">
        <v>45.113999999999997</v>
      </c>
      <c r="C1781" s="40" t="s">
        <v>129</v>
      </c>
      <c r="D1781" s="68" t="s">
        <v>6276</v>
      </c>
      <c r="E1781" s="49"/>
      <c r="F1781" s="51" t="s">
        <v>6277</v>
      </c>
      <c r="G1781" s="69" t="s">
        <v>122</v>
      </c>
      <c r="H1781" s="69" t="s">
        <v>6278</v>
      </c>
      <c r="I1781" s="69" t="s">
        <v>6279</v>
      </c>
      <c r="J1781" s="80" t="s">
        <v>6280</v>
      </c>
      <c r="K1781" s="48">
        <v>44377</v>
      </c>
      <c r="L1781" s="70" t="s">
        <v>18</v>
      </c>
      <c r="M1781" s="36" t="s">
        <v>18</v>
      </c>
    </row>
    <row r="1782" spans="1:13" x14ac:dyDescent="0.25">
      <c r="A1782" s="28" t="s">
        <v>119</v>
      </c>
      <c r="B1782" s="29">
        <v>45.113999999999997</v>
      </c>
      <c r="C1782" s="40" t="s">
        <v>129</v>
      </c>
      <c r="D1782" s="41" t="s">
        <v>6281</v>
      </c>
      <c r="E1782" s="41"/>
      <c r="F1782" s="47">
        <v>1392</v>
      </c>
      <c r="G1782" s="42" t="s">
        <v>6282</v>
      </c>
      <c r="H1782" s="42" t="s">
        <v>6283</v>
      </c>
      <c r="I1782" s="42" t="s">
        <v>6284</v>
      </c>
      <c r="J1782" s="80" t="s">
        <v>6285</v>
      </c>
      <c r="K1782" s="48">
        <v>44348</v>
      </c>
      <c r="L1782" s="36" t="s">
        <v>18</v>
      </c>
      <c r="M1782" s="36" t="s">
        <v>18</v>
      </c>
    </row>
    <row r="1783" spans="1:13" x14ac:dyDescent="0.25">
      <c r="A1783" s="28" t="s">
        <v>119</v>
      </c>
      <c r="B1783" s="29">
        <v>45.106000000000002</v>
      </c>
      <c r="C1783" s="28" t="s">
        <v>120</v>
      </c>
      <c r="D1783" s="68" t="s">
        <v>6286</v>
      </c>
      <c r="E1783" s="49"/>
      <c r="F1783" s="61">
        <v>1494</v>
      </c>
      <c r="G1783" s="69" t="s">
        <v>6287</v>
      </c>
      <c r="H1783" s="52" t="s">
        <v>6283</v>
      </c>
      <c r="I1783" s="52" t="s">
        <v>6284</v>
      </c>
      <c r="J1783" s="80" t="s">
        <v>6288</v>
      </c>
      <c r="K1783" s="48">
        <v>44439</v>
      </c>
      <c r="L1783" s="70" t="s">
        <v>18</v>
      </c>
      <c r="M1783" s="36" t="s">
        <v>18</v>
      </c>
    </row>
    <row r="1784" spans="1:13" x14ac:dyDescent="0.25">
      <c r="A1784" s="28" t="s">
        <v>8665</v>
      </c>
      <c r="B1784" s="29">
        <v>70.103999999999999</v>
      </c>
      <c r="C1784" s="28" t="s">
        <v>147</v>
      </c>
      <c r="D1784" s="46" t="s">
        <v>6289</v>
      </c>
      <c r="E1784" s="46" t="s">
        <v>6290</v>
      </c>
      <c r="F1784" s="36">
        <v>1554</v>
      </c>
      <c r="G1784" s="36" t="s">
        <v>6291</v>
      </c>
      <c r="H1784" s="36" t="s">
        <v>6292</v>
      </c>
      <c r="I1784" s="36" t="s">
        <v>6293</v>
      </c>
      <c r="J1784" s="130" t="s">
        <v>6294</v>
      </c>
      <c r="K1784" s="54">
        <v>44742</v>
      </c>
      <c r="L1784" s="70" t="s">
        <v>18</v>
      </c>
      <c r="M1784" s="36" t="s">
        <v>18</v>
      </c>
    </row>
    <row r="1785" spans="1:13" x14ac:dyDescent="0.25">
      <c r="A1785" s="28" t="s">
        <v>119</v>
      </c>
      <c r="B1785" s="62">
        <v>45.112000000000002</v>
      </c>
      <c r="C1785" s="40" t="s">
        <v>660</v>
      </c>
      <c r="D1785" s="49" t="s">
        <v>6295</v>
      </c>
      <c r="E1785" s="182"/>
      <c r="F1785" s="42">
        <v>1605</v>
      </c>
      <c r="G1785" s="93" t="s">
        <v>6296</v>
      </c>
      <c r="H1785" s="114" t="s">
        <v>6297</v>
      </c>
      <c r="I1785" s="40"/>
      <c r="J1785" s="111" t="s">
        <v>6298</v>
      </c>
      <c r="K1785" s="50">
        <v>45107</v>
      </c>
      <c r="L1785" s="42" t="s">
        <v>485</v>
      </c>
      <c r="M1785" s="114" t="s">
        <v>485</v>
      </c>
    </row>
    <row r="1786" spans="1:13" x14ac:dyDescent="0.25">
      <c r="A1786" s="28" t="s">
        <v>119</v>
      </c>
      <c r="B1786" s="29">
        <v>45.113999999999997</v>
      </c>
      <c r="C1786" s="40" t="s">
        <v>129</v>
      </c>
      <c r="D1786" s="46" t="s">
        <v>6299</v>
      </c>
      <c r="E1786" s="46"/>
      <c r="F1786" s="51" t="s">
        <v>1218</v>
      </c>
      <c r="G1786" s="36" t="s">
        <v>6300</v>
      </c>
      <c r="H1786" s="36" t="s">
        <v>6301</v>
      </c>
      <c r="I1786" s="36" t="s">
        <v>6302</v>
      </c>
      <c r="J1786" s="80" t="s">
        <v>6298</v>
      </c>
      <c r="K1786" s="48">
        <v>44651</v>
      </c>
      <c r="L1786" s="36" t="s">
        <v>18</v>
      </c>
      <c r="M1786" s="36" t="s">
        <v>18</v>
      </c>
    </row>
    <row r="1787" spans="1:13" x14ac:dyDescent="0.25">
      <c r="A1787" s="28" t="s">
        <v>119</v>
      </c>
      <c r="B1787" s="29">
        <v>45.107999999999997</v>
      </c>
      <c r="C1787" s="28" t="s">
        <v>126</v>
      </c>
      <c r="D1787" s="60" t="s">
        <v>6303</v>
      </c>
      <c r="E1787" s="46"/>
      <c r="F1787" s="51" t="s">
        <v>6304</v>
      </c>
      <c r="G1787" s="36" t="s">
        <v>6305</v>
      </c>
      <c r="H1787" s="36" t="s">
        <v>6306</v>
      </c>
      <c r="I1787" s="36" t="s">
        <v>6307</v>
      </c>
      <c r="J1787" s="80" t="s">
        <v>6308</v>
      </c>
      <c r="K1787" s="48">
        <v>44975</v>
      </c>
      <c r="L1787" s="36" t="s">
        <v>18</v>
      </c>
      <c r="M1787" s="36" t="s">
        <v>18</v>
      </c>
    </row>
    <row r="1788" spans="1:13" x14ac:dyDescent="0.25">
      <c r="A1788" s="28" t="s">
        <v>57</v>
      </c>
      <c r="B1788" s="62">
        <v>30.103999999999999</v>
      </c>
      <c r="C1788" s="28" t="s">
        <v>409</v>
      </c>
      <c r="D1788" s="38" t="s">
        <v>6309</v>
      </c>
      <c r="E1788" s="38"/>
      <c r="F1788" s="32" t="s">
        <v>411</v>
      </c>
      <c r="G1788" s="34" t="s">
        <v>6310</v>
      </c>
      <c r="H1788" s="34" t="s">
        <v>6311</v>
      </c>
      <c r="I1788" s="34" t="s">
        <v>6312</v>
      </c>
      <c r="J1788" s="80" t="s">
        <v>6313</v>
      </c>
      <c r="K1788" s="35">
        <v>44712</v>
      </c>
      <c r="L1788" s="36" t="s">
        <v>18</v>
      </c>
      <c r="M1788" s="36"/>
    </row>
    <row r="1789" spans="1:13" x14ac:dyDescent="0.25">
      <c r="A1789" s="28" t="s">
        <v>57</v>
      </c>
      <c r="B1789" s="62">
        <v>12.111000000000001</v>
      </c>
      <c r="C1789" s="40" t="s">
        <v>547</v>
      </c>
      <c r="D1789" s="64" t="s">
        <v>6314</v>
      </c>
      <c r="E1789" s="75"/>
      <c r="F1789" s="65">
        <v>1497</v>
      </c>
      <c r="G1789" s="65" t="s">
        <v>6315</v>
      </c>
      <c r="H1789" s="65" t="s">
        <v>6316</v>
      </c>
      <c r="I1789" s="93" t="s">
        <v>6317</v>
      </c>
      <c r="J1789" s="111" t="s">
        <v>6318</v>
      </c>
      <c r="K1789" s="48">
        <v>44291</v>
      </c>
      <c r="L1789" s="65" t="s">
        <v>18</v>
      </c>
      <c r="M1789" s="65" t="s">
        <v>18</v>
      </c>
    </row>
    <row r="1790" spans="1:13" x14ac:dyDescent="0.25">
      <c r="A1790" s="28" t="s">
        <v>57</v>
      </c>
      <c r="B1790" s="62">
        <v>12.199</v>
      </c>
      <c r="C1790" s="46" t="s">
        <v>159</v>
      </c>
      <c r="D1790" s="64" t="s">
        <v>6314</v>
      </c>
      <c r="E1790" s="64"/>
      <c r="F1790" s="65">
        <v>1497</v>
      </c>
      <c r="G1790" s="65" t="s">
        <v>6319</v>
      </c>
      <c r="H1790" s="65" t="s">
        <v>6320</v>
      </c>
      <c r="I1790" s="93" t="s">
        <v>6317</v>
      </c>
      <c r="J1790" s="111" t="s">
        <v>6321</v>
      </c>
      <c r="K1790" s="48">
        <v>44291</v>
      </c>
      <c r="L1790" s="65" t="s">
        <v>18</v>
      </c>
      <c r="M1790" s="65" t="s">
        <v>18</v>
      </c>
    </row>
    <row r="1791" spans="1:13" x14ac:dyDescent="0.25">
      <c r="A1791" s="28" t="s">
        <v>19</v>
      </c>
      <c r="B1791" s="29" t="s">
        <v>472</v>
      </c>
      <c r="C1791" s="28" t="s">
        <v>473</v>
      </c>
      <c r="D1791" s="149" t="s">
        <v>6322</v>
      </c>
      <c r="E1791" s="41" t="s">
        <v>84</v>
      </c>
      <c r="F1791" s="47">
        <v>1538</v>
      </c>
      <c r="G1791" s="42" t="s">
        <v>6323</v>
      </c>
      <c r="H1791" s="42" t="s">
        <v>6324</v>
      </c>
      <c r="I1791" s="42" t="s">
        <v>6325</v>
      </c>
      <c r="J1791" s="80" t="s">
        <v>6326</v>
      </c>
      <c r="K1791" s="48">
        <v>44575</v>
      </c>
      <c r="L1791" s="36" t="s">
        <v>27</v>
      </c>
      <c r="M1791" s="36" t="s">
        <v>18</v>
      </c>
    </row>
    <row r="1792" spans="1:13" x14ac:dyDescent="0.25">
      <c r="A1792" s="28" t="s">
        <v>19</v>
      </c>
      <c r="B1792" s="29">
        <v>25.114999999999998</v>
      </c>
      <c r="C1792" s="28" t="s">
        <v>6327</v>
      </c>
      <c r="D1792" s="46" t="s">
        <v>6328</v>
      </c>
      <c r="E1792" s="46"/>
      <c r="F1792" s="51">
        <v>1436</v>
      </c>
      <c r="G1792" s="36" t="s">
        <v>6329</v>
      </c>
      <c r="H1792" s="36" t="s">
        <v>6330</v>
      </c>
      <c r="I1792" s="36" t="s">
        <v>6331</v>
      </c>
      <c r="J1792" s="80" t="s">
        <v>6332</v>
      </c>
      <c r="K1792" s="48">
        <v>44408</v>
      </c>
      <c r="L1792" s="36" t="s">
        <v>27</v>
      </c>
      <c r="M1792" s="36" t="s">
        <v>18</v>
      </c>
    </row>
    <row r="1793" spans="1:13" x14ac:dyDescent="0.25">
      <c r="A1793" s="28" t="s">
        <v>19</v>
      </c>
      <c r="B1793" s="29">
        <v>80.102999999999994</v>
      </c>
      <c r="C1793" s="28" t="s">
        <v>1876</v>
      </c>
      <c r="D1793" s="45" t="s">
        <v>6333</v>
      </c>
      <c r="E1793" s="46"/>
      <c r="F1793" s="51" t="s">
        <v>6334</v>
      </c>
      <c r="G1793" s="36" t="s">
        <v>6335</v>
      </c>
      <c r="H1793" s="36" t="s">
        <v>6336</v>
      </c>
      <c r="I1793" s="42" t="s">
        <v>6337</v>
      </c>
      <c r="J1793" s="80" t="s">
        <v>6338</v>
      </c>
      <c r="K1793" s="48">
        <v>44469</v>
      </c>
      <c r="L1793" s="36" t="s">
        <v>27</v>
      </c>
      <c r="M1793" s="36" t="s">
        <v>27</v>
      </c>
    </row>
    <row r="1794" spans="1:13" x14ac:dyDescent="0.25">
      <c r="A1794" s="28" t="s">
        <v>19</v>
      </c>
      <c r="B1794" s="29">
        <v>25.134</v>
      </c>
      <c r="C1794" s="28" t="s">
        <v>4338</v>
      </c>
      <c r="D1794" s="41" t="s">
        <v>6339</v>
      </c>
      <c r="E1794" s="41"/>
      <c r="F1794" s="42" t="s">
        <v>1450</v>
      </c>
      <c r="G1794" s="42" t="s">
        <v>2585</v>
      </c>
      <c r="H1794" s="42" t="s">
        <v>6340</v>
      </c>
      <c r="I1794" s="42" t="s">
        <v>6341</v>
      </c>
      <c r="J1794" s="80" t="s">
        <v>6342</v>
      </c>
      <c r="K1794" s="50">
        <v>44530</v>
      </c>
      <c r="L1794" s="42" t="s">
        <v>27</v>
      </c>
      <c r="M1794" s="42" t="s">
        <v>27</v>
      </c>
    </row>
    <row r="1795" spans="1:13" x14ac:dyDescent="0.25">
      <c r="A1795" s="28" t="s">
        <v>19</v>
      </c>
      <c r="B1795" s="29" t="s">
        <v>256</v>
      </c>
      <c r="C1795" s="28" t="s">
        <v>257</v>
      </c>
      <c r="D1795" s="46" t="s">
        <v>6343</v>
      </c>
      <c r="E1795" s="46" t="s">
        <v>6344</v>
      </c>
      <c r="F1795" s="36">
        <v>1499</v>
      </c>
      <c r="G1795" s="36" t="s">
        <v>6345</v>
      </c>
      <c r="H1795" s="36" t="s">
        <v>6346</v>
      </c>
      <c r="I1795" s="36" t="s">
        <v>6347</v>
      </c>
      <c r="J1795" s="80" t="s">
        <v>6348</v>
      </c>
      <c r="K1795" s="48">
        <v>45018</v>
      </c>
      <c r="L1795" s="36" t="s">
        <v>27</v>
      </c>
      <c r="M1795" s="36" t="s">
        <v>27</v>
      </c>
    </row>
    <row r="1796" spans="1:13" x14ac:dyDescent="0.25">
      <c r="A1796" s="28" t="s">
        <v>19</v>
      </c>
      <c r="B1796" s="29">
        <v>25.132000000000001</v>
      </c>
      <c r="C1796" s="28" t="s">
        <v>136</v>
      </c>
      <c r="D1796" s="45" t="s">
        <v>6349</v>
      </c>
      <c r="E1796" s="46"/>
      <c r="F1796" s="47">
        <v>1499</v>
      </c>
      <c r="G1796" s="36" t="s">
        <v>6350</v>
      </c>
      <c r="H1796" s="36" t="s">
        <v>6351</v>
      </c>
      <c r="I1796" s="42" t="s">
        <v>6352</v>
      </c>
      <c r="J1796" s="80" t="s">
        <v>6353</v>
      </c>
      <c r="K1796" s="48">
        <v>45018</v>
      </c>
      <c r="L1796" s="36" t="s">
        <v>27</v>
      </c>
      <c r="M1796" s="36" t="s">
        <v>27</v>
      </c>
    </row>
    <row r="1797" spans="1:13" x14ac:dyDescent="0.25">
      <c r="A1797" s="28" t="s">
        <v>8664</v>
      </c>
      <c r="B1797" s="29">
        <v>70.105999999999995</v>
      </c>
      <c r="C1797" s="40" t="s">
        <v>170</v>
      </c>
      <c r="D1797" s="46" t="s">
        <v>6354</v>
      </c>
      <c r="E1797" s="46"/>
      <c r="F1797" s="36">
        <v>1444</v>
      </c>
      <c r="G1797" s="36" t="s">
        <v>6355</v>
      </c>
      <c r="H1797" s="36" t="s">
        <v>6356</v>
      </c>
      <c r="I1797" s="36"/>
      <c r="J1797" s="80" t="s">
        <v>6357</v>
      </c>
      <c r="K1797" s="48">
        <v>44439</v>
      </c>
      <c r="L1797" s="34" t="s">
        <v>27</v>
      </c>
      <c r="M1797" s="36"/>
    </row>
    <row r="1798" spans="1:13" x14ac:dyDescent="0.25">
      <c r="A1798" s="28" t="s">
        <v>19</v>
      </c>
      <c r="B1798" s="29">
        <v>25.199000000000002</v>
      </c>
      <c r="C1798" s="28" t="s">
        <v>90</v>
      </c>
      <c r="D1798" s="46" t="s">
        <v>6358</v>
      </c>
      <c r="E1798" s="46"/>
      <c r="F1798" s="51" t="s">
        <v>6359</v>
      </c>
      <c r="G1798" s="36" t="s">
        <v>6360</v>
      </c>
      <c r="H1798" s="36" t="s">
        <v>6361</v>
      </c>
      <c r="I1798" s="36" t="s">
        <v>6362</v>
      </c>
      <c r="J1798" s="80" t="s">
        <v>6363</v>
      </c>
      <c r="K1798" s="48">
        <v>45230</v>
      </c>
      <c r="L1798" s="36" t="s">
        <v>18</v>
      </c>
      <c r="M1798" s="36" t="s">
        <v>27</v>
      </c>
    </row>
    <row r="1799" spans="1:13" x14ac:dyDescent="0.25">
      <c r="A1799" s="28" t="s">
        <v>19</v>
      </c>
      <c r="B1799" s="29">
        <v>25.199000000000002</v>
      </c>
      <c r="C1799" s="28" t="s">
        <v>90</v>
      </c>
      <c r="D1799" s="46" t="s">
        <v>6364</v>
      </c>
      <c r="E1799" s="46"/>
      <c r="F1799" s="153" t="s">
        <v>6365</v>
      </c>
      <c r="G1799" s="36" t="s">
        <v>6366</v>
      </c>
      <c r="H1799" s="36" t="s">
        <v>6367</v>
      </c>
      <c r="I1799" s="36" t="s">
        <v>6368</v>
      </c>
      <c r="J1799" s="80" t="s">
        <v>6369</v>
      </c>
      <c r="K1799" s="48">
        <v>44834</v>
      </c>
      <c r="L1799" s="36" t="s">
        <v>27</v>
      </c>
      <c r="M1799" s="36" t="s">
        <v>27</v>
      </c>
    </row>
    <row r="1800" spans="1:13" x14ac:dyDescent="0.25">
      <c r="A1800" s="28" t="s">
        <v>19</v>
      </c>
      <c r="B1800" s="29">
        <v>25.105</v>
      </c>
      <c r="C1800" s="28" t="s">
        <v>51</v>
      </c>
      <c r="D1800" s="45" t="s">
        <v>6370</v>
      </c>
      <c r="E1800" s="46"/>
      <c r="F1800" s="47">
        <v>1526</v>
      </c>
      <c r="G1800" s="36" t="s">
        <v>6371</v>
      </c>
      <c r="H1800" s="36" t="s">
        <v>6372</v>
      </c>
      <c r="I1800" s="42" t="s">
        <v>6373</v>
      </c>
      <c r="J1800" s="80" t="s">
        <v>6374</v>
      </c>
      <c r="K1800" s="48">
        <v>44575</v>
      </c>
      <c r="L1800" s="36" t="s">
        <v>27</v>
      </c>
      <c r="M1800" s="36" t="s">
        <v>27</v>
      </c>
    </row>
    <row r="1801" spans="1:13" x14ac:dyDescent="0.25">
      <c r="A1801" s="28" t="s">
        <v>119</v>
      </c>
      <c r="B1801" s="29">
        <v>45.113999999999997</v>
      </c>
      <c r="C1801" s="40" t="s">
        <v>129</v>
      </c>
      <c r="D1801" s="49" t="s">
        <v>6375</v>
      </c>
      <c r="E1801" s="46"/>
      <c r="F1801" s="51" t="s">
        <v>6376</v>
      </c>
      <c r="G1801" s="36" t="s">
        <v>6377</v>
      </c>
      <c r="H1801" s="36" t="s">
        <v>6378</v>
      </c>
      <c r="I1801" s="36" t="s">
        <v>6379</v>
      </c>
      <c r="J1801" s="80" t="s">
        <v>6380</v>
      </c>
      <c r="K1801" s="48">
        <v>44287</v>
      </c>
      <c r="L1801" s="36" t="s">
        <v>27</v>
      </c>
      <c r="M1801" s="36" t="s">
        <v>18</v>
      </c>
    </row>
    <row r="1802" spans="1:13" x14ac:dyDescent="0.25">
      <c r="A1802" s="28" t="s">
        <v>8664</v>
      </c>
      <c r="B1802" s="29">
        <v>70.105999999999995</v>
      </c>
      <c r="C1802" s="40" t="s">
        <v>361</v>
      </c>
      <c r="D1802" s="46" t="s">
        <v>6381</v>
      </c>
      <c r="E1802" s="46"/>
      <c r="F1802" s="47">
        <v>1475</v>
      </c>
      <c r="G1802" s="47" t="s">
        <v>6382</v>
      </c>
      <c r="H1802" s="47" t="s">
        <v>6383</v>
      </c>
      <c r="I1802" s="47"/>
      <c r="J1802" s="379" t="s">
        <v>6384</v>
      </c>
      <c r="K1802" s="50">
        <v>44804</v>
      </c>
      <c r="L1802" s="36" t="s">
        <v>18</v>
      </c>
      <c r="M1802" s="36" t="s">
        <v>18</v>
      </c>
    </row>
    <row r="1803" spans="1:13" x14ac:dyDescent="0.25">
      <c r="A1803" s="28" t="s">
        <v>119</v>
      </c>
      <c r="B1803" s="62">
        <v>45.112000000000002</v>
      </c>
      <c r="C1803" s="40" t="s">
        <v>660</v>
      </c>
      <c r="D1803" s="49" t="s">
        <v>6385</v>
      </c>
      <c r="E1803" s="213"/>
      <c r="F1803" s="42">
        <v>1605</v>
      </c>
      <c r="G1803" s="93" t="s">
        <v>6386</v>
      </c>
      <c r="H1803" s="114" t="s">
        <v>6387</v>
      </c>
      <c r="I1803" s="40"/>
      <c r="J1803" s="111" t="s">
        <v>6388</v>
      </c>
      <c r="K1803" s="50">
        <v>45107</v>
      </c>
      <c r="L1803" s="42" t="s">
        <v>485</v>
      </c>
      <c r="M1803" s="114" t="s">
        <v>485</v>
      </c>
    </row>
    <row r="1804" spans="1:13" x14ac:dyDescent="0.25">
      <c r="A1804" s="28" t="s">
        <v>57</v>
      </c>
      <c r="B1804" s="29">
        <v>10.101000000000001</v>
      </c>
      <c r="C1804" s="28" t="s">
        <v>112</v>
      </c>
      <c r="D1804" s="44" t="s">
        <v>6389</v>
      </c>
      <c r="E1804" s="44"/>
      <c r="F1804" s="52">
        <v>1599</v>
      </c>
      <c r="G1804" s="52" t="s">
        <v>6390</v>
      </c>
      <c r="H1804" s="52" t="s">
        <v>6391</v>
      </c>
      <c r="I1804" s="53"/>
      <c r="J1804" s="80" t="s">
        <v>6392</v>
      </c>
      <c r="K1804" s="54">
        <v>45082</v>
      </c>
      <c r="L1804" s="52" t="s">
        <v>18</v>
      </c>
      <c r="M1804" s="52" t="s">
        <v>18</v>
      </c>
    </row>
    <row r="1805" spans="1:13" ht="15" customHeight="1" x14ac:dyDescent="0.25">
      <c r="A1805" s="28" t="s">
        <v>19</v>
      </c>
      <c r="B1805" s="29">
        <v>25.131</v>
      </c>
      <c r="C1805" s="40" t="s">
        <v>892</v>
      </c>
      <c r="D1805" s="30" t="s">
        <v>6393</v>
      </c>
      <c r="E1805" s="46" t="s">
        <v>6394</v>
      </c>
      <c r="F1805" s="51">
        <v>1499</v>
      </c>
      <c r="G1805" s="36" t="s">
        <v>6395</v>
      </c>
      <c r="H1805" s="36" t="s">
        <v>6396</v>
      </c>
      <c r="I1805" s="36"/>
      <c r="J1805" s="80" t="s">
        <v>6397</v>
      </c>
      <c r="K1805" s="48">
        <v>45018</v>
      </c>
      <c r="L1805" s="36" t="s">
        <v>27</v>
      </c>
      <c r="M1805" s="36" t="s">
        <v>27</v>
      </c>
    </row>
    <row r="1806" spans="1:13" x14ac:dyDescent="0.25">
      <c r="A1806" s="28" t="s">
        <v>119</v>
      </c>
      <c r="B1806" s="29">
        <v>45.113999999999997</v>
      </c>
      <c r="C1806" s="40" t="s">
        <v>129</v>
      </c>
      <c r="D1806" s="46" t="s">
        <v>6398</v>
      </c>
      <c r="E1806" s="46"/>
      <c r="F1806" s="51" t="s">
        <v>450</v>
      </c>
      <c r="G1806" s="42" t="s">
        <v>6399</v>
      </c>
      <c r="H1806" s="42" t="s">
        <v>6400</v>
      </c>
      <c r="I1806" s="42" t="s">
        <v>6401</v>
      </c>
      <c r="J1806" s="80" t="s">
        <v>6402</v>
      </c>
      <c r="K1806" s="48">
        <v>44804</v>
      </c>
      <c r="L1806" s="36" t="s">
        <v>18</v>
      </c>
      <c r="M1806" s="36" t="s">
        <v>18</v>
      </c>
    </row>
    <row r="1807" spans="1:13" x14ac:dyDescent="0.25">
      <c r="A1807" s="28" t="s">
        <v>8664</v>
      </c>
      <c r="B1807" s="90">
        <v>70.114000000000004</v>
      </c>
      <c r="C1807" s="46" t="s">
        <v>705</v>
      </c>
      <c r="D1807" s="31" t="s">
        <v>6403</v>
      </c>
      <c r="E1807" s="31"/>
      <c r="F1807" s="36">
        <v>1625</v>
      </c>
      <c r="G1807" s="33" t="s">
        <v>6404</v>
      </c>
      <c r="H1807" s="33" t="s">
        <v>6405</v>
      </c>
      <c r="I1807" s="104"/>
      <c r="J1807" s="111" t="s">
        <v>6406</v>
      </c>
      <c r="K1807" s="48">
        <v>45232</v>
      </c>
      <c r="L1807" s="36" t="s">
        <v>485</v>
      </c>
      <c r="M1807" s="36" t="s">
        <v>485</v>
      </c>
    </row>
    <row r="1808" spans="1:13" x14ac:dyDescent="0.25">
      <c r="A1808" s="28" t="s">
        <v>57</v>
      </c>
      <c r="B1808" s="29">
        <v>60.103000000000002</v>
      </c>
      <c r="C1808" s="40" t="s">
        <v>58</v>
      </c>
      <c r="D1808" s="46" t="s">
        <v>6407</v>
      </c>
      <c r="E1808" s="46"/>
      <c r="F1808" s="36">
        <v>1553</v>
      </c>
      <c r="G1808" s="36" t="s">
        <v>6408</v>
      </c>
      <c r="H1808" s="36" t="s">
        <v>6409</v>
      </c>
      <c r="I1808" s="36"/>
      <c r="J1808" s="80" t="s">
        <v>6410</v>
      </c>
      <c r="K1808" s="48">
        <v>44718</v>
      </c>
      <c r="L1808" s="36" t="s">
        <v>18</v>
      </c>
      <c r="M1808" s="36" t="s">
        <v>18</v>
      </c>
    </row>
    <row r="1809" spans="1:13" ht="15" customHeight="1" x14ac:dyDescent="0.25">
      <c r="A1809" s="28" t="s">
        <v>57</v>
      </c>
      <c r="B1809" s="29">
        <v>60.103000000000002</v>
      </c>
      <c r="C1809" s="40" t="s">
        <v>58</v>
      </c>
      <c r="D1809" s="46" t="s">
        <v>6411</v>
      </c>
      <c r="E1809" s="46"/>
      <c r="F1809" s="36">
        <v>1553</v>
      </c>
      <c r="G1809" s="36" t="s">
        <v>6412</v>
      </c>
      <c r="H1809" s="36" t="s">
        <v>6413</v>
      </c>
      <c r="I1809" s="36"/>
      <c r="J1809" s="80" t="s">
        <v>6414</v>
      </c>
      <c r="K1809" s="48">
        <v>44718</v>
      </c>
      <c r="L1809" s="36" t="s">
        <v>18</v>
      </c>
      <c r="M1809" s="36" t="s">
        <v>18</v>
      </c>
    </row>
    <row r="1810" spans="1:13" ht="15" customHeight="1" x14ac:dyDescent="0.2">
      <c r="A1810" s="40" t="s">
        <v>8678</v>
      </c>
      <c r="B1810" s="62">
        <v>45.107999999999997</v>
      </c>
      <c r="C1810" s="40" t="s">
        <v>8679</v>
      </c>
      <c r="D1810" s="353" t="s">
        <v>8826</v>
      </c>
      <c r="E1810" s="354"/>
      <c r="F1810" s="42" t="s">
        <v>8681</v>
      </c>
      <c r="G1810" s="354" t="s">
        <v>6417</v>
      </c>
      <c r="H1810" s="354" t="s">
        <v>6418</v>
      </c>
      <c r="I1810" s="40"/>
      <c r="J1810" s="375" t="s">
        <v>6420</v>
      </c>
      <c r="K1810" s="43">
        <v>45322</v>
      </c>
      <c r="L1810" s="354" t="s">
        <v>485</v>
      </c>
      <c r="M1810" s="355" t="s">
        <v>485</v>
      </c>
    </row>
    <row r="1811" spans="1:13" ht="15" customHeight="1" x14ac:dyDescent="0.2">
      <c r="A1811" s="40" t="s">
        <v>8678</v>
      </c>
      <c r="B1811" s="62">
        <v>45.107999999999997</v>
      </c>
      <c r="C1811" s="40" t="s">
        <v>8679</v>
      </c>
      <c r="D1811" s="353" t="s">
        <v>8826</v>
      </c>
      <c r="E1811" s="354"/>
      <c r="F1811" s="42" t="s">
        <v>8681</v>
      </c>
      <c r="G1811" s="354" t="s">
        <v>6417</v>
      </c>
      <c r="H1811" s="354" t="s">
        <v>6418</v>
      </c>
      <c r="I1811" s="40"/>
      <c r="J1811" s="375" t="s">
        <v>6420</v>
      </c>
      <c r="K1811" s="43">
        <v>45322</v>
      </c>
      <c r="L1811" s="354" t="s">
        <v>485</v>
      </c>
      <c r="M1811" s="355" t="s">
        <v>485</v>
      </c>
    </row>
    <row r="1812" spans="1:13" x14ac:dyDescent="0.25">
      <c r="A1812" s="28" t="s">
        <v>119</v>
      </c>
      <c r="B1812" s="29">
        <v>45.113999999999997</v>
      </c>
      <c r="C1812" s="40" t="s">
        <v>129</v>
      </c>
      <c r="D1812" s="41" t="s">
        <v>6415</v>
      </c>
      <c r="E1812" s="41" t="s">
        <v>6416</v>
      </c>
      <c r="F1812" s="47">
        <v>1392</v>
      </c>
      <c r="G1812" s="42" t="s">
        <v>6417</v>
      </c>
      <c r="H1812" s="42" t="s">
        <v>6418</v>
      </c>
      <c r="I1812" s="42" t="s">
        <v>6419</v>
      </c>
      <c r="J1812" s="80" t="s">
        <v>6420</v>
      </c>
      <c r="K1812" s="48">
        <v>44348</v>
      </c>
      <c r="L1812" s="36" t="s">
        <v>18</v>
      </c>
      <c r="M1812" s="36" t="s">
        <v>18</v>
      </c>
    </row>
    <row r="1813" spans="1:13" x14ac:dyDescent="0.25">
      <c r="A1813" s="28" t="s">
        <v>57</v>
      </c>
      <c r="B1813" s="29">
        <v>10.101000000000001</v>
      </c>
      <c r="C1813" s="28" t="s">
        <v>112</v>
      </c>
      <c r="D1813" s="41" t="s">
        <v>6421</v>
      </c>
      <c r="E1813" s="41"/>
      <c r="F1813" s="47" t="s">
        <v>266</v>
      </c>
      <c r="G1813" s="42" t="s">
        <v>6422</v>
      </c>
      <c r="H1813" s="52" t="s">
        <v>6423</v>
      </c>
      <c r="I1813" s="42"/>
      <c r="J1813" s="80" t="s">
        <v>6424</v>
      </c>
      <c r="K1813" s="48">
        <v>44651</v>
      </c>
      <c r="L1813" s="36" t="s">
        <v>18</v>
      </c>
      <c r="M1813" s="36"/>
    </row>
    <row r="1814" spans="1:13" x14ac:dyDescent="0.25">
      <c r="A1814" s="28" t="s">
        <v>8665</v>
      </c>
      <c r="B1814" s="29">
        <v>70.103999999999999</v>
      </c>
      <c r="C1814" s="28" t="s">
        <v>147</v>
      </c>
      <c r="D1814" s="46" t="s">
        <v>6425</v>
      </c>
      <c r="E1814" s="46" t="s">
        <v>6426</v>
      </c>
      <c r="F1814" s="36">
        <v>1554</v>
      </c>
      <c r="G1814" s="36" t="s">
        <v>6427</v>
      </c>
      <c r="H1814" s="36" t="s">
        <v>6428</v>
      </c>
      <c r="I1814" s="36" t="s">
        <v>6429</v>
      </c>
      <c r="J1814" s="130" t="s">
        <v>6430</v>
      </c>
      <c r="K1814" s="54">
        <v>44742</v>
      </c>
      <c r="L1814" s="65" t="s">
        <v>18</v>
      </c>
      <c r="M1814" s="77" t="s">
        <v>27</v>
      </c>
    </row>
    <row r="1815" spans="1:13" x14ac:dyDescent="0.25">
      <c r="A1815" s="28" t="s">
        <v>119</v>
      </c>
      <c r="B1815" s="29">
        <v>45.113999999999997</v>
      </c>
      <c r="C1815" s="40" t="s">
        <v>129</v>
      </c>
      <c r="D1815" s="60" t="s">
        <v>6431</v>
      </c>
      <c r="E1815" s="60" t="s">
        <v>6432</v>
      </c>
      <c r="F1815" s="61">
        <v>1392</v>
      </c>
      <c r="G1815" s="52" t="s">
        <v>6433</v>
      </c>
      <c r="H1815" s="52" t="s">
        <v>6434</v>
      </c>
      <c r="I1815" s="52"/>
      <c r="J1815" s="80" t="str">
        <f>HYPERLINK("mailto:info@stacysss.com","info@stacysss.com")</f>
        <v>info@stacysss.com</v>
      </c>
      <c r="K1815" s="48">
        <v>44348</v>
      </c>
      <c r="L1815" s="36" t="s">
        <v>18</v>
      </c>
      <c r="M1815" s="36" t="s">
        <v>18</v>
      </c>
    </row>
    <row r="1816" spans="1:13" x14ac:dyDescent="0.25">
      <c r="A1816" s="28" t="s">
        <v>57</v>
      </c>
      <c r="B1816" s="62">
        <v>30.103999999999999</v>
      </c>
      <c r="C1816" s="28" t="s">
        <v>409</v>
      </c>
      <c r="D1816" s="38" t="s">
        <v>6435</v>
      </c>
      <c r="E1816" s="38"/>
      <c r="F1816" s="32" t="s">
        <v>6436</v>
      </c>
      <c r="G1816" s="34" t="s">
        <v>6437</v>
      </c>
      <c r="H1816" s="34" t="s">
        <v>6438</v>
      </c>
      <c r="I1816" s="34" t="s">
        <v>6439</v>
      </c>
      <c r="J1816" s="80" t="s">
        <v>6440</v>
      </c>
      <c r="K1816" s="35">
        <v>44530</v>
      </c>
      <c r="L1816" s="36"/>
      <c r="M1816" s="36"/>
    </row>
    <row r="1817" spans="1:13" x14ac:dyDescent="0.25">
      <c r="A1817" s="28" t="s">
        <v>19</v>
      </c>
      <c r="B1817" s="29">
        <v>25.100999999999999</v>
      </c>
      <c r="C1817" s="28" t="s">
        <v>1749</v>
      </c>
      <c r="D1817" s="46" t="s">
        <v>6441</v>
      </c>
      <c r="E1817" s="46"/>
      <c r="F1817" s="51">
        <v>1401</v>
      </c>
      <c r="G1817" s="36" t="s">
        <v>5255</v>
      </c>
      <c r="H1817" s="36" t="s">
        <v>6442</v>
      </c>
      <c r="I1817" s="36" t="s">
        <v>6443</v>
      </c>
      <c r="J1817" s="80" t="s">
        <v>6444</v>
      </c>
      <c r="K1817" s="48">
        <v>44290</v>
      </c>
      <c r="L1817" s="36" t="s">
        <v>27</v>
      </c>
      <c r="M1817" s="36"/>
    </row>
    <row r="1818" spans="1:13" x14ac:dyDescent="0.25">
      <c r="A1818" s="28" t="s">
        <v>57</v>
      </c>
      <c r="B1818" s="62">
        <v>12.103</v>
      </c>
      <c r="C1818" s="40" t="s">
        <v>227</v>
      </c>
      <c r="D1818" s="64" t="s">
        <v>6445</v>
      </c>
      <c r="E1818" s="64" t="s">
        <v>6446</v>
      </c>
      <c r="F1818" s="65">
        <v>1497</v>
      </c>
      <c r="G1818" s="65" t="s">
        <v>6447</v>
      </c>
      <c r="H1818" s="65" t="s">
        <v>6448</v>
      </c>
      <c r="I1818" s="65" t="s">
        <v>151</v>
      </c>
      <c r="J1818" s="111" t="s">
        <v>8850</v>
      </c>
      <c r="K1818" s="48">
        <v>44291</v>
      </c>
      <c r="L1818" s="65" t="s">
        <v>18</v>
      </c>
      <c r="M1818" s="65" t="s">
        <v>18</v>
      </c>
    </row>
    <row r="1819" spans="1:13" x14ac:dyDescent="0.25">
      <c r="A1819" s="28" t="s">
        <v>57</v>
      </c>
      <c r="B1819" s="62">
        <v>12.111000000000001</v>
      </c>
      <c r="C1819" s="40" t="s">
        <v>547</v>
      </c>
      <c r="D1819" s="64" t="s">
        <v>6445</v>
      </c>
      <c r="E1819" s="64" t="s">
        <v>6446</v>
      </c>
      <c r="F1819" s="65">
        <v>1497</v>
      </c>
      <c r="G1819" s="65" t="s">
        <v>6447</v>
      </c>
      <c r="H1819" s="65" t="s">
        <v>6448</v>
      </c>
      <c r="I1819" s="65" t="s">
        <v>151</v>
      </c>
      <c r="J1819" s="111" t="s">
        <v>8850</v>
      </c>
      <c r="K1819" s="48">
        <v>44291</v>
      </c>
      <c r="L1819" s="65" t="s">
        <v>18</v>
      </c>
      <c r="M1819" s="65" t="s">
        <v>18</v>
      </c>
    </row>
    <row r="1820" spans="1:13" x14ac:dyDescent="0.25">
      <c r="A1820" s="28" t="s">
        <v>57</v>
      </c>
      <c r="B1820" s="62">
        <v>12.199</v>
      </c>
      <c r="C1820" s="46" t="s">
        <v>159</v>
      </c>
      <c r="D1820" s="64" t="s">
        <v>6445</v>
      </c>
      <c r="E1820" s="64" t="s">
        <v>6446</v>
      </c>
      <c r="F1820" s="65">
        <v>1497</v>
      </c>
      <c r="G1820" s="65" t="s">
        <v>6447</v>
      </c>
      <c r="H1820" s="65" t="s">
        <v>6448</v>
      </c>
      <c r="I1820" s="65" t="s">
        <v>151</v>
      </c>
      <c r="J1820" s="111" t="s">
        <v>8850</v>
      </c>
      <c r="K1820" s="48">
        <v>44291</v>
      </c>
      <c r="L1820" s="65" t="s">
        <v>18</v>
      </c>
      <c r="M1820" s="65" t="s">
        <v>18</v>
      </c>
    </row>
    <row r="1821" spans="1:13" x14ac:dyDescent="0.25">
      <c r="A1821" s="28" t="s">
        <v>6452</v>
      </c>
      <c r="B1821" s="62">
        <v>90.103999999999999</v>
      </c>
      <c r="C1821" s="28" t="s">
        <v>2031</v>
      </c>
      <c r="D1821" s="38" t="s">
        <v>6446</v>
      </c>
      <c r="E1821" s="75"/>
      <c r="F1821" s="51" t="s">
        <v>4516</v>
      </c>
      <c r="G1821" s="113" t="s">
        <v>6449</v>
      </c>
      <c r="H1821" s="34" t="s">
        <v>6450</v>
      </c>
      <c r="I1821" s="113" t="s">
        <v>6451</v>
      </c>
      <c r="J1821" s="111" t="s">
        <v>8850</v>
      </c>
      <c r="K1821" s="35">
        <v>45340</v>
      </c>
      <c r="L1821" s="36" t="s">
        <v>18</v>
      </c>
      <c r="M1821" s="36" t="s">
        <v>18</v>
      </c>
    </row>
    <row r="1822" spans="1:13" x14ac:dyDescent="0.25">
      <c r="A1822" s="28" t="s">
        <v>119</v>
      </c>
      <c r="B1822" s="29">
        <v>35.198999999999998</v>
      </c>
      <c r="C1822" s="28" t="s">
        <v>2036</v>
      </c>
      <c r="D1822" s="46" t="s">
        <v>6446</v>
      </c>
      <c r="E1822" s="46"/>
      <c r="F1822" s="36" t="s">
        <v>4516</v>
      </c>
      <c r="G1822" s="36" t="s">
        <v>6449</v>
      </c>
      <c r="H1822" s="36" t="s">
        <v>6450</v>
      </c>
      <c r="I1822" s="36" t="s">
        <v>6451</v>
      </c>
      <c r="J1822" s="111" t="s">
        <v>8850</v>
      </c>
      <c r="K1822" s="48">
        <v>45340</v>
      </c>
      <c r="L1822" s="36" t="s">
        <v>18</v>
      </c>
      <c r="M1822" s="36" t="s">
        <v>18</v>
      </c>
    </row>
    <row r="1823" spans="1:13" x14ac:dyDescent="0.25">
      <c r="A1823" s="28" t="s">
        <v>119</v>
      </c>
      <c r="B1823" s="29">
        <v>35.106000000000002</v>
      </c>
      <c r="C1823" s="28" t="s">
        <v>2035</v>
      </c>
      <c r="D1823" s="46" t="s">
        <v>6446</v>
      </c>
      <c r="E1823" s="46"/>
      <c r="F1823" s="36" t="s">
        <v>4516</v>
      </c>
      <c r="G1823" s="36" t="s">
        <v>6449</v>
      </c>
      <c r="H1823" s="36" t="s">
        <v>6450</v>
      </c>
      <c r="I1823" s="36" t="s">
        <v>6451</v>
      </c>
      <c r="J1823" s="111" t="s">
        <v>8850</v>
      </c>
      <c r="K1823" s="48">
        <v>45340</v>
      </c>
      <c r="L1823" s="36" t="s">
        <v>18</v>
      </c>
      <c r="M1823" s="36" t="s">
        <v>18</v>
      </c>
    </row>
    <row r="1824" spans="1:13" x14ac:dyDescent="0.25">
      <c r="A1824" s="46" t="s">
        <v>6452</v>
      </c>
      <c r="B1824" s="90">
        <v>90.105000000000004</v>
      </c>
      <c r="C1824" s="46" t="s">
        <v>6460</v>
      </c>
      <c r="D1824" s="46" t="s">
        <v>6454</v>
      </c>
      <c r="E1824" s="46" t="s">
        <v>6455</v>
      </c>
      <c r="F1824" s="36" t="s">
        <v>6456</v>
      </c>
      <c r="G1824" s="36" t="s">
        <v>6449</v>
      </c>
      <c r="H1824" s="36" t="s">
        <v>6450</v>
      </c>
      <c r="I1824" s="36" t="s">
        <v>6451</v>
      </c>
      <c r="J1824" s="111" t="s">
        <v>8850</v>
      </c>
      <c r="K1824" s="48">
        <v>45340</v>
      </c>
      <c r="L1824" s="36" t="s">
        <v>18</v>
      </c>
      <c r="M1824" s="36" t="s">
        <v>18</v>
      </c>
    </row>
    <row r="1825" spans="1:13" x14ac:dyDescent="0.25">
      <c r="A1825" s="46" t="s">
        <v>6452</v>
      </c>
      <c r="B1825" s="90">
        <v>90.100999999999999</v>
      </c>
      <c r="C1825" s="40" t="s">
        <v>6453</v>
      </c>
      <c r="D1825" s="46" t="s">
        <v>6454</v>
      </c>
      <c r="E1825" s="46" t="s">
        <v>6455</v>
      </c>
      <c r="F1825" s="36" t="s">
        <v>6456</v>
      </c>
      <c r="G1825" s="36" t="s">
        <v>6449</v>
      </c>
      <c r="H1825" s="36" t="s">
        <v>6450</v>
      </c>
      <c r="I1825" s="36" t="s">
        <v>6451</v>
      </c>
      <c r="J1825" s="111" t="s">
        <v>8850</v>
      </c>
      <c r="K1825" s="48">
        <v>45340</v>
      </c>
      <c r="L1825" s="36" t="s">
        <v>18</v>
      </c>
      <c r="M1825" s="36" t="s">
        <v>18</v>
      </c>
    </row>
    <row r="1826" spans="1:13" x14ac:dyDescent="0.25">
      <c r="A1826" s="46" t="s">
        <v>6452</v>
      </c>
      <c r="B1826" s="90">
        <v>90.103999999999999</v>
      </c>
      <c r="C1826" s="40" t="s">
        <v>6459</v>
      </c>
      <c r="D1826" s="46" t="s">
        <v>6454</v>
      </c>
      <c r="E1826" s="46" t="s">
        <v>6455</v>
      </c>
      <c r="F1826" s="36" t="s">
        <v>6456</v>
      </c>
      <c r="G1826" s="36" t="s">
        <v>6449</v>
      </c>
      <c r="H1826" s="36" t="s">
        <v>6450</v>
      </c>
      <c r="I1826" s="36" t="s">
        <v>6451</v>
      </c>
      <c r="J1826" s="111" t="s">
        <v>8850</v>
      </c>
      <c r="K1826" s="48">
        <v>45340</v>
      </c>
      <c r="L1826" s="36" t="s">
        <v>18</v>
      </c>
      <c r="M1826" s="36" t="s">
        <v>18</v>
      </c>
    </row>
    <row r="1827" spans="1:13" x14ac:dyDescent="0.25">
      <c r="A1827" s="46" t="s">
        <v>6452</v>
      </c>
      <c r="B1827" s="90">
        <v>90.102000000000004</v>
      </c>
      <c r="C1827" s="28" t="s">
        <v>6457</v>
      </c>
      <c r="D1827" s="46" t="s">
        <v>6454</v>
      </c>
      <c r="E1827" s="46" t="s">
        <v>6455</v>
      </c>
      <c r="F1827" s="36" t="s">
        <v>6456</v>
      </c>
      <c r="G1827" s="36" t="s">
        <v>6449</v>
      </c>
      <c r="H1827" s="36" t="s">
        <v>6450</v>
      </c>
      <c r="I1827" s="36" t="s">
        <v>6451</v>
      </c>
      <c r="J1827" s="111" t="s">
        <v>8850</v>
      </c>
      <c r="K1827" s="48">
        <v>45340</v>
      </c>
      <c r="L1827" s="36" t="s">
        <v>18</v>
      </c>
      <c r="M1827" s="36" t="s">
        <v>18</v>
      </c>
    </row>
    <row r="1828" spans="1:13" x14ac:dyDescent="0.25">
      <c r="A1828" s="46" t="s">
        <v>6452</v>
      </c>
      <c r="B1828" s="90">
        <v>90.102999999999994</v>
      </c>
      <c r="C1828" s="28" t="s">
        <v>6458</v>
      </c>
      <c r="D1828" s="46" t="s">
        <v>6454</v>
      </c>
      <c r="E1828" s="46" t="s">
        <v>6455</v>
      </c>
      <c r="F1828" s="36" t="s">
        <v>6456</v>
      </c>
      <c r="G1828" s="36" t="s">
        <v>6449</v>
      </c>
      <c r="H1828" s="36" t="s">
        <v>6450</v>
      </c>
      <c r="I1828" s="36" t="s">
        <v>6451</v>
      </c>
      <c r="J1828" s="111" t="s">
        <v>8850</v>
      </c>
      <c r="K1828" s="48">
        <v>45340</v>
      </c>
      <c r="L1828" s="36" t="s">
        <v>18</v>
      </c>
      <c r="M1828" s="36" t="s">
        <v>18</v>
      </c>
    </row>
    <row r="1829" spans="1:13" ht="12.75" customHeight="1" x14ac:dyDescent="0.25">
      <c r="A1829" s="28" t="s">
        <v>119</v>
      </c>
      <c r="B1829" s="29">
        <v>45.113999999999997</v>
      </c>
      <c r="C1829" s="40" t="s">
        <v>129</v>
      </c>
      <c r="D1829" s="49" t="s">
        <v>6461</v>
      </c>
      <c r="E1829" s="46"/>
      <c r="F1829" s="97" t="s">
        <v>8847</v>
      </c>
      <c r="G1829" s="33" t="s">
        <v>6462</v>
      </c>
      <c r="H1829" s="33" t="s">
        <v>6463</v>
      </c>
      <c r="I1829" s="36" t="s">
        <v>6464</v>
      </c>
      <c r="J1829" s="80" t="s">
        <v>6465</v>
      </c>
      <c r="K1829" s="48">
        <v>44575</v>
      </c>
      <c r="L1829" s="36" t="s">
        <v>18</v>
      </c>
      <c r="M1829" s="36" t="s">
        <v>18</v>
      </c>
    </row>
    <row r="1830" spans="1:13" x14ac:dyDescent="0.25">
      <c r="A1830" s="28" t="s">
        <v>8664</v>
      </c>
      <c r="B1830" s="29">
        <v>70.105999999999995</v>
      </c>
      <c r="C1830" s="40" t="s">
        <v>115</v>
      </c>
      <c r="D1830" s="30" t="s">
        <v>6466</v>
      </c>
      <c r="E1830" s="46"/>
      <c r="F1830" s="36">
        <v>1522</v>
      </c>
      <c r="G1830" s="33" t="s">
        <v>6467</v>
      </c>
      <c r="H1830" s="33" t="s">
        <v>6463</v>
      </c>
      <c r="I1830" s="92"/>
      <c r="J1830" s="111" t="s">
        <v>6465</v>
      </c>
      <c r="K1830" s="48">
        <v>44804</v>
      </c>
      <c r="L1830" s="36" t="s">
        <v>18</v>
      </c>
      <c r="M1830" s="36" t="s">
        <v>18</v>
      </c>
    </row>
    <row r="1831" spans="1:13" ht="15" customHeight="1" x14ac:dyDescent="0.25">
      <c r="A1831" s="55" t="s">
        <v>8664</v>
      </c>
      <c r="B1831" s="56">
        <v>47.103999999999999</v>
      </c>
      <c r="C1831" s="55" t="s">
        <v>6468</v>
      </c>
      <c r="D1831" s="139" t="s">
        <v>6469</v>
      </c>
      <c r="E1831" s="139"/>
      <c r="F1831" s="140">
        <v>1480</v>
      </c>
      <c r="G1831" s="59" t="s">
        <v>1555</v>
      </c>
      <c r="H1831" s="59" t="s">
        <v>1556</v>
      </c>
      <c r="I1831" s="59" t="s">
        <v>1557</v>
      </c>
      <c r="J1831" s="360"/>
      <c r="K1831" s="142">
        <v>44197</v>
      </c>
      <c r="L1831" s="59"/>
      <c r="M1831" s="59"/>
    </row>
    <row r="1832" spans="1:13" x14ac:dyDescent="0.25">
      <c r="A1832" s="28" t="s">
        <v>119</v>
      </c>
      <c r="B1832" s="29">
        <v>45.113999999999997</v>
      </c>
      <c r="C1832" s="40" t="s">
        <v>129</v>
      </c>
      <c r="D1832" s="41" t="s">
        <v>6470</v>
      </c>
      <c r="E1832" s="41"/>
      <c r="F1832" s="47">
        <v>1392</v>
      </c>
      <c r="G1832" s="42" t="s">
        <v>6471</v>
      </c>
      <c r="H1832" s="42" t="s">
        <v>6472</v>
      </c>
      <c r="I1832" s="42" t="s">
        <v>6473</v>
      </c>
      <c r="J1832" s="80" t="s">
        <v>6474</v>
      </c>
      <c r="K1832" s="48">
        <v>44348</v>
      </c>
      <c r="L1832" s="36" t="s">
        <v>18</v>
      </c>
      <c r="M1832" s="36" t="s">
        <v>18</v>
      </c>
    </row>
    <row r="1833" spans="1:13" x14ac:dyDescent="0.25">
      <c r="A1833" s="28" t="s">
        <v>57</v>
      </c>
      <c r="B1833" s="62">
        <v>12.103999999999999</v>
      </c>
      <c r="C1833" s="28" t="s">
        <v>539</v>
      </c>
      <c r="D1833" s="63" t="s">
        <v>6475</v>
      </c>
      <c r="E1833" s="64"/>
      <c r="F1833" s="65">
        <v>1555</v>
      </c>
      <c r="G1833" s="65" t="s">
        <v>6476</v>
      </c>
      <c r="H1833" s="65" t="s">
        <v>6477</v>
      </c>
      <c r="I1833" s="93"/>
      <c r="J1833" s="111" t="s">
        <v>6478</v>
      </c>
      <c r="K1833" s="48">
        <v>44291</v>
      </c>
      <c r="L1833" s="65" t="s">
        <v>18</v>
      </c>
      <c r="M1833" s="65" t="s">
        <v>18</v>
      </c>
    </row>
    <row r="1834" spans="1:13" x14ac:dyDescent="0.25">
      <c r="A1834" s="28" t="s">
        <v>57</v>
      </c>
      <c r="B1834" s="62">
        <v>12.105</v>
      </c>
      <c r="C1834" s="40" t="s">
        <v>685</v>
      </c>
      <c r="D1834" s="63" t="s">
        <v>6475</v>
      </c>
      <c r="E1834" s="64"/>
      <c r="F1834" s="65">
        <v>1555</v>
      </c>
      <c r="G1834" s="65" t="s">
        <v>6476</v>
      </c>
      <c r="H1834" s="65" t="s">
        <v>6477</v>
      </c>
      <c r="I1834" s="93"/>
      <c r="J1834" s="111" t="s">
        <v>6478</v>
      </c>
      <c r="K1834" s="48">
        <v>44291</v>
      </c>
      <c r="L1834" s="65" t="s">
        <v>18</v>
      </c>
      <c r="M1834" s="65" t="s">
        <v>18</v>
      </c>
    </row>
    <row r="1835" spans="1:13" x14ac:dyDescent="0.25">
      <c r="A1835" s="28" t="s">
        <v>57</v>
      </c>
      <c r="B1835" s="62">
        <v>12.111000000000001</v>
      </c>
      <c r="C1835" s="40" t="s">
        <v>547</v>
      </c>
      <c r="D1835" s="63" t="s">
        <v>6475</v>
      </c>
      <c r="E1835" s="64"/>
      <c r="F1835" s="65">
        <v>1555</v>
      </c>
      <c r="G1835" s="65" t="s">
        <v>6476</v>
      </c>
      <c r="H1835" s="65" t="s">
        <v>6477</v>
      </c>
      <c r="I1835" s="93"/>
      <c r="J1835" s="111" t="s">
        <v>6478</v>
      </c>
      <c r="K1835" s="48">
        <v>44291</v>
      </c>
      <c r="L1835" s="65" t="s">
        <v>18</v>
      </c>
      <c r="M1835" s="65" t="s">
        <v>18</v>
      </c>
    </row>
    <row r="1836" spans="1:13" x14ac:dyDescent="0.25">
      <c r="A1836" s="28" t="s">
        <v>57</v>
      </c>
      <c r="B1836" s="62">
        <v>12.114000000000001</v>
      </c>
      <c r="C1836" s="28" t="s">
        <v>549</v>
      </c>
      <c r="D1836" s="63" t="s">
        <v>6475</v>
      </c>
      <c r="E1836" s="64"/>
      <c r="F1836" s="65">
        <v>1555</v>
      </c>
      <c r="G1836" s="65" t="s">
        <v>6476</v>
      </c>
      <c r="H1836" s="65" t="s">
        <v>6477</v>
      </c>
      <c r="I1836" s="93"/>
      <c r="J1836" s="111" t="s">
        <v>6478</v>
      </c>
      <c r="K1836" s="48">
        <v>44291</v>
      </c>
      <c r="L1836" s="65" t="s">
        <v>18</v>
      </c>
      <c r="M1836" s="65" t="s">
        <v>18</v>
      </c>
    </row>
    <row r="1837" spans="1:13" x14ac:dyDescent="0.25">
      <c r="A1837" s="28" t="s">
        <v>57</v>
      </c>
      <c r="B1837" s="62">
        <v>12.199</v>
      </c>
      <c r="C1837" s="46" t="s">
        <v>159</v>
      </c>
      <c r="D1837" s="63" t="s">
        <v>6475</v>
      </c>
      <c r="E1837" s="64"/>
      <c r="F1837" s="65">
        <v>1555</v>
      </c>
      <c r="G1837" s="65" t="s">
        <v>6476</v>
      </c>
      <c r="H1837" s="65" t="s">
        <v>6477</v>
      </c>
      <c r="I1837" s="93"/>
      <c r="J1837" s="111" t="s">
        <v>6478</v>
      </c>
      <c r="K1837" s="48">
        <v>44291</v>
      </c>
      <c r="L1837" s="65" t="s">
        <v>18</v>
      </c>
      <c r="M1837" s="65" t="s">
        <v>18</v>
      </c>
    </row>
    <row r="1838" spans="1:13" x14ac:dyDescent="0.25">
      <c r="A1838" s="28" t="s">
        <v>57</v>
      </c>
      <c r="B1838" s="62">
        <v>12.115</v>
      </c>
      <c r="C1838" s="40" t="s">
        <v>233</v>
      </c>
      <c r="D1838" s="63" t="s">
        <v>6475</v>
      </c>
      <c r="E1838" s="64"/>
      <c r="F1838" s="65">
        <v>1555</v>
      </c>
      <c r="G1838" s="65" t="s">
        <v>6476</v>
      </c>
      <c r="H1838" s="65" t="s">
        <v>6477</v>
      </c>
      <c r="I1838" s="93"/>
      <c r="J1838" s="111" t="s">
        <v>6478</v>
      </c>
      <c r="K1838" s="48">
        <v>44291</v>
      </c>
      <c r="L1838" s="65" t="s">
        <v>18</v>
      </c>
      <c r="M1838" s="65" t="s">
        <v>18</v>
      </c>
    </row>
    <row r="1839" spans="1:13" x14ac:dyDescent="0.25">
      <c r="A1839" s="28" t="s">
        <v>8664</v>
      </c>
      <c r="B1839" s="29">
        <v>70.105999999999995</v>
      </c>
      <c r="C1839" s="40" t="s">
        <v>361</v>
      </c>
      <c r="D1839" s="46" t="s">
        <v>6479</v>
      </c>
      <c r="E1839" s="46"/>
      <c r="F1839" s="47">
        <v>1475</v>
      </c>
      <c r="G1839" s="47" t="s">
        <v>6480</v>
      </c>
      <c r="H1839" s="47" t="s">
        <v>6481</v>
      </c>
      <c r="I1839" s="47"/>
      <c r="J1839" s="379" t="s">
        <v>6482</v>
      </c>
      <c r="K1839" s="50">
        <v>44804</v>
      </c>
      <c r="L1839" s="65" t="s">
        <v>18</v>
      </c>
      <c r="M1839" s="65" t="s">
        <v>18</v>
      </c>
    </row>
    <row r="1840" spans="1:13" x14ac:dyDescent="0.25">
      <c r="A1840" s="28" t="s">
        <v>119</v>
      </c>
      <c r="B1840" s="29">
        <v>45.101999999999997</v>
      </c>
      <c r="C1840" s="28" t="s">
        <v>655</v>
      </c>
      <c r="D1840" s="49" t="s">
        <v>6486</v>
      </c>
      <c r="E1840" s="40"/>
      <c r="F1840" s="42">
        <v>1597</v>
      </c>
      <c r="G1840" s="93" t="s">
        <v>6487</v>
      </c>
      <c r="H1840" s="93" t="s">
        <v>6484</v>
      </c>
      <c r="I1840" s="40"/>
      <c r="J1840" s="111" t="s">
        <v>6488</v>
      </c>
      <c r="K1840" s="50">
        <v>45016</v>
      </c>
      <c r="L1840" s="36" t="s">
        <v>18</v>
      </c>
      <c r="M1840" s="36" t="s">
        <v>18</v>
      </c>
    </row>
    <row r="1841" spans="1:13" x14ac:dyDescent="0.25">
      <c r="A1841" s="28" t="s">
        <v>119</v>
      </c>
      <c r="B1841" s="62">
        <v>45.112000000000002</v>
      </c>
      <c r="C1841" s="40" t="s">
        <v>660</v>
      </c>
      <c r="D1841" s="49" t="s">
        <v>6486</v>
      </c>
      <c r="E1841" s="213"/>
      <c r="F1841" s="42">
        <v>1605</v>
      </c>
      <c r="G1841" s="93" t="s">
        <v>6489</v>
      </c>
      <c r="H1841" s="114" t="s">
        <v>6484</v>
      </c>
      <c r="I1841" s="40"/>
      <c r="J1841" s="111" t="s">
        <v>6488</v>
      </c>
      <c r="K1841" s="50">
        <v>45107</v>
      </c>
      <c r="L1841" s="42" t="s">
        <v>485</v>
      </c>
      <c r="M1841" s="114" t="s">
        <v>485</v>
      </c>
    </row>
    <row r="1842" spans="1:13" x14ac:dyDescent="0.25">
      <c r="A1842" s="28" t="s">
        <v>8664</v>
      </c>
      <c r="B1842" s="29">
        <v>70.105999999999995</v>
      </c>
      <c r="C1842" s="30" t="s">
        <v>13</v>
      </c>
      <c r="D1842" s="31" t="s">
        <v>6483</v>
      </c>
      <c r="E1842" s="41"/>
      <c r="F1842" s="32">
        <v>1567</v>
      </c>
      <c r="G1842" s="33" t="s">
        <v>6483</v>
      </c>
      <c r="H1842" s="33" t="s">
        <v>6484</v>
      </c>
      <c r="I1842" s="42"/>
      <c r="J1842" s="111" t="s">
        <v>6485</v>
      </c>
      <c r="K1842" s="35">
        <v>45535</v>
      </c>
      <c r="L1842" s="36" t="s">
        <v>44</v>
      </c>
      <c r="M1842" s="36" t="s">
        <v>18</v>
      </c>
    </row>
    <row r="1843" spans="1:13" x14ac:dyDescent="0.25">
      <c r="A1843" s="28" t="s">
        <v>8664</v>
      </c>
      <c r="B1843" s="29">
        <v>70.105999999999995</v>
      </c>
      <c r="C1843" s="30" t="s">
        <v>13</v>
      </c>
      <c r="D1843" s="31" t="s">
        <v>6483</v>
      </c>
      <c r="E1843" s="38"/>
      <c r="F1843" s="32">
        <v>1567</v>
      </c>
      <c r="G1843" s="33" t="s">
        <v>6483</v>
      </c>
      <c r="H1843" s="33" t="s">
        <v>6484</v>
      </c>
      <c r="I1843" s="34"/>
      <c r="J1843" s="111" t="s">
        <v>6485</v>
      </c>
      <c r="K1843" s="35">
        <v>45535</v>
      </c>
      <c r="L1843" s="36" t="s">
        <v>44</v>
      </c>
      <c r="M1843" s="36" t="s">
        <v>18</v>
      </c>
    </row>
    <row r="1844" spans="1:13" x14ac:dyDescent="0.25">
      <c r="A1844" s="28" t="s">
        <v>8664</v>
      </c>
      <c r="B1844" s="29">
        <v>70.105999999999995</v>
      </c>
      <c r="C1844" s="40" t="s">
        <v>115</v>
      </c>
      <c r="D1844" s="45" t="s">
        <v>6490</v>
      </c>
      <c r="E1844" s="46"/>
      <c r="F1844" s="47">
        <v>1522</v>
      </c>
      <c r="G1844" s="36" t="s">
        <v>6490</v>
      </c>
      <c r="H1844" s="36" t="s">
        <v>6491</v>
      </c>
      <c r="I1844" s="42"/>
      <c r="J1844" s="80" t="s">
        <v>6492</v>
      </c>
      <c r="K1844" s="48">
        <v>44804</v>
      </c>
      <c r="L1844" s="36" t="s">
        <v>18</v>
      </c>
      <c r="M1844" s="36" t="s">
        <v>18</v>
      </c>
    </row>
    <row r="1845" spans="1:13" x14ac:dyDescent="0.25">
      <c r="A1845" s="28" t="s">
        <v>119</v>
      </c>
      <c r="B1845" s="29">
        <v>45.113999999999997</v>
      </c>
      <c r="C1845" s="40" t="s">
        <v>129</v>
      </c>
      <c r="D1845" s="41" t="s">
        <v>6493</v>
      </c>
      <c r="E1845" s="41"/>
      <c r="F1845" s="47">
        <v>1392</v>
      </c>
      <c r="G1845" s="42" t="s">
        <v>6494</v>
      </c>
      <c r="H1845" s="42" t="s">
        <v>6495</v>
      </c>
      <c r="I1845" s="42" t="s">
        <v>6496</v>
      </c>
      <c r="J1845" s="80" t="s">
        <v>6497</v>
      </c>
      <c r="K1845" s="48">
        <v>44348</v>
      </c>
      <c r="L1845" s="36" t="s">
        <v>18</v>
      </c>
      <c r="M1845" s="36" t="s">
        <v>18</v>
      </c>
    </row>
    <row r="1846" spans="1:13" x14ac:dyDescent="0.25">
      <c r="A1846" s="28" t="s">
        <v>57</v>
      </c>
      <c r="B1846" s="29">
        <v>10.101000000000001</v>
      </c>
      <c r="C1846" s="28" t="s">
        <v>112</v>
      </c>
      <c r="D1846" s="46" t="s">
        <v>6498</v>
      </c>
      <c r="E1846" s="46"/>
      <c r="F1846" s="51" t="s">
        <v>6499</v>
      </c>
      <c r="G1846" s="69" t="s">
        <v>6500</v>
      </c>
      <c r="H1846" s="42" t="s">
        <v>6501</v>
      </c>
      <c r="I1846" s="42"/>
      <c r="J1846" s="80" t="s">
        <v>6502</v>
      </c>
      <c r="K1846" s="48">
        <v>45077</v>
      </c>
      <c r="L1846" s="36" t="s">
        <v>27</v>
      </c>
      <c r="M1846" s="36"/>
    </row>
    <row r="1847" spans="1:13" x14ac:dyDescent="0.25">
      <c r="A1847" s="28" t="s">
        <v>57</v>
      </c>
      <c r="B1847" s="29">
        <v>30.102</v>
      </c>
      <c r="C1847" s="28" t="s">
        <v>333</v>
      </c>
      <c r="D1847" s="49" t="s">
        <v>6503</v>
      </c>
      <c r="E1847" s="75"/>
      <c r="F1847" s="32" t="s">
        <v>335</v>
      </c>
      <c r="G1847" s="76" t="s">
        <v>6504</v>
      </c>
      <c r="H1847" s="76" t="s">
        <v>6505</v>
      </c>
      <c r="I1847" s="76"/>
      <c r="J1847" s="80" t="s">
        <v>6506</v>
      </c>
      <c r="K1847" s="35">
        <v>45218</v>
      </c>
      <c r="L1847" s="36" t="s">
        <v>18</v>
      </c>
      <c r="M1847" s="36"/>
    </row>
    <row r="1848" spans="1:13" x14ac:dyDescent="0.25">
      <c r="A1848" s="28" t="s">
        <v>19</v>
      </c>
      <c r="B1848" s="29">
        <v>80.100999999999999</v>
      </c>
      <c r="C1848" s="28" t="s">
        <v>699</v>
      </c>
      <c r="D1848" s="46" t="s">
        <v>6507</v>
      </c>
      <c r="E1848" s="46"/>
      <c r="F1848" s="36">
        <v>1538</v>
      </c>
      <c r="G1848" s="36" t="s">
        <v>6508</v>
      </c>
      <c r="H1848" s="36" t="s">
        <v>6509</v>
      </c>
      <c r="I1848" s="36" t="s">
        <v>105</v>
      </c>
      <c r="J1848" s="80" t="s">
        <v>6510</v>
      </c>
      <c r="K1848" s="48">
        <v>44575</v>
      </c>
      <c r="L1848" s="36" t="s">
        <v>27</v>
      </c>
      <c r="M1848" s="36" t="s">
        <v>18</v>
      </c>
    </row>
    <row r="1849" spans="1:13" x14ac:dyDescent="0.25">
      <c r="A1849" s="28" t="s">
        <v>19</v>
      </c>
      <c r="B1849" s="29">
        <v>25.134</v>
      </c>
      <c r="C1849" s="28" t="s">
        <v>4338</v>
      </c>
      <c r="D1849" s="45" t="s">
        <v>6511</v>
      </c>
      <c r="E1849" s="46"/>
      <c r="F1849" s="47">
        <v>1499</v>
      </c>
      <c r="G1849" s="36" t="s">
        <v>6512</v>
      </c>
      <c r="H1849" s="36" t="s">
        <v>6513</v>
      </c>
      <c r="I1849" s="42" t="s">
        <v>6514</v>
      </c>
      <c r="J1849" s="80" t="s">
        <v>6515</v>
      </c>
      <c r="K1849" s="48">
        <v>45018</v>
      </c>
      <c r="L1849" s="36" t="s">
        <v>26</v>
      </c>
      <c r="M1849" s="36" t="s">
        <v>27</v>
      </c>
    </row>
    <row r="1850" spans="1:13" x14ac:dyDescent="0.25">
      <c r="A1850" s="28" t="s">
        <v>57</v>
      </c>
      <c r="B1850" s="29">
        <v>12.101000000000001</v>
      </c>
      <c r="C1850" s="28" t="s">
        <v>1368</v>
      </c>
      <c r="D1850" s="63" t="s">
        <v>6516</v>
      </c>
      <c r="E1850" s="64"/>
      <c r="F1850" s="65">
        <v>1555</v>
      </c>
      <c r="G1850" s="65" t="s">
        <v>6517</v>
      </c>
      <c r="H1850" s="65" t="s">
        <v>6518</v>
      </c>
      <c r="I1850" s="93"/>
      <c r="J1850" s="80" t="s">
        <v>6519</v>
      </c>
      <c r="K1850" s="48">
        <v>44291</v>
      </c>
      <c r="L1850" s="65" t="s">
        <v>18</v>
      </c>
      <c r="M1850" s="65" t="s">
        <v>18</v>
      </c>
    </row>
    <row r="1851" spans="1:13" x14ac:dyDescent="0.25">
      <c r="A1851" s="28" t="s">
        <v>57</v>
      </c>
      <c r="B1851" s="62">
        <v>12.102</v>
      </c>
      <c r="C1851" s="40" t="s">
        <v>1373</v>
      </c>
      <c r="D1851" s="63" t="s">
        <v>6516</v>
      </c>
      <c r="E1851" s="64"/>
      <c r="F1851" s="65">
        <v>1555</v>
      </c>
      <c r="G1851" s="65" t="s">
        <v>6517</v>
      </c>
      <c r="H1851" s="65" t="s">
        <v>6518</v>
      </c>
      <c r="I1851" s="93"/>
      <c r="J1851" s="80" t="s">
        <v>6519</v>
      </c>
      <c r="K1851" s="48">
        <v>44291</v>
      </c>
      <c r="L1851" s="65" t="s">
        <v>18</v>
      </c>
      <c r="M1851" s="65" t="s">
        <v>18</v>
      </c>
    </row>
    <row r="1852" spans="1:13" x14ac:dyDescent="0.25">
      <c r="A1852" s="28" t="s">
        <v>57</v>
      </c>
      <c r="B1852" s="62">
        <v>12.103</v>
      </c>
      <c r="C1852" s="40" t="s">
        <v>227</v>
      </c>
      <c r="D1852" s="63" t="s">
        <v>6516</v>
      </c>
      <c r="E1852" s="64"/>
      <c r="F1852" s="65">
        <v>1555</v>
      </c>
      <c r="G1852" s="65" t="s">
        <v>6517</v>
      </c>
      <c r="H1852" s="65" t="s">
        <v>6518</v>
      </c>
      <c r="I1852" s="93"/>
      <c r="J1852" s="80" t="s">
        <v>6519</v>
      </c>
      <c r="K1852" s="48">
        <v>44291</v>
      </c>
      <c r="L1852" s="65" t="s">
        <v>18</v>
      </c>
      <c r="M1852" s="65" t="s">
        <v>18</v>
      </c>
    </row>
    <row r="1853" spans="1:13" x14ac:dyDescent="0.25">
      <c r="A1853" s="28" t="s">
        <v>57</v>
      </c>
      <c r="B1853" s="62">
        <v>12.103999999999999</v>
      </c>
      <c r="C1853" s="28" t="s">
        <v>539</v>
      </c>
      <c r="D1853" s="63" t="s">
        <v>6516</v>
      </c>
      <c r="E1853" s="64"/>
      <c r="F1853" s="65">
        <v>1555</v>
      </c>
      <c r="G1853" s="65" t="s">
        <v>6517</v>
      </c>
      <c r="H1853" s="65" t="s">
        <v>6518</v>
      </c>
      <c r="I1853" s="93"/>
      <c r="J1853" s="80" t="s">
        <v>6519</v>
      </c>
      <c r="K1853" s="48">
        <v>44291</v>
      </c>
      <c r="L1853" s="65" t="s">
        <v>18</v>
      </c>
      <c r="M1853" s="65" t="s">
        <v>18</v>
      </c>
    </row>
    <row r="1854" spans="1:13" x14ac:dyDescent="0.25">
      <c r="A1854" s="28" t="s">
        <v>57</v>
      </c>
      <c r="B1854" s="62">
        <v>12.106</v>
      </c>
      <c r="C1854" s="28" t="s">
        <v>545</v>
      </c>
      <c r="D1854" s="63" t="s">
        <v>6516</v>
      </c>
      <c r="E1854" s="64"/>
      <c r="F1854" s="65">
        <v>1555</v>
      </c>
      <c r="G1854" s="65" t="s">
        <v>6517</v>
      </c>
      <c r="H1854" s="65" t="s">
        <v>6518</v>
      </c>
      <c r="I1854" s="93"/>
      <c r="J1854" s="80" t="s">
        <v>6519</v>
      </c>
      <c r="K1854" s="48">
        <v>44291</v>
      </c>
      <c r="L1854" s="65" t="s">
        <v>18</v>
      </c>
      <c r="M1854" s="65" t="s">
        <v>18</v>
      </c>
    </row>
    <row r="1855" spans="1:13" x14ac:dyDescent="0.25">
      <c r="A1855" s="28" t="s">
        <v>57</v>
      </c>
      <c r="B1855" s="62">
        <v>12.106999999999999</v>
      </c>
      <c r="C1855" s="28" t="s">
        <v>1377</v>
      </c>
      <c r="D1855" s="63" t="s">
        <v>6516</v>
      </c>
      <c r="E1855" s="64"/>
      <c r="F1855" s="65">
        <v>1555</v>
      </c>
      <c r="G1855" s="65" t="s">
        <v>6517</v>
      </c>
      <c r="H1855" s="65" t="s">
        <v>6518</v>
      </c>
      <c r="I1855" s="93"/>
      <c r="J1855" s="80" t="s">
        <v>6519</v>
      </c>
      <c r="K1855" s="48">
        <v>44291</v>
      </c>
      <c r="L1855" s="65" t="s">
        <v>18</v>
      </c>
      <c r="M1855" s="65" t="s">
        <v>18</v>
      </c>
    </row>
    <row r="1856" spans="1:13" x14ac:dyDescent="0.25">
      <c r="A1856" s="28" t="s">
        <v>57</v>
      </c>
      <c r="B1856" s="62">
        <v>12.108000000000001</v>
      </c>
      <c r="C1856" s="40" t="s">
        <v>504</v>
      </c>
      <c r="D1856" s="63" t="s">
        <v>6516</v>
      </c>
      <c r="E1856" s="64"/>
      <c r="F1856" s="65">
        <v>1555</v>
      </c>
      <c r="G1856" s="65" t="s">
        <v>6517</v>
      </c>
      <c r="H1856" s="65" t="s">
        <v>6518</v>
      </c>
      <c r="I1856" s="93"/>
      <c r="J1856" s="80" t="s">
        <v>6519</v>
      </c>
      <c r="K1856" s="48">
        <v>44291</v>
      </c>
      <c r="L1856" s="65" t="s">
        <v>18</v>
      </c>
      <c r="M1856" s="65" t="s">
        <v>18</v>
      </c>
    </row>
    <row r="1857" spans="1:13" x14ac:dyDescent="0.25">
      <c r="A1857" s="28" t="s">
        <v>57</v>
      </c>
      <c r="B1857" s="62">
        <v>12.109</v>
      </c>
      <c r="C1857" s="28" t="s">
        <v>1378</v>
      </c>
      <c r="D1857" s="63" t="s">
        <v>6516</v>
      </c>
      <c r="E1857" s="64"/>
      <c r="F1857" s="65">
        <v>1555</v>
      </c>
      <c r="G1857" s="65" t="s">
        <v>6517</v>
      </c>
      <c r="H1857" s="65" t="s">
        <v>6518</v>
      </c>
      <c r="I1857" s="93"/>
      <c r="J1857" s="80" t="s">
        <v>6519</v>
      </c>
      <c r="K1857" s="48">
        <v>44291</v>
      </c>
      <c r="L1857" s="65" t="s">
        <v>18</v>
      </c>
      <c r="M1857" s="65" t="s">
        <v>18</v>
      </c>
    </row>
    <row r="1858" spans="1:13" x14ac:dyDescent="0.25">
      <c r="A1858" s="28" t="s">
        <v>57</v>
      </c>
      <c r="B1858" s="62">
        <v>12.11</v>
      </c>
      <c r="C1858" s="28" t="s">
        <v>546</v>
      </c>
      <c r="D1858" s="63" t="s">
        <v>6516</v>
      </c>
      <c r="E1858" s="64"/>
      <c r="F1858" s="65">
        <v>1555</v>
      </c>
      <c r="G1858" s="65" t="s">
        <v>6517</v>
      </c>
      <c r="H1858" s="65" t="s">
        <v>6518</v>
      </c>
      <c r="I1858" s="93"/>
      <c r="J1858" s="80" t="s">
        <v>6519</v>
      </c>
      <c r="K1858" s="48">
        <v>44291</v>
      </c>
      <c r="L1858" s="65" t="s">
        <v>18</v>
      </c>
      <c r="M1858" s="65" t="s">
        <v>18</v>
      </c>
    </row>
    <row r="1859" spans="1:13" ht="15" customHeight="1" x14ac:dyDescent="0.25">
      <c r="A1859" s="28" t="s">
        <v>57</v>
      </c>
      <c r="B1859" s="62">
        <v>12.111000000000001</v>
      </c>
      <c r="C1859" s="40" t="s">
        <v>547</v>
      </c>
      <c r="D1859" s="63" t="s">
        <v>6516</v>
      </c>
      <c r="E1859" s="64"/>
      <c r="F1859" s="65">
        <v>1555</v>
      </c>
      <c r="G1859" s="65" t="s">
        <v>6517</v>
      </c>
      <c r="H1859" s="65" t="s">
        <v>6518</v>
      </c>
      <c r="I1859" s="93"/>
      <c r="J1859" s="80" t="s">
        <v>6519</v>
      </c>
      <c r="K1859" s="48">
        <v>44291</v>
      </c>
      <c r="L1859" s="65" t="s">
        <v>18</v>
      </c>
      <c r="M1859" s="65" t="s">
        <v>18</v>
      </c>
    </row>
    <row r="1860" spans="1:13" x14ac:dyDescent="0.25">
      <c r="A1860" s="28" t="s">
        <v>57</v>
      </c>
      <c r="B1860" s="62">
        <v>12.112</v>
      </c>
      <c r="C1860" s="40" t="s">
        <v>548</v>
      </c>
      <c r="D1860" s="63" t="s">
        <v>6516</v>
      </c>
      <c r="E1860" s="64"/>
      <c r="F1860" s="65">
        <v>1555</v>
      </c>
      <c r="G1860" s="65" t="s">
        <v>6517</v>
      </c>
      <c r="H1860" s="65" t="s">
        <v>6518</v>
      </c>
      <c r="I1860" s="93"/>
      <c r="J1860" s="80" t="s">
        <v>6519</v>
      </c>
      <c r="K1860" s="48">
        <v>44291</v>
      </c>
      <c r="L1860" s="65" t="s">
        <v>18</v>
      </c>
      <c r="M1860" s="65" t="s">
        <v>18</v>
      </c>
    </row>
    <row r="1861" spans="1:13" x14ac:dyDescent="0.25">
      <c r="A1861" s="28" t="s">
        <v>57</v>
      </c>
      <c r="B1861" s="62">
        <v>12.113</v>
      </c>
      <c r="C1861" s="40" t="s">
        <v>1379</v>
      </c>
      <c r="D1861" s="63" t="s">
        <v>6516</v>
      </c>
      <c r="E1861" s="64"/>
      <c r="F1861" s="65">
        <v>1555</v>
      </c>
      <c r="G1861" s="65" t="s">
        <v>6517</v>
      </c>
      <c r="H1861" s="65" t="s">
        <v>6518</v>
      </c>
      <c r="I1861" s="93"/>
      <c r="J1861" s="80" t="s">
        <v>6519</v>
      </c>
      <c r="K1861" s="48">
        <v>44291</v>
      </c>
      <c r="L1861" s="65" t="s">
        <v>18</v>
      </c>
      <c r="M1861" s="65" t="s">
        <v>18</v>
      </c>
    </row>
    <row r="1862" spans="1:13" x14ac:dyDescent="0.25">
      <c r="A1862" s="28" t="s">
        <v>57</v>
      </c>
      <c r="B1862" s="62">
        <v>12.114000000000001</v>
      </c>
      <c r="C1862" s="28" t="s">
        <v>549</v>
      </c>
      <c r="D1862" s="63" t="s">
        <v>6516</v>
      </c>
      <c r="E1862" s="64"/>
      <c r="F1862" s="65">
        <v>1555</v>
      </c>
      <c r="G1862" s="65" t="s">
        <v>6517</v>
      </c>
      <c r="H1862" s="65" t="s">
        <v>6518</v>
      </c>
      <c r="I1862" s="93"/>
      <c r="J1862" s="80" t="s">
        <v>6519</v>
      </c>
      <c r="K1862" s="48">
        <v>44291</v>
      </c>
      <c r="L1862" s="65" t="s">
        <v>18</v>
      </c>
      <c r="M1862" s="65" t="s">
        <v>18</v>
      </c>
    </row>
    <row r="1863" spans="1:13" x14ac:dyDescent="0.25">
      <c r="A1863" s="28" t="s">
        <v>57</v>
      </c>
      <c r="B1863" s="62">
        <v>12.199</v>
      </c>
      <c r="C1863" s="46" t="s">
        <v>159</v>
      </c>
      <c r="D1863" s="63" t="s">
        <v>6516</v>
      </c>
      <c r="E1863" s="64"/>
      <c r="F1863" s="65">
        <v>1555</v>
      </c>
      <c r="G1863" s="65" t="s">
        <v>6517</v>
      </c>
      <c r="H1863" s="65" t="s">
        <v>6518</v>
      </c>
      <c r="I1863" s="93"/>
      <c r="J1863" s="80" t="s">
        <v>6519</v>
      </c>
      <c r="K1863" s="48">
        <v>44291</v>
      </c>
      <c r="L1863" s="65" t="s">
        <v>18</v>
      </c>
      <c r="M1863" s="65" t="s">
        <v>18</v>
      </c>
    </row>
    <row r="1864" spans="1:13" x14ac:dyDescent="0.25">
      <c r="A1864" s="28" t="s">
        <v>57</v>
      </c>
      <c r="B1864" s="62">
        <v>12.115</v>
      </c>
      <c r="C1864" s="40" t="s">
        <v>233</v>
      </c>
      <c r="D1864" s="63" t="s">
        <v>6516</v>
      </c>
      <c r="E1864" s="64"/>
      <c r="F1864" s="65">
        <v>1555</v>
      </c>
      <c r="G1864" s="65" t="s">
        <v>6517</v>
      </c>
      <c r="H1864" s="65" t="s">
        <v>6518</v>
      </c>
      <c r="I1864" s="93"/>
      <c r="J1864" s="80" t="s">
        <v>6519</v>
      </c>
      <c r="K1864" s="48">
        <v>44291</v>
      </c>
      <c r="L1864" s="65" t="s">
        <v>18</v>
      </c>
      <c r="M1864" s="65" t="s">
        <v>18</v>
      </c>
    </row>
    <row r="1865" spans="1:13" x14ac:dyDescent="0.25">
      <c r="A1865" s="28" t="s">
        <v>57</v>
      </c>
      <c r="B1865" s="90">
        <v>12.116</v>
      </c>
      <c r="C1865" s="28" t="s">
        <v>1380</v>
      </c>
      <c r="D1865" s="63" t="s">
        <v>6516</v>
      </c>
      <c r="E1865" s="64"/>
      <c r="F1865" s="65">
        <v>1555</v>
      </c>
      <c r="G1865" s="65" t="s">
        <v>6517</v>
      </c>
      <c r="H1865" s="65" t="s">
        <v>6518</v>
      </c>
      <c r="I1865" s="93"/>
      <c r="J1865" s="80" t="s">
        <v>6519</v>
      </c>
      <c r="K1865" s="48">
        <v>44291</v>
      </c>
      <c r="L1865" s="65" t="s">
        <v>18</v>
      </c>
      <c r="M1865" s="65" t="s">
        <v>18</v>
      </c>
    </row>
    <row r="1866" spans="1:13" x14ac:dyDescent="0.25">
      <c r="A1866" s="28" t="s">
        <v>57</v>
      </c>
      <c r="B1866" s="62">
        <v>12.105</v>
      </c>
      <c r="C1866" s="40" t="s">
        <v>685</v>
      </c>
      <c r="D1866" s="63" t="s">
        <v>6516</v>
      </c>
      <c r="E1866" s="64"/>
      <c r="F1866" s="65">
        <v>1555</v>
      </c>
      <c r="G1866" s="65" t="s">
        <v>6517</v>
      </c>
      <c r="H1866" s="65" t="s">
        <v>6520</v>
      </c>
      <c r="I1866" s="93"/>
      <c r="J1866" s="80" t="s">
        <v>6519</v>
      </c>
      <c r="K1866" s="48">
        <v>44292</v>
      </c>
      <c r="L1866" s="65" t="s">
        <v>18</v>
      </c>
      <c r="M1866" s="65" t="s">
        <v>18</v>
      </c>
    </row>
    <row r="1867" spans="1:13" ht="15" customHeight="1" x14ac:dyDescent="0.2">
      <c r="A1867" s="40" t="s">
        <v>8678</v>
      </c>
      <c r="B1867" s="62">
        <v>45.107999999999997</v>
      </c>
      <c r="C1867" s="40" t="s">
        <v>8679</v>
      </c>
      <c r="D1867" s="353" t="s">
        <v>6516</v>
      </c>
      <c r="E1867" s="354"/>
      <c r="F1867" s="42" t="s">
        <v>8681</v>
      </c>
      <c r="G1867" s="354" t="s">
        <v>6517</v>
      </c>
      <c r="H1867" s="354" t="s">
        <v>8827</v>
      </c>
      <c r="I1867" s="40"/>
      <c r="J1867" s="375" t="s">
        <v>6519</v>
      </c>
      <c r="K1867" s="43">
        <v>45322</v>
      </c>
      <c r="L1867" s="354" t="s">
        <v>485</v>
      </c>
      <c r="M1867" s="355" t="s">
        <v>485</v>
      </c>
    </row>
    <row r="1868" spans="1:13" ht="15" customHeight="1" x14ac:dyDescent="0.2">
      <c r="A1868" s="40" t="s">
        <v>8678</v>
      </c>
      <c r="B1868" s="62">
        <v>45.107999999999997</v>
      </c>
      <c r="C1868" s="40" t="s">
        <v>8679</v>
      </c>
      <c r="D1868" s="353" t="s">
        <v>6516</v>
      </c>
      <c r="E1868" s="354"/>
      <c r="F1868" s="42" t="s">
        <v>8681</v>
      </c>
      <c r="G1868" s="354" t="s">
        <v>6517</v>
      </c>
      <c r="H1868" s="354" t="s">
        <v>8827</v>
      </c>
      <c r="I1868" s="40"/>
      <c r="J1868" s="375" t="s">
        <v>6519</v>
      </c>
      <c r="K1868" s="43">
        <v>45322</v>
      </c>
      <c r="L1868" s="354" t="s">
        <v>485</v>
      </c>
      <c r="M1868" s="355" t="s">
        <v>485</v>
      </c>
    </row>
    <row r="1869" spans="1:13" x14ac:dyDescent="0.25">
      <c r="A1869" s="28" t="s">
        <v>57</v>
      </c>
      <c r="B1869" s="62">
        <v>12.199</v>
      </c>
      <c r="C1869" s="46" t="s">
        <v>159</v>
      </c>
      <c r="D1869" s="63" t="s">
        <v>6521</v>
      </c>
      <c r="E1869" s="64"/>
      <c r="F1869" s="65">
        <v>1555</v>
      </c>
      <c r="G1869" s="65" t="s">
        <v>6522</v>
      </c>
      <c r="H1869" s="65" t="s">
        <v>6523</v>
      </c>
      <c r="I1869" s="93"/>
      <c r="J1869" s="111" t="s">
        <v>6524</v>
      </c>
      <c r="K1869" s="48">
        <v>44291</v>
      </c>
      <c r="L1869" s="65" t="s">
        <v>18</v>
      </c>
      <c r="M1869" s="65" t="s">
        <v>18</v>
      </c>
    </row>
    <row r="1870" spans="1:13" x14ac:dyDescent="0.25">
      <c r="A1870" s="28" t="s">
        <v>57</v>
      </c>
      <c r="B1870" s="62">
        <v>12.199</v>
      </c>
      <c r="C1870" s="46" t="s">
        <v>159</v>
      </c>
      <c r="D1870" s="46" t="s">
        <v>6525</v>
      </c>
      <c r="E1870" s="64"/>
      <c r="F1870" s="65" t="s">
        <v>6526</v>
      </c>
      <c r="G1870" s="65" t="s">
        <v>6527</v>
      </c>
      <c r="H1870" s="65" t="s">
        <v>6528</v>
      </c>
      <c r="I1870" s="93"/>
      <c r="J1870" s="111" t="s">
        <v>6529</v>
      </c>
      <c r="K1870" s="48">
        <v>44364</v>
      </c>
      <c r="L1870" s="65" t="s">
        <v>18</v>
      </c>
      <c r="M1870" s="65"/>
    </row>
    <row r="1871" spans="1:13" x14ac:dyDescent="0.25">
      <c r="A1871" s="28" t="s">
        <v>119</v>
      </c>
      <c r="B1871" s="29">
        <v>45.107999999999997</v>
      </c>
      <c r="C1871" s="28" t="s">
        <v>126</v>
      </c>
      <c r="D1871" s="46" t="s">
        <v>6525</v>
      </c>
      <c r="E1871" s="46"/>
      <c r="F1871" s="51" t="s">
        <v>6530</v>
      </c>
      <c r="G1871" s="65" t="s">
        <v>6527</v>
      </c>
      <c r="H1871" s="65" t="s">
        <v>6528</v>
      </c>
      <c r="I1871" s="93"/>
      <c r="J1871" s="111" t="s">
        <v>6529</v>
      </c>
      <c r="K1871" s="48">
        <v>44730</v>
      </c>
      <c r="L1871" s="36" t="s">
        <v>18</v>
      </c>
      <c r="M1871" s="36"/>
    </row>
    <row r="1872" spans="1:13" ht="15" customHeight="1" x14ac:dyDescent="0.2">
      <c r="A1872" s="40" t="s">
        <v>8678</v>
      </c>
      <c r="B1872" s="62">
        <v>45.107999999999997</v>
      </c>
      <c r="C1872" s="40" t="s">
        <v>8679</v>
      </c>
      <c r="D1872" s="353" t="s">
        <v>6525</v>
      </c>
      <c r="E1872" s="354"/>
      <c r="F1872" s="42" t="s">
        <v>8681</v>
      </c>
      <c r="G1872" s="354" t="s">
        <v>8828</v>
      </c>
      <c r="H1872" s="354" t="s">
        <v>8829</v>
      </c>
      <c r="I1872" s="40"/>
      <c r="J1872" s="375" t="s">
        <v>8830</v>
      </c>
      <c r="K1872" s="43">
        <v>45322</v>
      </c>
      <c r="L1872" s="354" t="s">
        <v>485</v>
      </c>
      <c r="M1872" s="355" t="s">
        <v>485</v>
      </c>
    </row>
    <row r="1873" spans="1:13" ht="15" customHeight="1" x14ac:dyDescent="0.2">
      <c r="A1873" s="40" t="s">
        <v>8678</v>
      </c>
      <c r="B1873" s="62">
        <v>45.107999999999997</v>
      </c>
      <c r="C1873" s="40" t="s">
        <v>8679</v>
      </c>
      <c r="D1873" s="353" t="s">
        <v>6525</v>
      </c>
      <c r="E1873" s="354"/>
      <c r="F1873" s="42" t="s">
        <v>8681</v>
      </c>
      <c r="G1873" s="354" t="s">
        <v>8828</v>
      </c>
      <c r="H1873" s="354" t="s">
        <v>8829</v>
      </c>
      <c r="I1873" s="40"/>
      <c r="J1873" s="375" t="s">
        <v>8830</v>
      </c>
      <c r="K1873" s="43">
        <v>45322</v>
      </c>
      <c r="L1873" s="354" t="s">
        <v>485</v>
      </c>
      <c r="M1873" s="355" t="s">
        <v>485</v>
      </c>
    </row>
    <row r="1874" spans="1:13" s="217" customFormat="1" x14ac:dyDescent="0.25">
      <c r="A1874" s="28" t="s">
        <v>119</v>
      </c>
      <c r="B1874" s="29">
        <v>40.103999999999999</v>
      </c>
      <c r="C1874" s="28" t="s">
        <v>795</v>
      </c>
      <c r="D1874" s="123" t="s">
        <v>6531</v>
      </c>
      <c r="E1874" s="46" t="s">
        <v>6532</v>
      </c>
      <c r="F1874" s="165" t="s">
        <v>743</v>
      </c>
      <c r="G1874" s="36" t="s">
        <v>6533</v>
      </c>
      <c r="H1874" s="36" t="s">
        <v>6534</v>
      </c>
      <c r="I1874" s="36" t="s">
        <v>6535</v>
      </c>
      <c r="J1874" s="80" t="str">
        <f>HYPERLINK("mailto:csr@stumpsparty.com","csr@stumpsparty.com")</f>
        <v>csr@stumpsparty.com</v>
      </c>
      <c r="K1874" s="48">
        <v>45090</v>
      </c>
      <c r="L1874" s="36" t="s">
        <v>18</v>
      </c>
      <c r="M1874" s="36" t="s">
        <v>18</v>
      </c>
    </row>
    <row r="1875" spans="1:13" ht="15" customHeight="1" x14ac:dyDescent="0.25">
      <c r="A1875" s="28" t="s">
        <v>119</v>
      </c>
      <c r="B1875" s="62">
        <v>45.112000000000002</v>
      </c>
      <c r="C1875" s="40" t="s">
        <v>660</v>
      </c>
      <c r="D1875" s="49" t="s">
        <v>6536</v>
      </c>
      <c r="E1875" s="182"/>
      <c r="F1875" s="42">
        <v>1605</v>
      </c>
      <c r="G1875" s="93" t="s">
        <v>6537</v>
      </c>
      <c r="H1875" s="114" t="s">
        <v>6538</v>
      </c>
      <c r="I1875" s="40"/>
      <c r="J1875" s="111" t="s">
        <v>6539</v>
      </c>
      <c r="K1875" s="50">
        <v>45107</v>
      </c>
      <c r="L1875" s="42" t="s">
        <v>485</v>
      </c>
      <c r="M1875" s="114" t="s">
        <v>485</v>
      </c>
    </row>
    <row r="1876" spans="1:13" ht="15" customHeight="1" x14ac:dyDescent="0.25">
      <c r="A1876" s="28" t="s">
        <v>8664</v>
      </c>
      <c r="B1876" s="29">
        <v>70.122000000000099</v>
      </c>
      <c r="C1876" s="38" t="s">
        <v>39</v>
      </c>
      <c r="D1876" s="44" t="s">
        <v>6540</v>
      </c>
      <c r="E1876" s="49" t="s">
        <v>6541</v>
      </c>
      <c r="F1876" s="32">
        <v>1576</v>
      </c>
      <c r="G1876" s="33" t="s">
        <v>6542</v>
      </c>
      <c r="H1876" s="33" t="s">
        <v>6543</v>
      </c>
      <c r="I1876" s="34"/>
      <c r="J1876" s="111" t="s">
        <v>6544</v>
      </c>
      <c r="K1876" s="35">
        <v>44530</v>
      </c>
      <c r="L1876" s="36" t="s">
        <v>44</v>
      </c>
      <c r="M1876" s="36" t="s">
        <v>18</v>
      </c>
    </row>
    <row r="1877" spans="1:13" ht="15" customHeight="1" x14ac:dyDescent="0.25">
      <c r="A1877" s="28" t="s">
        <v>119</v>
      </c>
      <c r="B1877" s="29">
        <v>45.113999999999997</v>
      </c>
      <c r="C1877" s="40" t="s">
        <v>129</v>
      </c>
      <c r="D1877" s="60" t="s">
        <v>6545</v>
      </c>
      <c r="E1877" s="60"/>
      <c r="F1877" s="61">
        <v>1392</v>
      </c>
      <c r="G1877" s="52" t="s">
        <v>6546</v>
      </c>
      <c r="H1877" s="52" t="s">
        <v>6547</v>
      </c>
      <c r="I1877" s="52" t="s">
        <v>6548</v>
      </c>
      <c r="J1877" s="80" t="s">
        <v>6549</v>
      </c>
      <c r="K1877" s="48">
        <v>44348</v>
      </c>
      <c r="L1877" s="36" t="s">
        <v>18</v>
      </c>
      <c r="M1877" s="36" t="s">
        <v>18</v>
      </c>
    </row>
    <row r="1878" spans="1:13" ht="15" customHeight="1" x14ac:dyDescent="0.25">
      <c r="A1878" s="28" t="s">
        <v>8664</v>
      </c>
      <c r="B1878" s="29">
        <v>70.105999999999995</v>
      </c>
      <c r="C1878" s="30" t="s">
        <v>13</v>
      </c>
      <c r="D1878" s="31" t="s">
        <v>6550</v>
      </c>
      <c r="E1878" s="38"/>
      <c r="F1878" s="32">
        <v>1567</v>
      </c>
      <c r="G1878" s="33" t="s">
        <v>6551</v>
      </c>
      <c r="H1878" s="33" t="s">
        <v>6552</v>
      </c>
      <c r="I1878" s="34"/>
      <c r="J1878" s="111" t="s">
        <v>6553</v>
      </c>
      <c r="K1878" s="35">
        <v>45535</v>
      </c>
      <c r="L1878" s="36" t="s">
        <v>44</v>
      </c>
      <c r="M1878" s="36" t="s">
        <v>18</v>
      </c>
    </row>
    <row r="1879" spans="1:13" ht="15" customHeight="1" x14ac:dyDescent="0.25">
      <c r="A1879" s="28" t="s">
        <v>19</v>
      </c>
      <c r="B1879" s="29" t="s">
        <v>256</v>
      </c>
      <c r="C1879" s="28" t="s">
        <v>257</v>
      </c>
      <c r="D1879" s="45" t="s">
        <v>6554</v>
      </c>
      <c r="E1879" s="46"/>
      <c r="F1879" s="47">
        <v>1538</v>
      </c>
      <c r="G1879" s="36" t="s">
        <v>6555</v>
      </c>
      <c r="H1879" s="36" t="s">
        <v>6556</v>
      </c>
      <c r="I1879" s="42" t="s">
        <v>6557</v>
      </c>
      <c r="J1879" s="80" t="s">
        <v>6558</v>
      </c>
      <c r="K1879" s="48">
        <v>44575</v>
      </c>
      <c r="L1879" s="36" t="s">
        <v>27</v>
      </c>
      <c r="M1879" s="36" t="s">
        <v>18</v>
      </c>
    </row>
    <row r="1880" spans="1:13" ht="15" customHeight="1" x14ac:dyDescent="0.25">
      <c r="A1880" s="28" t="s">
        <v>19</v>
      </c>
      <c r="B1880" s="29">
        <v>25.126000000000001</v>
      </c>
      <c r="C1880" s="28" t="s">
        <v>583</v>
      </c>
      <c r="D1880" s="46" t="s">
        <v>6559</v>
      </c>
      <c r="E1880" s="46"/>
      <c r="F1880" s="36" t="s">
        <v>4134</v>
      </c>
      <c r="G1880" s="36" t="s">
        <v>6560</v>
      </c>
      <c r="H1880" s="36" t="s">
        <v>6561</v>
      </c>
      <c r="I1880" s="36"/>
      <c r="J1880" s="80" t="s">
        <v>6562</v>
      </c>
      <c r="K1880" s="48">
        <v>45077</v>
      </c>
      <c r="L1880" s="36" t="s">
        <v>18</v>
      </c>
      <c r="M1880" s="36"/>
    </row>
    <row r="1881" spans="1:13" ht="15" customHeight="1" x14ac:dyDescent="0.25">
      <c r="A1881" s="55" t="s">
        <v>19</v>
      </c>
      <c r="B1881" s="56">
        <v>25.199000000000002</v>
      </c>
      <c r="C1881" s="55" t="s">
        <v>90</v>
      </c>
      <c r="D1881" s="147" t="s">
        <v>6563</v>
      </c>
      <c r="E1881" s="147"/>
      <c r="F1881" s="148" t="s">
        <v>6564</v>
      </c>
      <c r="G1881" s="59" t="s">
        <v>6565</v>
      </c>
      <c r="H1881" s="59" t="s">
        <v>6566</v>
      </c>
      <c r="I1881" s="59" t="s">
        <v>6567</v>
      </c>
      <c r="J1881" s="360" t="s">
        <v>6568</v>
      </c>
      <c r="K1881" s="142">
        <v>44135</v>
      </c>
      <c r="L1881" s="59" t="s">
        <v>27</v>
      </c>
      <c r="M1881" s="59" t="s">
        <v>27</v>
      </c>
    </row>
    <row r="1882" spans="1:13" ht="15" customHeight="1" x14ac:dyDescent="0.25">
      <c r="A1882" s="28" t="s">
        <v>8664</v>
      </c>
      <c r="B1882" s="29">
        <v>70.105999999999995</v>
      </c>
      <c r="C1882" s="40" t="s">
        <v>170</v>
      </c>
      <c r="D1882" s="46" t="s">
        <v>6569</v>
      </c>
      <c r="E1882" s="46"/>
      <c r="F1882" s="36">
        <v>1444</v>
      </c>
      <c r="G1882" s="36" t="s">
        <v>6570</v>
      </c>
      <c r="H1882" s="36" t="s">
        <v>6571</v>
      </c>
      <c r="I1882" s="36"/>
      <c r="J1882" s="80" t="s">
        <v>6572</v>
      </c>
      <c r="K1882" s="48">
        <v>44439</v>
      </c>
      <c r="L1882" s="34" t="s">
        <v>27</v>
      </c>
      <c r="M1882" s="36"/>
    </row>
    <row r="1883" spans="1:13" ht="15" customHeight="1" x14ac:dyDescent="0.25">
      <c r="A1883" s="28" t="s">
        <v>119</v>
      </c>
      <c r="B1883" s="62">
        <v>45.112000000000002</v>
      </c>
      <c r="C1883" s="40" t="s">
        <v>660</v>
      </c>
      <c r="D1883" s="49" t="s">
        <v>6573</v>
      </c>
      <c r="E1883" s="182" t="s">
        <v>6574</v>
      </c>
      <c r="F1883" s="42">
        <v>1605</v>
      </c>
      <c r="G1883" s="93" t="s">
        <v>6575</v>
      </c>
      <c r="H1883" s="114" t="s">
        <v>6576</v>
      </c>
      <c r="I1883" s="40"/>
      <c r="J1883" s="111" t="s">
        <v>6577</v>
      </c>
      <c r="K1883" s="50">
        <v>45107</v>
      </c>
      <c r="L1883" s="42" t="s">
        <v>485</v>
      </c>
      <c r="M1883" s="114" t="s">
        <v>485</v>
      </c>
    </row>
    <row r="1884" spans="1:13" ht="15" customHeight="1" x14ac:dyDescent="0.25">
      <c r="A1884" s="28" t="s">
        <v>119</v>
      </c>
      <c r="B1884" s="29">
        <v>45.113999999999997</v>
      </c>
      <c r="C1884" s="40" t="s">
        <v>129</v>
      </c>
      <c r="D1884" s="41" t="s">
        <v>6578</v>
      </c>
      <c r="E1884" s="41" t="s">
        <v>6574</v>
      </c>
      <c r="F1884" s="47">
        <v>1392</v>
      </c>
      <c r="G1884" s="42" t="s">
        <v>6579</v>
      </c>
      <c r="H1884" s="42" t="s">
        <v>6580</v>
      </c>
      <c r="I1884" s="42" t="s">
        <v>6581</v>
      </c>
      <c r="J1884" s="80" t="s">
        <v>6582</v>
      </c>
      <c r="K1884" s="48">
        <v>44348</v>
      </c>
      <c r="L1884" s="36" t="s">
        <v>18</v>
      </c>
      <c r="M1884" s="36" t="s">
        <v>18</v>
      </c>
    </row>
    <row r="1885" spans="1:13" ht="15" customHeight="1" x14ac:dyDescent="0.25">
      <c r="A1885" s="28" t="s">
        <v>8664</v>
      </c>
      <c r="B1885" s="29">
        <v>70.105999999999995</v>
      </c>
      <c r="C1885" s="40" t="s">
        <v>170</v>
      </c>
      <c r="D1885" s="46" t="s">
        <v>6583</v>
      </c>
      <c r="E1885" s="46"/>
      <c r="F1885" s="36">
        <v>1444</v>
      </c>
      <c r="G1885" s="36" t="s">
        <v>6584</v>
      </c>
      <c r="H1885" s="36" t="s">
        <v>6585</v>
      </c>
      <c r="I1885" s="36"/>
      <c r="J1885" s="80" t="s">
        <v>6586</v>
      </c>
      <c r="K1885" s="48">
        <v>44439</v>
      </c>
      <c r="L1885" s="34" t="s">
        <v>27</v>
      </c>
      <c r="M1885" s="36"/>
    </row>
    <row r="1886" spans="1:13" ht="15" customHeight="1" x14ac:dyDescent="0.25">
      <c r="A1886" s="28" t="s">
        <v>8664</v>
      </c>
      <c r="B1886" s="29">
        <v>47.11</v>
      </c>
      <c r="C1886" s="28" t="s">
        <v>6587</v>
      </c>
      <c r="D1886" s="45" t="s">
        <v>6588</v>
      </c>
      <c r="E1886" s="46"/>
      <c r="F1886" s="47">
        <v>1546</v>
      </c>
      <c r="G1886" s="36" t="s">
        <v>1555</v>
      </c>
      <c r="H1886" s="36" t="s">
        <v>1556</v>
      </c>
      <c r="I1886" s="36" t="s">
        <v>1557</v>
      </c>
      <c r="J1886" s="80"/>
      <c r="K1886" s="48">
        <v>45169</v>
      </c>
      <c r="L1886" s="36"/>
      <c r="M1886" s="36"/>
    </row>
    <row r="1887" spans="1:13" ht="15" customHeight="1" x14ac:dyDescent="0.25">
      <c r="A1887" s="28" t="s">
        <v>8664</v>
      </c>
      <c r="B1887" s="29">
        <v>70.105999999999995</v>
      </c>
      <c r="C1887" s="40" t="s">
        <v>115</v>
      </c>
      <c r="D1887" s="45" t="s">
        <v>6589</v>
      </c>
      <c r="E1887" s="46"/>
      <c r="F1887" s="47">
        <v>1522</v>
      </c>
      <c r="G1887" s="36" t="s">
        <v>6590</v>
      </c>
      <c r="H1887" s="36" t="s">
        <v>6591</v>
      </c>
      <c r="I1887" s="42"/>
      <c r="J1887" s="80" t="s">
        <v>6592</v>
      </c>
      <c r="K1887" s="48">
        <v>44804</v>
      </c>
      <c r="L1887" s="36" t="s">
        <v>18</v>
      </c>
      <c r="M1887" s="36" t="s">
        <v>18</v>
      </c>
    </row>
    <row r="1888" spans="1:13" ht="15" customHeight="1" x14ac:dyDescent="0.25">
      <c r="A1888" s="28" t="s">
        <v>8664</v>
      </c>
      <c r="B1888" s="29">
        <v>70.105999999999995</v>
      </c>
      <c r="C1888" s="40" t="s">
        <v>115</v>
      </c>
      <c r="D1888" s="45" t="s">
        <v>6589</v>
      </c>
      <c r="E1888" s="45"/>
      <c r="F1888" s="47">
        <v>1522</v>
      </c>
      <c r="G1888" s="36" t="s">
        <v>6590</v>
      </c>
      <c r="H1888" s="36" t="s">
        <v>6593</v>
      </c>
      <c r="I1888" s="42"/>
      <c r="J1888" s="111" t="s">
        <v>6594</v>
      </c>
      <c r="K1888" s="48">
        <v>44804</v>
      </c>
      <c r="L1888" s="36" t="s">
        <v>18</v>
      </c>
      <c r="M1888" s="36" t="s">
        <v>18</v>
      </c>
    </row>
    <row r="1889" spans="1:13" ht="15" customHeight="1" x14ac:dyDescent="0.25">
      <c r="A1889" s="28" t="s">
        <v>119</v>
      </c>
      <c r="B1889" s="29">
        <v>45.113999999999997</v>
      </c>
      <c r="C1889" s="40" t="s">
        <v>129</v>
      </c>
      <c r="D1889" s="41" t="s">
        <v>6595</v>
      </c>
      <c r="E1889" s="41"/>
      <c r="F1889" s="47">
        <v>1392</v>
      </c>
      <c r="G1889" s="42" t="s">
        <v>6596</v>
      </c>
      <c r="H1889" s="42" t="s">
        <v>6597</v>
      </c>
      <c r="I1889" s="42" t="s">
        <v>6598</v>
      </c>
      <c r="J1889" s="80" t="s">
        <v>6599</v>
      </c>
      <c r="K1889" s="48">
        <v>44348</v>
      </c>
      <c r="L1889" s="36" t="s">
        <v>18</v>
      </c>
      <c r="M1889" s="36" t="s">
        <v>18</v>
      </c>
    </row>
    <row r="1890" spans="1:13" ht="15" customHeight="1" x14ac:dyDescent="0.25">
      <c r="A1890" s="28" t="s">
        <v>19</v>
      </c>
      <c r="B1890" s="29">
        <v>25.128</v>
      </c>
      <c r="C1890" s="40" t="s">
        <v>596</v>
      </c>
      <c r="D1890" s="46" t="s">
        <v>6600</v>
      </c>
      <c r="E1890" s="46"/>
      <c r="F1890" s="36">
        <v>1495</v>
      </c>
      <c r="G1890" s="36" t="s">
        <v>6601</v>
      </c>
      <c r="H1890" s="36" t="s">
        <v>6602</v>
      </c>
      <c r="I1890" s="36" t="s">
        <v>6603</v>
      </c>
      <c r="J1890" s="80" t="s">
        <v>6604</v>
      </c>
      <c r="K1890" s="48">
        <v>44990</v>
      </c>
      <c r="L1890" s="36" t="s">
        <v>27</v>
      </c>
      <c r="M1890" s="36" t="s">
        <v>27</v>
      </c>
    </row>
    <row r="1891" spans="1:13" ht="15" customHeight="1" x14ac:dyDescent="0.25">
      <c r="A1891" s="28" t="s">
        <v>8664</v>
      </c>
      <c r="B1891" s="29">
        <v>70.105999999999995</v>
      </c>
      <c r="C1891" s="40" t="s">
        <v>115</v>
      </c>
      <c r="D1891" s="45" t="s">
        <v>6605</v>
      </c>
      <c r="E1891" s="45"/>
      <c r="F1891" s="47">
        <v>1522</v>
      </c>
      <c r="G1891" s="145" t="s">
        <v>6605</v>
      </c>
      <c r="H1891" s="36" t="s">
        <v>6606</v>
      </c>
      <c r="I1891" s="42"/>
      <c r="J1891" s="80" t="s">
        <v>6607</v>
      </c>
      <c r="K1891" s="48">
        <v>44804</v>
      </c>
      <c r="L1891" s="36" t="s">
        <v>18</v>
      </c>
      <c r="M1891" s="36" t="s">
        <v>18</v>
      </c>
    </row>
    <row r="1892" spans="1:13" ht="15" customHeight="1" x14ac:dyDescent="0.25">
      <c r="A1892" s="28" t="s">
        <v>8664</v>
      </c>
      <c r="B1892" s="29">
        <v>70.105999999999995</v>
      </c>
      <c r="C1892" s="40" t="s">
        <v>361</v>
      </c>
      <c r="D1892" s="30" t="s">
        <v>6608</v>
      </c>
      <c r="E1892" s="46"/>
      <c r="F1892" s="36">
        <v>1475</v>
      </c>
      <c r="G1892" s="33" t="s">
        <v>6608</v>
      </c>
      <c r="H1892" s="33" t="s">
        <v>6609</v>
      </c>
      <c r="I1892" s="92"/>
      <c r="J1892" s="111" t="s">
        <v>6610</v>
      </c>
      <c r="K1892" s="48">
        <v>44804</v>
      </c>
      <c r="L1892" s="36" t="s">
        <v>18</v>
      </c>
      <c r="M1892" s="36" t="s">
        <v>18</v>
      </c>
    </row>
    <row r="1893" spans="1:13" ht="15" customHeight="1" x14ac:dyDescent="0.25">
      <c r="A1893" s="55" t="s">
        <v>8664</v>
      </c>
      <c r="B1893" s="56" t="s">
        <v>4713</v>
      </c>
      <c r="C1893" s="55" t="s">
        <v>4714</v>
      </c>
      <c r="D1893" s="214" t="s">
        <v>6611</v>
      </c>
      <c r="E1893" s="139"/>
      <c r="F1893" s="151" t="s">
        <v>6612</v>
      </c>
      <c r="G1893" s="155" t="s">
        <v>6613</v>
      </c>
      <c r="H1893" s="155" t="s">
        <v>6614</v>
      </c>
      <c r="I1893" s="155" t="s">
        <v>6615</v>
      </c>
      <c r="J1893" s="387" t="s">
        <v>6616</v>
      </c>
      <c r="K1893" s="142">
        <v>44119</v>
      </c>
      <c r="L1893" s="155"/>
      <c r="M1893" s="155" t="s">
        <v>18</v>
      </c>
    </row>
    <row r="1894" spans="1:13" ht="15" customHeight="1" x14ac:dyDescent="0.25">
      <c r="A1894" s="46" t="s">
        <v>19</v>
      </c>
      <c r="B1894" s="90">
        <v>25.105</v>
      </c>
      <c r="C1894" s="46" t="s">
        <v>785</v>
      </c>
      <c r="D1894" s="49" t="s">
        <v>6617</v>
      </c>
      <c r="E1894" s="36"/>
      <c r="F1894" s="36">
        <v>1623</v>
      </c>
      <c r="G1894" s="36" t="s">
        <v>6618</v>
      </c>
      <c r="H1894" s="36" t="s">
        <v>6619</v>
      </c>
      <c r="I1894" s="36"/>
      <c r="J1894" s="80" t="s">
        <v>6620</v>
      </c>
      <c r="K1894" s="48">
        <v>44447</v>
      </c>
      <c r="L1894" s="36" t="s">
        <v>27</v>
      </c>
      <c r="M1894" s="36" t="s">
        <v>27</v>
      </c>
    </row>
    <row r="1895" spans="1:13" ht="15" customHeight="1" x14ac:dyDescent="0.25">
      <c r="A1895" s="28" t="s">
        <v>8664</v>
      </c>
      <c r="B1895" s="29">
        <v>70.122000000000099</v>
      </c>
      <c r="C1895" s="38" t="s">
        <v>39</v>
      </c>
      <c r="D1895" s="31" t="s">
        <v>6621</v>
      </c>
      <c r="E1895" s="41"/>
      <c r="F1895" s="42">
        <v>1576</v>
      </c>
      <c r="G1895" s="42" t="s">
        <v>6622</v>
      </c>
      <c r="H1895" s="42" t="s">
        <v>6623</v>
      </c>
      <c r="I1895" s="42"/>
      <c r="J1895" s="111" t="s">
        <v>6624</v>
      </c>
      <c r="K1895" s="50">
        <v>45535</v>
      </c>
      <c r="L1895" s="36" t="s">
        <v>18</v>
      </c>
      <c r="M1895" s="36" t="s">
        <v>18</v>
      </c>
    </row>
    <row r="1896" spans="1:13" ht="15" customHeight="1" x14ac:dyDescent="0.25">
      <c r="A1896" s="28" t="s">
        <v>33</v>
      </c>
      <c r="B1896" s="29">
        <v>15.105</v>
      </c>
      <c r="C1896" s="28" t="s">
        <v>6625</v>
      </c>
      <c r="D1896" s="46" t="s">
        <v>6626</v>
      </c>
      <c r="E1896" s="46" t="s">
        <v>6627</v>
      </c>
      <c r="F1896" s="36" t="s">
        <v>6628</v>
      </c>
      <c r="G1896" s="36" t="s">
        <v>6629</v>
      </c>
      <c r="H1896" s="36" t="s">
        <v>6630</v>
      </c>
      <c r="I1896" s="36"/>
      <c r="J1896" s="80" t="s">
        <v>6631</v>
      </c>
      <c r="K1896" s="48">
        <v>44377</v>
      </c>
      <c r="L1896" s="36" t="s">
        <v>18</v>
      </c>
      <c r="M1896" s="36" t="s">
        <v>18</v>
      </c>
    </row>
    <row r="1897" spans="1:13" ht="15" customHeight="1" x14ac:dyDescent="0.25">
      <c r="A1897" s="28" t="s">
        <v>33</v>
      </c>
      <c r="B1897" s="29">
        <v>15.111000000000001</v>
      </c>
      <c r="C1897" s="46" t="s">
        <v>4940</v>
      </c>
      <c r="D1897" s="46" t="s">
        <v>6626</v>
      </c>
      <c r="E1897" s="46" t="s">
        <v>6627</v>
      </c>
      <c r="F1897" s="36" t="s">
        <v>6628</v>
      </c>
      <c r="G1897" s="36" t="s">
        <v>6629</v>
      </c>
      <c r="H1897" s="36" t="s">
        <v>6630</v>
      </c>
      <c r="I1897" s="36"/>
      <c r="J1897" s="80" t="s">
        <v>6631</v>
      </c>
      <c r="K1897" s="48">
        <v>44377</v>
      </c>
      <c r="L1897" s="36" t="s">
        <v>18</v>
      </c>
      <c r="M1897" s="36" t="s">
        <v>18</v>
      </c>
    </row>
    <row r="1898" spans="1:13" ht="15" customHeight="1" x14ac:dyDescent="0.25">
      <c r="A1898" s="28" t="s">
        <v>57</v>
      </c>
      <c r="B1898" s="62">
        <v>12.105</v>
      </c>
      <c r="C1898" s="40" t="s">
        <v>685</v>
      </c>
      <c r="D1898" s="63" t="s">
        <v>6632</v>
      </c>
      <c r="E1898" s="78" t="s">
        <v>6633</v>
      </c>
      <c r="F1898" s="65">
        <v>1555</v>
      </c>
      <c r="G1898" s="65" t="s">
        <v>6634</v>
      </c>
      <c r="H1898" s="65" t="s">
        <v>6635</v>
      </c>
      <c r="I1898" s="93"/>
      <c r="J1898" s="111" t="s">
        <v>6636</v>
      </c>
      <c r="K1898" s="48">
        <v>44291</v>
      </c>
      <c r="L1898" s="65" t="s">
        <v>18</v>
      </c>
      <c r="M1898" s="65" t="s">
        <v>18</v>
      </c>
    </row>
    <row r="1899" spans="1:13" ht="15" customHeight="1" x14ac:dyDescent="0.25">
      <c r="A1899" s="28" t="s">
        <v>57</v>
      </c>
      <c r="B1899" s="62">
        <v>12.199</v>
      </c>
      <c r="C1899" s="46" t="s">
        <v>159</v>
      </c>
      <c r="D1899" s="63" t="s">
        <v>6632</v>
      </c>
      <c r="E1899" s="78" t="s">
        <v>6633</v>
      </c>
      <c r="F1899" s="65">
        <v>1555</v>
      </c>
      <c r="G1899" s="65" t="s">
        <v>6634</v>
      </c>
      <c r="H1899" s="65" t="s">
        <v>6635</v>
      </c>
      <c r="I1899" s="93"/>
      <c r="J1899" s="111" t="s">
        <v>6636</v>
      </c>
      <c r="K1899" s="48">
        <v>44291</v>
      </c>
      <c r="L1899" s="65" t="s">
        <v>18</v>
      </c>
      <c r="M1899" s="65" t="s">
        <v>18</v>
      </c>
    </row>
    <row r="1900" spans="1:13" ht="15" customHeight="1" x14ac:dyDescent="0.25">
      <c r="A1900" s="28" t="s">
        <v>57</v>
      </c>
      <c r="B1900" s="62">
        <v>12.115</v>
      </c>
      <c r="C1900" s="40" t="s">
        <v>233</v>
      </c>
      <c r="D1900" s="63" t="s">
        <v>6632</v>
      </c>
      <c r="E1900" s="78" t="s">
        <v>6633</v>
      </c>
      <c r="F1900" s="65">
        <v>1555</v>
      </c>
      <c r="G1900" s="65" t="s">
        <v>6634</v>
      </c>
      <c r="H1900" s="65" t="s">
        <v>6635</v>
      </c>
      <c r="I1900" s="93"/>
      <c r="J1900" s="111" t="s">
        <v>6636</v>
      </c>
      <c r="K1900" s="48">
        <v>44291</v>
      </c>
      <c r="L1900" s="65" t="s">
        <v>18</v>
      </c>
      <c r="M1900" s="65" t="s">
        <v>18</v>
      </c>
    </row>
    <row r="1901" spans="1:13" ht="15" customHeight="1" x14ac:dyDescent="0.25">
      <c r="A1901" s="28" t="s">
        <v>19</v>
      </c>
      <c r="B1901" s="29">
        <v>25.117999999999999</v>
      </c>
      <c r="C1901" s="28" t="s">
        <v>76</v>
      </c>
      <c r="D1901" s="46" t="s">
        <v>6637</v>
      </c>
      <c r="E1901" s="46"/>
      <c r="F1901" s="36" t="s">
        <v>1450</v>
      </c>
      <c r="G1901" s="36" t="s">
        <v>6638</v>
      </c>
      <c r="H1901" s="36" t="s">
        <v>6639</v>
      </c>
      <c r="I1901" s="36" t="s">
        <v>6640</v>
      </c>
      <c r="J1901" s="80" t="s">
        <v>6641</v>
      </c>
      <c r="K1901" s="48">
        <v>44530</v>
      </c>
      <c r="L1901" s="36" t="s">
        <v>27</v>
      </c>
      <c r="M1901" s="36" t="s">
        <v>27</v>
      </c>
    </row>
    <row r="1902" spans="1:13" ht="15" customHeight="1" x14ac:dyDescent="0.25">
      <c r="A1902" s="28" t="s">
        <v>8664</v>
      </c>
      <c r="B1902" s="29">
        <v>70.105999999999995</v>
      </c>
      <c r="C1902" s="40" t="s">
        <v>361</v>
      </c>
      <c r="D1902" s="46" t="s">
        <v>6642</v>
      </c>
      <c r="E1902" s="46"/>
      <c r="F1902" s="47">
        <v>1475</v>
      </c>
      <c r="G1902" s="47" t="s">
        <v>6643</v>
      </c>
      <c r="H1902" s="47" t="s">
        <v>6644</v>
      </c>
      <c r="I1902" s="47"/>
      <c r="J1902" s="379" t="s">
        <v>6645</v>
      </c>
      <c r="K1902" s="50">
        <v>44804</v>
      </c>
      <c r="L1902" s="65" t="s">
        <v>18</v>
      </c>
      <c r="M1902" s="51" t="s">
        <v>485</v>
      </c>
    </row>
    <row r="1903" spans="1:13" ht="15" customHeight="1" x14ac:dyDescent="0.25">
      <c r="A1903" s="28" t="s">
        <v>8664</v>
      </c>
      <c r="B1903" s="62">
        <v>70.105999999999995</v>
      </c>
      <c r="C1903" s="31" t="s">
        <v>769</v>
      </c>
      <c r="D1903" s="31" t="s">
        <v>6646</v>
      </c>
      <c r="E1903" s="42"/>
      <c r="F1903" s="33">
        <v>1567</v>
      </c>
      <c r="G1903" s="33" t="s">
        <v>6647</v>
      </c>
      <c r="H1903" s="33" t="s">
        <v>6648</v>
      </c>
      <c r="I1903" s="40"/>
      <c r="J1903" s="111" t="s">
        <v>6649</v>
      </c>
      <c r="K1903" s="112">
        <v>45535</v>
      </c>
      <c r="L1903" s="42" t="s">
        <v>485</v>
      </c>
      <c r="M1903" s="42" t="s">
        <v>485</v>
      </c>
    </row>
    <row r="1904" spans="1:13" ht="15" customHeight="1" x14ac:dyDescent="0.25">
      <c r="A1904" s="28" t="s">
        <v>8664</v>
      </c>
      <c r="B1904" s="62">
        <v>70.105999999999995</v>
      </c>
      <c r="C1904" s="40" t="s">
        <v>769</v>
      </c>
      <c r="D1904" s="40" t="s">
        <v>6646</v>
      </c>
      <c r="E1904" s="104"/>
      <c r="F1904" s="42">
        <v>1567</v>
      </c>
      <c r="G1904" s="42" t="s">
        <v>6647</v>
      </c>
      <c r="H1904" s="42" t="s">
        <v>6648</v>
      </c>
      <c r="I1904" s="104"/>
      <c r="J1904" s="80" t="s">
        <v>6649</v>
      </c>
      <c r="K1904" s="50">
        <v>45535</v>
      </c>
      <c r="L1904" s="36" t="s">
        <v>18</v>
      </c>
      <c r="M1904" s="36" t="s">
        <v>18</v>
      </c>
    </row>
    <row r="1905" spans="1:13" ht="15" customHeight="1" x14ac:dyDescent="0.25">
      <c r="A1905" s="28" t="s">
        <v>8664</v>
      </c>
      <c r="B1905" s="29">
        <v>70.105999999999995</v>
      </c>
      <c r="C1905" s="40" t="s">
        <v>361</v>
      </c>
      <c r="D1905" s="30" t="s">
        <v>6650</v>
      </c>
      <c r="E1905" s="46"/>
      <c r="F1905" s="36">
        <v>1475</v>
      </c>
      <c r="G1905" s="33" t="s">
        <v>6650</v>
      </c>
      <c r="H1905" s="33" t="s">
        <v>6651</v>
      </c>
      <c r="I1905" s="92"/>
      <c r="J1905" s="111" t="s">
        <v>6652</v>
      </c>
      <c r="K1905" s="48">
        <v>44804</v>
      </c>
      <c r="L1905" s="36" t="s">
        <v>18</v>
      </c>
      <c r="M1905" s="36" t="s">
        <v>18</v>
      </c>
    </row>
    <row r="1906" spans="1:13" ht="15" customHeight="1" x14ac:dyDescent="0.25">
      <c r="A1906" s="28" t="s">
        <v>8664</v>
      </c>
      <c r="B1906" s="29">
        <v>70.105999999999995</v>
      </c>
      <c r="C1906" s="30" t="s">
        <v>13</v>
      </c>
      <c r="D1906" s="31" t="s">
        <v>6653</v>
      </c>
      <c r="E1906" s="38"/>
      <c r="F1906" s="32">
        <v>1567</v>
      </c>
      <c r="G1906" s="33" t="s">
        <v>6654</v>
      </c>
      <c r="H1906" s="33" t="s">
        <v>6655</v>
      </c>
      <c r="I1906" s="34"/>
      <c r="J1906" s="111" t="s">
        <v>6656</v>
      </c>
      <c r="K1906" s="35">
        <v>45535</v>
      </c>
      <c r="L1906" s="36" t="s">
        <v>44</v>
      </c>
      <c r="M1906" s="36" t="s">
        <v>18</v>
      </c>
    </row>
    <row r="1907" spans="1:13" ht="15" customHeight="1" x14ac:dyDescent="0.25">
      <c r="A1907" s="28" t="s">
        <v>8664</v>
      </c>
      <c r="B1907" s="29">
        <v>70.105999999999995</v>
      </c>
      <c r="C1907" s="30" t="s">
        <v>13</v>
      </c>
      <c r="D1907" s="31" t="s">
        <v>6653</v>
      </c>
      <c r="E1907" s="38"/>
      <c r="F1907" s="32">
        <v>1567</v>
      </c>
      <c r="G1907" s="33" t="s">
        <v>6654</v>
      </c>
      <c r="H1907" s="33" t="s">
        <v>6655</v>
      </c>
      <c r="I1907" s="34"/>
      <c r="J1907" s="111" t="s">
        <v>6656</v>
      </c>
      <c r="K1907" s="35">
        <v>45535</v>
      </c>
      <c r="L1907" s="36" t="s">
        <v>44</v>
      </c>
      <c r="M1907" s="36" t="s">
        <v>18</v>
      </c>
    </row>
    <row r="1908" spans="1:13" ht="15" customHeight="1" x14ac:dyDescent="0.25">
      <c r="A1908" s="28" t="s">
        <v>119</v>
      </c>
      <c r="B1908" s="29">
        <v>45.113999999999997</v>
      </c>
      <c r="C1908" s="40" t="s">
        <v>129</v>
      </c>
      <c r="D1908" s="46" t="s">
        <v>6657</v>
      </c>
      <c r="E1908" s="46"/>
      <c r="F1908" s="51" t="s">
        <v>6658</v>
      </c>
      <c r="G1908" s="52" t="s">
        <v>2585</v>
      </c>
      <c r="H1908" s="52" t="s">
        <v>6659</v>
      </c>
      <c r="I1908" s="52" t="s">
        <v>6660</v>
      </c>
      <c r="J1908" s="80" t="s">
        <v>6661</v>
      </c>
      <c r="K1908" s="48">
        <v>45091</v>
      </c>
      <c r="L1908" s="36" t="s">
        <v>18</v>
      </c>
      <c r="M1908" s="36" t="s">
        <v>18</v>
      </c>
    </row>
    <row r="1909" spans="1:13" ht="15" customHeight="1" x14ac:dyDescent="0.25">
      <c r="A1909" s="28" t="s">
        <v>19</v>
      </c>
      <c r="B1909" s="29">
        <v>25.116</v>
      </c>
      <c r="C1909" s="28" t="s">
        <v>28</v>
      </c>
      <c r="D1909" s="41" t="s">
        <v>6662</v>
      </c>
      <c r="E1909" s="41" t="s">
        <v>6663</v>
      </c>
      <c r="F1909" s="42">
        <v>1560</v>
      </c>
      <c r="G1909" s="42" t="s">
        <v>6664</v>
      </c>
      <c r="H1909" s="42" t="s">
        <v>6665</v>
      </c>
      <c r="I1909" s="42" t="s">
        <v>6666</v>
      </c>
      <c r="J1909" s="130" t="s">
        <v>6667</v>
      </c>
      <c r="K1909" s="50">
        <v>44722</v>
      </c>
      <c r="L1909" s="42" t="s">
        <v>27</v>
      </c>
      <c r="M1909" s="42"/>
    </row>
    <row r="1910" spans="1:13" ht="15" customHeight="1" x14ac:dyDescent="0.25">
      <c r="A1910" s="28" t="s">
        <v>8664</v>
      </c>
      <c r="B1910" s="62">
        <v>70.105999999999995</v>
      </c>
      <c r="C1910" s="40" t="s">
        <v>769</v>
      </c>
      <c r="D1910" s="40" t="s">
        <v>6668</v>
      </c>
      <c r="E1910" s="40"/>
      <c r="F1910" s="42">
        <v>1567</v>
      </c>
      <c r="G1910" s="42" t="s">
        <v>6669</v>
      </c>
      <c r="H1910" s="42" t="s">
        <v>6670</v>
      </c>
      <c r="I1910" s="40"/>
      <c r="J1910" s="80" t="s">
        <v>6671</v>
      </c>
      <c r="K1910" s="112">
        <v>45535</v>
      </c>
      <c r="L1910" s="36" t="s">
        <v>18</v>
      </c>
      <c r="M1910" s="36" t="s">
        <v>18</v>
      </c>
    </row>
    <row r="1911" spans="1:13" ht="15" customHeight="1" x14ac:dyDescent="0.25">
      <c r="A1911" s="28" t="s">
        <v>57</v>
      </c>
      <c r="B1911" s="29">
        <v>30.100999999999999</v>
      </c>
      <c r="C1911" s="28" t="s">
        <v>1036</v>
      </c>
      <c r="D1911" s="53" t="s">
        <v>6672</v>
      </c>
      <c r="E1911" s="60"/>
      <c r="F1911" s="52">
        <v>1577</v>
      </c>
      <c r="G1911" s="52" t="s">
        <v>6673</v>
      </c>
      <c r="H1911" s="52" t="s">
        <v>6674</v>
      </c>
      <c r="I1911" s="52"/>
      <c r="J1911" s="80" t="s">
        <v>6675</v>
      </c>
      <c r="K1911" s="54">
        <v>44872</v>
      </c>
      <c r="L1911" s="52" t="s">
        <v>18</v>
      </c>
      <c r="M1911" s="52" t="s">
        <v>18</v>
      </c>
    </row>
    <row r="1912" spans="1:13" ht="15" customHeight="1" x14ac:dyDescent="0.25">
      <c r="A1912" s="28" t="s">
        <v>57</v>
      </c>
      <c r="B1912" s="29">
        <v>30.102</v>
      </c>
      <c r="C1912" s="28" t="s">
        <v>333</v>
      </c>
      <c r="D1912" s="49" t="s">
        <v>6672</v>
      </c>
      <c r="E1912" s="38"/>
      <c r="F1912" s="32" t="s">
        <v>335</v>
      </c>
      <c r="G1912" s="34" t="s">
        <v>6676</v>
      </c>
      <c r="H1912" s="34" t="s">
        <v>6674</v>
      </c>
      <c r="I1912" s="34" t="s">
        <v>6677</v>
      </c>
      <c r="J1912" s="80" t="s">
        <v>6675</v>
      </c>
      <c r="K1912" s="35">
        <v>45218</v>
      </c>
      <c r="L1912" s="36" t="s">
        <v>18</v>
      </c>
      <c r="M1912" s="36"/>
    </row>
    <row r="1913" spans="1:13" ht="15" customHeight="1" x14ac:dyDescent="0.25">
      <c r="A1913" s="28" t="s">
        <v>8664</v>
      </c>
      <c r="B1913" s="29">
        <v>70.122000000000099</v>
      </c>
      <c r="C1913" s="38" t="s">
        <v>39</v>
      </c>
      <c r="D1913" s="44" t="s">
        <v>6678</v>
      </c>
      <c r="E1913" s="49"/>
      <c r="F1913" s="32">
        <v>1576</v>
      </c>
      <c r="G1913" s="33" t="s">
        <v>6679</v>
      </c>
      <c r="H1913" s="33" t="s">
        <v>6680</v>
      </c>
      <c r="I1913" s="34"/>
      <c r="J1913" s="111" t="s">
        <v>6681</v>
      </c>
      <c r="K1913" s="35">
        <v>44530</v>
      </c>
      <c r="L1913" s="36" t="s">
        <v>44</v>
      </c>
      <c r="M1913" s="36" t="s">
        <v>18</v>
      </c>
    </row>
    <row r="1914" spans="1:13" ht="15" customHeight="1" x14ac:dyDescent="0.25">
      <c r="A1914" s="55" t="s">
        <v>19</v>
      </c>
      <c r="B1914" s="56">
        <v>25.132000000000001</v>
      </c>
      <c r="C1914" s="55" t="s">
        <v>136</v>
      </c>
      <c r="D1914" s="215" t="s">
        <v>6682</v>
      </c>
      <c r="E1914" s="139"/>
      <c r="F1914" s="140" t="s">
        <v>6683</v>
      </c>
      <c r="G1914" s="59" t="s">
        <v>6684</v>
      </c>
      <c r="H1914" s="59" t="s">
        <v>6685</v>
      </c>
      <c r="I1914" s="155" t="s">
        <v>6686</v>
      </c>
      <c r="J1914" s="360" t="s">
        <v>6687</v>
      </c>
      <c r="K1914" s="142">
        <v>44165</v>
      </c>
      <c r="L1914" s="59" t="s">
        <v>26</v>
      </c>
      <c r="M1914" s="59" t="s">
        <v>27</v>
      </c>
    </row>
    <row r="1915" spans="1:13" ht="15" customHeight="1" x14ac:dyDescent="0.25">
      <c r="A1915" s="28" t="s">
        <v>119</v>
      </c>
      <c r="B1915" s="29">
        <v>45.113999999999997</v>
      </c>
      <c r="C1915" s="40" t="s">
        <v>129</v>
      </c>
      <c r="D1915" s="41" t="s">
        <v>6688</v>
      </c>
      <c r="E1915" s="41" t="s">
        <v>6689</v>
      </c>
      <c r="F1915" s="47">
        <v>1392</v>
      </c>
      <c r="G1915" s="42" t="s">
        <v>6690</v>
      </c>
      <c r="H1915" s="42" t="s">
        <v>6691</v>
      </c>
      <c r="I1915" s="42" t="s">
        <v>6692</v>
      </c>
      <c r="J1915" s="80" t="s">
        <v>6693</v>
      </c>
      <c r="K1915" s="48">
        <v>44348</v>
      </c>
      <c r="L1915" s="36" t="s">
        <v>18</v>
      </c>
      <c r="M1915" s="36" t="s">
        <v>18</v>
      </c>
    </row>
    <row r="1916" spans="1:13" ht="15" customHeight="1" x14ac:dyDescent="0.25">
      <c r="A1916" s="28" t="s">
        <v>8664</v>
      </c>
      <c r="B1916" s="29">
        <v>70.105999999999995</v>
      </c>
      <c r="C1916" s="30" t="s">
        <v>13</v>
      </c>
      <c r="D1916" s="31" t="s">
        <v>6694</v>
      </c>
      <c r="E1916" s="38"/>
      <c r="F1916" s="32">
        <v>1567</v>
      </c>
      <c r="G1916" s="33" t="s">
        <v>6695</v>
      </c>
      <c r="H1916" s="33" t="s">
        <v>6696</v>
      </c>
      <c r="I1916" s="34"/>
      <c r="J1916" s="111" t="s">
        <v>6697</v>
      </c>
      <c r="K1916" s="35">
        <v>45535</v>
      </c>
      <c r="L1916" s="36" t="s">
        <v>44</v>
      </c>
      <c r="M1916" s="36" t="s">
        <v>18</v>
      </c>
    </row>
    <row r="1917" spans="1:13" ht="15" customHeight="1" x14ac:dyDescent="0.25">
      <c r="A1917" s="28" t="s">
        <v>8664</v>
      </c>
      <c r="B1917" s="29">
        <v>70.105999999999995</v>
      </c>
      <c r="C1917" s="30" t="s">
        <v>13</v>
      </c>
      <c r="D1917" s="31" t="s">
        <v>6694</v>
      </c>
      <c r="E1917" s="38"/>
      <c r="F1917" s="32">
        <v>1567</v>
      </c>
      <c r="G1917" s="33" t="s">
        <v>6695</v>
      </c>
      <c r="H1917" s="33" t="s">
        <v>6696</v>
      </c>
      <c r="I1917" s="34"/>
      <c r="J1917" s="111" t="s">
        <v>6697</v>
      </c>
      <c r="K1917" s="35">
        <v>45535</v>
      </c>
      <c r="L1917" s="36" t="s">
        <v>44</v>
      </c>
      <c r="M1917" s="36" t="s">
        <v>18</v>
      </c>
    </row>
    <row r="1918" spans="1:13" ht="15" customHeight="1" x14ac:dyDescent="0.25">
      <c r="A1918" s="28" t="s">
        <v>119</v>
      </c>
      <c r="B1918" s="29">
        <v>45.113999999999997</v>
      </c>
      <c r="C1918" s="40" t="s">
        <v>129</v>
      </c>
      <c r="D1918" s="41" t="s">
        <v>6698</v>
      </c>
      <c r="E1918" s="41"/>
      <c r="F1918" s="47">
        <v>1392</v>
      </c>
      <c r="G1918" s="42" t="s">
        <v>6699</v>
      </c>
      <c r="H1918" s="42" t="s">
        <v>6700</v>
      </c>
      <c r="I1918" s="42" t="s">
        <v>6701</v>
      </c>
      <c r="J1918" s="80" t="s">
        <v>6702</v>
      </c>
      <c r="K1918" s="48">
        <v>44348</v>
      </c>
      <c r="L1918" s="36" t="s">
        <v>18</v>
      </c>
      <c r="M1918" s="36" t="s">
        <v>18</v>
      </c>
    </row>
    <row r="1919" spans="1:13" ht="15" customHeight="1" x14ac:dyDescent="0.25">
      <c r="A1919" s="28" t="s">
        <v>119</v>
      </c>
      <c r="B1919" s="29">
        <v>45.113999999999997</v>
      </c>
      <c r="C1919" s="40" t="s">
        <v>129</v>
      </c>
      <c r="D1919" s="60" t="s">
        <v>6703</v>
      </c>
      <c r="E1919" s="60"/>
      <c r="F1919" s="61" t="s">
        <v>450</v>
      </c>
      <c r="G1919" s="52" t="s">
        <v>122</v>
      </c>
      <c r="H1919" s="52" t="s">
        <v>6704</v>
      </c>
      <c r="I1919" s="52" t="s">
        <v>6705</v>
      </c>
      <c r="J1919" s="80" t="s">
        <v>6706</v>
      </c>
      <c r="K1919" s="48">
        <v>44804</v>
      </c>
      <c r="L1919" s="36" t="s">
        <v>18</v>
      </c>
      <c r="M1919" s="36" t="s">
        <v>18</v>
      </c>
    </row>
    <row r="1920" spans="1:13" ht="15" customHeight="1" x14ac:dyDescent="0.25">
      <c r="A1920" s="28" t="s">
        <v>119</v>
      </c>
      <c r="B1920" s="29">
        <v>45.113999999999997</v>
      </c>
      <c r="C1920" s="40" t="s">
        <v>129</v>
      </c>
      <c r="D1920" s="46" t="s">
        <v>6707</v>
      </c>
      <c r="E1920" s="46" t="s">
        <v>6708</v>
      </c>
      <c r="F1920" s="51" t="s">
        <v>1158</v>
      </c>
      <c r="G1920" s="36" t="s">
        <v>6709</v>
      </c>
      <c r="H1920" s="36" t="s">
        <v>6710</v>
      </c>
      <c r="I1920" s="36" t="s">
        <v>6711</v>
      </c>
      <c r="J1920" s="80" t="str">
        <f>HYPERLINK("mailto:purchaseorders@teacherspayteachers.com","purchaseorders@teacherspayteachers.com")</f>
        <v>purchaseorders@teacherspayteachers.com</v>
      </c>
      <c r="K1920" s="48">
        <v>44561</v>
      </c>
      <c r="L1920" s="36" t="s">
        <v>18</v>
      </c>
      <c r="M1920" s="36" t="s">
        <v>18</v>
      </c>
    </row>
    <row r="1921" spans="1:13" ht="15" customHeight="1" x14ac:dyDescent="0.25">
      <c r="A1921" s="28" t="s">
        <v>119</v>
      </c>
      <c r="B1921" s="29">
        <v>45.113999999999997</v>
      </c>
      <c r="C1921" s="40" t="s">
        <v>129</v>
      </c>
      <c r="D1921" s="60" t="s">
        <v>6712</v>
      </c>
      <c r="E1921" s="60" t="s">
        <v>6713</v>
      </c>
      <c r="F1921" s="61">
        <v>1392</v>
      </c>
      <c r="G1921" s="52" t="s">
        <v>6714</v>
      </c>
      <c r="H1921" s="52" t="s">
        <v>6715</v>
      </c>
      <c r="I1921" s="52" t="s">
        <v>6716</v>
      </c>
      <c r="J1921" s="80" t="s">
        <v>6717</v>
      </c>
      <c r="K1921" s="48">
        <v>44348</v>
      </c>
      <c r="L1921" s="36" t="s">
        <v>18</v>
      </c>
      <c r="M1921" s="36" t="s">
        <v>18</v>
      </c>
    </row>
    <row r="1922" spans="1:13" ht="15" customHeight="1" x14ac:dyDescent="0.25">
      <c r="A1922" s="28" t="s">
        <v>119</v>
      </c>
      <c r="B1922" s="29">
        <v>45.113999999999997</v>
      </c>
      <c r="C1922" s="40" t="s">
        <v>129</v>
      </c>
      <c r="D1922" s="41" t="s">
        <v>6718</v>
      </c>
      <c r="E1922" s="41" t="s">
        <v>6719</v>
      </c>
      <c r="F1922" s="47">
        <v>1392</v>
      </c>
      <c r="G1922" s="42" t="s">
        <v>6719</v>
      </c>
      <c r="H1922" s="42" t="s">
        <v>6720</v>
      </c>
      <c r="I1922" s="42" t="s">
        <v>6720</v>
      </c>
      <c r="J1922" s="80" t="s">
        <v>6721</v>
      </c>
      <c r="K1922" s="48">
        <v>44348</v>
      </c>
      <c r="L1922" s="36" t="s">
        <v>18</v>
      </c>
      <c r="M1922" s="36" t="s">
        <v>18</v>
      </c>
    </row>
    <row r="1923" spans="1:13" ht="15" customHeight="1" x14ac:dyDescent="0.2">
      <c r="A1923" s="40" t="s">
        <v>8678</v>
      </c>
      <c r="B1923" s="62">
        <v>45.107999999999997</v>
      </c>
      <c r="C1923" s="40" t="s">
        <v>8679</v>
      </c>
      <c r="D1923" s="353" t="s">
        <v>8831</v>
      </c>
      <c r="E1923" s="354" t="s">
        <v>8832</v>
      </c>
      <c r="F1923" s="42" t="s">
        <v>8681</v>
      </c>
      <c r="G1923" s="354" t="s">
        <v>8833</v>
      </c>
      <c r="H1923" s="354" t="s">
        <v>8834</v>
      </c>
      <c r="I1923" s="40"/>
      <c r="J1923" s="375" t="s">
        <v>6726</v>
      </c>
      <c r="K1923" s="43">
        <v>45322</v>
      </c>
      <c r="L1923" s="354" t="s">
        <v>485</v>
      </c>
      <c r="M1923" s="355" t="s">
        <v>485</v>
      </c>
    </row>
    <row r="1924" spans="1:13" ht="15" customHeight="1" x14ac:dyDescent="0.2">
      <c r="A1924" s="40" t="s">
        <v>8678</v>
      </c>
      <c r="B1924" s="62">
        <v>45.107999999999997</v>
      </c>
      <c r="C1924" s="40" t="s">
        <v>8679</v>
      </c>
      <c r="D1924" s="353" t="s">
        <v>8831</v>
      </c>
      <c r="E1924" s="354" t="s">
        <v>8832</v>
      </c>
      <c r="F1924" s="42" t="s">
        <v>8681</v>
      </c>
      <c r="G1924" s="354" t="s">
        <v>8833</v>
      </c>
      <c r="H1924" s="354" t="s">
        <v>8834</v>
      </c>
      <c r="I1924" s="40"/>
      <c r="J1924" s="375" t="s">
        <v>6726</v>
      </c>
      <c r="K1924" s="43">
        <v>45322</v>
      </c>
      <c r="L1924" s="354" t="s">
        <v>485</v>
      </c>
      <c r="M1924" s="355" t="s">
        <v>485</v>
      </c>
    </row>
    <row r="1925" spans="1:13" ht="15" customHeight="1" x14ac:dyDescent="0.25">
      <c r="A1925" s="28" t="s">
        <v>119</v>
      </c>
      <c r="B1925" s="62">
        <v>45.112000000000002</v>
      </c>
      <c r="C1925" s="40" t="s">
        <v>660</v>
      </c>
      <c r="D1925" s="49" t="s">
        <v>6722</v>
      </c>
      <c r="E1925" s="182" t="s">
        <v>6723</v>
      </c>
      <c r="F1925" s="42">
        <v>1605</v>
      </c>
      <c r="G1925" s="93" t="s">
        <v>6724</v>
      </c>
      <c r="H1925" s="114" t="s">
        <v>6725</v>
      </c>
      <c r="I1925" s="40"/>
      <c r="J1925" s="111" t="s">
        <v>6726</v>
      </c>
      <c r="K1925" s="50">
        <v>45107</v>
      </c>
      <c r="L1925" s="42" t="s">
        <v>485</v>
      </c>
      <c r="M1925" s="114" t="s">
        <v>485</v>
      </c>
    </row>
    <row r="1926" spans="1:13" ht="15" customHeight="1" x14ac:dyDescent="0.25">
      <c r="A1926" s="28" t="s">
        <v>57</v>
      </c>
      <c r="B1926" s="62">
        <v>12.105</v>
      </c>
      <c r="C1926" s="40" t="s">
        <v>685</v>
      </c>
      <c r="D1926" s="64" t="s">
        <v>6727</v>
      </c>
      <c r="E1926" s="75"/>
      <c r="F1926" s="65">
        <v>1497</v>
      </c>
      <c r="G1926" s="65" t="s">
        <v>6732</v>
      </c>
      <c r="H1926" s="65" t="s">
        <v>6729</v>
      </c>
      <c r="I1926" s="93" t="s">
        <v>6730</v>
      </c>
      <c r="J1926" s="111" t="s">
        <v>6733</v>
      </c>
      <c r="K1926" s="48">
        <v>44291</v>
      </c>
      <c r="L1926" s="65" t="s">
        <v>18</v>
      </c>
      <c r="M1926" s="65" t="s">
        <v>18</v>
      </c>
    </row>
    <row r="1927" spans="1:13" ht="15" customHeight="1" x14ac:dyDescent="0.25">
      <c r="A1927" s="28" t="s">
        <v>57</v>
      </c>
      <c r="B1927" s="62">
        <v>12.111000000000001</v>
      </c>
      <c r="C1927" s="40" t="s">
        <v>547</v>
      </c>
      <c r="D1927" s="64" t="s">
        <v>6727</v>
      </c>
      <c r="E1927" s="75"/>
      <c r="F1927" s="65">
        <v>1497</v>
      </c>
      <c r="G1927" s="65" t="s">
        <v>6732</v>
      </c>
      <c r="H1927" s="65" t="s">
        <v>6729</v>
      </c>
      <c r="I1927" s="93" t="s">
        <v>6730</v>
      </c>
      <c r="J1927" s="111" t="s">
        <v>6733</v>
      </c>
      <c r="K1927" s="48">
        <v>44291</v>
      </c>
      <c r="L1927" s="65" t="s">
        <v>18</v>
      </c>
      <c r="M1927" s="65" t="s">
        <v>18</v>
      </c>
    </row>
    <row r="1928" spans="1:13" ht="15" customHeight="1" x14ac:dyDescent="0.25">
      <c r="A1928" s="28" t="s">
        <v>57</v>
      </c>
      <c r="B1928" s="62">
        <v>12.112</v>
      </c>
      <c r="C1928" s="40" t="s">
        <v>548</v>
      </c>
      <c r="D1928" s="64" t="s">
        <v>6727</v>
      </c>
      <c r="E1928" s="75"/>
      <c r="F1928" s="65">
        <v>1497</v>
      </c>
      <c r="G1928" s="65" t="s">
        <v>6732</v>
      </c>
      <c r="H1928" s="65" t="s">
        <v>6729</v>
      </c>
      <c r="I1928" s="93" t="s">
        <v>6730</v>
      </c>
      <c r="J1928" s="111" t="s">
        <v>6733</v>
      </c>
      <c r="K1928" s="48">
        <v>44291</v>
      </c>
      <c r="L1928" s="65" t="s">
        <v>18</v>
      </c>
      <c r="M1928" s="65" t="s">
        <v>18</v>
      </c>
    </row>
    <row r="1929" spans="1:13" ht="15" customHeight="1" x14ac:dyDescent="0.25">
      <c r="A1929" s="28" t="s">
        <v>57</v>
      </c>
      <c r="B1929" s="62">
        <v>12.113</v>
      </c>
      <c r="C1929" s="40" t="s">
        <v>1379</v>
      </c>
      <c r="D1929" s="64" t="s">
        <v>6727</v>
      </c>
      <c r="E1929" s="75"/>
      <c r="F1929" s="65">
        <v>1497</v>
      </c>
      <c r="G1929" s="65" t="s">
        <v>6732</v>
      </c>
      <c r="H1929" s="65" t="s">
        <v>6729</v>
      </c>
      <c r="I1929" s="93" t="s">
        <v>6730</v>
      </c>
      <c r="J1929" s="111" t="s">
        <v>6733</v>
      </c>
      <c r="K1929" s="48">
        <v>44291</v>
      </c>
      <c r="L1929" s="65" t="s">
        <v>18</v>
      </c>
      <c r="M1929" s="65" t="s">
        <v>18</v>
      </c>
    </row>
    <row r="1930" spans="1:13" ht="15" customHeight="1" x14ac:dyDescent="0.25">
      <c r="A1930" s="28" t="s">
        <v>57</v>
      </c>
      <c r="B1930" s="62">
        <v>12.199</v>
      </c>
      <c r="C1930" s="46" t="s">
        <v>159</v>
      </c>
      <c r="D1930" s="64" t="s">
        <v>6727</v>
      </c>
      <c r="E1930" s="64"/>
      <c r="F1930" s="65">
        <v>1497</v>
      </c>
      <c r="G1930" s="65" t="s">
        <v>6734</v>
      </c>
      <c r="H1930" s="65" t="s">
        <v>6735</v>
      </c>
      <c r="I1930" s="93" t="s">
        <v>6730</v>
      </c>
      <c r="J1930" s="80" t="s">
        <v>6736</v>
      </c>
      <c r="K1930" s="48">
        <v>44291</v>
      </c>
      <c r="L1930" s="65" t="s">
        <v>18</v>
      </c>
      <c r="M1930" s="65" t="s">
        <v>18</v>
      </c>
    </row>
    <row r="1931" spans="1:13" ht="15" customHeight="1" x14ac:dyDescent="0.25">
      <c r="A1931" s="28" t="s">
        <v>57</v>
      </c>
      <c r="B1931" s="62">
        <v>12.199</v>
      </c>
      <c r="C1931" s="46" t="s">
        <v>159</v>
      </c>
      <c r="D1931" s="64" t="s">
        <v>6727</v>
      </c>
      <c r="E1931" s="64"/>
      <c r="F1931" s="65">
        <v>1497</v>
      </c>
      <c r="G1931" s="65" t="s">
        <v>6732</v>
      </c>
      <c r="H1931" s="65" t="s">
        <v>6729</v>
      </c>
      <c r="I1931" s="93" t="s">
        <v>6730</v>
      </c>
      <c r="J1931" s="111" t="s">
        <v>6733</v>
      </c>
      <c r="K1931" s="48">
        <v>44291</v>
      </c>
      <c r="L1931" s="65" t="s">
        <v>18</v>
      </c>
      <c r="M1931" s="65" t="s">
        <v>18</v>
      </c>
    </row>
    <row r="1932" spans="1:13" ht="15" customHeight="1" x14ac:dyDescent="0.25">
      <c r="A1932" s="28" t="s">
        <v>57</v>
      </c>
      <c r="B1932" s="62">
        <v>12.115</v>
      </c>
      <c r="C1932" s="40" t="s">
        <v>233</v>
      </c>
      <c r="D1932" s="64" t="s">
        <v>6727</v>
      </c>
      <c r="E1932" s="75"/>
      <c r="F1932" s="65">
        <v>1497</v>
      </c>
      <c r="G1932" s="65" t="s">
        <v>6732</v>
      </c>
      <c r="H1932" s="65" t="s">
        <v>6729</v>
      </c>
      <c r="I1932" s="93" t="s">
        <v>6730</v>
      </c>
      <c r="J1932" s="111" t="s">
        <v>6733</v>
      </c>
      <c r="K1932" s="48">
        <v>44291</v>
      </c>
      <c r="L1932" s="65" t="s">
        <v>18</v>
      </c>
      <c r="M1932" s="65" t="s">
        <v>18</v>
      </c>
    </row>
    <row r="1933" spans="1:13" ht="15" customHeight="1" x14ac:dyDescent="0.25">
      <c r="A1933" s="28" t="s">
        <v>57</v>
      </c>
      <c r="B1933" s="62">
        <v>12.102</v>
      </c>
      <c r="C1933" s="40" t="s">
        <v>1373</v>
      </c>
      <c r="D1933" s="63" t="s">
        <v>6727</v>
      </c>
      <c r="E1933" s="64"/>
      <c r="F1933" s="65">
        <v>1555</v>
      </c>
      <c r="G1933" s="65" t="s">
        <v>6728</v>
      </c>
      <c r="H1933" s="65" t="s">
        <v>6729</v>
      </c>
      <c r="I1933" s="93"/>
      <c r="J1933" s="111" t="s">
        <v>6731</v>
      </c>
      <c r="K1933" s="48">
        <v>44291</v>
      </c>
      <c r="L1933" s="65" t="s">
        <v>18</v>
      </c>
      <c r="M1933" s="65" t="s">
        <v>18</v>
      </c>
    </row>
    <row r="1934" spans="1:13" ht="15" customHeight="1" x14ac:dyDescent="0.25">
      <c r="A1934" s="28" t="s">
        <v>57</v>
      </c>
      <c r="B1934" s="62">
        <v>12.105</v>
      </c>
      <c r="C1934" s="40" t="s">
        <v>685</v>
      </c>
      <c r="D1934" s="63" t="s">
        <v>6727</v>
      </c>
      <c r="E1934" s="64"/>
      <c r="F1934" s="65">
        <v>1555</v>
      </c>
      <c r="G1934" s="65" t="s">
        <v>6728</v>
      </c>
      <c r="H1934" s="65" t="s">
        <v>6729</v>
      </c>
      <c r="I1934" s="93"/>
      <c r="J1934" s="111" t="s">
        <v>6731</v>
      </c>
      <c r="K1934" s="48">
        <v>44291</v>
      </c>
      <c r="L1934" s="65" t="s">
        <v>18</v>
      </c>
      <c r="M1934" s="65" t="s">
        <v>18</v>
      </c>
    </row>
    <row r="1935" spans="1:13" ht="15" customHeight="1" x14ac:dyDescent="0.25">
      <c r="A1935" s="28" t="s">
        <v>57</v>
      </c>
      <c r="B1935" s="62">
        <v>12.111000000000001</v>
      </c>
      <c r="C1935" s="40" t="s">
        <v>547</v>
      </c>
      <c r="D1935" s="63" t="s">
        <v>6727</v>
      </c>
      <c r="E1935" s="64"/>
      <c r="F1935" s="65">
        <v>1555</v>
      </c>
      <c r="G1935" s="65" t="s">
        <v>6728</v>
      </c>
      <c r="H1935" s="65" t="s">
        <v>6729</v>
      </c>
      <c r="I1935" s="93"/>
      <c r="J1935" s="111" t="s">
        <v>6731</v>
      </c>
      <c r="K1935" s="48">
        <v>44291</v>
      </c>
      <c r="L1935" s="65" t="s">
        <v>18</v>
      </c>
      <c r="M1935" s="65" t="s">
        <v>18</v>
      </c>
    </row>
    <row r="1936" spans="1:13" ht="15" customHeight="1" x14ac:dyDescent="0.25">
      <c r="A1936" s="28" t="s">
        <v>57</v>
      </c>
      <c r="B1936" s="62">
        <v>12.112</v>
      </c>
      <c r="C1936" s="40" t="s">
        <v>548</v>
      </c>
      <c r="D1936" s="63" t="s">
        <v>6727</v>
      </c>
      <c r="E1936" s="64"/>
      <c r="F1936" s="65">
        <v>1555</v>
      </c>
      <c r="G1936" s="65" t="s">
        <v>6728</v>
      </c>
      <c r="H1936" s="65" t="s">
        <v>6729</v>
      </c>
      <c r="I1936" s="93"/>
      <c r="J1936" s="111" t="s">
        <v>6731</v>
      </c>
      <c r="K1936" s="48">
        <v>44291</v>
      </c>
      <c r="L1936" s="65" t="s">
        <v>18</v>
      </c>
      <c r="M1936" s="65" t="s">
        <v>18</v>
      </c>
    </row>
    <row r="1937" spans="1:13" ht="15" customHeight="1" x14ac:dyDescent="0.25">
      <c r="A1937" s="28" t="s">
        <v>57</v>
      </c>
      <c r="B1937" s="62">
        <v>12.114000000000001</v>
      </c>
      <c r="C1937" s="28" t="s">
        <v>549</v>
      </c>
      <c r="D1937" s="63" t="s">
        <v>6727</v>
      </c>
      <c r="E1937" s="64"/>
      <c r="F1937" s="65">
        <v>1555</v>
      </c>
      <c r="G1937" s="65" t="s">
        <v>6728</v>
      </c>
      <c r="H1937" s="65" t="s">
        <v>6729</v>
      </c>
      <c r="I1937" s="93"/>
      <c r="J1937" s="111" t="s">
        <v>6731</v>
      </c>
      <c r="K1937" s="48">
        <v>44291</v>
      </c>
      <c r="L1937" s="65" t="s">
        <v>18</v>
      </c>
      <c r="M1937" s="65" t="s">
        <v>18</v>
      </c>
    </row>
    <row r="1938" spans="1:13" ht="15" customHeight="1" x14ac:dyDescent="0.25">
      <c r="A1938" s="28" t="s">
        <v>57</v>
      </c>
      <c r="B1938" s="62">
        <v>12.199</v>
      </c>
      <c r="C1938" s="46" t="s">
        <v>159</v>
      </c>
      <c r="D1938" s="63" t="s">
        <v>6727</v>
      </c>
      <c r="E1938" s="64"/>
      <c r="F1938" s="65">
        <v>1555</v>
      </c>
      <c r="G1938" s="65" t="s">
        <v>6728</v>
      </c>
      <c r="H1938" s="65" t="s">
        <v>6729</v>
      </c>
      <c r="I1938" s="93"/>
      <c r="J1938" s="111" t="s">
        <v>6731</v>
      </c>
      <c r="K1938" s="48">
        <v>44291</v>
      </c>
      <c r="L1938" s="65" t="s">
        <v>18</v>
      </c>
      <c r="M1938" s="65" t="s">
        <v>18</v>
      </c>
    </row>
    <row r="1939" spans="1:13" ht="15" customHeight="1" x14ac:dyDescent="0.25">
      <c r="A1939" s="28" t="s">
        <v>57</v>
      </c>
      <c r="B1939" s="62">
        <v>12.115</v>
      </c>
      <c r="C1939" s="40" t="s">
        <v>233</v>
      </c>
      <c r="D1939" s="63" t="s">
        <v>6727</v>
      </c>
      <c r="E1939" s="64"/>
      <c r="F1939" s="65">
        <v>1555</v>
      </c>
      <c r="G1939" s="65" t="s">
        <v>6728</v>
      </c>
      <c r="H1939" s="65" t="s">
        <v>6729</v>
      </c>
      <c r="I1939" s="93"/>
      <c r="J1939" s="111" t="s">
        <v>6731</v>
      </c>
      <c r="K1939" s="48">
        <v>44291</v>
      </c>
      <c r="L1939" s="65" t="s">
        <v>18</v>
      </c>
      <c r="M1939" s="65" t="s">
        <v>18</v>
      </c>
    </row>
    <row r="1940" spans="1:13" ht="15" customHeight="1" x14ac:dyDescent="0.25">
      <c r="A1940" s="28" t="s">
        <v>119</v>
      </c>
      <c r="B1940" s="29">
        <v>45.113999999999997</v>
      </c>
      <c r="C1940" s="40" t="s">
        <v>129</v>
      </c>
      <c r="D1940" s="41" t="s">
        <v>6727</v>
      </c>
      <c r="E1940" s="41"/>
      <c r="F1940" s="47">
        <v>1392</v>
      </c>
      <c r="G1940" s="42" t="s">
        <v>6728</v>
      </c>
      <c r="H1940" s="42" t="s">
        <v>6729</v>
      </c>
      <c r="I1940" s="42" t="s">
        <v>6730</v>
      </c>
      <c r="J1940" s="80" t="s">
        <v>6731</v>
      </c>
      <c r="K1940" s="48">
        <v>44348</v>
      </c>
      <c r="L1940" s="36" t="s">
        <v>18</v>
      </c>
      <c r="M1940" s="36" t="s">
        <v>18</v>
      </c>
    </row>
    <row r="1941" spans="1:13" ht="15" customHeight="1" x14ac:dyDescent="0.25">
      <c r="A1941" s="28" t="s">
        <v>57</v>
      </c>
      <c r="B1941" s="29">
        <v>60.103000000000002</v>
      </c>
      <c r="C1941" s="40" t="s">
        <v>58</v>
      </c>
      <c r="D1941" s="46" t="s">
        <v>6737</v>
      </c>
      <c r="E1941" s="46"/>
      <c r="F1941" s="36">
        <v>1553</v>
      </c>
      <c r="G1941" s="36" t="s">
        <v>6738</v>
      </c>
      <c r="H1941" s="36" t="s">
        <v>6739</v>
      </c>
      <c r="I1941" s="36"/>
      <c r="J1941" s="80" t="s">
        <v>6740</v>
      </c>
      <c r="K1941" s="48">
        <v>44718</v>
      </c>
      <c r="L1941" s="65" t="s">
        <v>18</v>
      </c>
      <c r="M1941" s="36" t="s">
        <v>18</v>
      </c>
    </row>
    <row r="1942" spans="1:13" ht="15" customHeight="1" x14ac:dyDescent="0.25">
      <c r="A1942" s="28" t="s">
        <v>19</v>
      </c>
      <c r="B1942" s="29">
        <v>25.102</v>
      </c>
      <c r="C1942" s="28" t="s">
        <v>20</v>
      </c>
      <c r="D1942" s="38" t="s">
        <v>6741</v>
      </c>
      <c r="E1942" s="38" t="s">
        <v>6742</v>
      </c>
      <c r="F1942" s="32">
        <v>1528</v>
      </c>
      <c r="G1942" s="34" t="s">
        <v>6743</v>
      </c>
      <c r="H1942" s="34" t="s">
        <v>6744</v>
      </c>
      <c r="I1942" s="34" t="s">
        <v>6745</v>
      </c>
      <c r="J1942" s="80" t="s">
        <v>6746</v>
      </c>
      <c r="K1942" s="35">
        <v>45235</v>
      </c>
      <c r="L1942" s="34" t="s">
        <v>26</v>
      </c>
      <c r="M1942" s="36" t="s">
        <v>27</v>
      </c>
    </row>
    <row r="1943" spans="1:13" ht="15" customHeight="1" x14ac:dyDescent="0.25">
      <c r="A1943" s="55" t="s">
        <v>57</v>
      </c>
      <c r="B1943" s="56">
        <v>10.103999999999999</v>
      </c>
      <c r="C1943" s="55" t="s">
        <v>1459</v>
      </c>
      <c r="D1943" s="128" t="s">
        <v>6747</v>
      </c>
      <c r="E1943" s="128"/>
      <c r="F1943" s="95">
        <v>1486</v>
      </c>
      <c r="G1943" s="95" t="s">
        <v>6748</v>
      </c>
      <c r="H1943" s="95" t="s">
        <v>6749</v>
      </c>
      <c r="I1943" s="95"/>
      <c r="J1943" s="360" t="s">
        <v>6750</v>
      </c>
      <c r="K1943" s="96">
        <v>44228</v>
      </c>
      <c r="L1943" s="95" t="s">
        <v>18</v>
      </c>
      <c r="M1943" s="95" t="s">
        <v>18</v>
      </c>
    </row>
    <row r="1944" spans="1:13" ht="15" customHeight="1" x14ac:dyDescent="0.25">
      <c r="A1944" s="28" t="s">
        <v>57</v>
      </c>
      <c r="B1944" s="62">
        <v>12.105</v>
      </c>
      <c r="C1944" s="40" t="s">
        <v>685</v>
      </c>
      <c r="D1944" s="64" t="s">
        <v>6751</v>
      </c>
      <c r="E1944" s="75"/>
      <c r="F1944" s="65">
        <v>1497</v>
      </c>
      <c r="G1944" s="65" t="s">
        <v>6752</v>
      </c>
      <c r="H1944" s="65" t="s">
        <v>6753</v>
      </c>
      <c r="I1944" s="65" t="s">
        <v>151</v>
      </c>
      <c r="J1944" s="111" t="s">
        <v>6754</v>
      </c>
      <c r="K1944" s="48">
        <v>44291</v>
      </c>
      <c r="L1944" s="65" t="s">
        <v>18</v>
      </c>
      <c r="M1944" s="65" t="s">
        <v>18</v>
      </c>
    </row>
    <row r="1945" spans="1:13" ht="15" customHeight="1" x14ac:dyDescent="0.25">
      <c r="A1945" s="28" t="s">
        <v>57</v>
      </c>
      <c r="B1945" s="62">
        <v>12.199</v>
      </c>
      <c r="C1945" s="46" t="s">
        <v>159</v>
      </c>
      <c r="D1945" s="64" t="s">
        <v>6751</v>
      </c>
      <c r="E1945" s="64"/>
      <c r="F1945" s="65">
        <v>1497</v>
      </c>
      <c r="G1945" s="65" t="s">
        <v>6752</v>
      </c>
      <c r="H1945" s="65" t="s">
        <v>6753</v>
      </c>
      <c r="I1945" s="65" t="s">
        <v>151</v>
      </c>
      <c r="J1945" s="111" t="s">
        <v>6754</v>
      </c>
      <c r="K1945" s="48">
        <v>44291</v>
      </c>
      <c r="L1945" s="65" t="s">
        <v>18</v>
      </c>
      <c r="M1945" s="65" t="s">
        <v>18</v>
      </c>
    </row>
    <row r="1946" spans="1:13" ht="15" customHeight="1" x14ac:dyDescent="0.25">
      <c r="A1946" s="28" t="s">
        <v>57</v>
      </c>
      <c r="B1946" s="62">
        <v>12.115</v>
      </c>
      <c r="C1946" s="40" t="s">
        <v>233</v>
      </c>
      <c r="D1946" s="64" t="s">
        <v>6751</v>
      </c>
      <c r="E1946" s="75"/>
      <c r="F1946" s="65">
        <v>1497</v>
      </c>
      <c r="G1946" s="65" t="s">
        <v>6752</v>
      </c>
      <c r="H1946" s="65" t="s">
        <v>6753</v>
      </c>
      <c r="I1946" s="65" t="s">
        <v>151</v>
      </c>
      <c r="J1946" s="111" t="s">
        <v>6754</v>
      </c>
      <c r="K1946" s="48">
        <v>44291</v>
      </c>
      <c r="L1946" s="65" t="s">
        <v>18</v>
      </c>
      <c r="M1946" s="65" t="s">
        <v>18</v>
      </c>
    </row>
    <row r="1947" spans="1:13" ht="15" customHeight="1" x14ac:dyDescent="0.25">
      <c r="A1947" s="28" t="s">
        <v>8664</v>
      </c>
      <c r="B1947" s="29">
        <v>70.105999999999995</v>
      </c>
      <c r="C1947" s="40" t="s">
        <v>361</v>
      </c>
      <c r="D1947" s="46" t="s">
        <v>6755</v>
      </c>
      <c r="E1947" s="46"/>
      <c r="F1947" s="47">
        <v>1475</v>
      </c>
      <c r="G1947" s="47" t="s">
        <v>6756</v>
      </c>
      <c r="H1947" s="47" t="s">
        <v>6757</v>
      </c>
      <c r="I1947" s="47"/>
      <c r="J1947" s="379" t="s">
        <v>6758</v>
      </c>
      <c r="K1947" s="50">
        <v>44804</v>
      </c>
      <c r="L1947" s="65" t="s">
        <v>18</v>
      </c>
      <c r="M1947" s="65" t="s">
        <v>18</v>
      </c>
    </row>
    <row r="1948" spans="1:13" ht="15" customHeight="1" x14ac:dyDescent="0.25">
      <c r="A1948" s="41" t="s">
        <v>57</v>
      </c>
      <c r="B1948" s="62">
        <v>12.199</v>
      </c>
      <c r="C1948" s="46" t="s">
        <v>159</v>
      </c>
      <c r="D1948" s="30" t="s">
        <v>6759</v>
      </c>
      <c r="E1948" s="42"/>
      <c r="F1948" s="42" t="s">
        <v>6760</v>
      </c>
      <c r="G1948" s="42" t="s">
        <v>6761</v>
      </c>
      <c r="H1948" s="42" t="s">
        <v>6762</v>
      </c>
      <c r="I1948" s="42"/>
      <c r="J1948" s="80" t="s">
        <v>6763</v>
      </c>
      <c r="K1948" s="48">
        <v>45089</v>
      </c>
      <c r="L1948" s="36" t="s">
        <v>18</v>
      </c>
      <c r="M1948" s="42"/>
    </row>
    <row r="1949" spans="1:13" ht="15" customHeight="1" x14ac:dyDescent="0.25">
      <c r="A1949" s="28" t="s">
        <v>57</v>
      </c>
      <c r="B1949" s="62">
        <v>12.105</v>
      </c>
      <c r="C1949" s="40" t="s">
        <v>685</v>
      </c>
      <c r="D1949" s="64" t="s">
        <v>6764</v>
      </c>
      <c r="E1949" s="75"/>
      <c r="F1949" s="65">
        <v>1497</v>
      </c>
      <c r="G1949" s="65" t="s">
        <v>6765</v>
      </c>
      <c r="H1949" s="65" t="s">
        <v>6766</v>
      </c>
      <c r="I1949" s="93" t="s">
        <v>6767</v>
      </c>
      <c r="J1949" s="111" t="s">
        <v>6768</v>
      </c>
      <c r="K1949" s="48">
        <v>44291</v>
      </c>
      <c r="L1949" s="65" t="s">
        <v>18</v>
      </c>
      <c r="M1949" s="65" t="s">
        <v>18</v>
      </c>
    </row>
    <row r="1950" spans="1:13" ht="15" customHeight="1" x14ac:dyDescent="0.25">
      <c r="A1950" s="28" t="s">
        <v>57</v>
      </c>
      <c r="B1950" s="62">
        <v>12.108000000000001</v>
      </c>
      <c r="C1950" s="40" t="s">
        <v>504</v>
      </c>
      <c r="D1950" s="64" t="s">
        <v>6764</v>
      </c>
      <c r="E1950" s="75"/>
      <c r="F1950" s="65">
        <v>1497</v>
      </c>
      <c r="G1950" s="65" t="s">
        <v>6765</v>
      </c>
      <c r="H1950" s="65" t="s">
        <v>6766</v>
      </c>
      <c r="I1950" s="93" t="s">
        <v>6767</v>
      </c>
      <c r="J1950" s="111" t="s">
        <v>6768</v>
      </c>
      <c r="K1950" s="48">
        <v>44291</v>
      </c>
      <c r="L1950" s="65" t="s">
        <v>18</v>
      </c>
      <c r="M1950" s="65" t="s">
        <v>18</v>
      </c>
    </row>
    <row r="1951" spans="1:13" ht="15" customHeight="1" x14ac:dyDescent="0.25">
      <c r="A1951" s="28" t="s">
        <v>57</v>
      </c>
      <c r="B1951" s="62">
        <v>12.113</v>
      </c>
      <c r="C1951" s="40" t="s">
        <v>1379</v>
      </c>
      <c r="D1951" s="64" t="s">
        <v>6764</v>
      </c>
      <c r="E1951" s="75"/>
      <c r="F1951" s="65">
        <v>1497</v>
      </c>
      <c r="G1951" s="65" t="s">
        <v>6765</v>
      </c>
      <c r="H1951" s="65" t="s">
        <v>6766</v>
      </c>
      <c r="I1951" s="93" t="s">
        <v>6767</v>
      </c>
      <c r="J1951" s="111" t="s">
        <v>6768</v>
      </c>
      <c r="K1951" s="48">
        <v>44291</v>
      </c>
      <c r="L1951" s="65" t="s">
        <v>18</v>
      </c>
      <c r="M1951" s="65" t="s">
        <v>18</v>
      </c>
    </row>
    <row r="1952" spans="1:13" ht="15" customHeight="1" x14ac:dyDescent="0.25">
      <c r="A1952" s="28" t="s">
        <v>57</v>
      </c>
      <c r="B1952" s="62">
        <v>12.199</v>
      </c>
      <c r="C1952" s="46" t="s">
        <v>159</v>
      </c>
      <c r="D1952" s="64" t="s">
        <v>6764</v>
      </c>
      <c r="E1952" s="64"/>
      <c r="F1952" s="65">
        <v>1497</v>
      </c>
      <c r="G1952" s="65" t="s">
        <v>6765</v>
      </c>
      <c r="H1952" s="65" t="s">
        <v>6766</v>
      </c>
      <c r="I1952" s="93" t="s">
        <v>6767</v>
      </c>
      <c r="J1952" s="111" t="s">
        <v>6768</v>
      </c>
      <c r="K1952" s="48">
        <v>44291</v>
      </c>
      <c r="L1952" s="65" t="s">
        <v>18</v>
      </c>
      <c r="M1952" s="65" t="s">
        <v>18</v>
      </c>
    </row>
    <row r="1953" spans="1:13" ht="15" customHeight="1" x14ac:dyDescent="0.25">
      <c r="A1953" s="28" t="s">
        <v>57</v>
      </c>
      <c r="B1953" s="62">
        <v>12.115</v>
      </c>
      <c r="C1953" s="40" t="s">
        <v>233</v>
      </c>
      <c r="D1953" s="64" t="s">
        <v>6764</v>
      </c>
      <c r="E1953" s="75"/>
      <c r="F1953" s="65">
        <v>1497</v>
      </c>
      <c r="G1953" s="65" t="s">
        <v>6765</v>
      </c>
      <c r="H1953" s="65" t="s">
        <v>6766</v>
      </c>
      <c r="I1953" s="93" t="s">
        <v>6767</v>
      </c>
      <c r="J1953" s="111" t="s">
        <v>6768</v>
      </c>
      <c r="K1953" s="48">
        <v>44291</v>
      </c>
      <c r="L1953" s="65" t="s">
        <v>18</v>
      </c>
      <c r="M1953" s="65" t="s">
        <v>18</v>
      </c>
    </row>
    <row r="1954" spans="1:13" ht="15" customHeight="1" x14ac:dyDescent="0.25">
      <c r="A1954" s="28" t="s">
        <v>57</v>
      </c>
      <c r="B1954" s="62">
        <v>12.102</v>
      </c>
      <c r="C1954" s="40" t="s">
        <v>1373</v>
      </c>
      <c r="D1954" s="64" t="s">
        <v>6769</v>
      </c>
      <c r="E1954" s="75"/>
      <c r="F1954" s="65">
        <v>1497</v>
      </c>
      <c r="G1954" s="65" t="s">
        <v>6728</v>
      </c>
      <c r="H1954" s="65" t="s">
        <v>6770</v>
      </c>
      <c r="I1954" s="93" t="s">
        <v>6771</v>
      </c>
      <c r="J1954" s="111" t="s">
        <v>6772</v>
      </c>
      <c r="K1954" s="48">
        <v>44291</v>
      </c>
      <c r="L1954" s="65" t="s">
        <v>18</v>
      </c>
      <c r="M1954" s="65" t="s">
        <v>18</v>
      </c>
    </row>
    <row r="1955" spans="1:13" ht="15" customHeight="1" x14ac:dyDescent="0.25">
      <c r="A1955" s="28" t="s">
        <v>57</v>
      </c>
      <c r="B1955" s="62">
        <v>12.105</v>
      </c>
      <c r="C1955" s="40" t="s">
        <v>685</v>
      </c>
      <c r="D1955" s="64" t="s">
        <v>6769</v>
      </c>
      <c r="E1955" s="75"/>
      <c r="F1955" s="65">
        <v>1497</v>
      </c>
      <c r="G1955" s="65" t="s">
        <v>6728</v>
      </c>
      <c r="H1955" s="65" t="s">
        <v>6770</v>
      </c>
      <c r="I1955" s="93" t="s">
        <v>6771</v>
      </c>
      <c r="J1955" s="111" t="s">
        <v>6772</v>
      </c>
      <c r="K1955" s="48">
        <v>44291</v>
      </c>
      <c r="L1955" s="65" t="s">
        <v>18</v>
      </c>
      <c r="M1955" s="65" t="s">
        <v>18</v>
      </c>
    </row>
    <row r="1956" spans="1:13" ht="15" customHeight="1" x14ac:dyDescent="0.25">
      <c r="A1956" s="28" t="s">
        <v>57</v>
      </c>
      <c r="B1956" s="62">
        <v>12.108000000000001</v>
      </c>
      <c r="C1956" s="40" t="s">
        <v>504</v>
      </c>
      <c r="D1956" s="64" t="s">
        <v>6769</v>
      </c>
      <c r="E1956" s="75"/>
      <c r="F1956" s="65">
        <v>1497</v>
      </c>
      <c r="G1956" s="65" t="s">
        <v>6728</v>
      </c>
      <c r="H1956" s="65" t="s">
        <v>6770</v>
      </c>
      <c r="I1956" s="93" t="s">
        <v>6771</v>
      </c>
      <c r="J1956" s="111" t="s">
        <v>6772</v>
      </c>
      <c r="K1956" s="48">
        <v>44291</v>
      </c>
      <c r="L1956" s="65" t="s">
        <v>18</v>
      </c>
      <c r="M1956" s="65" t="s">
        <v>18</v>
      </c>
    </row>
    <row r="1957" spans="1:13" ht="15" customHeight="1" x14ac:dyDescent="0.25">
      <c r="A1957" s="28" t="s">
        <v>57</v>
      </c>
      <c r="B1957" s="62">
        <v>12.111000000000001</v>
      </c>
      <c r="C1957" s="40" t="s">
        <v>547</v>
      </c>
      <c r="D1957" s="64" t="s">
        <v>6769</v>
      </c>
      <c r="E1957" s="75"/>
      <c r="F1957" s="65">
        <v>1497</v>
      </c>
      <c r="G1957" s="65" t="s">
        <v>6728</v>
      </c>
      <c r="H1957" s="65" t="s">
        <v>6770</v>
      </c>
      <c r="I1957" s="93" t="s">
        <v>6771</v>
      </c>
      <c r="J1957" s="111" t="s">
        <v>6772</v>
      </c>
      <c r="K1957" s="48">
        <v>44291</v>
      </c>
      <c r="L1957" s="65" t="s">
        <v>18</v>
      </c>
      <c r="M1957" s="65" t="s">
        <v>18</v>
      </c>
    </row>
    <row r="1958" spans="1:13" ht="15" customHeight="1" x14ac:dyDescent="0.25">
      <c r="A1958" s="28" t="s">
        <v>57</v>
      </c>
      <c r="B1958" s="62">
        <v>12.112</v>
      </c>
      <c r="C1958" s="40" t="s">
        <v>548</v>
      </c>
      <c r="D1958" s="64" t="s">
        <v>6769</v>
      </c>
      <c r="E1958" s="75"/>
      <c r="F1958" s="65">
        <v>1497</v>
      </c>
      <c r="G1958" s="65" t="s">
        <v>6728</v>
      </c>
      <c r="H1958" s="65" t="s">
        <v>6770</v>
      </c>
      <c r="I1958" s="93" t="s">
        <v>6771</v>
      </c>
      <c r="J1958" s="111" t="s">
        <v>6772</v>
      </c>
      <c r="K1958" s="48">
        <v>44291</v>
      </c>
      <c r="L1958" s="65" t="s">
        <v>18</v>
      </c>
      <c r="M1958" s="65" t="s">
        <v>18</v>
      </c>
    </row>
    <row r="1959" spans="1:13" ht="15" customHeight="1" x14ac:dyDescent="0.25">
      <c r="A1959" s="28" t="s">
        <v>57</v>
      </c>
      <c r="B1959" s="62">
        <v>12.113</v>
      </c>
      <c r="C1959" s="40" t="s">
        <v>1379</v>
      </c>
      <c r="D1959" s="64" t="s">
        <v>6769</v>
      </c>
      <c r="E1959" s="75"/>
      <c r="F1959" s="65">
        <v>1497</v>
      </c>
      <c r="G1959" s="65" t="s">
        <v>6728</v>
      </c>
      <c r="H1959" s="65" t="s">
        <v>6770</v>
      </c>
      <c r="I1959" s="93" t="s">
        <v>6771</v>
      </c>
      <c r="J1959" s="111" t="s">
        <v>6772</v>
      </c>
      <c r="K1959" s="48">
        <v>44291</v>
      </c>
      <c r="L1959" s="65" t="s">
        <v>18</v>
      </c>
      <c r="M1959" s="65" t="s">
        <v>18</v>
      </c>
    </row>
    <row r="1960" spans="1:13" ht="15" customHeight="1" x14ac:dyDescent="0.25">
      <c r="A1960" s="28" t="s">
        <v>57</v>
      </c>
      <c r="B1960" s="62">
        <v>12.114000000000001</v>
      </c>
      <c r="C1960" s="28" t="s">
        <v>549</v>
      </c>
      <c r="D1960" s="64" t="s">
        <v>6769</v>
      </c>
      <c r="E1960" s="75"/>
      <c r="F1960" s="65">
        <v>1497</v>
      </c>
      <c r="G1960" s="65" t="s">
        <v>6728</v>
      </c>
      <c r="H1960" s="65" t="s">
        <v>6770</v>
      </c>
      <c r="I1960" s="93" t="s">
        <v>6771</v>
      </c>
      <c r="J1960" s="111" t="s">
        <v>6772</v>
      </c>
      <c r="K1960" s="48">
        <v>44291</v>
      </c>
      <c r="L1960" s="65" t="s">
        <v>18</v>
      </c>
      <c r="M1960" s="65" t="s">
        <v>18</v>
      </c>
    </row>
    <row r="1961" spans="1:13" ht="15" customHeight="1" x14ac:dyDescent="0.25">
      <c r="A1961" s="28" t="s">
        <v>57</v>
      </c>
      <c r="B1961" s="62">
        <v>12.199</v>
      </c>
      <c r="C1961" s="40" t="s">
        <v>159</v>
      </c>
      <c r="D1961" s="64" t="s">
        <v>6769</v>
      </c>
      <c r="E1961" s="75"/>
      <c r="F1961" s="65">
        <v>1497</v>
      </c>
      <c r="G1961" s="65" t="s">
        <v>6728</v>
      </c>
      <c r="H1961" s="65" t="s">
        <v>6770</v>
      </c>
      <c r="I1961" s="93" t="s">
        <v>6771</v>
      </c>
      <c r="J1961" s="111" t="s">
        <v>6772</v>
      </c>
      <c r="K1961" s="48">
        <v>44291</v>
      </c>
      <c r="L1961" s="65" t="s">
        <v>18</v>
      </c>
      <c r="M1961" s="65" t="s">
        <v>18</v>
      </c>
    </row>
    <row r="1962" spans="1:13" ht="15" customHeight="1" x14ac:dyDescent="0.25">
      <c r="A1962" s="28" t="s">
        <v>57</v>
      </c>
      <c r="B1962" s="62">
        <v>12.199</v>
      </c>
      <c r="C1962" s="46" t="s">
        <v>159</v>
      </c>
      <c r="D1962" s="64" t="s">
        <v>6769</v>
      </c>
      <c r="E1962" s="64"/>
      <c r="F1962" s="65">
        <v>1497</v>
      </c>
      <c r="G1962" s="65" t="s">
        <v>6728</v>
      </c>
      <c r="H1962" s="65" t="s">
        <v>6770</v>
      </c>
      <c r="I1962" s="93" t="s">
        <v>6771</v>
      </c>
      <c r="J1962" s="111" t="s">
        <v>6772</v>
      </c>
      <c r="K1962" s="48">
        <v>44291</v>
      </c>
      <c r="L1962" s="65" t="s">
        <v>18</v>
      </c>
      <c r="M1962" s="65" t="s">
        <v>18</v>
      </c>
    </row>
    <row r="1963" spans="1:13" ht="15" customHeight="1" x14ac:dyDescent="0.25">
      <c r="A1963" s="28" t="s">
        <v>57</v>
      </c>
      <c r="B1963" s="62">
        <v>12.115</v>
      </c>
      <c r="C1963" s="40" t="s">
        <v>233</v>
      </c>
      <c r="D1963" s="64" t="s">
        <v>6769</v>
      </c>
      <c r="E1963" s="75"/>
      <c r="F1963" s="65">
        <v>1497</v>
      </c>
      <c r="G1963" s="65" t="s">
        <v>6728</v>
      </c>
      <c r="H1963" s="65" t="s">
        <v>6770</v>
      </c>
      <c r="I1963" s="93" t="s">
        <v>6771</v>
      </c>
      <c r="J1963" s="111" t="s">
        <v>6772</v>
      </c>
      <c r="K1963" s="48">
        <v>44291</v>
      </c>
      <c r="L1963" s="65" t="s">
        <v>18</v>
      </c>
      <c r="M1963" s="65" t="s">
        <v>18</v>
      </c>
    </row>
    <row r="1964" spans="1:13" ht="15" customHeight="1" x14ac:dyDescent="0.25">
      <c r="A1964" s="41" t="s">
        <v>282</v>
      </c>
      <c r="B1964" s="62">
        <v>75.106999999999999</v>
      </c>
      <c r="C1964" s="41" t="s">
        <v>737</v>
      </c>
      <c r="D1964" s="30" t="s">
        <v>6773</v>
      </c>
      <c r="E1964" s="42"/>
      <c r="F1964" s="42">
        <v>1612</v>
      </c>
      <c r="G1964" s="42" t="s">
        <v>6774</v>
      </c>
      <c r="H1964" s="42" t="s">
        <v>6775</v>
      </c>
      <c r="I1964" s="42" t="s">
        <v>6776</v>
      </c>
      <c r="J1964" s="80"/>
      <c r="K1964" s="48">
        <v>45169</v>
      </c>
      <c r="L1964" s="36" t="s">
        <v>18</v>
      </c>
      <c r="M1964" s="42"/>
    </row>
    <row r="1965" spans="1:13" ht="15" customHeight="1" x14ac:dyDescent="0.25">
      <c r="A1965" s="28" t="s">
        <v>8664</v>
      </c>
      <c r="B1965" s="62">
        <v>70.105999999999995</v>
      </c>
      <c r="C1965" s="40" t="s">
        <v>769</v>
      </c>
      <c r="D1965" s="40" t="s">
        <v>6777</v>
      </c>
      <c r="E1965" s="40"/>
      <c r="F1965" s="42">
        <v>1567</v>
      </c>
      <c r="G1965" s="42" t="s">
        <v>6778</v>
      </c>
      <c r="H1965" s="42" t="s">
        <v>6779</v>
      </c>
      <c r="I1965" s="40"/>
      <c r="J1965" s="80" t="s">
        <v>6780</v>
      </c>
      <c r="K1965" s="112">
        <v>45535</v>
      </c>
      <c r="L1965" s="36" t="s">
        <v>18</v>
      </c>
      <c r="M1965" s="36" t="s">
        <v>18</v>
      </c>
    </row>
    <row r="1966" spans="1:13" ht="15" customHeight="1" x14ac:dyDescent="0.25">
      <c r="A1966" s="28" t="s">
        <v>8664</v>
      </c>
      <c r="B1966" s="29">
        <v>70.105999999999995</v>
      </c>
      <c r="C1966" s="40" t="s">
        <v>361</v>
      </c>
      <c r="D1966" s="30" t="s">
        <v>6781</v>
      </c>
      <c r="E1966" s="46"/>
      <c r="F1966" s="36">
        <v>1475</v>
      </c>
      <c r="G1966" s="33" t="s">
        <v>6782</v>
      </c>
      <c r="H1966" s="33" t="s">
        <v>6783</v>
      </c>
      <c r="I1966" s="92"/>
      <c r="J1966" s="111" t="s">
        <v>6784</v>
      </c>
      <c r="K1966" s="48">
        <v>44804</v>
      </c>
      <c r="L1966" s="36" t="s">
        <v>18</v>
      </c>
      <c r="M1966" s="36" t="s">
        <v>27</v>
      </c>
    </row>
    <row r="1967" spans="1:13" ht="15" customHeight="1" x14ac:dyDescent="0.25">
      <c r="A1967" s="28" t="s">
        <v>8665</v>
      </c>
      <c r="B1967" s="29">
        <v>70.103999999999999</v>
      </c>
      <c r="C1967" s="28" t="s">
        <v>147</v>
      </c>
      <c r="D1967" s="46" t="s">
        <v>6785</v>
      </c>
      <c r="E1967" s="46" t="s">
        <v>6786</v>
      </c>
      <c r="F1967" s="36">
        <v>1554</v>
      </c>
      <c r="G1967" s="36" t="s">
        <v>6787</v>
      </c>
      <c r="H1967" s="36" t="s">
        <v>6788</v>
      </c>
      <c r="I1967" s="36"/>
      <c r="J1967" s="130" t="s">
        <v>6789</v>
      </c>
      <c r="K1967" s="54">
        <v>44742</v>
      </c>
      <c r="L1967" s="65" t="s">
        <v>18</v>
      </c>
      <c r="M1967" s="36" t="s">
        <v>18</v>
      </c>
    </row>
    <row r="1968" spans="1:13" s="218" customFormat="1" ht="15" customHeight="1" x14ac:dyDescent="0.25">
      <c r="A1968" s="28" t="s">
        <v>19</v>
      </c>
      <c r="B1968" s="29">
        <v>25.117999999999999</v>
      </c>
      <c r="C1968" s="28" t="s">
        <v>76</v>
      </c>
      <c r="D1968" s="46" t="s">
        <v>6790</v>
      </c>
      <c r="E1968" s="46"/>
      <c r="F1968" s="36" t="s">
        <v>79</v>
      </c>
      <c r="G1968" s="36" t="s">
        <v>6791</v>
      </c>
      <c r="H1968" s="36" t="s">
        <v>6792</v>
      </c>
      <c r="I1968" s="36" t="s">
        <v>6793</v>
      </c>
      <c r="J1968" s="80" t="s">
        <v>6794</v>
      </c>
      <c r="K1968" s="48">
        <v>45998</v>
      </c>
      <c r="L1968" s="36" t="s">
        <v>18</v>
      </c>
      <c r="M1968" s="36" t="s">
        <v>18</v>
      </c>
    </row>
    <row r="1969" spans="1:13" s="218" customFormat="1" ht="15" customHeight="1" x14ac:dyDescent="0.25">
      <c r="A1969" s="28" t="s">
        <v>8664</v>
      </c>
      <c r="B1969" s="29">
        <v>70.105999999999995</v>
      </c>
      <c r="C1969" s="40" t="s">
        <v>361</v>
      </c>
      <c r="D1969" s="30" t="s">
        <v>6795</v>
      </c>
      <c r="E1969" s="46" t="s">
        <v>6796</v>
      </c>
      <c r="F1969" s="36">
        <v>1475</v>
      </c>
      <c r="G1969" s="33" t="s">
        <v>6797</v>
      </c>
      <c r="H1969" s="33" t="s">
        <v>6798</v>
      </c>
      <c r="I1969" s="92"/>
      <c r="J1969" s="111" t="s">
        <v>6799</v>
      </c>
      <c r="K1969" s="48">
        <v>44804</v>
      </c>
      <c r="L1969" s="36" t="s">
        <v>18</v>
      </c>
      <c r="M1969" s="36" t="s">
        <v>18</v>
      </c>
    </row>
    <row r="1970" spans="1:13" ht="15" customHeight="1" x14ac:dyDescent="0.25">
      <c r="A1970" s="28" t="s">
        <v>57</v>
      </c>
      <c r="B1970" s="29">
        <v>10.101000000000001</v>
      </c>
      <c r="C1970" s="28" t="s">
        <v>112</v>
      </c>
      <c r="D1970" s="44" t="s">
        <v>6800</v>
      </c>
      <c r="E1970" s="44"/>
      <c r="F1970" s="52">
        <v>1599</v>
      </c>
      <c r="G1970" s="52" t="s">
        <v>6801</v>
      </c>
      <c r="H1970" s="52" t="s">
        <v>6802</v>
      </c>
      <c r="I1970" s="53"/>
      <c r="J1970" s="80" t="s">
        <v>6803</v>
      </c>
      <c r="K1970" s="54">
        <v>45082</v>
      </c>
      <c r="L1970" s="52" t="s">
        <v>18</v>
      </c>
      <c r="M1970" s="52" t="s">
        <v>18</v>
      </c>
    </row>
    <row r="1971" spans="1:13" s="67" customFormat="1" ht="15" customHeight="1" x14ac:dyDescent="0.25">
      <c r="A1971" s="28" t="s">
        <v>19</v>
      </c>
      <c r="B1971" s="29">
        <v>25.125</v>
      </c>
      <c r="C1971" s="41" t="s">
        <v>1448</v>
      </c>
      <c r="D1971" s="38" t="s">
        <v>6804</v>
      </c>
      <c r="E1971" s="38"/>
      <c r="F1971" s="32">
        <v>1568</v>
      </c>
      <c r="G1971" s="34" t="s">
        <v>6805</v>
      </c>
      <c r="H1971" s="34" t="s">
        <v>6806</v>
      </c>
      <c r="I1971" s="34" t="s">
        <v>6807</v>
      </c>
      <c r="J1971" s="80" t="s">
        <v>6808</v>
      </c>
      <c r="K1971" s="35">
        <v>45516</v>
      </c>
      <c r="L1971" s="36"/>
      <c r="M1971" s="36"/>
    </row>
    <row r="1972" spans="1:13" s="67" customFormat="1" ht="15" customHeight="1" x14ac:dyDescent="0.25">
      <c r="A1972" s="28" t="s">
        <v>8664</v>
      </c>
      <c r="B1972" s="29">
        <v>70.106999999999999</v>
      </c>
      <c r="C1972" s="38" t="s">
        <v>6809</v>
      </c>
      <c r="D1972" s="38" t="s">
        <v>6810</v>
      </c>
      <c r="E1972" s="38" t="s">
        <v>6811</v>
      </c>
      <c r="F1972" s="32">
        <v>1558</v>
      </c>
      <c r="G1972" s="34" t="s">
        <v>6812</v>
      </c>
      <c r="H1972" s="34" t="s">
        <v>6813</v>
      </c>
      <c r="I1972" s="34"/>
      <c r="J1972" s="80" t="s">
        <v>6814</v>
      </c>
      <c r="K1972" s="35">
        <v>45445</v>
      </c>
      <c r="L1972" s="36"/>
      <c r="M1972" s="36"/>
    </row>
    <row r="1973" spans="1:13" s="67" customFormat="1" ht="15" customHeight="1" x14ac:dyDescent="0.25">
      <c r="A1973" s="28" t="s">
        <v>19</v>
      </c>
      <c r="B1973" s="29" t="s">
        <v>2221</v>
      </c>
      <c r="C1973" s="28" t="s">
        <v>2222</v>
      </c>
      <c r="D1973" s="46" t="s">
        <v>6815</v>
      </c>
      <c r="E1973" s="46"/>
      <c r="F1973" s="36">
        <v>1499</v>
      </c>
      <c r="G1973" s="36" t="s">
        <v>6816</v>
      </c>
      <c r="H1973" s="36" t="s">
        <v>6817</v>
      </c>
      <c r="I1973" s="36" t="s">
        <v>6818</v>
      </c>
      <c r="J1973" s="80" t="s">
        <v>6819</v>
      </c>
      <c r="K1973" s="48">
        <v>45018</v>
      </c>
      <c r="L1973" s="36" t="s">
        <v>27</v>
      </c>
      <c r="M1973" s="36" t="s">
        <v>27</v>
      </c>
    </row>
    <row r="1974" spans="1:13" s="67" customFormat="1" ht="15" customHeight="1" x14ac:dyDescent="0.25">
      <c r="A1974" s="41" t="s">
        <v>33</v>
      </c>
      <c r="B1974" s="62">
        <v>50.103999999999999</v>
      </c>
      <c r="C1974" s="41" t="s">
        <v>351</v>
      </c>
      <c r="D1974" s="78" t="s">
        <v>6820</v>
      </c>
      <c r="E1974" s="78"/>
      <c r="F1974" s="42">
        <v>1619</v>
      </c>
      <c r="G1974" s="79" t="s">
        <v>6821</v>
      </c>
      <c r="H1974" s="79" t="s">
        <v>6822</v>
      </c>
      <c r="I1974" s="42"/>
      <c r="J1974" s="80" t="s">
        <v>6823</v>
      </c>
      <c r="K1974" s="50">
        <v>44418</v>
      </c>
      <c r="L1974" s="65" t="s">
        <v>18</v>
      </c>
      <c r="M1974" s="36" t="s">
        <v>18</v>
      </c>
    </row>
    <row r="1975" spans="1:13" s="67" customFormat="1" ht="15" customHeight="1" x14ac:dyDescent="0.25">
      <c r="A1975" s="28" t="s">
        <v>57</v>
      </c>
      <c r="B1975" s="29">
        <v>60.103000000000002</v>
      </c>
      <c r="C1975" s="40" t="s">
        <v>58</v>
      </c>
      <c r="D1975" s="46" t="s">
        <v>6824</v>
      </c>
      <c r="E1975" s="46"/>
      <c r="F1975" s="36">
        <v>1553</v>
      </c>
      <c r="G1975" s="36" t="s">
        <v>6825</v>
      </c>
      <c r="H1975" s="36" t="s">
        <v>6826</v>
      </c>
      <c r="I1975" s="36"/>
      <c r="J1975" s="80" t="s">
        <v>6827</v>
      </c>
      <c r="K1975" s="48">
        <v>44718</v>
      </c>
      <c r="L1975" s="65" t="s">
        <v>18</v>
      </c>
      <c r="M1975" s="36" t="s">
        <v>18</v>
      </c>
    </row>
    <row r="1976" spans="1:13" s="67" customFormat="1" ht="15" customHeight="1" x14ac:dyDescent="0.25">
      <c r="A1976" s="28" t="s">
        <v>19</v>
      </c>
      <c r="B1976" s="29">
        <v>25.128</v>
      </c>
      <c r="C1976" s="40" t="s">
        <v>596</v>
      </c>
      <c r="D1976" s="46" t="s">
        <v>6828</v>
      </c>
      <c r="E1976" s="46"/>
      <c r="F1976" s="36">
        <v>1495</v>
      </c>
      <c r="G1976" s="36" t="s">
        <v>6829</v>
      </c>
      <c r="H1976" s="36" t="s">
        <v>6830</v>
      </c>
      <c r="I1976" s="36"/>
      <c r="J1976" s="80" t="s">
        <v>6831</v>
      </c>
      <c r="K1976" s="48">
        <v>44990</v>
      </c>
      <c r="L1976" s="36" t="s">
        <v>27</v>
      </c>
      <c r="M1976" s="36" t="s">
        <v>27</v>
      </c>
    </row>
    <row r="1977" spans="1:13" s="67" customFormat="1" ht="15" customHeight="1" x14ac:dyDescent="0.25">
      <c r="A1977" s="28" t="s">
        <v>19</v>
      </c>
      <c r="B1977" s="29">
        <v>25.199000000000002</v>
      </c>
      <c r="C1977" s="28" t="s">
        <v>90</v>
      </c>
      <c r="D1977" s="38" t="s">
        <v>6832</v>
      </c>
      <c r="E1977" s="38"/>
      <c r="F1977" s="32">
        <v>1580</v>
      </c>
      <c r="G1977" s="34" t="s">
        <v>6833</v>
      </c>
      <c r="H1977" s="34" t="s">
        <v>6834</v>
      </c>
      <c r="I1977" s="34" t="s">
        <v>6835</v>
      </c>
      <c r="J1977" s="80" t="s">
        <v>6836</v>
      </c>
      <c r="K1977" s="35">
        <v>45269</v>
      </c>
      <c r="L1977" s="36" t="s">
        <v>27</v>
      </c>
      <c r="M1977" s="36" t="s">
        <v>18</v>
      </c>
    </row>
    <row r="1978" spans="1:13" s="67" customFormat="1" ht="15" customHeight="1" x14ac:dyDescent="0.25">
      <c r="A1978" s="28" t="s">
        <v>119</v>
      </c>
      <c r="B1978" s="29">
        <v>45.113999999999997</v>
      </c>
      <c r="C1978" s="40" t="s">
        <v>129</v>
      </c>
      <c r="D1978" s="38" t="s">
        <v>6837</v>
      </c>
      <c r="E1978" s="38" t="s">
        <v>6838</v>
      </c>
      <c r="F1978" s="32" t="s">
        <v>969</v>
      </c>
      <c r="G1978" s="34" t="s">
        <v>122</v>
      </c>
      <c r="H1978" s="34" t="s">
        <v>6839</v>
      </c>
      <c r="I1978" s="34" t="s">
        <v>6840</v>
      </c>
      <c r="J1978" s="80" t="s">
        <v>6841</v>
      </c>
      <c r="K1978" s="35" t="s">
        <v>105</v>
      </c>
      <c r="L1978" s="36"/>
      <c r="M1978" s="36"/>
    </row>
    <row r="1979" spans="1:13" s="67" customFormat="1" ht="15" customHeight="1" x14ac:dyDescent="0.25">
      <c r="A1979" s="28" t="s">
        <v>19</v>
      </c>
      <c r="B1979" s="29" t="s">
        <v>256</v>
      </c>
      <c r="C1979" s="28" t="s">
        <v>6842</v>
      </c>
      <c r="D1979" s="38" t="s">
        <v>6843</v>
      </c>
      <c r="E1979" s="38"/>
      <c r="F1979" s="32" t="s">
        <v>79</v>
      </c>
      <c r="G1979" s="34" t="s">
        <v>6844</v>
      </c>
      <c r="H1979" s="34" t="s">
        <v>6845</v>
      </c>
      <c r="I1979" s="34" t="s">
        <v>6846</v>
      </c>
      <c r="J1979" s="80" t="s">
        <v>6847</v>
      </c>
      <c r="K1979" s="35">
        <v>45998</v>
      </c>
      <c r="L1979" s="36" t="s">
        <v>84</v>
      </c>
      <c r="M1979" s="36" t="s">
        <v>18</v>
      </c>
    </row>
    <row r="1980" spans="1:13" s="67" customFormat="1" ht="15" customHeight="1" x14ac:dyDescent="0.25">
      <c r="A1980" s="28" t="s">
        <v>119</v>
      </c>
      <c r="B1980" s="29">
        <v>45.113999999999997</v>
      </c>
      <c r="C1980" s="40" t="s">
        <v>129</v>
      </c>
      <c r="D1980" s="41" t="s">
        <v>6848</v>
      </c>
      <c r="E1980" s="41"/>
      <c r="F1980" s="47">
        <v>1392</v>
      </c>
      <c r="G1980" s="42" t="s">
        <v>6849</v>
      </c>
      <c r="H1980" s="42" t="s">
        <v>6850</v>
      </c>
      <c r="I1980" s="42" t="s">
        <v>6851</v>
      </c>
      <c r="J1980" s="80" t="s">
        <v>6852</v>
      </c>
      <c r="K1980" s="48">
        <v>44348</v>
      </c>
      <c r="L1980" s="36" t="s">
        <v>18</v>
      </c>
      <c r="M1980" s="36" t="s">
        <v>18</v>
      </c>
    </row>
    <row r="1981" spans="1:13" s="67" customFormat="1" ht="15" customHeight="1" x14ac:dyDescent="0.25">
      <c r="A1981" s="28" t="s">
        <v>8664</v>
      </c>
      <c r="B1981" s="29">
        <v>70.105999999999995</v>
      </c>
      <c r="C1981" s="30" t="s">
        <v>13</v>
      </c>
      <c r="D1981" s="31" t="s">
        <v>6853</v>
      </c>
      <c r="E1981" s="38" t="s">
        <v>6854</v>
      </c>
      <c r="F1981" s="32">
        <v>1567</v>
      </c>
      <c r="G1981" s="33" t="s">
        <v>6854</v>
      </c>
      <c r="H1981" s="33" t="s">
        <v>6855</v>
      </c>
      <c r="I1981" s="34"/>
      <c r="J1981" s="111" t="s">
        <v>6856</v>
      </c>
      <c r="K1981" s="35">
        <v>45535</v>
      </c>
      <c r="L1981" s="36" t="s">
        <v>44</v>
      </c>
      <c r="M1981" s="36" t="s">
        <v>18</v>
      </c>
    </row>
    <row r="1982" spans="1:13" s="67" customFormat="1" ht="15" customHeight="1" x14ac:dyDescent="0.25">
      <c r="A1982" s="28" t="s">
        <v>57</v>
      </c>
      <c r="B1982" s="62">
        <v>12.103</v>
      </c>
      <c r="C1982" s="40" t="s">
        <v>227</v>
      </c>
      <c r="D1982" s="63" t="s">
        <v>6857</v>
      </c>
      <c r="E1982" s="63" t="s">
        <v>6858</v>
      </c>
      <c r="F1982" s="65">
        <v>1555</v>
      </c>
      <c r="G1982" s="65" t="s">
        <v>6859</v>
      </c>
      <c r="H1982" s="65" t="s">
        <v>6860</v>
      </c>
      <c r="I1982" s="93"/>
      <c r="J1982" s="111" t="s">
        <v>6861</v>
      </c>
      <c r="K1982" s="48">
        <v>44291</v>
      </c>
      <c r="L1982" s="65" t="s">
        <v>18</v>
      </c>
      <c r="M1982" s="65" t="s">
        <v>27</v>
      </c>
    </row>
    <row r="1983" spans="1:13" s="67" customFormat="1" ht="15" customHeight="1" x14ac:dyDescent="0.25">
      <c r="A1983" s="28" t="s">
        <v>57</v>
      </c>
      <c r="B1983" s="62">
        <v>12.111000000000001</v>
      </c>
      <c r="C1983" s="40" t="s">
        <v>547</v>
      </c>
      <c r="D1983" s="63" t="s">
        <v>6857</v>
      </c>
      <c r="E1983" s="63" t="s">
        <v>6858</v>
      </c>
      <c r="F1983" s="65">
        <v>1555</v>
      </c>
      <c r="G1983" s="65" t="s">
        <v>6859</v>
      </c>
      <c r="H1983" s="65" t="s">
        <v>6860</v>
      </c>
      <c r="I1983" s="93"/>
      <c r="J1983" s="111" t="s">
        <v>6861</v>
      </c>
      <c r="K1983" s="48">
        <v>44291</v>
      </c>
      <c r="L1983" s="65" t="s">
        <v>18</v>
      </c>
      <c r="M1983" s="65" t="s">
        <v>27</v>
      </c>
    </row>
    <row r="1984" spans="1:13" s="94" customFormat="1" ht="15" customHeight="1" x14ac:dyDescent="0.25">
      <c r="A1984" s="28" t="s">
        <v>57</v>
      </c>
      <c r="B1984" s="62">
        <v>12.199</v>
      </c>
      <c r="C1984" s="46" t="s">
        <v>159</v>
      </c>
      <c r="D1984" s="63" t="s">
        <v>6857</v>
      </c>
      <c r="E1984" s="63" t="s">
        <v>6858</v>
      </c>
      <c r="F1984" s="65">
        <v>1555</v>
      </c>
      <c r="G1984" s="65" t="s">
        <v>6859</v>
      </c>
      <c r="H1984" s="65" t="s">
        <v>6860</v>
      </c>
      <c r="I1984" s="93"/>
      <c r="J1984" s="111" t="s">
        <v>6861</v>
      </c>
      <c r="K1984" s="48">
        <v>44291</v>
      </c>
      <c r="L1984" s="65" t="s">
        <v>18</v>
      </c>
      <c r="M1984" s="65" t="s">
        <v>27</v>
      </c>
    </row>
    <row r="1985" spans="1:13" s="94" customFormat="1" ht="15" customHeight="1" x14ac:dyDescent="0.25">
      <c r="A1985" s="28" t="s">
        <v>57</v>
      </c>
      <c r="B1985" s="62">
        <v>12.115</v>
      </c>
      <c r="C1985" s="40" t="s">
        <v>233</v>
      </c>
      <c r="D1985" s="63" t="s">
        <v>6857</v>
      </c>
      <c r="E1985" s="63" t="s">
        <v>6858</v>
      </c>
      <c r="F1985" s="65">
        <v>1555</v>
      </c>
      <c r="G1985" s="65" t="s">
        <v>6859</v>
      </c>
      <c r="H1985" s="65" t="s">
        <v>6860</v>
      </c>
      <c r="I1985" s="93"/>
      <c r="J1985" s="111" t="s">
        <v>6861</v>
      </c>
      <c r="K1985" s="48">
        <v>44291</v>
      </c>
      <c r="L1985" s="65" t="s">
        <v>18</v>
      </c>
      <c r="M1985" s="65" t="s">
        <v>27</v>
      </c>
    </row>
    <row r="1986" spans="1:13" s="67" customFormat="1" ht="15" customHeight="1" x14ac:dyDescent="0.25">
      <c r="A1986" s="28" t="s">
        <v>119</v>
      </c>
      <c r="B1986" s="62">
        <v>45.112000000000002</v>
      </c>
      <c r="C1986" s="40" t="s">
        <v>660</v>
      </c>
      <c r="D1986" s="49" t="s">
        <v>6862</v>
      </c>
      <c r="E1986" s="182"/>
      <c r="F1986" s="42">
        <v>1605</v>
      </c>
      <c r="G1986" s="93" t="s">
        <v>6863</v>
      </c>
      <c r="H1986" s="114" t="s">
        <v>6864</v>
      </c>
      <c r="I1986" s="40"/>
      <c r="J1986" s="111" t="s">
        <v>6865</v>
      </c>
      <c r="K1986" s="50">
        <v>45107</v>
      </c>
      <c r="L1986" s="65" t="s">
        <v>27</v>
      </c>
      <c r="M1986" s="65" t="s">
        <v>18</v>
      </c>
    </row>
    <row r="1987" spans="1:13" s="67" customFormat="1" ht="15" customHeight="1" x14ac:dyDescent="0.25">
      <c r="A1987" s="28" t="s">
        <v>119</v>
      </c>
      <c r="B1987" s="29">
        <v>45.113999999999997</v>
      </c>
      <c r="C1987" s="40" t="s">
        <v>129</v>
      </c>
      <c r="D1987" s="41" t="s">
        <v>6866</v>
      </c>
      <c r="E1987" s="41"/>
      <c r="F1987" s="47">
        <v>1392</v>
      </c>
      <c r="G1987" s="42" t="s">
        <v>6867</v>
      </c>
      <c r="H1987" s="42" t="s">
        <v>6868</v>
      </c>
      <c r="I1987" s="42" t="s">
        <v>6869</v>
      </c>
      <c r="J1987" s="80" t="s">
        <v>6865</v>
      </c>
      <c r="K1987" s="48">
        <v>44348</v>
      </c>
      <c r="L1987" s="36" t="s">
        <v>18</v>
      </c>
      <c r="M1987" s="36" t="s">
        <v>18</v>
      </c>
    </row>
    <row r="1988" spans="1:13" ht="15" customHeight="1" x14ac:dyDescent="0.25">
      <c r="A1988" s="28" t="s">
        <v>8665</v>
      </c>
      <c r="B1988" s="29">
        <v>70.103999999999999</v>
      </c>
      <c r="C1988" s="28" t="s">
        <v>147</v>
      </c>
      <c r="D1988" s="46" t="s">
        <v>6870</v>
      </c>
      <c r="E1988" s="46" t="s">
        <v>6871</v>
      </c>
      <c r="F1988" s="36">
        <v>1554</v>
      </c>
      <c r="G1988" s="36" t="s">
        <v>6872</v>
      </c>
      <c r="H1988" s="36" t="s">
        <v>6873</v>
      </c>
      <c r="I1988" s="36" t="s">
        <v>151</v>
      </c>
      <c r="J1988" s="130" t="s">
        <v>6874</v>
      </c>
      <c r="K1988" s="54">
        <v>44742</v>
      </c>
      <c r="L1988" s="65" t="s">
        <v>18</v>
      </c>
      <c r="M1988" s="36" t="s">
        <v>18</v>
      </c>
    </row>
    <row r="1989" spans="1:13" s="67" customFormat="1" ht="15" customHeight="1" x14ac:dyDescent="0.25">
      <c r="A1989" s="41" t="s">
        <v>282</v>
      </c>
      <c r="B1989" s="62">
        <v>75.106999999999999</v>
      </c>
      <c r="C1989" s="41" t="s">
        <v>737</v>
      </c>
      <c r="D1989" s="30" t="s">
        <v>6875</v>
      </c>
      <c r="E1989" s="42"/>
      <c r="F1989" s="42">
        <v>1612</v>
      </c>
      <c r="G1989" s="42" t="s">
        <v>6876</v>
      </c>
      <c r="H1989" s="42" t="s">
        <v>6877</v>
      </c>
      <c r="I1989" s="42" t="s">
        <v>6878</v>
      </c>
      <c r="J1989" s="80" t="s">
        <v>6879</v>
      </c>
      <c r="K1989" s="48">
        <v>45169</v>
      </c>
      <c r="L1989" s="65" t="s">
        <v>18</v>
      </c>
      <c r="M1989" s="42"/>
    </row>
    <row r="1990" spans="1:13" ht="15" customHeight="1" x14ac:dyDescent="0.25">
      <c r="A1990" s="28" t="s">
        <v>8664</v>
      </c>
      <c r="B1990" s="29">
        <v>70.105999999999995</v>
      </c>
      <c r="C1990" s="40" t="s">
        <v>361</v>
      </c>
      <c r="D1990" s="30" t="s">
        <v>6880</v>
      </c>
      <c r="E1990" s="46"/>
      <c r="F1990" s="36">
        <v>1475</v>
      </c>
      <c r="G1990" s="33" t="s">
        <v>6881</v>
      </c>
      <c r="H1990" s="33" t="s">
        <v>6882</v>
      </c>
      <c r="I1990" s="92"/>
      <c r="J1990" s="111" t="s">
        <v>6883</v>
      </c>
      <c r="K1990" s="48">
        <v>44804</v>
      </c>
      <c r="L1990" s="36" t="s">
        <v>18</v>
      </c>
      <c r="M1990" s="36" t="s">
        <v>27</v>
      </c>
    </row>
    <row r="1991" spans="1:13" s="67" customFormat="1" ht="15" customHeight="1" x14ac:dyDescent="0.25">
      <c r="A1991" s="28" t="s">
        <v>8664</v>
      </c>
      <c r="B1991" s="29">
        <v>70.105999999999995</v>
      </c>
      <c r="C1991" s="40" t="s">
        <v>115</v>
      </c>
      <c r="D1991" s="45" t="s">
        <v>6884</v>
      </c>
      <c r="E1991" s="46"/>
      <c r="F1991" s="47">
        <v>1522</v>
      </c>
      <c r="G1991" s="36" t="s">
        <v>6885</v>
      </c>
      <c r="H1991" s="36" t="s">
        <v>6886</v>
      </c>
      <c r="I1991" s="42"/>
      <c r="J1991" s="80" t="s">
        <v>6887</v>
      </c>
      <c r="K1991" s="48">
        <v>44804</v>
      </c>
      <c r="L1991" s="36" t="s">
        <v>18</v>
      </c>
      <c r="M1991" s="36" t="s">
        <v>18</v>
      </c>
    </row>
    <row r="1992" spans="1:13" s="67" customFormat="1" ht="15" customHeight="1" x14ac:dyDescent="0.25">
      <c r="A1992" s="28" t="s">
        <v>8664</v>
      </c>
      <c r="B1992" s="29">
        <v>70.122000000000099</v>
      </c>
      <c r="C1992" s="38" t="s">
        <v>39</v>
      </c>
      <c r="D1992" s="31" t="s">
        <v>6888</v>
      </c>
      <c r="E1992" s="41"/>
      <c r="F1992" s="42">
        <v>1576</v>
      </c>
      <c r="G1992" s="42" t="s">
        <v>6889</v>
      </c>
      <c r="H1992" s="42" t="s">
        <v>6890</v>
      </c>
      <c r="I1992" s="42"/>
      <c r="J1992" s="111" t="s">
        <v>6891</v>
      </c>
      <c r="K1992" s="50">
        <v>45535</v>
      </c>
      <c r="L1992" s="36" t="s">
        <v>18</v>
      </c>
      <c r="M1992" s="36" t="s">
        <v>18</v>
      </c>
    </row>
    <row r="1993" spans="1:13" s="67" customFormat="1" ht="15" customHeight="1" x14ac:dyDescent="0.25">
      <c r="A1993" s="28" t="s">
        <v>8664</v>
      </c>
      <c r="B1993" s="29">
        <v>70.105999999999995</v>
      </c>
      <c r="C1993" s="40" t="s">
        <v>361</v>
      </c>
      <c r="D1993" s="46" t="s">
        <v>6892</v>
      </c>
      <c r="E1993" s="46"/>
      <c r="F1993" s="47">
        <v>1475</v>
      </c>
      <c r="G1993" s="47" t="s">
        <v>6893</v>
      </c>
      <c r="H1993" s="47" t="s">
        <v>6894</v>
      </c>
      <c r="I1993" s="47"/>
      <c r="J1993" s="379" t="s">
        <v>6895</v>
      </c>
      <c r="K1993" s="50">
        <v>44804</v>
      </c>
      <c r="L1993" s="65" t="s">
        <v>18</v>
      </c>
      <c r="M1993" s="36" t="s">
        <v>27</v>
      </c>
    </row>
    <row r="1994" spans="1:13" s="67" customFormat="1" ht="15" customHeight="1" x14ac:dyDescent="0.25">
      <c r="A1994" s="28" t="s">
        <v>119</v>
      </c>
      <c r="B1994" s="29">
        <v>45.113999999999997</v>
      </c>
      <c r="C1994" s="40" t="s">
        <v>129</v>
      </c>
      <c r="D1994" s="41" t="s">
        <v>8851</v>
      </c>
      <c r="E1994" s="41"/>
      <c r="F1994" s="47" t="s">
        <v>8852</v>
      </c>
      <c r="G1994" s="42" t="s">
        <v>8853</v>
      </c>
      <c r="H1994" s="42" t="s">
        <v>8854</v>
      </c>
      <c r="I1994" s="42" t="s">
        <v>8855</v>
      </c>
      <c r="J1994" s="390" t="s">
        <v>8856</v>
      </c>
      <c r="K1994" s="48">
        <v>45473</v>
      </c>
      <c r="L1994" s="36" t="s">
        <v>18</v>
      </c>
      <c r="M1994" s="36" t="s">
        <v>18</v>
      </c>
    </row>
    <row r="1995" spans="1:13" s="67" customFormat="1" ht="15" customHeight="1" x14ac:dyDescent="0.25">
      <c r="A1995" s="28" t="s">
        <v>8664</v>
      </c>
      <c r="B1995" s="29">
        <v>70.105999999999995</v>
      </c>
      <c r="C1995" s="40" t="s">
        <v>115</v>
      </c>
      <c r="D1995" s="31" t="s">
        <v>6896</v>
      </c>
      <c r="E1995" s="45"/>
      <c r="F1995" s="47">
        <v>1522</v>
      </c>
      <c r="G1995" s="33" t="s">
        <v>6897</v>
      </c>
      <c r="H1995" s="33" t="s">
        <v>6898</v>
      </c>
      <c r="I1995" s="42"/>
      <c r="J1995" s="111" t="s">
        <v>6899</v>
      </c>
      <c r="K1995" s="48">
        <v>44804</v>
      </c>
      <c r="L1995" s="36" t="s">
        <v>27</v>
      </c>
      <c r="M1995" s="36" t="s">
        <v>18</v>
      </c>
    </row>
    <row r="1996" spans="1:13" s="67" customFormat="1" ht="15" customHeight="1" x14ac:dyDescent="0.25">
      <c r="A1996" s="28" t="s">
        <v>8664</v>
      </c>
      <c r="B1996" s="29">
        <v>70.105999999999995</v>
      </c>
      <c r="C1996" s="40" t="s">
        <v>115</v>
      </c>
      <c r="D1996" s="41" t="s">
        <v>6896</v>
      </c>
      <c r="E1996" s="159"/>
      <c r="F1996" s="47">
        <v>1522</v>
      </c>
      <c r="G1996" s="42" t="s">
        <v>6900</v>
      </c>
      <c r="H1996" s="42" t="s">
        <v>6898</v>
      </c>
      <c r="I1996" s="42" t="s">
        <v>6901</v>
      </c>
      <c r="J1996" s="80" t="s">
        <v>6902</v>
      </c>
      <c r="K1996" s="48">
        <v>44804</v>
      </c>
      <c r="L1996" s="36" t="s">
        <v>18</v>
      </c>
      <c r="M1996" s="36" t="s">
        <v>18</v>
      </c>
    </row>
    <row r="1997" spans="1:13" s="67" customFormat="1" ht="15" customHeight="1" x14ac:dyDescent="0.25">
      <c r="A1997" s="28" t="s">
        <v>8664</v>
      </c>
      <c r="B1997" s="29">
        <v>70.105999999999995</v>
      </c>
      <c r="C1997" s="40" t="s">
        <v>115</v>
      </c>
      <c r="D1997" s="45" t="s">
        <v>6896</v>
      </c>
      <c r="E1997" s="46" t="s">
        <v>84</v>
      </c>
      <c r="F1997" s="47">
        <v>1522</v>
      </c>
      <c r="G1997" s="36" t="s">
        <v>6897</v>
      </c>
      <c r="H1997" s="36" t="s">
        <v>6898</v>
      </c>
      <c r="I1997" s="42"/>
      <c r="J1997" s="80" t="s">
        <v>6899</v>
      </c>
      <c r="K1997" s="48">
        <v>44804</v>
      </c>
      <c r="L1997" s="36" t="s">
        <v>18</v>
      </c>
      <c r="M1997" s="36" t="s">
        <v>18</v>
      </c>
    </row>
    <row r="1998" spans="1:13" s="67" customFormat="1" ht="15" customHeight="1" x14ac:dyDescent="0.25">
      <c r="A1998" s="28" t="s">
        <v>8664</v>
      </c>
      <c r="B1998" s="62">
        <v>70.105999999999995</v>
      </c>
      <c r="C1998" s="40" t="s">
        <v>769</v>
      </c>
      <c r="D1998" s="31" t="s">
        <v>6903</v>
      </c>
      <c r="E1998" s="30"/>
      <c r="F1998" s="93">
        <v>1618</v>
      </c>
      <c r="G1998" s="33" t="s">
        <v>6904</v>
      </c>
      <c r="H1998" s="33" t="s">
        <v>6905</v>
      </c>
      <c r="I1998" s="93"/>
      <c r="J1998" s="384" t="s">
        <v>6906</v>
      </c>
      <c r="K1998" s="162">
        <v>45900</v>
      </c>
      <c r="L1998" s="36" t="s">
        <v>18</v>
      </c>
      <c r="M1998" s="36" t="s">
        <v>18</v>
      </c>
    </row>
    <row r="1999" spans="1:13" s="67" customFormat="1" ht="15" customHeight="1" x14ac:dyDescent="0.25">
      <c r="A1999" s="28" t="s">
        <v>8664</v>
      </c>
      <c r="B1999" s="29">
        <v>70.105999999999995</v>
      </c>
      <c r="C1999" s="40" t="s">
        <v>361</v>
      </c>
      <c r="D1999" s="46" t="s">
        <v>6907</v>
      </c>
      <c r="E1999" s="46"/>
      <c r="F1999" s="47">
        <v>1475</v>
      </c>
      <c r="G1999" s="47" t="s">
        <v>6908</v>
      </c>
      <c r="H1999" s="47" t="s">
        <v>6909</v>
      </c>
      <c r="I1999" s="47"/>
      <c r="J1999" s="379" t="s">
        <v>6910</v>
      </c>
      <c r="K1999" s="50">
        <v>44804</v>
      </c>
      <c r="L1999" s="36" t="s">
        <v>18</v>
      </c>
      <c r="M1999" s="36" t="s">
        <v>18</v>
      </c>
    </row>
    <row r="2000" spans="1:13" s="67" customFormat="1" ht="15" customHeight="1" x14ac:dyDescent="0.25">
      <c r="A2000" s="28" t="s">
        <v>8664</v>
      </c>
      <c r="B2000" s="29">
        <v>70.105999999999995</v>
      </c>
      <c r="C2000" s="40" t="s">
        <v>361</v>
      </c>
      <c r="D2000" s="30" t="s">
        <v>6911</v>
      </c>
      <c r="E2000" s="46" t="s">
        <v>6912</v>
      </c>
      <c r="F2000" s="36">
        <v>1475</v>
      </c>
      <c r="G2000" s="33" t="s">
        <v>6913</v>
      </c>
      <c r="H2000" s="33" t="s">
        <v>6914</v>
      </c>
      <c r="I2000" s="92"/>
      <c r="J2000" s="111" t="s">
        <v>6915</v>
      </c>
      <c r="K2000" s="48">
        <v>44804</v>
      </c>
      <c r="L2000" s="36" t="s">
        <v>18</v>
      </c>
      <c r="M2000" s="36" t="s">
        <v>18</v>
      </c>
    </row>
    <row r="2001" spans="1:13" s="67" customFormat="1" ht="15" customHeight="1" x14ac:dyDescent="0.25">
      <c r="A2001" s="28" t="s">
        <v>8664</v>
      </c>
      <c r="B2001" s="29">
        <v>70.105999999999995</v>
      </c>
      <c r="C2001" s="40" t="s">
        <v>115</v>
      </c>
      <c r="D2001" s="45" t="s">
        <v>6916</v>
      </c>
      <c r="E2001" s="46"/>
      <c r="F2001" s="47">
        <v>1522</v>
      </c>
      <c r="G2001" s="36" t="s">
        <v>6917</v>
      </c>
      <c r="H2001" s="36" t="s">
        <v>6918</v>
      </c>
      <c r="I2001" s="42"/>
      <c r="J2001" s="80" t="s">
        <v>6919</v>
      </c>
      <c r="K2001" s="48">
        <v>44804</v>
      </c>
      <c r="L2001" s="36" t="s">
        <v>27</v>
      </c>
      <c r="M2001" s="36" t="s">
        <v>18</v>
      </c>
    </row>
    <row r="2002" spans="1:13" s="67" customFormat="1" ht="15" customHeight="1" x14ac:dyDescent="0.25">
      <c r="A2002" s="28" t="s">
        <v>8664</v>
      </c>
      <c r="B2002" s="29">
        <v>70.105999999999995</v>
      </c>
      <c r="C2002" s="40" t="s">
        <v>361</v>
      </c>
      <c r="D2002" s="30" t="s">
        <v>6920</v>
      </c>
      <c r="E2002" s="30" t="s">
        <v>6921</v>
      </c>
      <c r="F2002" s="36">
        <v>1475</v>
      </c>
      <c r="G2002" s="33" t="s">
        <v>6921</v>
      </c>
      <c r="H2002" s="33" t="s">
        <v>6922</v>
      </c>
      <c r="I2002" s="36"/>
      <c r="J2002" s="111" t="s">
        <v>6923</v>
      </c>
      <c r="K2002" s="35">
        <v>44804</v>
      </c>
      <c r="L2002" s="36" t="s">
        <v>18</v>
      </c>
      <c r="M2002" s="36" t="s">
        <v>18</v>
      </c>
    </row>
    <row r="2003" spans="1:13" s="67" customFormat="1" ht="15" customHeight="1" x14ac:dyDescent="0.25">
      <c r="A2003" s="28" t="s">
        <v>8664</v>
      </c>
      <c r="B2003" s="29">
        <v>70.105999999999995</v>
      </c>
      <c r="C2003" s="40" t="s">
        <v>361</v>
      </c>
      <c r="D2003" s="30" t="s">
        <v>6924</v>
      </c>
      <c r="E2003" s="46"/>
      <c r="F2003" s="36">
        <v>1475</v>
      </c>
      <c r="G2003" s="33" t="s">
        <v>6925</v>
      </c>
      <c r="H2003" s="33" t="s">
        <v>6926</v>
      </c>
      <c r="I2003" s="92"/>
      <c r="J2003" s="111" t="s">
        <v>6927</v>
      </c>
      <c r="K2003" s="48">
        <v>44804</v>
      </c>
      <c r="L2003" s="36" t="s">
        <v>18</v>
      </c>
      <c r="M2003" s="36" t="s">
        <v>18</v>
      </c>
    </row>
    <row r="2004" spans="1:13" s="67" customFormat="1" ht="15" customHeight="1" x14ac:dyDescent="0.25">
      <c r="A2004" s="28" t="s">
        <v>8664</v>
      </c>
      <c r="B2004" s="29">
        <v>70.105999999999995</v>
      </c>
      <c r="C2004" s="30" t="s">
        <v>13</v>
      </c>
      <c r="D2004" s="31" t="s">
        <v>6928</v>
      </c>
      <c r="E2004" s="30" t="s">
        <v>6929</v>
      </c>
      <c r="F2004" s="32">
        <v>1567</v>
      </c>
      <c r="G2004" s="33" t="s">
        <v>6930</v>
      </c>
      <c r="H2004" s="33" t="s">
        <v>6931</v>
      </c>
      <c r="I2004" s="34"/>
      <c r="J2004" s="80" t="s">
        <v>6932</v>
      </c>
      <c r="K2004" s="35">
        <v>45535</v>
      </c>
      <c r="L2004" s="36" t="s">
        <v>485</v>
      </c>
      <c r="M2004" s="36" t="s">
        <v>485</v>
      </c>
    </row>
    <row r="2005" spans="1:13" s="67" customFormat="1" ht="15" customHeight="1" x14ac:dyDescent="0.25">
      <c r="A2005" s="28" t="s">
        <v>119</v>
      </c>
      <c r="B2005" s="29">
        <v>45.106000000000002</v>
      </c>
      <c r="C2005" s="28" t="s">
        <v>120</v>
      </c>
      <c r="D2005" s="68" t="s">
        <v>6933</v>
      </c>
      <c r="E2005" s="46"/>
      <c r="F2005" s="36">
        <v>1494</v>
      </c>
      <c r="G2005" s="97" t="s">
        <v>1345</v>
      </c>
      <c r="H2005" s="97" t="s">
        <v>6934</v>
      </c>
      <c r="I2005" s="97" t="s">
        <v>6935</v>
      </c>
      <c r="J2005" s="111" t="s">
        <v>6936</v>
      </c>
      <c r="K2005" s="48">
        <v>44439</v>
      </c>
      <c r="L2005" s="36" t="s">
        <v>18</v>
      </c>
      <c r="M2005" s="36" t="s">
        <v>18</v>
      </c>
    </row>
    <row r="2006" spans="1:13" s="94" customFormat="1" ht="15" customHeight="1" x14ac:dyDescent="0.2">
      <c r="A2006" s="40" t="s">
        <v>8678</v>
      </c>
      <c r="B2006" s="62">
        <v>45.107999999999997</v>
      </c>
      <c r="C2006" s="40" t="s">
        <v>8679</v>
      </c>
      <c r="D2006" s="353" t="s">
        <v>6933</v>
      </c>
      <c r="E2006" s="354"/>
      <c r="F2006" s="42" t="s">
        <v>8681</v>
      </c>
      <c r="G2006" s="354" t="s">
        <v>1345</v>
      </c>
      <c r="H2006" s="354" t="s">
        <v>6934</v>
      </c>
      <c r="I2006" s="40"/>
      <c r="J2006" s="375" t="s">
        <v>6936</v>
      </c>
      <c r="K2006" s="43">
        <v>45322</v>
      </c>
      <c r="L2006" s="354" t="s">
        <v>485</v>
      </c>
      <c r="M2006" s="355" t="s">
        <v>485</v>
      </c>
    </row>
    <row r="2007" spans="1:13" s="94" customFormat="1" ht="15" customHeight="1" x14ac:dyDescent="0.2">
      <c r="A2007" s="40" t="s">
        <v>8678</v>
      </c>
      <c r="B2007" s="62">
        <v>45.107999999999997</v>
      </c>
      <c r="C2007" s="40" t="s">
        <v>8679</v>
      </c>
      <c r="D2007" s="353" t="s">
        <v>6933</v>
      </c>
      <c r="E2007" s="354"/>
      <c r="F2007" s="42" t="s">
        <v>8681</v>
      </c>
      <c r="G2007" s="354" t="s">
        <v>1345</v>
      </c>
      <c r="H2007" s="354" t="s">
        <v>6934</v>
      </c>
      <c r="I2007" s="40"/>
      <c r="J2007" s="375" t="s">
        <v>6936</v>
      </c>
      <c r="K2007" s="43">
        <v>45322</v>
      </c>
      <c r="L2007" s="354" t="s">
        <v>485</v>
      </c>
      <c r="M2007" s="355" t="s">
        <v>485</v>
      </c>
    </row>
    <row r="2008" spans="1:13" s="218" customFormat="1" ht="15" customHeight="1" x14ac:dyDescent="0.25">
      <c r="A2008" s="28" t="s">
        <v>8664</v>
      </c>
      <c r="B2008" s="29">
        <v>70.105999999999995</v>
      </c>
      <c r="C2008" s="40" t="s">
        <v>361</v>
      </c>
      <c r="D2008" s="46" t="s">
        <v>6937</v>
      </c>
      <c r="E2008" s="46"/>
      <c r="F2008" s="47">
        <v>1475</v>
      </c>
      <c r="G2008" s="47" t="s">
        <v>6938</v>
      </c>
      <c r="H2008" s="47" t="s">
        <v>6939</v>
      </c>
      <c r="I2008" s="47"/>
      <c r="J2008" s="379" t="s">
        <v>6940</v>
      </c>
      <c r="K2008" s="50">
        <v>44804</v>
      </c>
      <c r="L2008" s="36" t="s">
        <v>18</v>
      </c>
      <c r="M2008" s="36" t="s">
        <v>18</v>
      </c>
    </row>
    <row r="2009" spans="1:13" ht="15" customHeight="1" x14ac:dyDescent="0.25">
      <c r="A2009" s="28" t="s">
        <v>8664</v>
      </c>
      <c r="B2009" s="90">
        <v>70.114000000000004</v>
      </c>
      <c r="C2009" s="46" t="s">
        <v>705</v>
      </c>
      <c r="D2009" s="31" t="s">
        <v>6941</v>
      </c>
      <c r="E2009" s="31"/>
      <c r="F2009" s="36">
        <v>1625</v>
      </c>
      <c r="G2009" s="33" t="s">
        <v>6942</v>
      </c>
      <c r="H2009" s="33" t="s">
        <v>6943</v>
      </c>
      <c r="I2009" s="104"/>
      <c r="J2009" s="111" t="s">
        <v>6944</v>
      </c>
      <c r="K2009" s="48">
        <v>45232</v>
      </c>
      <c r="L2009" s="36" t="s">
        <v>485</v>
      </c>
      <c r="M2009" s="36" t="s">
        <v>485</v>
      </c>
    </row>
    <row r="2010" spans="1:13" s="218" customFormat="1" ht="15" customHeight="1" x14ac:dyDescent="0.25">
      <c r="A2010" s="28" t="s">
        <v>57</v>
      </c>
      <c r="B2010" s="29">
        <v>60.103000000000002</v>
      </c>
      <c r="C2010" s="40" t="s">
        <v>58</v>
      </c>
      <c r="D2010" s="45" t="s">
        <v>6945</v>
      </c>
      <c r="E2010" s="45"/>
      <c r="F2010" s="47" t="s">
        <v>6949</v>
      </c>
      <c r="G2010" s="36" t="s">
        <v>6947</v>
      </c>
      <c r="H2010" s="36" t="s">
        <v>6950</v>
      </c>
      <c r="I2010" s="42" t="s">
        <v>6951</v>
      </c>
      <c r="J2010" s="111" t="s">
        <v>6952</v>
      </c>
      <c r="K2010" s="48">
        <v>44469</v>
      </c>
      <c r="L2010" s="36" t="s">
        <v>18</v>
      </c>
      <c r="M2010" s="36"/>
    </row>
    <row r="2011" spans="1:13" s="218" customFormat="1" ht="15" customHeight="1" x14ac:dyDescent="0.25">
      <c r="A2011" s="28" t="s">
        <v>119</v>
      </c>
      <c r="B2011" s="29">
        <v>45.104999999999997</v>
      </c>
      <c r="C2011" s="28" t="s">
        <v>290</v>
      </c>
      <c r="D2011" s="68" t="s">
        <v>6945</v>
      </c>
      <c r="E2011" s="49"/>
      <c r="F2011" s="51" t="s">
        <v>6946</v>
      </c>
      <c r="G2011" s="69" t="s">
        <v>6947</v>
      </c>
      <c r="H2011" s="69"/>
      <c r="I2011" s="69"/>
      <c r="J2011" s="80" t="s">
        <v>6948</v>
      </c>
      <c r="K2011" s="48">
        <v>45565</v>
      </c>
      <c r="L2011" s="70" t="s">
        <v>27</v>
      </c>
      <c r="M2011" s="36" t="s">
        <v>18</v>
      </c>
    </row>
    <row r="2012" spans="1:13" s="218" customFormat="1" ht="15" customHeight="1" x14ac:dyDescent="0.25">
      <c r="A2012" s="28" t="s">
        <v>8664</v>
      </c>
      <c r="B2012" s="29">
        <v>70.105999999999995</v>
      </c>
      <c r="C2012" s="40" t="s">
        <v>361</v>
      </c>
      <c r="D2012" s="46" t="s">
        <v>6953</v>
      </c>
      <c r="E2012" s="46"/>
      <c r="F2012" s="47">
        <v>1475</v>
      </c>
      <c r="G2012" s="47" t="s">
        <v>6954</v>
      </c>
      <c r="H2012" s="47" t="s">
        <v>6955</v>
      </c>
      <c r="I2012" s="47"/>
      <c r="J2012" s="379" t="s">
        <v>6956</v>
      </c>
      <c r="K2012" s="50">
        <v>44804</v>
      </c>
      <c r="L2012" s="36" t="s">
        <v>18</v>
      </c>
      <c r="M2012" s="36" t="s">
        <v>18</v>
      </c>
    </row>
    <row r="2013" spans="1:13" s="218" customFormat="1" x14ac:dyDescent="0.25">
      <c r="A2013" s="28" t="s">
        <v>8664</v>
      </c>
      <c r="B2013" s="29">
        <v>70.105999999999995</v>
      </c>
      <c r="C2013" s="40" t="s">
        <v>361</v>
      </c>
      <c r="D2013" s="46" t="s">
        <v>6957</v>
      </c>
      <c r="E2013" s="46"/>
      <c r="F2013" s="47">
        <v>1475</v>
      </c>
      <c r="G2013" s="47" t="s">
        <v>6958</v>
      </c>
      <c r="H2013" s="47" t="s">
        <v>6959</v>
      </c>
      <c r="I2013" s="47"/>
      <c r="J2013" s="379" t="s">
        <v>6960</v>
      </c>
      <c r="K2013" s="50">
        <v>44804</v>
      </c>
      <c r="L2013" s="65" t="s">
        <v>18</v>
      </c>
      <c r="M2013" s="51" t="s">
        <v>27</v>
      </c>
    </row>
    <row r="2014" spans="1:13" s="218" customFormat="1" x14ac:dyDescent="0.25">
      <c r="A2014" s="55" t="s">
        <v>119</v>
      </c>
      <c r="B2014" s="56">
        <v>45.113999999999997</v>
      </c>
      <c r="C2014" s="137" t="s">
        <v>129</v>
      </c>
      <c r="D2014" s="139" t="s">
        <v>6961</v>
      </c>
      <c r="E2014" s="139"/>
      <c r="F2014" s="140" t="s">
        <v>6962</v>
      </c>
      <c r="G2014" s="216" t="s">
        <v>122</v>
      </c>
      <c r="H2014" s="107" t="s">
        <v>6963</v>
      </c>
      <c r="I2014" s="107"/>
      <c r="J2014" s="360" t="s">
        <v>6964</v>
      </c>
      <c r="K2014" s="142">
        <v>44105</v>
      </c>
      <c r="L2014" s="59" t="s">
        <v>18</v>
      </c>
      <c r="M2014" s="59" t="s">
        <v>18</v>
      </c>
    </row>
    <row r="2015" spans="1:13" s="218" customFormat="1" x14ac:dyDescent="0.25">
      <c r="A2015" s="28" t="s">
        <v>119</v>
      </c>
      <c r="B2015" s="62">
        <v>45.112000000000002</v>
      </c>
      <c r="C2015" s="40" t="s">
        <v>660</v>
      </c>
      <c r="D2015" s="49" t="s">
        <v>6965</v>
      </c>
      <c r="E2015" s="182"/>
      <c r="F2015" s="42">
        <v>1605</v>
      </c>
      <c r="G2015" s="93" t="s">
        <v>6966</v>
      </c>
      <c r="H2015" s="114" t="s">
        <v>6967</v>
      </c>
      <c r="I2015" s="40"/>
      <c r="J2015" s="111" t="s">
        <v>6968</v>
      </c>
      <c r="K2015" s="50">
        <v>45107</v>
      </c>
      <c r="L2015" s="42" t="s">
        <v>485</v>
      </c>
      <c r="M2015" s="114" t="s">
        <v>485</v>
      </c>
    </row>
    <row r="2016" spans="1:13" s="218" customFormat="1" x14ac:dyDescent="0.25">
      <c r="A2016" s="28" t="s">
        <v>119</v>
      </c>
      <c r="B2016" s="29">
        <v>45.101999999999997</v>
      </c>
      <c r="C2016" s="28" t="s">
        <v>655</v>
      </c>
      <c r="D2016" s="49" t="s">
        <v>6969</v>
      </c>
      <c r="E2016" s="41"/>
      <c r="F2016" s="42">
        <v>1597</v>
      </c>
      <c r="G2016" s="93" t="s">
        <v>6970</v>
      </c>
      <c r="H2016" s="93" t="s">
        <v>6971</v>
      </c>
      <c r="I2016" s="42"/>
      <c r="J2016" s="111" t="s">
        <v>6972</v>
      </c>
      <c r="K2016" s="50">
        <v>45016</v>
      </c>
      <c r="L2016" s="36" t="s">
        <v>18</v>
      </c>
      <c r="M2016" s="36" t="s">
        <v>18</v>
      </c>
    </row>
    <row r="2017" spans="1:13" s="218" customFormat="1" x14ac:dyDescent="0.25">
      <c r="A2017" s="28" t="s">
        <v>119</v>
      </c>
      <c r="B2017" s="62">
        <v>45.112000000000002</v>
      </c>
      <c r="C2017" s="40" t="s">
        <v>660</v>
      </c>
      <c r="D2017" s="49" t="s">
        <v>6969</v>
      </c>
      <c r="E2017" s="182"/>
      <c r="F2017" s="42">
        <v>1605</v>
      </c>
      <c r="G2017" s="93" t="s">
        <v>6970</v>
      </c>
      <c r="H2017" s="114" t="s">
        <v>6971</v>
      </c>
      <c r="I2017" s="40"/>
      <c r="J2017" s="111" t="s">
        <v>6972</v>
      </c>
      <c r="K2017" s="50">
        <v>45107</v>
      </c>
      <c r="L2017" s="42" t="s">
        <v>485</v>
      </c>
      <c r="M2017" s="114" t="s">
        <v>485</v>
      </c>
    </row>
    <row r="2018" spans="1:13" s="218" customFormat="1" x14ac:dyDescent="0.25">
      <c r="A2018" s="28" t="s">
        <v>8664</v>
      </c>
      <c r="B2018" s="29">
        <v>70.105999999999995</v>
      </c>
      <c r="C2018" s="40" t="s">
        <v>115</v>
      </c>
      <c r="D2018" s="45" t="s">
        <v>6973</v>
      </c>
      <c r="E2018" s="46"/>
      <c r="F2018" s="47">
        <v>1522</v>
      </c>
      <c r="G2018" s="36" t="s">
        <v>6974</v>
      </c>
      <c r="H2018" s="36" t="s">
        <v>6975</v>
      </c>
      <c r="I2018" s="42"/>
      <c r="J2018" s="80" t="s">
        <v>6976</v>
      </c>
      <c r="K2018" s="48">
        <v>44804</v>
      </c>
      <c r="L2018" s="36" t="s">
        <v>18</v>
      </c>
      <c r="M2018" s="36" t="s">
        <v>18</v>
      </c>
    </row>
    <row r="2019" spans="1:13" x14ac:dyDescent="0.25">
      <c r="A2019" s="28" t="s">
        <v>8664</v>
      </c>
      <c r="B2019" s="29">
        <v>70.105999999999995</v>
      </c>
      <c r="C2019" s="30" t="s">
        <v>13</v>
      </c>
      <c r="D2019" s="31" t="s">
        <v>6973</v>
      </c>
      <c r="E2019" s="41"/>
      <c r="F2019" s="32">
        <v>1567</v>
      </c>
      <c r="G2019" s="33" t="s">
        <v>6977</v>
      </c>
      <c r="H2019" s="33" t="s">
        <v>6975</v>
      </c>
      <c r="I2019" s="42"/>
      <c r="J2019" s="111" t="s">
        <v>6978</v>
      </c>
      <c r="K2019" s="35">
        <v>45535</v>
      </c>
      <c r="L2019" s="36" t="s">
        <v>44</v>
      </c>
      <c r="M2019" s="36" t="s">
        <v>18</v>
      </c>
    </row>
    <row r="2020" spans="1:13" x14ac:dyDescent="0.25">
      <c r="A2020" s="28" t="s">
        <v>8664</v>
      </c>
      <c r="B2020" s="29">
        <v>70.105000000000004</v>
      </c>
      <c r="C2020" s="28" t="s">
        <v>325</v>
      </c>
      <c r="D2020" s="31" t="s">
        <v>6973</v>
      </c>
      <c r="E2020" s="40"/>
      <c r="F2020" s="40"/>
      <c r="G2020" s="33" t="s">
        <v>6977</v>
      </c>
      <c r="H2020" s="33" t="s">
        <v>6975</v>
      </c>
      <c r="I2020" s="40"/>
      <c r="J2020" s="111" t="s">
        <v>6978</v>
      </c>
      <c r="K2020" s="40"/>
      <c r="L2020" s="40"/>
      <c r="M2020" s="40"/>
    </row>
    <row r="2021" spans="1:13" x14ac:dyDescent="0.25">
      <c r="A2021" s="28" t="s">
        <v>8664</v>
      </c>
      <c r="B2021" s="29">
        <v>70.105999999999995</v>
      </c>
      <c r="C2021" s="40" t="s">
        <v>361</v>
      </c>
      <c r="D2021" s="30" t="s">
        <v>6979</v>
      </c>
      <c r="E2021" s="46"/>
      <c r="F2021" s="36">
        <v>1475</v>
      </c>
      <c r="G2021" s="33" t="s">
        <v>6980</v>
      </c>
      <c r="H2021" s="33" t="s">
        <v>6981</v>
      </c>
      <c r="I2021" s="92"/>
      <c r="J2021" s="111" t="s">
        <v>6982</v>
      </c>
      <c r="K2021" s="48">
        <v>44804</v>
      </c>
      <c r="L2021" s="36" t="s">
        <v>18</v>
      </c>
      <c r="M2021" s="36" t="s">
        <v>18</v>
      </c>
    </row>
    <row r="2022" spans="1:13" x14ac:dyDescent="0.25">
      <c r="A2022" s="28" t="s">
        <v>119</v>
      </c>
      <c r="B2022" s="29">
        <v>45.113999999999997</v>
      </c>
      <c r="C2022" s="40" t="s">
        <v>129</v>
      </c>
      <c r="D2022" s="68" t="s">
        <v>6983</v>
      </c>
      <c r="E2022" s="49"/>
      <c r="F2022" s="61" t="s">
        <v>1158</v>
      </c>
      <c r="G2022" s="69" t="s">
        <v>6984</v>
      </c>
      <c r="H2022" s="69" t="s">
        <v>6985</v>
      </c>
      <c r="I2022" s="69" t="s">
        <v>6986</v>
      </c>
      <c r="J2022" s="80" t="s">
        <v>6987</v>
      </c>
      <c r="K2022" s="48">
        <v>44561</v>
      </c>
      <c r="L2022" s="70" t="s">
        <v>18</v>
      </c>
      <c r="M2022" s="36"/>
    </row>
    <row r="2023" spans="1:13" x14ac:dyDescent="0.25">
      <c r="A2023" s="55" t="s">
        <v>19</v>
      </c>
      <c r="B2023" s="56">
        <v>80.103999999999999</v>
      </c>
      <c r="C2023" s="55" t="s">
        <v>6988</v>
      </c>
      <c r="D2023" s="147" t="s">
        <v>6989</v>
      </c>
      <c r="E2023" s="147"/>
      <c r="F2023" s="148" t="s">
        <v>5519</v>
      </c>
      <c r="G2023" s="59" t="s">
        <v>6990</v>
      </c>
      <c r="H2023" s="59" t="s">
        <v>6991</v>
      </c>
      <c r="I2023" s="59" t="s">
        <v>6992</v>
      </c>
      <c r="J2023" s="360" t="s">
        <v>6993</v>
      </c>
      <c r="K2023" s="142">
        <v>44165</v>
      </c>
      <c r="L2023" s="59" t="s">
        <v>27</v>
      </c>
      <c r="M2023" s="59" t="s">
        <v>27</v>
      </c>
    </row>
    <row r="2024" spans="1:13" x14ac:dyDescent="0.25">
      <c r="A2024" s="28" t="s">
        <v>8664</v>
      </c>
      <c r="B2024" s="29">
        <v>70.105999999999995</v>
      </c>
      <c r="C2024" s="40" t="s">
        <v>115</v>
      </c>
      <c r="D2024" s="45" t="s">
        <v>6994</v>
      </c>
      <c r="E2024" s="46"/>
      <c r="F2024" s="47">
        <v>1522</v>
      </c>
      <c r="G2024" s="36" t="s">
        <v>6995</v>
      </c>
      <c r="H2024" s="36" t="s">
        <v>6996</v>
      </c>
      <c r="I2024" s="42"/>
      <c r="J2024" s="80" t="s">
        <v>6997</v>
      </c>
      <c r="K2024" s="48">
        <v>44804</v>
      </c>
      <c r="L2024" s="36" t="s">
        <v>18</v>
      </c>
      <c r="M2024" s="36" t="s">
        <v>18</v>
      </c>
    </row>
    <row r="2025" spans="1:13" x14ac:dyDescent="0.25">
      <c r="A2025" s="28" t="s">
        <v>8665</v>
      </c>
      <c r="B2025" s="29">
        <v>70.103999999999999</v>
      </c>
      <c r="C2025" s="28" t="s">
        <v>147</v>
      </c>
      <c r="D2025" s="46" t="s">
        <v>6998</v>
      </c>
      <c r="E2025" s="46" t="s">
        <v>6999</v>
      </c>
      <c r="F2025" s="36">
        <v>1554</v>
      </c>
      <c r="G2025" s="36" t="s">
        <v>7000</v>
      </c>
      <c r="H2025" s="36" t="s">
        <v>7001</v>
      </c>
      <c r="I2025" s="36" t="s">
        <v>151</v>
      </c>
      <c r="J2025" s="130" t="s">
        <v>7002</v>
      </c>
      <c r="K2025" s="54">
        <v>44742</v>
      </c>
      <c r="L2025" s="36" t="s">
        <v>18</v>
      </c>
      <c r="M2025" s="36" t="s">
        <v>18</v>
      </c>
    </row>
    <row r="2026" spans="1:13" x14ac:dyDescent="0.25">
      <c r="A2026" s="28" t="s">
        <v>119</v>
      </c>
      <c r="B2026" s="29">
        <v>45.107999999999997</v>
      </c>
      <c r="C2026" s="28" t="s">
        <v>126</v>
      </c>
      <c r="D2026" s="41" t="s">
        <v>7003</v>
      </c>
      <c r="E2026" s="30"/>
      <c r="F2026" s="93" t="s">
        <v>7004</v>
      </c>
      <c r="G2026" s="93" t="s">
        <v>961</v>
      </c>
      <c r="H2026" s="93" t="s">
        <v>7005</v>
      </c>
      <c r="I2026" s="93"/>
      <c r="J2026" s="111" t="s">
        <v>7006</v>
      </c>
      <c r="K2026" s="162">
        <v>44730</v>
      </c>
      <c r="L2026" s="36" t="s">
        <v>18</v>
      </c>
      <c r="M2026" s="36" t="s">
        <v>18</v>
      </c>
    </row>
    <row r="2027" spans="1:13" x14ac:dyDescent="0.25">
      <c r="A2027" s="28" t="s">
        <v>8664</v>
      </c>
      <c r="B2027" s="29">
        <v>70.114000000000104</v>
      </c>
      <c r="C2027" s="46" t="s">
        <v>705</v>
      </c>
      <c r="D2027" s="41" t="s">
        <v>7007</v>
      </c>
      <c r="E2027" s="41"/>
      <c r="F2027" s="32" t="s">
        <v>7008</v>
      </c>
      <c r="G2027" s="42" t="s">
        <v>7009</v>
      </c>
      <c r="H2027" s="42" t="s">
        <v>7010</v>
      </c>
      <c r="I2027" s="42"/>
      <c r="J2027" s="80" t="s">
        <v>7011</v>
      </c>
      <c r="K2027" s="35">
        <v>44714</v>
      </c>
      <c r="L2027" s="36" t="s">
        <v>18</v>
      </c>
      <c r="M2027" s="36" t="s">
        <v>18</v>
      </c>
    </row>
    <row r="2028" spans="1:13" x14ac:dyDescent="0.25">
      <c r="A2028" s="28" t="s">
        <v>119</v>
      </c>
      <c r="B2028" s="62">
        <v>45.112000000000002</v>
      </c>
      <c r="C2028" s="40" t="s">
        <v>660</v>
      </c>
      <c r="D2028" s="49" t="s">
        <v>7012</v>
      </c>
      <c r="E2028" s="182"/>
      <c r="F2028" s="42">
        <v>1605</v>
      </c>
      <c r="G2028" s="93" t="s">
        <v>7013</v>
      </c>
      <c r="H2028" s="114" t="s">
        <v>7014</v>
      </c>
      <c r="I2028" s="40"/>
      <c r="J2028" s="111" t="s">
        <v>7015</v>
      </c>
      <c r="K2028" s="50">
        <v>45107</v>
      </c>
      <c r="L2028" s="42" t="s">
        <v>485</v>
      </c>
      <c r="M2028" s="114" t="s">
        <v>485</v>
      </c>
    </row>
    <row r="2029" spans="1:13" s="67" customFormat="1" x14ac:dyDescent="0.25">
      <c r="A2029" s="28" t="s">
        <v>119</v>
      </c>
      <c r="B2029" s="29">
        <v>45.113999999999997</v>
      </c>
      <c r="C2029" s="40" t="s">
        <v>129</v>
      </c>
      <c r="D2029" s="60" t="s">
        <v>7016</v>
      </c>
      <c r="E2029" s="60"/>
      <c r="F2029" s="51" t="s">
        <v>1158</v>
      </c>
      <c r="G2029" s="52" t="s">
        <v>7017</v>
      </c>
      <c r="H2029" s="52" t="s">
        <v>7014</v>
      </c>
      <c r="I2029" s="52" t="s">
        <v>7018</v>
      </c>
      <c r="J2029" s="80" t="s">
        <v>7019</v>
      </c>
      <c r="K2029" s="48">
        <v>44561</v>
      </c>
      <c r="L2029" s="36" t="s">
        <v>18</v>
      </c>
      <c r="M2029" s="36" t="s">
        <v>18</v>
      </c>
    </row>
    <row r="2030" spans="1:13" s="67" customFormat="1" x14ac:dyDescent="0.25">
      <c r="A2030" s="28" t="s">
        <v>19</v>
      </c>
      <c r="B2030" s="29">
        <v>25.113</v>
      </c>
      <c r="C2030" s="40" t="s">
        <v>189</v>
      </c>
      <c r="D2030" s="38" t="s">
        <v>7020</v>
      </c>
      <c r="E2030" s="38"/>
      <c r="F2030" s="32" t="s">
        <v>79</v>
      </c>
      <c r="G2030" s="34" t="s">
        <v>7021</v>
      </c>
      <c r="H2030" s="34" t="s">
        <v>7022</v>
      </c>
      <c r="I2030" s="34" t="s">
        <v>7023</v>
      </c>
      <c r="J2030" s="80" t="s">
        <v>7024</v>
      </c>
      <c r="K2030" s="35">
        <v>45998</v>
      </c>
      <c r="L2030" s="36"/>
      <c r="M2030" s="36" t="s">
        <v>18</v>
      </c>
    </row>
    <row r="2031" spans="1:13" s="67" customFormat="1" x14ac:dyDescent="0.25">
      <c r="A2031" s="46" t="s">
        <v>1391</v>
      </c>
      <c r="B2031" s="90">
        <v>65.102000000000004</v>
      </c>
      <c r="C2031" s="46" t="s">
        <v>1392</v>
      </c>
      <c r="D2031" s="102" t="s">
        <v>7025</v>
      </c>
      <c r="E2031" s="102" t="s">
        <v>7026</v>
      </c>
      <c r="F2031" s="36">
        <v>1614</v>
      </c>
      <c r="G2031" s="103" t="s">
        <v>7027</v>
      </c>
      <c r="H2031" s="103" t="s">
        <v>7028</v>
      </c>
      <c r="I2031" s="104"/>
      <c r="J2031" s="80" t="s">
        <v>7029</v>
      </c>
      <c r="K2031" s="48">
        <v>45838</v>
      </c>
      <c r="L2031" s="36" t="s">
        <v>485</v>
      </c>
      <c r="M2031" s="36" t="s">
        <v>485</v>
      </c>
    </row>
    <row r="2032" spans="1:13" s="67" customFormat="1" x14ac:dyDescent="0.25">
      <c r="A2032" s="46" t="s">
        <v>1391</v>
      </c>
      <c r="B2032" s="90">
        <v>65.102999999999994</v>
      </c>
      <c r="C2032" s="40" t="s">
        <v>1398</v>
      </c>
      <c r="D2032" s="102" t="s">
        <v>7025</v>
      </c>
      <c r="E2032" s="102" t="s">
        <v>7026</v>
      </c>
      <c r="F2032" s="36">
        <v>1614</v>
      </c>
      <c r="G2032" s="103" t="s">
        <v>7027</v>
      </c>
      <c r="H2032" s="103" t="s">
        <v>7028</v>
      </c>
      <c r="I2032" s="104"/>
      <c r="J2032" s="80" t="s">
        <v>7029</v>
      </c>
      <c r="K2032" s="48">
        <v>45838</v>
      </c>
      <c r="L2032" s="36" t="s">
        <v>485</v>
      </c>
      <c r="M2032" s="36" t="s">
        <v>485</v>
      </c>
    </row>
    <row r="2033" spans="1:13" s="67" customFormat="1" x14ac:dyDescent="0.25">
      <c r="A2033" s="28" t="s">
        <v>57</v>
      </c>
      <c r="B2033" s="29">
        <v>32.101999999999997</v>
      </c>
      <c r="C2033" s="40" t="s">
        <v>4157</v>
      </c>
      <c r="D2033" s="49" t="s">
        <v>7030</v>
      </c>
      <c r="E2033" s="41"/>
      <c r="F2033" s="32" t="s">
        <v>7031</v>
      </c>
      <c r="G2033" s="42" t="s">
        <v>7032</v>
      </c>
      <c r="H2033" s="42" t="s">
        <v>7033</v>
      </c>
      <c r="I2033" s="42"/>
      <c r="J2033" s="80" t="s">
        <v>7034</v>
      </c>
      <c r="K2033" s="35">
        <v>45897</v>
      </c>
      <c r="L2033" s="36" t="s">
        <v>18</v>
      </c>
      <c r="M2033" s="36"/>
    </row>
    <row r="2034" spans="1:13" s="67" customFormat="1" x14ac:dyDescent="0.25">
      <c r="A2034" s="28" t="s">
        <v>8664</v>
      </c>
      <c r="B2034" s="29">
        <v>70.105999999999995</v>
      </c>
      <c r="C2034" s="40" t="s">
        <v>361</v>
      </c>
      <c r="D2034" s="46" t="s">
        <v>7035</v>
      </c>
      <c r="E2034" s="46"/>
      <c r="F2034" s="47">
        <v>1475</v>
      </c>
      <c r="G2034" s="47" t="s">
        <v>7036</v>
      </c>
      <c r="H2034" s="47" t="s">
        <v>7037</v>
      </c>
      <c r="I2034" s="47"/>
      <c r="J2034" s="379" t="s">
        <v>7038</v>
      </c>
      <c r="K2034" s="50">
        <v>44804</v>
      </c>
      <c r="L2034" s="36" t="s">
        <v>18</v>
      </c>
      <c r="M2034" s="36" t="s">
        <v>18</v>
      </c>
    </row>
    <row r="2035" spans="1:13" s="67" customFormat="1" x14ac:dyDescent="0.25">
      <c r="A2035" s="28" t="s">
        <v>57</v>
      </c>
      <c r="B2035" s="29">
        <v>60.103000000000002</v>
      </c>
      <c r="C2035" s="40" t="s">
        <v>58</v>
      </c>
      <c r="D2035" s="46" t="s">
        <v>7039</v>
      </c>
      <c r="E2035" s="46"/>
      <c r="F2035" s="36">
        <v>1553</v>
      </c>
      <c r="G2035" s="36" t="s">
        <v>7040</v>
      </c>
      <c r="H2035" s="36" t="s">
        <v>7041</v>
      </c>
      <c r="I2035" s="36"/>
      <c r="J2035" s="80" t="s">
        <v>7042</v>
      </c>
      <c r="K2035" s="48">
        <v>44718</v>
      </c>
      <c r="L2035" s="36" t="s">
        <v>18</v>
      </c>
      <c r="M2035" s="36" t="s">
        <v>18</v>
      </c>
    </row>
    <row r="2036" spans="1:13" s="67" customFormat="1" x14ac:dyDescent="0.25">
      <c r="A2036" s="28" t="s">
        <v>119</v>
      </c>
      <c r="B2036" s="62">
        <v>45.112000000000002</v>
      </c>
      <c r="C2036" s="40" t="s">
        <v>660</v>
      </c>
      <c r="D2036" s="49" t="s">
        <v>7043</v>
      </c>
      <c r="E2036" s="182" t="s">
        <v>7044</v>
      </c>
      <c r="F2036" s="42">
        <v>1605</v>
      </c>
      <c r="G2036" s="93" t="s">
        <v>7045</v>
      </c>
      <c r="H2036" s="114" t="s">
        <v>7046</v>
      </c>
      <c r="I2036" s="40"/>
      <c r="J2036" s="111" t="s">
        <v>7047</v>
      </c>
      <c r="K2036" s="50">
        <v>45107</v>
      </c>
      <c r="L2036" s="42" t="s">
        <v>485</v>
      </c>
      <c r="M2036" s="114" t="s">
        <v>485</v>
      </c>
    </row>
    <row r="2037" spans="1:13" s="67" customFormat="1" x14ac:dyDescent="0.25">
      <c r="A2037" s="28" t="s">
        <v>8664</v>
      </c>
      <c r="B2037" s="62">
        <v>70.105999999999995</v>
      </c>
      <c r="C2037" s="31" t="s">
        <v>769</v>
      </c>
      <c r="D2037" s="31" t="s">
        <v>7048</v>
      </c>
      <c r="E2037" s="42"/>
      <c r="F2037" s="33">
        <v>1567</v>
      </c>
      <c r="G2037" s="33" t="s">
        <v>7049</v>
      </c>
      <c r="H2037" s="33" t="s">
        <v>7050</v>
      </c>
      <c r="I2037" s="40"/>
      <c r="J2037" s="111" t="s">
        <v>7051</v>
      </c>
      <c r="K2037" s="112">
        <v>45535</v>
      </c>
      <c r="L2037" s="42" t="s">
        <v>485</v>
      </c>
      <c r="M2037" s="42" t="s">
        <v>485</v>
      </c>
    </row>
    <row r="2038" spans="1:13" s="67" customFormat="1" x14ac:dyDescent="0.25">
      <c r="A2038" s="28" t="s">
        <v>8664</v>
      </c>
      <c r="B2038" s="62">
        <v>70.105999999999995</v>
      </c>
      <c r="C2038" s="40" t="s">
        <v>769</v>
      </c>
      <c r="D2038" s="40" t="s">
        <v>7048</v>
      </c>
      <c r="E2038" s="42"/>
      <c r="F2038" s="42">
        <v>1567</v>
      </c>
      <c r="G2038" s="42" t="s">
        <v>7049</v>
      </c>
      <c r="H2038" s="42" t="s">
        <v>7050</v>
      </c>
      <c r="I2038" s="40"/>
      <c r="J2038" s="80" t="s">
        <v>7051</v>
      </c>
      <c r="K2038" s="50">
        <v>45535</v>
      </c>
      <c r="L2038" s="36" t="s">
        <v>18</v>
      </c>
      <c r="M2038" s="36" t="s">
        <v>18</v>
      </c>
    </row>
    <row r="2039" spans="1:13" s="67" customFormat="1" x14ac:dyDescent="0.25">
      <c r="A2039" s="28" t="s">
        <v>8664</v>
      </c>
      <c r="B2039" s="62">
        <v>70.105999999999995</v>
      </c>
      <c r="C2039" s="40" t="s">
        <v>769</v>
      </c>
      <c r="D2039" s="40" t="s">
        <v>7048</v>
      </c>
      <c r="E2039" s="40" t="s">
        <v>7052</v>
      </c>
      <c r="F2039" s="42">
        <v>1567</v>
      </c>
      <c r="G2039" s="42" t="s">
        <v>7049</v>
      </c>
      <c r="H2039" s="42" t="s">
        <v>7050</v>
      </c>
      <c r="I2039" s="104"/>
      <c r="J2039" s="80" t="s">
        <v>7051</v>
      </c>
      <c r="K2039" s="50">
        <v>45535</v>
      </c>
      <c r="L2039" s="36" t="s">
        <v>18</v>
      </c>
      <c r="M2039" s="36" t="s">
        <v>18</v>
      </c>
    </row>
    <row r="2040" spans="1:13" s="67" customFormat="1" x14ac:dyDescent="0.25">
      <c r="A2040" s="28" t="s">
        <v>119</v>
      </c>
      <c r="B2040" s="29">
        <v>45.113999999999997</v>
      </c>
      <c r="C2040" s="40" t="s">
        <v>129</v>
      </c>
      <c r="D2040" s="41" t="s">
        <v>7053</v>
      </c>
      <c r="E2040" s="46" t="s">
        <v>7054</v>
      </c>
      <c r="F2040" s="32">
        <v>1392</v>
      </c>
      <c r="G2040" s="42" t="s">
        <v>122</v>
      </c>
      <c r="H2040" s="42" t="s">
        <v>3425</v>
      </c>
      <c r="I2040" s="42" t="s">
        <v>3426</v>
      </c>
      <c r="J2040" s="80" t="s">
        <v>3427</v>
      </c>
      <c r="K2040" s="35">
        <v>44348</v>
      </c>
      <c r="L2040" s="36" t="s">
        <v>18</v>
      </c>
      <c r="M2040" s="36" t="s">
        <v>18</v>
      </c>
    </row>
    <row r="2041" spans="1:13" s="67" customFormat="1" ht="15" customHeight="1" x14ac:dyDescent="0.25">
      <c r="A2041" s="28" t="s">
        <v>57</v>
      </c>
      <c r="B2041" s="29">
        <v>10.101000000000001</v>
      </c>
      <c r="C2041" s="28" t="s">
        <v>112</v>
      </c>
      <c r="D2041" s="44" t="s">
        <v>7055</v>
      </c>
      <c r="E2041" s="44"/>
      <c r="F2041" s="52">
        <v>1599</v>
      </c>
      <c r="G2041" s="52" t="s">
        <v>7056</v>
      </c>
      <c r="H2041" s="52" t="s">
        <v>7057</v>
      </c>
      <c r="I2041" s="53"/>
      <c r="J2041" s="80" t="s">
        <v>7058</v>
      </c>
      <c r="K2041" s="54">
        <v>45082</v>
      </c>
      <c r="L2041" s="52" t="s">
        <v>18</v>
      </c>
      <c r="M2041" s="52" t="s">
        <v>18</v>
      </c>
    </row>
    <row r="2042" spans="1:13" s="67" customFormat="1" x14ac:dyDescent="0.25">
      <c r="A2042" s="28" t="s">
        <v>19</v>
      </c>
      <c r="B2042" s="29">
        <v>25.117999999999999</v>
      </c>
      <c r="C2042" s="28" t="s">
        <v>76</v>
      </c>
      <c r="D2042" s="38" t="s">
        <v>7059</v>
      </c>
      <c r="E2042" s="38"/>
      <c r="F2042" s="32" t="s">
        <v>79</v>
      </c>
      <c r="G2042" s="34" t="s">
        <v>7060</v>
      </c>
      <c r="H2042" s="34" t="s">
        <v>7061</v>
      </c>
      <c r="I2042" s="34" t="s">
        <v>7062</v>
      </c>
      <c r="J2042" s="80" t="s">
        <v>7063</v>
      </c>
      <c r="K2042" s="35">
        <v>45998</v>
      </c>
      <c r="L2042" s="36" t="s">
        <v>84</v>
      </c>
      <c r="M2042" s="36" t="s">
        <v>27</v>
      </c>
    </row>
    <row r="2043" spans="1:13" s="67" customFormat="1" x14ac:dyDescent="0.25">
      <c r="A2043" s="28" t="s">
        <v>8664</v>
      </c>
      <c r="B2043" s="29">
        <v>70.105999999999995</v>
      </c>
      <c r="C2043" s="40" t="s">
        <v>170</v>
      </c>
      <c r="D2043" s="46" t="s">
        <v>7064</v>
      </c>
      <c r="E2043" s="46"/>
      <c r="F2043" s="36">
        <v>1444</v>
      </c>
      <c r="G2043" s="36" t="s">
        <v>7065</v>
      </c>
      <c r="H2043" s="36" t="s">
        <v>7066</v>
      </c>
      <c r="I2043" s="36"/>
      <c r="J2043" s="80" t="s">
        <v>7067</v>
      </c>
      <c r="K2043" s="48">
        <v>44439</v>
      </c>
      <c r="L2043" s="34" t="s">
        <v>27</v>
      </c>
      <c r="M2043" s="36"/>
    </row>
    <row r="2044" spans="1:13" s="67" customFormat="1" x14ac:dyDescent="0.25">
      <c r="A2044" s="28" t="s">
        <v>119</v>
      </c>
      <c r="B2044" s="29">
        <v>45.113999999999997</v>
      </c>
      <c r="C2044" s="40" t="s">
        <v>129</v>
      </c>
      <c r="D2044" s="46" t="s">
        <v>7068</v>
      </c>
      <c r="E2044" s="46"/>
      <c r="F2044" s="70" t="s">
        <v>450</v>
      </c>
      <c r="G2044" s="36" t="s">
        <v>7069</v>
      </c>
      <c r="H2044" s="36" t="s">
        <v>7070</v>
      </c>
      <c r="I2044" s="36" t="s">
        <v>7071</v>
      </c>
      <c r="J2044" s="80" t="s">
        <v>7072</v>
      </c>
      <c r="K2044" s="48">
        <v>44804</v>
      </c>
      <c r="L2044" s="36" t="s">
        <v>18</v>
      </c>
      <c r="M2044" s="36"/>
    </row>
    <row r="2045" spans="1:13" s="67" customFormat="1" x14ac:dyDescent="0.25">
      <c r="A2045" s="28" t="s">
        <v>119</v>
      </c>
      <c r="B2045" s="29">
        <v>45.100999999999999</v>
      </c>
      <c r="C2045" s="40" t="s">
        <v>435</v>
      </c>
      <c r="D2045" s="89" t="s">
        <v>7073</v>
      </c>
      <c r="E2045" s="89"/>
      <c r="F2045" s="32">
        <v>1571</v>
      </c>
      <c r="G2045" s="97" t="s">
        <v>1311</v>
      </c>
      <c r="H2045" s="97" t="s">
        <v>7074</v>
      </c>
      <c r="I2045" s="76" t="s">
        <v>2092</v>
      </c>
      <c r="J2045" s="111" t="s">
        <v>7075</v>
      </c>
      <c r="K2045" s="35">
        <v>44809</v>
      </c>
      <c r="L2045" s="87" t="s">
        <v>18</v>
      </c>
      <c r="M2045" s="36" t="s">
        <v>18</v>
      </c>
    </row>
    <row r="2046" spans="1:13" s="67" customFormat="1" x14ac:dyDescent="0.25">
      <c r="A2046" s="28" t="s">
        <v>8664</v>
      </c>
      <c r="B2046" s="29">
        <v>70.105999999999995</v>
      </c>
      <c r="C2046" s="40" t="s">
        <v>170</v>
      </c>
      <c r="D2046" s="46" t="s">
        <v>7076</v>
      </c>
      <c r="E2046" s="46"/>
      <c r="F2046" s="36">
        <v>1444</v>
      </c>
      <c r="G2046" s="36" t="s">
        <v>7077</v>
      </c>
      <c r="H2046" s="36" t="s">
        <v>7078</v>
      </c>
      <c r="I2046" s="36"/>
      <c r="J2046" s="80" t="s">
        <v>7079</v>
      </c>
      <c r="K2046" s="48">
        <v>44439</v>
      </c>
      <c r="L2046" s="34" t="s">
        <v>27</v>
      </c>
      <c r="M2046" s="36"/>
    </row>
    <row r="2047" spans="1:13" s="67" customFormat="1" x14ac:dyDescent="0.25">
      <c r="A2047" s="28" t="s">
        <v>8664</v>
      </c>
      <c r="B2047" s="29">
        <v>70.105999999999995</v>
      </c>
      <c r="C2047" s="40" t="s">
        <v>170</v>
      </c>
      <c r="D2047" s="46" t="s">
        <v>7080</v>
      </c>
      <c r="E2047" s="46" t="s">
        <v>7081</v>
      </c>
      <c r="F2047" s="36">
        <v>1444</v>
      </c>
      <c r="G2047" s="36" t="s">
        <v>7077</v>
      </c>
      <c r="H2047" s="36" t="s">
        <v>7078</v>
      </c>
      <c r="I2047" s="36"/>
      <c r="J2047" s="80" t="s">
        <v>7079</v>
      </c>
      <c r="K2047" s="48">
        <v>44439</v>
      </c>
      <c r="L2047" s="34" t="s">
        <v>27</v>
      </c>
      <c r="M2047" s="36"/>
    </row>
    <row r="2048" spans="1:13" s="67" customFormat="1" ht="15" customHeight="1" x14ac:dyDescent="0.25">
      <c r="A2048" s="28" t="s">
        <v>119</v>
      </c>
      <c r="B2048" s="29">
        <v>45.100999999999999</v>
      </c>
      <c r="C2048" s="40" t="s">
        <v>435</v>
      </c>
      <c r="D2048" s="89" t="s">
        <v>7082</v>
      </c>
      <c r="E2048" s="89"/>
      <c r="F2048" s="32">
        <v>1571</v>
      </c>
      <c r="G2048" s="76" t="s">
        <v>7083</v>
      </c>
      <c r="H2048" s="76" t="s">
        <v>7084</v>
      </c>
      <c r="I2048" s="76" t="s">
        <v>7085</v>
      </c>
      <c r="J2048" s="80" t="s">
        <v>7086</v>
      </c>
      <c r="K2048" s="35">
        <v>44809</v>
      </c>
      <c r="L2048" s="87" t="s">
        <v>18</v>
      </c>
      <c r="M2048" s="36" t="s">
        <v>18</v>
      </c>
    </row>
    <row r="2049" spans="1:13" s="67" customFormat="1" ht="15" customHeight="1" x14ac:dyDescent="0.2">
      <c r="A2049" s="40" t="s">
        <v>8678</v>
      </c>
      <c r="B2049" s="62">
        <v>45.107999999999997</v>
      </c>
      <c r="C2049" s="40" t="s">
        <v>8679</v>
      </c>
      <c r="D2049" s="353" t="s">
        <v>8835</v>
      </c>
      <c r="E2049" s="354"/>
      <c r="F2049" s="42" t="s">
        <v>8681</v>
      </c>
      <c r="G2049" s="389" t="s">
        <v>8836</v>
      </c>
      <c r="H2049" s="389" t="s">
        <v>8837</v>
      </c>
      <c r="I2049" s="40"/>
      <c r="J2049" s="375" t="s">
        <v>8838</v>
      </c>
      <c r="K2049" s="43">
        <v>45322</v>
      </c>
      <c r="L2049" s="354" t="s">
        <v>485</v>
      </c>
      <c r="M2049" s="355" t="s">
        <v>485</v>
      </c>
    </row>
    <row r="2050" spans="1:13" s="67" customFormat="1" ht="15" customHeight="1" x14ac:dyDescent="0.2">
      <c r="A2050" s="40" t="s">
        <v>8678</v>
      </c>
      <c r="B2050" s="62">
        <v>45.107999999999997</v>
      </c>
      <c r="C2050" s="40" t="s">
        <v>8679</v>
      </c>
      <c r="D2050" s="353" t="s">
        <v>8835</v>
      </c>
      <c r="E2050" s="354"/>
      <c r="F2050" s="42" t="s">
        <v>8681</v>
      </c>
      <c r="G2050" s="389" t="s">
        <v>8836</v>
      </c>
      <c r="H2050" s="389" t="s">
        <v>8837</v>
      </c>
      <c r="I2050" s="40"/>
      <c r="J2050" s="375" t="s">
        <v>8838</v>
      </c>
      <c r="K2050" s="43">
        <v>45322</v>
      </c>
      <c r="L2050" s="354" t="s">
        <v>485</v>
      </c>
      <c r="M2050" s="355" t="s">
        <v>485</v>
      </c>
    </row>
    <row r="2051" spans="1:13" s="67" customFormat="1" x14ac:dyDescent="0.25">
      <c r="A2051" s="28" t="s">
        <v>8664</v>
      </c>
      <c r="B2051" s="29">
        <v>47.110999999999997</v>
      </c>
      <c r="C2051" s="46" t="s">
        <v>7087</v>
      </c>
      <c r="D2051" s="46" t="s">
        <v>7088</v>
      </c>
      <c r="E2051" s="46"/>
      <c r="F2051" s="51">
        <v>1556</v>
      </c>
      <c r="G2051" s="36" t="s">
        <v>1555</v>
      </c>
      <c r="H2051" s="36" t="s">
        <v>1556</v>
      </c>
      <c r="I2051" s="36" t="s">
        <v>1557</v>
      </c>
      <c r="J2051" s="80"/>
      <c r="K2051" s="48">
        <v>45473</v>
      </c>
      <c r="L2051" s="36"/>
      <c r="M2051" s="36"/>
    </row>
    <row r="2052" spans="1:13" s="67" customFormat="1" x14ac:dyDescent="0.25">
      <c r="A2052" s="28" t="s">
        <v>119</v>
      </c>
      <c r="B2052" s="29">
        <v>45.113999999999997</v>
      </c>
      <c r="C2052" s="40" t="s">
        <v>129</v>
      </c>
      <c r="D2052" s="49" t="s">
        <v>7089</v>
      </c>
      <c r="E2052" s="49" t="s">
        <v>6025</v>
      </c>
      <c r="F2052" s="51">
        <v>1392</v>
      </c>
      <c r="G2052" s="97" t="s">
        <v>7090</v>
      </c>
      <c r="H2052" s="36" t="s">
        <v>7091</v>
      </c>
      <c r="I2052" s="36" t="s">
        <v>7092</v>
      </c>
      <c r="J2052" s="80" t="s">
        <v>6018</v>
      </c>
      <c r="K2052" s="48">
        <v>44348</v>
      </c>
      <c r="L2052" s="36" t="s">
        <v>18</v>
      </c>
      <c r="M2052" s="36" t="s">
        <v>18</v>
      </c>
    </row>
    <row r="2053" spans="1:13" s="67" customFormat="1" x14ac:dyDescent="0.25">
      <c r="A2053" s="28" t="s">
        <v>119</v>
      </c>
      <c r="B2053" s="29">
        <v>45.113999999999997</v>
      </c>
      <c r="C2053" s="40" t="s">
        <v>129</v>
      </c>
      <c r="D2053" s="49" t="s">
        <v>7089</v>
      </c>
      <c r="E2053" s="49"/>
      <c r="F2053" s="51" t="s">
        <v>1801</v>
      </c>
      <c r="G2053" s="97" t="s">
        <v>122</v>
      </c>
      <c r="H2053" s="36" t="s">
        <v>7091</v>
      </c>
      <c r="I2053" s="36" t="s">
        <v>7092</v>
      </c>
      <c r="J2053" s="80" t="s">
        <v>7093</v>
      </c>
      <c r="K2053" s="48">
        <v>44377</v>
      </c>
      <c r="L2053" s="36" t="s">
        <v>27</v>
      </c>
      <c r="M2053" s="36" t="s">
        <v>18</v>
      </c>
    </row>
    <row r="2054" spans="1:13" x14ac:dyDescent="0.25">
      <c r="A2054" s="28" t="s">
        <v>119</v>
      </c>
      <c r="B2054" s="29">
        <v>35.103000000000002</v>
      </c>
      <c r="C2054" s="28" t="s">
        <v>2031</v>
      </c>
      <c r="D2054" s="46" t="s">
        <v>7094</v>
      </c>
      <c r="E2054" s="46"/>
      <c r="F2054" s="51" t="s">
        <v>4510</v>
      </c>
      <c r="G2054" s="36" t="s">
        <v>7095</v>
      </c>
      <c r="H2054" s="36" t="s">
        <v>7096</v>
      </c>
      <c r="I2054" s="36" t="s">
        <v>7097</v>
      </c>
      <c r="J2054" s="80" t="str">
        <f>HYPERLINK("mailto:dave.johnson@trox.com","dave.johnson@trox.com")</f>
        <v>dave.johnson@trox.com</v>
      </c>
      <c r="K2054" s="48">
        <v>45077</v>
      </c>
      <c r="L2054" s="36" t="s">
        <v>18</v>
      </c>
      <c r="M2054" s="36"/>
    </row>
    <row r="2055" spans="1:13" x14ac:dyDescent="0.25">
      <c r="A2055" s="28" t="s">
        <v>119</v>
      </c>
      <c r="B2055" s="29">
        <v>35.198999999999998</v>
      </c>
      <c r="C2055" s="28" t="s">
        <v>2036</v>
      </c>
      <c r="D2055" s="46" t="s">
        <v>7094</v>
      </c>
      <c r="E2055" s="46"/>
      <c r="F2055" s="51" t="s">
        <v>4510</v>
      </c>
      <c r="G2055" s="36" t="s">
        <v>7095</v>
      </c>
      <c r="H2055" s="36" t="s">
        <v>7096</v>
      </c>
      <c r="I2055" s="36" t="s">
        <v>7097</v>
      </c>
      <c r="J2055" s="80" t="str">
        <f>HYPERLINK("mailto:dave.johnson@trox.com","dave.johnson@trox.com")</f>
        <v>dave.johnson@trox.com</v>
      </c>
      <c r="K2055" s="48">
        <v>45077</v>
      </c>
      <c r="L2055" s="36" t="s">
        <v>18</v>
      </c>
      <c r="M2055" s="36"/>
    </row>
    <row r="2056" spans="1:13" x14ac:dyDescent="0.25">
      <c r="A2056" s="28" t="s">
        <v>119</v>
      </c>
      <c r="B2056" s="29">
        <v>35.106000000000002</v>
      </c>
      <c r="C2056" s="28" t="s">
        <v>2035</v>
      </c>
      <c r="D2056" s="46" t="s">
        <v>7094</v>
      </c>
      <c r="E2056" s="46"/>
      <c r="F2056" s="51" t="s">
        <v>4510</v>
      </c>
      <c r="G2056" s="36" t="s">
        <v>7095</v>
      </c>
      <c r="H2056" s="36" t="s">
        <v>7096</v>
      </c>
      <c r="I2056" s="36" t="s">
        <v>7097</v>
      </c>
      <c r="J2056" s="80" t="str">
        <f>HYPERLINK("mailto:dave.johnson@trox.com","dave.johnson@trox.com")</f>
        <v>dave.johnson@trox.com</v>
      </c>
      <c r="K2056" s="48">
        <v>45077</v>
      </c>
      <c r="L2056" s="36" t="s">
        <v>18</v>
      </c>
      <c r="M2056" s="36"/>
    </row>
    <row r="2057" spans="1:13" x14ac:dyDescent="0.25">
      <c r="A2057" s="28" t="s">
        <v>8664</v>
      </c>
      <c r="B2057" s="29">
        <v>70.105999999999995</v>
      </c>
      <c r="C2057" s="40" t="s">
        <v>361</v>
      </c>
      <c r="D2057" s="46" t="s">
        <v>7098</v>
      </c>
      <c r="E2057" s="46"/>
      <c r="F2057" s="47">
        <v>1475</v>
      </c>
      <c r="G2057" s="47" t="s">
        <v>7099</v>
      </c>
      <c r="H2057" s="47" t="s">
        <v>7100</v>
      </c>
      <c r="I2057" s="47"/>
      <c r="J2057" s="379" t="s">
        <v>7101</v>
      </c>
      <c r="K2057" s="50">
        <v>44804</v>
      </c>
      <c r="L2057" s="36" t="s">
        <v>18</v>
      </c>
      <c r="M2057" s="36" t="s">
        <v>18</v>
      </c>
    </row>
    <row r="2058" spans="1:13" x14ac:dyDescent="0.25">
      <c r="A2058" s="28" t="s">
        <v>57</v>
      </c>
      <c r="B2058" s="29">
        <v>30.102</v>
      </c>
      <c r="C2058" s="28" t="s">
        <v>333</v>
      </c>
      <c r="D2058" s="46" t="s">
        <v>7102</v>
      </c>
      <c r="E2058" s="46" t="s">
        <v>7103</v>
      </c>
      <c r="F2058" s="51" t="s">
        <v>3030</v>
      </c>
      <c r="G2058" s="47" t="s">
        <v>7104</v>
      </c>
      <c r="H2058" s="52" t="s">
        <v>7105</v>
      </c>
      <c r="I2058" s="47"/>
      <c r="J2058" s="80" t="s">
        <v>7106</v>
      </c>
      <c r="K2058" s="48">
        <v>45168</v>
      </c>
      <c r="L2058" s="36" t="s">
        <v>18</v>
      </c>
      <c r="M2058" s="51"/>
    </row>
    <row r="2059" spans="1:13" x14ac:dyDescent="0.25">
      <c r="A2059" s="28" t="s">
        <v>119</v>
      </c>
      <c r="B2059" s="29">
        <v>45.113999999999997</v>
      </c>
      <c r="C2059" s="40" t="s">
        <v>129</v>
      </c>
      <c r="D2059" s="41" t="s">
        <v>7107</v>
      </c>
      <c r="E2059" s="41"/>
      <c r="F2059" s="47">
        <v>1392</v>
      </c>
      <c r="G2059" s="42" t="s">
        <v>7108</v>
      </c>
      <c r="H2059" s="42" t="s">
        <v>7109</v>
      </c>
      <c r="I2059" s="42" t="s">
        <v>7110</v>
      </c>
      <c r="J2059" s="80" t="s">
        <v>7111</v>
      </c>
      <c r="K2059" s="48">
        <v>44348</v>
      </c>
      <c r="L2059" s="36" t="s">
        <v>18</v>
      </c>
      <c r="M2059" s="36" t="s">
        <v>18</v>
      </c>
    </row>
    <row r="2060" spans="1:13" x14ac:dyDescent="0.25">
      <c r="A2060" s="28" t="s">
        <v>8664</v>
      </c>
      <c r="B2060" s="29">
        <v>70.105999999999995</v>
      </c>
      <c r="C2060" s="40" t="s">
        <v>361</v>
      </c>
      <c r="D2060" s="30" t="s">
        <v>7112</v>
      </c>
      <c r="E2060" s="30"/>
      <c r="F2060" s="36">
        <v>1475</v>
      </c>
      <c r="G2060" s="33" t="s">
        <v>7113</v>
      </c>
      <c r="H2060" s="33" t="s">
        <v>7114</v>
      </c>
      <c r="I2060" s="36"/>
      <c r="J2060" s="111" t="s">
        <v>7115</v>
      </c>
      <c r="K2060" s="35">
        <v>44804</v>
      </c>
      <c r="L2060" s="36" t="s">
        <v>18</v>
      </c>
      <c r="M2060" s="36" t="s">
        <v>18</v>
      </c>
    </row>
    <row r="2061" spans="1:13" x14ac:dyDescent="0.25">
      <c r="A2061" s="28" t="s">
        <v>119</v>
      </c>
      <c r="B2061" s="29">
        <v>45.107999999999997</v>
      </c>
      <c r="C2061" s="28" t="s">
        <v>126</v>
      </c>
      <c r="D2061" s="46" t="s">
        <v>7116</v>
      </c>
      <c r="E2061" s="49"/>
      <c r="F2061" s="97" t="s">
        <v>7117</v>
      </c>
      <c r="G2061" s="97" t="s">
        <v>7118</v>
      </c>
      <c r="H2061" s="97" t="s">
        <v>7119</v>
      </c>
      <c r="I2061" s="97"/>
      <c r="J2061" s="111" t="s">
        <v>7120</v>
      </c>
      <c r="K2061" s="162">
        <v>45138</v>
      </c>
      <c r="L2061" s="87" t="s">
        <v>27</v>
      </c>
      <c r="M2061" s="36" t="s">
        <v>18</v>
      </c>
    </row>
    <row r="2062" spans="1:13" x14ac:dyDescent="0.25">
      <c r="A2062" s="28" t="s">
        <v>119</v>
      </c>
      <c r="B2062" s="29">
        <v>45.113999999999997</v>
      </c>
      <c r="C2062" s="40" t="s">
        <v>129</v>
      </c>
      <c r="D2062" s="41" t="s">
        <v>7121</v>
      </c>
      <c r="E2062" s="41" t="s">
        <v>7122</v>
      </c>
      <c r="F2062" s="47">
        <v>1392</v>
      </c>
      <c r="G2062" s="42" t="s">
        <v>7123</v>
      </c>
      <c r="H2062" s="42" t="s">
        <v>7124</v>
      </c>
      <c r="I2062" s="42" t="s">
        <v>7125</v>
      </c>
      <c r="J2062" s="80" t="s">
        <v>7126</v>
      </c>
      <c r="K2062" s="48">
        <v>44348</v>
      </c>
      <c r="L2062" s="36" t="s">
        <v>18</v>
      </c>
      <c r="M2062" s="36" t="s">
        <v>18</v>
      </c>
    </row>
    <row r="2063" spans="1:13" x14ac:dyDescent="0.25">
      <c r="A2063" s="55" t="s">
        <v>19</v>
      </c>
      <c r="B2063" s="56">
        <v>25.13</v>
      </c>
      <c r="C2063" s="55" t="s">
        <v>1422</v>
      </c>
      <c r="D2063" s="85" t="s">
        <v>7127</v>
      </c>
      <c r="E2063" s="85"/>
      <c r="F2063" s="163">
        <v>1393</v>
      </c>
      <c r="G2063" s="59" t="s">
        <v>7128</v>
      </c>
      <c r="H2063" s="59" t="s">
        <v>7129</v>
      </c>
      <c r="I2063" s="59" t="s">
        <v>7130</v>
      </c>
      <c r="J2063" s="360" t="s">
        <v>7131</v>
      </c>
      <c r="K2063" s="86">
        <v>44259</v>
      </c>
      <c r="L2063" s="59"/>
      <c r="M2063" s="59"/>
    </row>
    <row r="2064" spans="1:13" x14ac:dyDescent="0.25">
      <c r="A2064" s="28" t="s">
        <v>119</v>
      </c>
      <c r="B2064" s="29">
        <v>45.113999999999997</v>
      </c>
      <c r="C2064" s="40" t="s">
        <v>129</v>
      </c>
      <c r="D2064" s="60" t="s">
        <v>7132</v>
      </c>
      <c r="E2064" s="60" t="s">
        <v>7133</v>
      </c>
      <c r="F2064" s="61">
        <v>1392</v>
      </c>
      <c r="G2064" s="52" t="s">
        <v>7134</v>
      </c>
      <c r="H2064" s="52" t="s">
        <v>7135</v>
      </c>
      <c r="I2064" s="52" t="s">
        <v>7136</v>
      </c>
      <c r="J2064" s="80" t="str">
        <f>HYPERLINK("mailto:cp@constructiveplaythings.com","lervin@constructiveplaythings.com")</f>
        <v>lervin@constructiveplaythings.com</v>
      </c>
      <c r="K2064" s="48">
        <v>44348</v>
      </c>
      <c r="L2064" s="36" t="s">
        <v>18</v>
      </c>
      <c r="M2064" s="36" t="s">
        <v>18</v>
      </c>
    </row>
    <row r="2065" spans="1:13" x14ac:dyDescent="0.25">
      <c r="A2065" s="55" t="s">
        <v>19</v>
      </c>
      <c r="B2065" s="56">
        <v>25.199000000000002</v>
      </c>
      <c r="C2065" s="55" t="s">
        <v>90</v>
      </c>
      <c r="D2065" s="133" t="s">
        <v>7137</v>
      </c>
      <c r="E2065" s="139"/>
      <c r="F2065" s="163" t="s">
        <v>7138</v>
      </c>
      <c r="G2065" s="59" t="s">
        <v>7139</v>
      </c>
      <c r="H2065" s="59" t="s">
        <v>7140</v>
      </c>
      <c r="I2065" s="59" t="s">
        <v>7141</v>
      </c>
      <c r="J2065" s="360" t="s">
        <v>7142</v>
      </c>
      <c r="K2065" s="86">
        <v>44252</v>
      </c>
      <c r="L2065" s="59" t="s">
        <v>27</v>
      </c>
      <c r="M2065" s="59" t="s">
        <v>18</v>
      </c>
    </row>
    <row r="2066" spans="1:13" x14ac:dyDescent="0.25">
      <c r="A2066" s="28" t="s">
        <v>19</v>
      </c>
      <c r="B2066" s="29">
        <v>25.199000000000002</v>
      </c>
      <c r="C2066" s="28" t="s">
        <v>90</v>
      </c>
      <c r="D2066" s="30" t="s">
        <v>7143</v>
      </c>
      <c r="E2066" s="46"/>
      <c r="F2066" s="51">
        <v>1499</v>
      </c>
      <c r="G2066" s="36" t="s">
        <v>7144</v>
      </c>
      <c r="H2066" s="36" t="s">
        <v>7145</v>
      </c>
      <c r="I2066" s="36" t="s">
        <v>7146</v>
      </c>
      <c r="J2066" s="80" t="s">
        <v>7147</v>
      </c>
      <c r="K2066" s="48">
        <v>45018</v>
      </c>
      <c r="L2066" s="36" t="s">
        <v>27</v>
      </c>
      <c r="M2066" s="36" t="s">
        <v>27</v>
      </c>
    </row>
    <row r="2067" spans="1:13" x14ac:dyDescent="0.25">
      <c r="A2067" s="28" t="s">
        <v>119</v>
      </c>
      <c r="B2067" s="29">
        <v>45.113999999999997</v>
      </c>
      <c r="C2067" s="40" t="s">
        <v>129</v>
      </c>
      <c r="D2067" s="38" t="s">
        <v>7148</v>
      </c>
      <c r="E2067" s="38" t="s">
        <v>7149</v>
      </c>
      <c r="F2067" s="32" t="s">
        <v>7150</v>
      </c>
      <c r="G2067" s="34" t="s">
        <v>7149</v>
      </c>
      <c r="H2067" s="34" t="s">
        <v>7151</v>
      </c>
      <c r="I2067" s="34"/>
      <c r="J2067" s="80" t="s">
        <v>7152</v>
      </c>
      <c r="K2067" s="35">
        <v>44287</v>
      </c>
      <c r="L2067" s="34"/>
      <c r="M2067" s="36"/>
    </row>
    <row r="2068" spans="1:13" x14ac:dyDescent="0.25">
      <c r="A2068" s="28" t="s">
        <v>57</v>
      </c>
      <c r="B2068" s="62">
        <v>12.105</v>
      </c>
      <c r="C2068" s="40" t="s">
        <v>685</v>
      </c>
      <c r="D2068" s="63" t="s">
        <v>7153</v>
      </c>
      <c r="E2068" s="64"/>
      <c r="F2068" s="65">
        <v>1555</v>
      </c>
      <c r="G2068" s="65" t="s">
        <v>7154</v>
      </c>
      <c r="H2068" s="65" t="s">
        <v>7155</v>
      </c>
      <c r="I2068" s="65"/>
      <c r="J2068" s="111" t="s">
        <v>7156</v>
      </c>
      <c r="K2068" s="48">
        <v>44291</v>
      </c>
      <c r="L2068" s="65" t="s">
        <v>18</v>
      </c>
      <c r="M2068" s="65" t="s">
        <v>18</v>
      </c>
    </row>
    <row r="2069" spans="1:13" x14ac:dyDescent="0.25">
      <c r="A2069" s="28" t="s">
        <v>57</v>
      </c>
      <c r="B2069" s="62">
        <v>12.108000000000001</v>
      </c>
      <c r="C2069" s="40" t="s">
        <v>504</v>
      </c>
      <c r="D2069" s="63" t="s">
        <v>7153</v>
      </c>
      <c r="E2069" s="64"/>
      <c r="F2069" s="65">
        <v>1555</v>
      </c>
      <c r="G2069" s="65" t="s">
        <v>7154</v>
      </c>
      <c r="H2069" s="65" t="s">
        <v>7155</v>
      </c>
      <c r="I2069" s="65"/>
      <c r="J2069" s="111" t="s">
        <v>7156</v>
      </c>
      <c r="K2069" s="48">
        <v>44291</v>
      </c>
      <c r="L2069" s="65" t="s">
        <v>18</v>
      </c>
      <c r="M2069" s="65" t="s">
        <v>18</v>
      </c>
    </row>
    <row r="2070" spans="1:13" x14ac:dyDescent="0.25">
      <c r="A2070" s="28" t="s">
        <v>57</v>
      </c>
      <c r="B2070" s="62">
        <v>12.109</v>
      </c>
      <c r="C2070" s="28" t="s">
        <v>1378</v>
      </c>
      <c r="D2070" s="63" t="s">
        <v>7153</v>
      </c>
      <c r="E2070" s="64"/>
      <c r="F2070" s="65">
        <v>1555</v>
      </c>
      <c r="G2070" s="65" t="s">
        <v>7154</v>
      </c>
      <c r="H2070" s="65" t="s">
        <v>7155</v>
      </c>
      <c r="I2070" s="65"/>
      <c r="J2070" s="111" t="s">
        <v>7156</v>
      </c>
      <c r="K2070" s="48">
        <v>44291</v>
      </c>
      <c r="L2070" s="65" t="s">
        <v>18</v>
      </c>
      <c r="M2070" s="65" t="s">
        <v>18</v>
      </c>
    </row>
    <row r="2071" spans="1:13" x14ac:dyDescent="0.25">
      <c r="A2071" s="28" t="s">
        <v>57</v>
      </c>
      <c r="B2071" s="62">
        <v>12.199</v>
      </c>
      <c r="C2071" s="46" t="s">
        <v>159</v>
      </c>
      <c r="D2071" s="63" t="s">
        <v>7153</v>
      </c>
      <c r="E2071" s="64"/>
      <c r="F2071" s="65">
        <v>1555</v>
      </c>
      <c r="G2071" s="65" t="s">
        <v>7154</v>
      </c>
      <c r="H2071" s="65" t="s">
        <v>7155</v>
      </c>
      <c r="I2071" s="65"/>
      <c r="J2071" s="111" t="s">
        <v>7156</v>
      </c>
      <c r="K2071" s="48">
        <v>44291</v>
      </c>
      <c r="L2071" s="65" t="s">
        <v>18</v>
      </c>
      <c r="M2071" s="65" t="s">
        <v>18</v>
      </c>
    </row>
    <row r="2072" spans="1:13" x14ac:dyDescent="0.25">
      <c r="A2072" s="28" t="s">
        <v>8664</v>
      </c>
      <c r="B2072" s="29">
        <v>70.122000000000099</v>
      </c>
      <c r="C2072" s="38" t="s">
        <v>39</v>
      </c>
      <c r="D2072" s="31" t="s">
        <v>7157</v>
      </c>
      <c r="E2072" s="41"/>
      <c r="F2072" s="42">
        <v>1576</v>
      </c>
      <c r="G2072" s="42" t="s">
        <v>7158</v>
      </c>
      <c r="H2072" s="42" t="s">
        <v>7159</v>
      </c>
      <c r="I2072" s="42"/>
      <c r="J2072" s="111" t="s">
        <v>7160</v>
      </c>
      <c r="K2072" s="50">
        <v>45535</v>
      </c>
      <c r="L2072" s="36" t="s">
        <v>18</v>
      </c>
      <c r="M2072" s="36" t="s">
        <v>18</v>
      </c>
    </row>
    <row r="2073" spans="1:13" x14ac:dyDescent="0.25">
      <c r="A2073" s="28" t="s">
        <v>19</v>
      </c>
      <c r="B2073" s="29">
        <v>25.132000000000001</v>
      </c>
      <c r="C2073" s="28" t="s">
        <v>136</v>
      </c>
      <c r="D2073" s="46" t="s">
        <v>7161</v>
      </c>
      <c r="E2073" s="46" t="s">
        <v>7162</v>
      </c>
      <c r="F2073" s="36">
        <v>1499</v>
      </c>
      <c r="G2073" s="36" t="s">
        <v>7163</v>
      </c>
      <c r="H2073" s="36" t="s">
        <v>7164</v>
      </c>
      <c r="I2073" s="36" t="s">
        <v>7165</v>
      </c>
      <c r="J2073" s="80" t="s">
        <v>7166</v>
      </c>
      <c r="K2073" s="48">
        <v>45018</v>
      </c>
      <c r="L2073" s="36" t="s">
        <v>26</v>
      </c>
      <c r="M2073" s="36" t="s">
        <v>27</v>
      </c>
    </row>
    <row r="2074" spans="1:13" x14ac:dyDescent="0.25">
      <c r="A2074" s="28" t="s">
        <v>19</v>
      </c>
      <c r="B2074" s="29">
        <v>25.119</v>
      </c>
      <c r="C2074" s="40" t="s">
        <v>832</v>
      </c>
      <c r="D2074" s="38" t="s">
        <v>7167</v>
      </c>
      <c r="E2074" s="38"/>
      <c r="F2074" s="32">
        <v>1580</v>
      </c>
      <c r="G2074" s="34" t="s">
        <v>7168</v>
      </c>
      <c r="H2074" s="34" t="s">
        <v>7169</v>
      </c>
      <c r="I2074" s="34" t="s">
        <v>7170</v>
      </c>
      <c r="J2074" s="80" t="s">
        <v>7171</v>
      </c>
      <c r="K2074" s="35">
        <v>45269</v>
      </c>
      <c r="L2074" s="36" t="s">
        <v>27</v>
      </c>
      <c r="M2074" s="36" t="s">
        <v>18</v>
      </c>
    </row>
    <row r="2075" spans="1:13" x14ac:dyDescent="0.25">
      <c r="A2075" s="55" t="s">
        <v>19</v>
      </c>
      <c r="B2075" s="56">
        <v>25.199000000000002</v>
      </c>
      <c r="C2075" s="55" t="s">
        <v>90</v>
      </c>
      <c r="D2075" s="215" t="s">
        <v>7172</v>
      </c>
      <c r="E2075" s="139"/>
      <c r="F2075" s="140" t="s">
        <v>7173</v>
      </c>
      <c r="G2075" s="59" t="s">
        <v>7174</v>
      </c>
      <c r="H2075" s="59" t="s">
        <v>7175</v>
      </c>
      <c r="I2075" s="155" t="s">
        <v>7176</v>
      </c>
      <c r="J2075" s="360" t="s">
        <v>7177</v>
      </c>
      <c r="K2075" s="142">
        <v>44124</v>
      </c>
      <c r="L2075" s="59" t="s">
        <v>27</v>
      </c>
      <c r="M2075" s="59" t="s">
        <v>27</v>
      </c>
    </row>
    <row r="2076" spans="1:13" x14ac:dyDescent="0.25">
      <c r="A2076" s="28" t="s">
        <v>19</v>
      </c>
      <c r="B2076" s="29">
        <v>25.116</v>
      </c>
      <c r="C2076" s="28" t="s">
        <v>28</v>
      </c>
      <c r="D2076" s="41" t="s">
        <v>7178</v>
      </c>
      <c r="E2076" s="53"/>
      <c r="F2076" s="42">
        <v>1560</v>
      </c>
      <c r="G2076" s="42" t="s">
        <v>7179</v>
      </c>
      <c r="H2076" s="42" t="s">
        <v>7180</v>
      </c>
      <c r="I2076" s="42" t="s">
        <v>7181</v>
      </c>
      <c r="J2076" s="130" t="s">
        <v>7182</v>
      </c>
      <c r="K2076" s="50">
        <v>44722</v>
      </c>
      <c r="L2076" s="42" t="s">
        <v>27</v>
      </c>
      <c r="M2076" s="42" t="s">
        <v>18</v>
      </c>
    </row>
    <row r="2077" spans="1:13" ht="15" customHeight="1" x14ac:dyDescent="0.25">
      <c r="A2077" s="28" t="s">
        <v>8664</v>
      </c>
      <c r="B2077" s="62">
        <v>70.105999999999995</v>
      </c>
      <c r="C2077" s="40" t="s">
        <v>769</v>
      </c>
      <c r="D2077" s="31" t="s">
        <v>7183</v>
      </c>
      <c r="E2077" s="30"/>
      <c r="F2077" s="93">
        <v>1618</v>
      </c>
      <c r="G2077" s="33" t="s">
        <v>7184</v>
      </c>
      <c r="H2077" s="33" t="s">
        <v>7185</v>
      </c>
      <c r="I2077" s="93"/>
      <c r="J2077" s="384" t="s">
        <v>7186</v>
      </c>
      <c r="K2077" s="162">
        <v>45900</v>
      </c>
      <c r="L2077" s="36" t="s">
        <v>18</v>
      </c>
      <c r="M2077" s="36" t="s">
        <v>18</v>
      </c>
    </row>
    <row r="2078" spans="1:13" s="67" customFormat="1" x14ac:dyDescent="0.25">
      <c r="A2078" s="28" t="s">
        <v>119</v>
      </c>
      <c r="B2078" s="29">
        <v>45.113999999999997</v>
      </c>
      <c r="C2078" s="40" t="s">
        <v>129</v>
      </c>
      <c r="D2078" s="41" t="s">
        <v>7187</v>
      </c>
      <c r="E2078" s="41" t="s">
        <v>7188</v>
      </c>
      <c r="F2078" s="47">
        <v>1392</v>
      </c>
      <c r="G2078" s="42" t="s">
        <v>7189</v>
      </c>
      <c r="H2078" s="42" t="s">
        <v>7190</v>
      </c>
      <c r="I2078" s="42" t="s">
        <v>7191</v>
      </c>
      <c r="J2078" s="80" t="s">
        <v>7192</v>
      </c>
      <c r="K2078" s="48">
        <v>44348</v>
      </c>
      <c r="L2078" s="36" t="s">
        <v>18</v>
      </c>
      <c r="M2078" s="36" t="s">
        <v>18</v>
      </c>
    </row>
    <row r="2079" spans="1:13" s="67" customFormat="1" x14ac:dyDescent="0.25">
      <c r="A2079" s="28" t="s">
        <v>57</v>
      </c>
      <c r="B2079" s="29">
        <v>10.101000000000001</v>
      </c>
      <c r="C2079" s="28" t="s">
        <v>112</v>
      </c>
      <c r="D2079" s="60" t="s">
        <v>7193</v>
      </c>
      <c r="E2079" s="49" t="s">
        <v>1124</v>
      </c>
      <c r="F2079" s="52">
        <v>1599</v>
      </c>
      <c r="G2079" s="52" t="s">
        <v>1128</v>
      </c>
      <c r="H2079" s="52" t="s">
        <v>7194</v>
      </c>
      <c r="I2079" s="53"/>
      <c r="J2079" s="80" t="s">
        <v>7195</v>
      </c>
      <c r="K2079" s="54">
        <v>45082</v>
      </c>
      <c r="L2079" s="52" t="s">
        <v>18</v>
      </c>
      <c r="M2079" s="52" t="s">
        <v>18</v>
      </c>
    </row>
    <row r="2080" spans="1:13" s="67" customFormat="1" x14ac:dyDescent="0.25">
      <c r="A2080" s="41" t="s">
        <v>33</v>
      </c>
      <c r="B2080" s="62">
        <v>50.103999999999999</v>
      </c>
      <c r="C2080" s="41" t="s">
        <v>351</v>
      </c>
      <c r="D2080" s="78" t="s">
        <v>7196</v>
      </c>
      <c r="E2080" s="78"/>
      <c r="F2080" s="42">
        <v>1619</v>
      </c>
      <c r="G2080" s="79" t="s">
        <v>7197</v>
      </c>
      <c r="H2080" s="79" t="s">
        <v>7198</v>
      </c>
      <c r="I2080" s="42"/>
      <c r="J2080" s="80" t="s">
        <v>7199</v>
      </c>
      <c r="K2080" s="50">
        <v>44418</v>
      </c>
      <c r="L2080" s="42" t="s">
        <v>485</v>
      </c>
      <c r="M2080" s="42" t="s">
        <v>485</v>
      </c>
    </row>
    <row r="2081" spans="1:13" s="67" customFormat="1" x14ac:dyDescent="0.25">
      <c r="A2081" s="81" t="s">
        <v>57</v>
      </c>
      <c r="B2081" s="82">
        <v>50.103000000000002</v>
      </c>
      <c r="C2081" s="81" t="s">
        <v>353</v>
      </c>
      <c r="D2081" s="49" t="s">
        <v>7196</v>
      </c>
      <c r="E2081" s="81"/>
      <c r="F2081" s="83">
        <v>1629</v>
      </c>
      <c r="G2081" s="83" t="s">
        <v>7197</v>
      </c>
      <c r="H2081" s="83" t="s">
        <v>7200</v>
      </c>
      <c r="I2081" s="83"/>
      <c r="J2081" s="378" t="s">
        <v>7199</v>
      </c>
      <c r="K2081" s="84">
        <v>45236</v>
      </c>
      <c r="L2081" s="83" t="s">
        <v>18</v>
      </c>
      <c r="M2081" s="83" t="s">
        <v>18</v>
      </c>
    </row>
    <row r="2082" spans="1:13" s="223" customFormat="1" x14ac:dyDescent="0.25">
      <c r="A2082" s="28" t="s">
        <v>119</v>
      </c>
      <c r="B2082" s="29">
        <v>45.113999999999997</v>
      </c>
      <c r="C2082" s="40" t="s">
        <v>129</v>
      </c>
      <c r="D2082" s="41" t="s">
        <v>7201</v>
      </c>
      <c r="E2082" s="41"/>
      <c r="F2082" s="47">
        <v>1392</v>
      </c>
      <c r="G2082" s="42" t="s">
        <v>7202</v>
      </c>
      <c r="H2082" s="42" t="s">
        <v>7203</v>
      </c>
      <c r="I2082" s="42" t="s">
        <v>7204</v>
      </c>
      <c r="J2082" s="80" t="s">
        <v>7205</v>
      </c>
      <c r="K2082" s="48">
        <v>44348</v>
      </c>
      <c r="L2082" s="36" t="s">
        <v>18</v>
      </c>
      <c r="M2082" s="36" t="s">
        <v>18</v>
      </c>
    </row>
    <row r="2083" spans="1:13" s="224" customFormat="1" x14ac:dyDescent="0.25">
      <c r="A2083" s="28" t="s">
        <v>8664</v>
      </c>
      <c r="B2083" s="62">
        <v>70.105999999999995</v>
      </c>
      <c r="C2083" s="31" t="s">
        <v>769</v>
      </c>
      <c r="D2083" s="31" t="s">
        <v>7206</v>
      </c>
      <c r="E2083" s="31"/>
      <c r="F2083" s="33">
        <v>1567</v>
      </c>
      <c r="G2083" s="33" t="s">
        <v>7207</v>
      </c>
      <c r="H2083" s="33" t="s">
        <v>7208</v>
      </c>
      <c r="I2083" s="33"/>
      <c r="J2083" s="111" t="s">
        <v>7209</v>
      </c>
      <c r="K2083" s="112">
        <v>45535</v>
      </c>
      <c r="L2083" s="33" t="s">
        <v>485</v>
      </c>
      <c r="M2083" s="33" t="s">
        <v>485</v>
      </c>
    </row>
    <row r="2084" spans="1:13" s="224" customFormat="1" x14ac:dyDescent="0.25">
      <c r="A2084" s="28" t="s">
        <v>8664</v>
      </c>
      <c r="B2084" s="62">
        <v>70.105999999999995</v>
      </c>
      <c r="C2084" s="40" t="s">
        <v>769</v>
      </c>
      <c r="D2084" s="40" t="s">
        <v>7206</v>
      </c>
      <c r="E2084" s="40" t="s">
        <v>7210</v>
      </c>
      <c r="F2084" s="42">
        <v>1567</v>
      </c>
      <c r="G2084" s="42" t="s">
        <v>7207</v>
      </c>
      <c r="H2084" s="42" t="s">
        <v>7208</v>
      </c>
      <c r="I2084" s="104"/>
      <c r="J2084" s="80" t="s">
        <v>7209</v>
      </c>
      <c r="K2084" s="50">
        <v>45535</v>
      </c>
      <c r="L2084" s="36" t="s">
        <v>18</v>
      </c>
      <c r="M2084" s="36" t="s">
        <v>18</v>
      </c>
    </row>
    <row r="2085" spans="1:13" s="224" customFormat="1" x14ac:dyDescent="0.25">
      <c r="A2085" s="28" t="s">
        <v>8664</v>
      </c>
      <c r="B2085" s="29">
        <v>70.105999999999995</v>
      </c>
      <c r="C2085" s="40" t="s">
        <v>115</v>
      </c>
      <c r="D2085" s="45" t="s">
        <v>7211</v>
      </c>
      <c r="E2085" s="46"/>
      <c r="F2085" s="47">
        <v>1522</v>
      </c>
      <c r="G2085" s="36" t="s">
        <v>7212</v>
      </c>
      <c r="H2085" s="36" t="s">
        <v>7213</v>
      </c>
      <c r="I2085" s="42"/>
      <c r="J2085" s="80" t="s">
        <v>7214</v>
      </c>
      <c r="K2085" s="48">
        <v>44804</v>
      </c>
      <c r="L2085" s="36" t="s">
        <v>18</v>
      </c>
      <c r="M2085" s="36" t="s">
        <v>18</v>
      </c>
    </row>
    <row r="2086" spans="1:13" s="224" customFormat="1" x14ac:dyDescent="0.25">
      <c r="A2086" s="28" t="s">
        <v>57</v>
      </c>
      <c r="B2086" s="29">
        <v>10.101000000000001</v>
      </c>
      <c r="C2086" s="28" t="s">
        <v>112</v>
      </c>
      <c r="D2086" s="44" t="s">
        <v>7215</v>
      </c>
      <c r="E2086" s="44"/>
      <c r="F2086" s="52">
        <v>1599</v>
      </c>
      <c r="G2086" s="52" t="s">
        <v>7216</v>
      </c>
      <c r="H2086" s="52" t="s">
        <v>7217</v>
      </c>
      <c r="I2086" s="53"/>
      <c r="J2086" s="80" t="s">
        <v>7218</v>
      </c>
      <c r="K2086" s="54">
        <v>45082</v>
      </c>
      <c r="L2086" s="52" t="s">
        <v>18</v>
      </c>
      <c r="M2086" s="52" t="s">
        <v>18</v>
      </c>
    </row>
    <row r="2087" spans="1:13" s="223" customFormat="1" x14ac:dyDescent="0.25">
      <c r="A2087" s="28" t="s">
        <v>57</v>
      </c>
      <c r="B2087" s="29">
        <v>10.103999999999999</v>
      </c>
      <c r="C2087" s="28" t="s">
        <v>1459</v>
      </c>
      <c r="D2087" s="49" t="s">
        <v>7219</v>
      </c>
      <c r="E2087" s="49"/>
      <c r="F2087" s="32" t="s">
        <v>7220</v>
      </c>
      <c r="G2087" s="36" t="s">
        <v>7221</v>
      </c>
      <c r="H2087" s="36" t="s">
        <v>7222</v>
      </c>
      <c r="I2087" s="36"/>
      <c r="J2087" s="80" t="s">
        <v>7223</v>
      </c>
      <c r="K2087" s="35" t="s">
        <v>105</v>
      </c>
      <c r="L2087" s="87"/>
      <c r="M2087" s="36"/>
    </row>
    <row r="2088" spans="1:13" s="67" customFormat="1" ht="12.75" customHeight="1" x14ac:dyDescent="0.25">
      <c r="A2088" s="28" t="s">
        <v>8664</v>
      </c>
      <c r="B2088" s="29">
        <v>70.105999999999995</v>
      </c>
      <c r="C2088" s="40" t="s">
        <v>361</v>
      </c>
      <c r="D2088" s="46" t="s">
        <v>7224</v>
      </c>
      <c r="E2088" s="46"/>
      <c r="F2088" s="47">
        <v>1475</v>
      </c>
      <c r="G2088" s="47"/>
      <c r="H2088" s="47" t="s">
        <v>7225</v>
      </c>
      <c r="I2088" s="47"/>
      <c r="J2088" s="379" t="s">
        <v>7226</v>
      </c>
      <c r="K2088" s="50">
        <v>44804</v>
      </c>
      <c r="L2088" s="36" t="s">
        <v>18</v>
      </c>
      <c r="M2088" s="36" t="s">
        <v>18</v>
      </c>
    </row>
    <row r="2089" spans="1:13" s="67" customFormat="1" ht="12.75" customHeight="1" x14ac:dyDescent="0.25">
      <c r="A2089" s="28" t="s">
        <v>33</v>
      </c>
      <c r="B2089" s="29" t="s">
        <v>105</v>
      </c>
      <c r="C2089" s="40" t="s">
        <v>3902</v>
      </c>
      <c r="D2089" s="46" t="s">
        <v>7227</v>
      </c>
      <c r="E2089" s="46"/>
      <c r="F2089" s="51" t="s">
        <v>3904</v>
      </c>
      <c r="G2089" s="36" t="s">
        <v>7228</v>
      </c>
      <c r="H2089" s="36" t="s">
        <v>7229</v>
      </c>
      <c r="I2089" s="36"/>
      <c r="J2089" s="80" t="s">
        <v>7230</v>
      </c>
      <c r="K2089" s="48">
        <v>45169</v>
      </c>
      <c r="L2089" s="36" t="s">
        <v>18</v>
      </c>
      <c r="M2089" s="36" t="s">
        <v>18</v>
      </c>
    </row>
    <row r="2090" spans="1:13" s="67" customFormat="1" ht="12.75" customHeight="1" x14ac:dyDescent="0.25">
      <c r="A2090" s="28" t="s">
        <v>19</v>
      </c>
      <c r="B2090" s="29">
        <v>25.116</v>
      </c>
      <c r="C2090" s="28" t="s">
        <v>28</v>
      </c>
      <c r="D2090" s="38" t="s">
        <v>7231</v>
      </c>
      <c r="E2090" s="38"/>
      <c r="F2090" s="32" t="s">
        <v>7232</v>
      </c>
      <c r="G2090" s="36" t="s">
        <v>7233</v>
      </c>
      <c r="H2090" s="36" t="s">
        <v>7234</v>
      </c>
      <c r="I2090" s="36" t="s">
        <v>7235</v>
      </c>
      <c r="J2090" s="80" t="s">
        <v>7236</v>
      </c>
      <c r="K2090" s="48">
        <v>44426</v>
      </c>
      <c r="L2090" s="36" t="s">
        <v>27</v>
      </c>
      <c r="M2090" s="36" t="s">
        <v>27</v>
      </c>
    </row>
    <row r="2091" spans="1:13" s="67" customFormat="1" ht="12.75" customHeight="1" x14ac:dyDescent="0.25">
      <c r="A2091" s="28" t="s">
        <v>119</v>
      </c>
      <c r="B2091" s="29">
        <v>45.113999999999997</v>
      </c>
      <c r="C2091" s="40" t="s">
        <v>129</v>
      </c>
      <c r="D2091" s="41" t="s">
        <v>7237</v>
      </c>
      <c r="E2091" s="41"/>
      <c r="F2091" s="47">
        <v>1392</v>
      </c>
      <c r="G2091" s="42" t="s">
        <v>7238</v>
      </c>
      <c r="H2091" s="42" t="s">
        <v>7239</v>
      </c>
      <c r="I2091" s="42" t="s">
        <v>7240</v>
      </c>
      <c r="J2091" s="80" t="s">
        <v>7241</v>
      </c>
      <c r="K2091" s="48">
        <v>44348</v>
      </c>
      <c r="L2091" s="36" t="s">
        <v>18</v>
      </c>
      <c r="M2091" s="36" t="s">
        <v>18</v>
      </c>
    </row>
    <row r="2092" spans="1:13" s="67" customFormat="1" ht="12.75" customHeight="1" x14ac:dyDescent="0.25">
      <c r="A2092" s="28" t="s">
        <v>19</v>
      </c>
      <c r="B2092" s="29">
        <v>25.106999999999999</v>
      </c>
      <c r="C2092" s="28" t="s">
        <v>70</v>
      </c>
      <c r="D2092" s="46" t="s">
        <v>7242</v>
      </c>
      <c r="E2092" s="41"/>
      <c r="F2092" s="47">
        <v>1404</v>
      </c>
      <c r="G2092" s="36" t="s">
        <v>7243</v>
      </c>
      <c r="H2092" s="36" t="s">
        <v>7244</v>
      </c>
      <c r="I2092" s="36" t="s">
        <v>7245</v>
      </c>
      <c r="J2092" s="80" t="s">
        <v>7246</v>
      </c>
      <c r="K2092" s="48">
        <v>44318</v>
      </c>
      <c r="L2092" s="36"/>
      <c r="M2092" s="36"/>
    </row>
    <row r="2093" spans="1:13" s="67" customFormat="1" ht="12.75" customHeight="1" x14ac:dyDescent="0.25">
      <c r="A2093" s="28" t="s">
        <v>8665</v>
      </c>
      <c r="B2093" s="29">
        <v>70.103999999999999</v>
      </c>
      <c r="C2093" s="28" t="s">
        <v>147</v>
      </c>
      <c r="D2093" s="46" t="s">
        <v>7247</v>
      </c>
      <c r="E2093" s="46" t="s">
        <v>7248</v>
      </c>
      <c r="F2093" s="36">
        <v>1554</v>
      </c>
      <c r="G2093" s="36" t="s">
        <v>7249</v>
      </c>
      <c r="H2093" s="36" t="s">
        <v>7250</v>
      </c>
      <c r="I2093" s="36" t="s">
        <v>151</v>
      </c>
      <c r="J2093" s="130" t="s">
        <v>7251</v>
      </c>
      <c r="K2093" s="54">
        <v>44742</v>
      </c>
      <c r="L2093" s="36" t="s">
        <v>18</v>
      </c>
      <c r="M2093" s="36" t="s">
        <v>18</v>
      </c>
    </row>
    <row r="2094" spans="1:13" s="67" customFormat="1" ht="12.75" customHeight="1" x14ac:dyDescent="0.25">
      <c r="A2094" s="28" t="s">
        <v>119</v>
      </c>
      <c r="B2094" s="29">
        <v>45.113999999999997</v>
      </c>
      <c r="C2094" s="40" t="s">
        <v>129</v>
      </c>
      <c r="D2094" s="46" t="s">
        <v>7252</v>
      </c>
      <c r="E2094" s="46"/>
      <c r="F2094" s="51" t="s">
        <v>450</v>
      </c>
      <c r="G2094" s="36" t="s">
        <v>7253</v>
      </c>
      <c r="H2094" s="36" t="s">
        <v>7254</v>
      </c>
      <c r="I2094" s="36" t="s">
        <v>7255</v>
      </c>
      <c r="J2094" s="80" t="s">
        <v>7256</v>
      </c>
      <c r="K2094" s="48">
        <v>44804</v>
      </c>
      <c r="L2094" s="36" t="s">
        <v>18</v>
      </c>
      <c r="M2094" s="36" t="s">
        <v>18</v>
      </c>
    </row>
    <row r="2095" spans="1:13" s="67" customFormat="1" ht="12.75" customHeight="1" x14ac:dyDescent="0.25">
      <c r="A2095" s="28" t="s">
        <v>119</v>
      </c>
      <c r="B2095" s="29">
        <v>35.103000000000002</v>
      </c>
      <c r="C2095" s="28" t="s">
        <v>2031</v>
      </c>
      <c r="D2095" s="46" t="s">
        <v>7257</v>
      </c>
      <c r="E2095" s="46"/>
      <c r="F2095" s="52" t="s">
        <v>7258</v>
      </c>
      <c r="G2095" s="36" t="s">
        <v>7259</v>
      </c>
      <c r="H2095" s="36" t="s">
        <v>7260</v>
      </c>
      <c r="I2095" s="36" t="s">
        <v>7261</v>
      </c>
      <c r="J2095" s="80" t="s">
        <v>7262</v>
      </c>
      <c r="K2095" s="48">
        <v>44926</v>
      </c>
      <c r="L2095" s="36" t="s">
        <v>18</v>
      </c>
      <c r="M2095" s="36" t="s">
        <v>105</v>
      </c>
    </row>
    <row r="2096" spans="1:13" s="67" customFormat="1" ht="12.75" customHeight="1" x14ac:dyDescent="0.25">
      <c r="A2096" s="28" t="s">
        <v>119</v>
      </c>
      <c r="B2096" s="29">
        <v>35.198999999999998</v>
      </c>
      <c r="C2096" s="28" t="s">
        <v>2036</v>
      </c>
      <c r="D2096" s="46" t="s">
        <v>7257</v>
      </c>
      <c r="E2096" s="46"/>
      <c r="F2096" s="52" t="s">
        <v>7258</v>
      </c>
      <c r="G2096" s="36" t="s">
        <v>7259</v>
      </c>
      <c r="H2096" s="36" t="s">
        <v>7260</v>
      </c>
      <c r="I2096" s="36" t="s">
        <v>7261</v>
      </c>
      <c r="J2096" s="80" t="s">
        <v>7262</v>
      </c>
      <c r="K2096" s="48">
        <v>44926</v>
      </c>
      <c r="L2096" s="36" t="s">
        <v>18</v>
      </c>
      <c r="M2096" s="36" t="s">
        <v>105</v>
      </c>
    </row>
    <row r="2097" spans="1:13" s="67" customFormat="1" ht="12.75" customHeight="1" x14ac:dyDescent="0.25">
      <c r="A2097" s="28" t="s">
        <v>119</v>
      </c>
      <c r="B2097" s="29">
        <v>35.106000000000002</v>
      </c>
      <c r="C2097" s="28" t="s">
        <v>2035</v>
      </c>
      <c r="D2097" s="46" t="s">
        <v>7257</v>
      </c>
      <c r="E2097" s="46"/>
      <c r="F2097" s="52" t="s">
        <v>7258</v>
      </c>
      <c r="G2097" s="36" t="s">
        <v>7259</v>
      </c>
      <c r="H2097" s="36" t="s">
        <v>7260</v>
      </c>
      <c r="I2097" s="36" t="s">
        <v>7261</v>
      </c>
      <c r="J2097" s="80" t="s">
        <v>7262</v>
      </c>
      <c r="K2097" s="48">
        <v>44926</v>
      </c>
      <c r="L2097" s="36" t="s">
        <v>18</v>
      </c>
      <c r="M2097" s="36" t="s">
        <v>105</v>
      </c>
    </row>
    <row r="2098" spans="1:13" s="67" customFormat="1" ht="12.75" customHeight="1" x14ac:dyDescent="0.25">
      <c r="A2098" s="28" t="s">
        <v>57</v>
      </c>
      <c r="B2098" s="62">
        <v>12.103</v>
      </c>
      <c r="C2098" s="40" t="s">
        <v>227</v>
      </c>
      <c r="D2098" s="63" t="s">
        <v>7263</v>
      </c>
      <c r="E2098" s="64"/>
      <c r="F2098" s="65">
        <v>1555</v>
      </c>
      <c r="G2098" s="65" t="s">
        <v>7264</v>
      </c>
      <c r="H2098" s="65" t="s">
        <v>7265</v>
      </c>
      <c r="I2098" s="93"/>
      <c r="J2098" s="111" t="s">
        <v>7266</v>
      </c>
      <c r="K2098" s="48">
        <v>44291</v>
      </c>
      <c r="L2098" s="65" t="s">
        <v>18</v>
      </c>
      <c r="M2098" s="65" t="s">
        <v>18</v>
      </c>
    </row>
    <row r="2099" spans="1:13" s="67" customFormat="1" ht="12.75" customHeight="1" x14ac:dyDescent="0.25">
      <c r="A2099" s="28" t="s">
        <v>57</v>
      </c>
      <c r="B2099" s="62">
        <v>12.105</v>
      </c>
      <c r="C2099" s="40" t="s">
        <v>685</v>
      </c>
      <c r="D2099" s="63" t="s">
        <v>7263</v>
      </c>
      <c r="E2099" s="64"/>
      <c r="F2099" s="65">
        <v>1555</v>
      </c>
      <c r="G2099" s="65" t="s">
        <v>7264</v>
      </c>
      <c r="H2099" s="65" t="s">
        <v>7265</v>
      </c>
      <c r="I2099" s="93"/>
      <c r="J2099" s="111" t="s">
        <v>7266</v>
      </c>
      <c r="K2099" s="48">
        <v>44291</v>
      </c>
      <c r="L2099" s="65" t="s">
        <v>18</v>
      </c>
      <c r="M2099" s="65" t="s">
        <v>18</v>
      </c>
    </row>
    <row r="2100" spans="1:13" s="67" customFormat="1" ht="12.75" customHeight="1" x14ac:dyDescent="0.25">
      <c r="A2100" s="28" t="s">
        <v>57</v>
      </c>
      <c r="B2100" s="62">
        <v>12.111000000000001</v>
      </c>
      <c r="C2100" s="40" t="s">
        <v>547</v>
      </c>
      <c r="D2100" s="63" t="s">
        <v>7263</v>
      </c>
      <c r="E2100" s="64"/>
      <c r="F2100" s="65">
        <v>1555</v>
      </c>
      <c r="G2100" s="65" t="s">
        <v>7264</v>
      </c>
      <c r="H2100" s="65" t="s">
        <v>7265</v>
      </c>
      <c r="I2100" s="93"/>
      <c r="J2100" s="111" t="s">
        <v>7266</v>
      </c>
      <c r="K2100" s="48">
        <v>44291</v>
      </c>
      <c r="L2100" s="65" t="s">
        <v>18</v>
      </c>
      <c r="M2100" s="65" t="s">
        <v>18</v>
      </c>
    </row>
    <row r="2101" spans="1:13" s="67" customFormat="1" ht="12.75" customHeight="1" x14ac:dyDescent="0.25">
      <c r="A2101" s="28" t="s">
        <v>57</v>
      </c>
      <c r="B2101" s="62">
        <v>12.199</v>
      </c>
      <c r="C2101" s="46" t="s">
        <v>159</v>
      </c>
      <c r="D2101" s="63" t="s">
        <v>7263</v>
      </c>
      <c r="E2101" s="64"/>
      <c r="F2101" s="65">
        <v>1555</v>
      </c>
      <c r="G2101" s="65" t="s">
        <v>7264</v>
      </c>
      <c r="H2101" s="65" t="s">
        <v>7265</v>
      </c>
      <c r="I2101" s="93"/>
      <c r="J2101" s="111" t="s">
        <v>7266</v>
      </c>
      <c r="K2101" s="48">
        <v>44291</v>
      </c>
      <c r="L2101" s="65" t="s">
        <v>18</v>
      </c>
      <c r="M2101" s="65" t="s">
        <v>18</v>
      </c>
    </row>
    <row r="2102" spans="1:13" s="67" customFormat="1" ht="12.75" customHeight="1" x14ac:dyDescent="0.25">
      <c r="A2102" s="28" t="s">
        <v>57</v>
      </c>
      <c r="B2102" s="62">
        <v>12.115</v>
      </c>
      <c r="C2102" s="40" t="s">
        <v>233</v>
      </c>
      <c r="D2102" s="63" t="s">
        <v>7263</v>
      </c>
      <c r="E2102" s="64"/>
      <c r="F2102" s="65">
        <v>1555</v>
      </c>
      <c r="G2102" s="65" t="s">
        <v>7264</v>
      </c>
      <c r="H2102" s="65" t="s">
        <v>7265</v>
      </c>
      <c r="I2102" s="93"/>
      <c r="J2102" s="111" t="s">
        <v>7266</v>
      </c>
      <c r="K2102" s="48">
        <v>44291</v>
      </c>
      <c r="L2102" s="65" t="s">
        <v>18</v>
      </c>
      <c r="M2102" s="65" t="s">
        <v>18</v>
      </c>
    </row>
    <row r="2103" spans="1:13" s="67" customFormat="1" ht="12.75" customHeight="1" x14ac:dyDescent="0.25">
      <c r="A2103" s="28" t="s">
        <v>119</v>
      </c>
      <c r="B2103" s="29">
        <v>45.113999999999997</v>
      </c>
      <c r="C2103" s="40" t="s">
        <v>129</v>
      </c>
      <c r="D2103" s="41" t="s">
        <v>7267</v>
      </c>
      <c r="E2103" s="41"/>
      <c r="F2103" s="47">
        <v>1392</v>
      </c>
      <c r="G2103" s="42" t="s">
        <v>7268</v>
      </c>
      <c r="H2103" s="42" t="s">
        <v>7269</v>
      </c>
      <c r="I2103" s="42" t="s">
        <v>7269</v>
      </c>
      <c r="J2103" s="80" t="s">
        <v>7270</v>
      </c>
      <c r="K2103" s="48">
        <v>44348</v>
      </c>
      <c r="L2103" s="36" t="s">
        <v>18</v>
      </c>
      <c r="M2103" s="36" t="s">
        <v>18</v>
      </c>
    </row>
    <row r="2104" spans="1:13" s="67" customFormat="1" ht="25.5" customHeight="1" x14ac:dyDescent="0.25">
      <c r="A2104" s="28" t="s">
        <v>119</v>
      </c>
      <c r="B2104" s="29">
        <v>45.113999999999997</v>
      </c>
      <c r="C2104" s="40" t="s">
        <v>129</v>
      </c>
      <c r="D2104" s="60" t="s">
        <v>7271</v>
      </c>
      <c r="E2104" s="60"/>
      <c r="F2104" s="61" t="s">
        <v>2260</v>
      </c>
      <c r="G2104" s="52" t="s">
        <v>7272</v>
      </c>
      <c r="H2104" s="52" t="s">
        <v>7273</v>
      </c>
      <c r="I2104" s="52" t="s">
        <v>7274</v>
      </c>
      <c r="J2104" s="111" t="s">
        <v>7275</v>
      </c>
      <c r="K2104" s="48">
        <v>44834</v>
      </c>
      <c r="L2104" s="36" t="s">
        <v>18</v>
      </c>
      <c r="M2104" s="36"/>
    </row>
    <row r="2105" spans="1:13" s="67" customFormat="1" ht="12.75" customHeight="1" x14ac:dyDescent="0.25">
      <c r="A2105" s="28" t="s">
        <v>119</v>
      </c>
      <c r="B2105" s="29">
        <v>45.113999999999997</v>
      </c>
      <c r="C2105" s="40" t="s">
        <v>129</v>
      </c>
      <c r="D2105" s="46" t="s">
        <v>7276</v>
      </c>
      <c r="E2105" s="46"/>
      <c r="F2105" s="51">
        <v>1392</v>
      </c>
      <c r="G2105" s="36" t="s">
        <v>7277</v>
      </c>
      <c r="H2105" s="36" t="s">
        <v>689</v>
      </c>
      <c r="I2105" s="36" t="s">
        <v>7278</v>
      </c>
      <c r="J2105" s="80" t="s">
        <v>7279</v>
      </c>
      <c r="K2105" s="48">
        <v>44348</v>
      </c>
      <c r="L2105" s="36" t="s">
        <v>18</v>
      </c>
      <c r="M2105" s="36" t="s">
        <v>18</v>
      </c>
    </row>
    <row r="2106" spans="1:13" s="67" customFormat="1" ht="12.75" customHeight="1" x14ac:dyDescent="0.25">
      <c r="A2106" s="28" t="s">
        <v>19</v>
      </c>
      <c r="B2106" s="29">
        <v>25.100999999999999</v>
      </c>
      <c r="C2106" s="28" t="s">
        <v>1749</v>
      </c>
      <c r="D2106" s="30" t="s">
        <v>7280</v>
      </c>
      <c r="E2106" s="46"/>
      <c r="F2106" s="36">
        <v>1493</v>
      </c>
      <c r="G2106" s="36" t="s">
        <v>7281</v>
      </c>
      <c r="H2106" s="36" t="s">
        <v>7282</v>
      </c>
      <c r="I2106" s="36" t="s">
        <v>7283</v>
      </c>
      <c r="J2106" s="80" t="s">
        <v>7284</v>
      </c>
      <c r="K2106" s="48">
        <v>44290</v>
      </c>
      <c r="L2106" s="36" t="s">
        <v>27</v>
      </c>
      <c r="M2106" s="36" t="s">
        <v>27</v>
      </c>
    </row>
    <row r="2107" spans="1:13" s="67" customFormat="1" ht="12.75" customHeight="1" x14ac:dyDescent="0.25">
      <c r="A2107" s="28" t="s">
        <v>19</v>
      </c>
      <c r="B2107" s="29">
        <v>25.106000000000002</v>
      </c>
      <c r="C2107" s="46" t="s">
        <v>908</v>
      </c>
      <c r="D2107" s="38" t="s">
        <v>7285</v>
      </c>
      <c r="E2107" s="38" t="s">
        <v>7286</v>
      </c>
      <c r="F2107" s="32">
        <v>1573</v>
      </c>
      <c r="G2107" s="34" t="s">
        <v>7287</v>
      </c>
      <c r="H2107" s="34" t="s">
        <v>7288</v>
      </c>
      <c r="I2107" s="34" t="s">
        <v>7289</v>
      </c>
      <c r="J2107" s="80" t="s">
        <v>7290</v>
      </c>
      <c r="K2107" s="115">
        <v>45207</v>
      </c>
      <c r="L2107" s="36" t="s">
        <v>27</v>
      </c>
      <c r="M2107" s="36" t="s">
        <v>18</v>
      </c>
    </row>
    <row r="2108" spans="1:13" s="67" customFormat="1" ht="12.75" customHeight="1" x14ac:dyDescent="0.25">
      <c r="A2108" s="28" t="s">
        <v>119</v>
      </c>
      <c r="B2108" s="29">
        <v>45.113999999999997</v>
      </c>
      <c r="C2108" s="40" t="s">
        <v>129</v>
      </c>
      <c r="D2108" s="41" t="s">
        <v>7291</v>
      </c>
      <c r="E2108" s="41"/>
      <c r="F2108" s="47">
        <v>1392</v>
      </c>
      <c r="G2108" s="42" t="s">
        <v>7292</v>
      </c>
      <c r="H2108" s="42" t="s">
        <v>7293</v>
      </c>
      <c r="I2108" s="42" t="s">
        <v>7294</v>
      </c>
      <c r="J2108" s="80" t="s">
        <v>7295</v>
      </c>
      <c r="K2108" s="48">
        <v>44348</v>
      </c>
      <c r="L2108" s="36" t="s">
        <v>18</v>
      </c>
      <c r="M2108" s="36" t="s">
        <v>18</v>
      </c>
    </row>
    <row r="2109" spans="1:13" s="217" customFormat="1" ht="12.75" customHeight="1" x14ac:dyDescent="0.2">
      <c r="A2109" s="40" t="s">
        <v>8678</v>
      </c>
      <c r="B2109" s="62">
        <v>45.107999999999997</v>
      </c>
      <c r="C2109" s="40" t="s">
        <v>8679</v>
      </c>
      <c r="D2109" s="353" t="s">
        <v>7291</v>
      </c>
      <c r="E2109" s="354"/>
      <c r="F2109" s="42" t="s">
        <v>8681</v>
      </c>
      <c r="G2109" s="354" t="s">
        <v>105</v>
      </c>
      <c r="H2109" s="354" t="s">
        <v>8839</v>
      </c>
      <c r="I2109" s="40"/>
      <c r="J2109" s="375" t="s">
        <v>7295</v>
      </c>
      <c r="K2109" s="43">
        <v>45322</v>
      </c>
      <c r="L2109" s="354" t="s">
        <v>485</v>
      </c>
      <c r="M2109" s="355" t="s">
        <v>485</v>
      </c>
    </row>
    <row r="2110" spans="1:13" s="217" customFormat="1" ht="38.25" customHeight="1" x14ac:dyDescent="0.2">
      <c r="A2110" s="40" t="s">
        <v>8678</v>
      </c>
      <c r="B2110" s="62">
        <v>45.107999999999997</v>
      </c>
      <c r="C2110" s="40" t="s">
        <v>8679</v>
      </c>
      <c r="D2110" s="353" t="s">
        <v>7291</v>
      </c>
      <c r="E2110" s="354"/>
      <c r="F2110" s="42" t="s">
        <v>8681</v>
      </c>
      <c r="G2110" s="354" t="s">
        <v>105</v>
      </c>
      <c r="H2110" s="354" t="s">
        <v>8839</v>
      </c>
      <c r="I2110" s="40"/>
      <c r="J2110" s="375" t="s">
        <v>7295</v>
      </c>
      <c r="K2110" s="43">
        <v>45322</v>
      </c>
      <c r="L2110" s="354" t="s">
        <v>485</v>
      </c>
      <c r="M2110" s="355" t="s">
        <v>485</v>
      </c>
    </row>
    <row r="2111" spans="1:13" s="217" customFormat="1" ht="12.75" customHeight="1" x14ac:dyDescent="0.25">
      <c r="A2111" s="28" t="s">
        <v>19</v>
      </c>
      <c r="B2111" s="29">
        <v>25.131</v>
      </c>
      <c r="C2111" s="40" t="s">
        <v>892</v>
      </c>
      <c r="D2111" s="38" t="s">
        <v>7296</v>
      </c>
      <c r="E2111" s="38" t="s">
        <v>7297</v>
      </c>
      <c r="F2111" s="32" t="s">
        <v>7298</v>
      </c>
      <c r="G2111" s="34" t="s">
        <v>7299</v>
      </c>
      <c r="H2111" s="34" t="s">
        <v>7300</v>
      </c>
      <c r="I2111" s="34" t="s">
        <v>7301</v>
      </c>
      <c r="J2111" s="80" t="s">
        <v>7302</v>
      </c>
      <c r="K2111" s="35">
        <v>44485</v>
      </c>
      <c r="L2111" s="36" t="s">
        <v>27</v>
      </c>
      <c r="M2111" s="36" t="s">
        <v>27</v>
      </c>
    </row>
    <row r="2112" spans="1:13" s="217" customFormat="1" ht="12.75" customHeight="1" x14ac:dyDescent="0.25">
      <c r="A2112" s="28" t="s">
        <v>119</v>
      </c>
      <c r="B2112" s="29">
        <v>45.113999999999997</v>
      </c>
      <c r="C2112" s="40" t="s">
        <v>129</v>
      </c>
      <c r="D2112" s="41" t="s">
        <v>7303</v>
      </c>
      <c r="E2112" s="41" t="s">
        <v>7304</v>
      </c>
      <c r="F2112" s="47">
        <v>1392</v>
      </c>
      <c r="G2112" s="42" t="s">
        <v>7305</v>
      </c>
      <c r="H2112" s="42" t="s">
        <v>7306</v>
      </c>
      <c r="I2112" s="42" t="s">
        <v>7307</v>
      </c>
      <c r="J2112" s="80" t="s">
        <v>7308</v>
      </c>
      <c r="K2112" s="48">
        <v>44348</v>
      </c>
      <c r="L2112" s="36" t="s">
        <v>18</v>
      </c>
      <c r="M2112" s="36" t="s">
        <v>18</v>
      </c>
    </row>
    <row r="2113" spans="1:13" s="217" customFormat="1" ht="12.75" customHeight="1" x14ac:dyDescent="0.25">
      <c r="A2113" s="28" t="s">
        <v>119</v>
      </c>
      <c r="B2113" s="29">
        <v>45.113999999999997</v>
      </c>
      <c r="C2113" s="40" t="s">
        <v>129</v>
      </c>
      <c r="D2113" s="41" t="s">
        <v>7303</v>
      </c>
      <c r="E2113" s="41" t="s">
        <v>7309</v>
      </c>
      <c r="F2113" s="47">
        <v>1392</v>
      </c>
      <c r="G2113" s="42" t="s">
        <v>7305</v>
      </c>
      <c r="H2113" s="42" t="s">
        <v>7306</v>
      </c>
      <c r="I2113" s="42" t="s">
        <v>7307</v>
      </c>
      <c r="J2113" s="80" t="s">
        <v>7308</v>
      </c>
      <c r="K2113" s="48">
        <v>44348</v>
      </c>
      <c r="L2113" s="36" t="s">
        <v>18</v>
      </c>
      <c r="M2113" s="36" t="s">
        <v>18</v>
      </c>
    </row>
    <row r="2114" spans="1:13" s="217" customFormat="1" ht="12.75" customHeight="1" x14ac:dyDescent="0.25">
      <c r="A2114" s="28" t="s">
        <v>57</v>
      </c>
      <c r="B2114" s="62">
        <v>12.108000000000001</v>
      </c>
      <c r="C2114" s="40" t="s">
        <v>504</v>
      </c>
      <c r="D2114" s="64" t="s">
        <v>7310</v>
      </c>
      <c r="E2114" s="64" t="s">
        <v>7311</v>
      </c>
      <c r="F2114" s="65">
        <v>1497</v>
      </c>
      <c r="G2114" s="65" t="s">
        <v>122</v>
      </c>
      <c r="H2114" s="65" t="s">
        <v>7312</v>
      </c>
      <c r="I2114" s="93" t="s">
        <v>7313</v>
      </c>
      <c r="J2114" s="111" t="s">
        <v>7314</v>
      </c>
      <c r="K2114" s="48">
        <v>44291</v>
      </c>
      <c r="L2114" s="65" t="s">
        <v>18</v>
      </c>
      <c r="M2114" s="65" t="s">
        <v>18</v>
      </c>
    </row>
    <row r="2115" spans="1:13" s="217" customFormat="1" ht="12.75" customHeight="1" x14ac:dyDescent="0.25">
      <c r="A2115" s="28" t="s">
        <v>57</v>
      </c>
      <c r="B2115" s="62">
        <v>12.199</v>
      </c>
      <c r="C2115" s="46" t="s">
        <v>159</v>
      </c>
      <c r="D2115" s="64" t="s">
        <v>7310</v>
      </c>
      <c r="E2115" s="64" t="s">
        <v>7311</v>
      </c>
      <c r="F2115" s="65">
        <v>1497</v>
      </c>
      <c r="G2115" s="65" t="s">
        <v>122</v>
      </c>
      <c r="H2115" s="65" t="s">
        <v>7312</v>
      </c>
      <c r="I2115" s="93" t="s">
        <v>7313</v>
      </c>
      <c r="J2115" s="111" t="s">
        <v>7314</v>
      </c>
      <c r="K2115" s="48">
        <v>44291</v>
      </c>
      <c r="L2115" s="65" t="s">
        <v>18</v>
      </c>
      <c r="M2115" s="65" t="s">
        <v>18</v>
      </c>
    </row>
    <row r="2116" spans="1:13" s="217" customFormat="1" ht="12.75" customHeight="1" x14ac:dyDescent="0.25">
      <c r="A2116" s="28" t="s">
        <v>57</v>
      </c>
      <c r="B2116" s="62">
        <v>12.115</v>
      </c>
      <c r="C2116" s="40" t="s">
        <v>233</v>
      </c>
      <c r="D2116" s="64" t="s">
        <v>7310</v>
      </c>
      <c r="E2116" s="64" t="s">
        <v>7311</v>
      </c>
      <c r="F2116" s="65">
        <v>1497</v>
      </c>
      <c r="G2116" s="65" t="s">
        <v>122</v>
      </c>
      <c r="H2116" s="65" t="s">
        <v>7312</v>
      </c>
      <c r="I2116" s="93" t="s">
        <v>7313</v>
      </c>
      <c r="J2116" s="111" t="s">
        <v>7315</v>
      </c>
      <c r="K2116" s="48">
        <v>44291</v>
      </c>
      <c r="L2116" s="65" t="s">
        <v>18</v>
      </c>
      <c r="M2116" s="65" t="s">
        <v>18</v>
      </c>
    </row>
    <row r="2117" spans="1:13" s="217" customFormat="1" ht="12.75" customHeight="1" x14ac:dyDescent="0.25">
      <c r="A2117" s="28" t="s">
        <v>57</v>
      </c>
      <c r="B2117" s="62">
        <v>12.108000000000001</v>
      </c>
      <c r="C2117" s="40" t="s">
        <v>504</v>
      </c>
      <c r="D2117" s="64" t="s">
        <v>7316</v>
      </c>
      <c r="E2117" s="64" t="s">
        <v>7317</v>
      </c>
      <c r="F2117" s="65">
        <v>1497</v>
      </c>
      <c r="G2117" s="65" t="s">
        <v>122</v>
      </c>
      <c r="H2117" s="65" t="s">
        <v>7306</v>
      </c>
      <c r="I2117" s="93" t="s">
        <v>7307</v>
      </c>
      <c r="J2117" s="111" t="s">
        <v>7318</v>
      </c>
      <c r="K2117" s="48">
        <v>44291</v>
      </c>
      <c r="L2117" s="65" t="s">
        <v>18</v>
      </c>
      <c r="M2117" s="65" t="s">
        <v>18</v>
      </c>
    </row>
    <row r="2118" spans="1:13" s="217" customFormat="1" ht="12.75" customHeight="1" x14ac:dyDescent="0.25">
      <c r="A2118" s="28" t="s">
        <v>57</v>
      </c>
      <c r="B2118" s="62">
        <v>12.199</v>
      </c>
      <c r="C2118" s="46" t="s">
        <v>159</v>
      </c>
      <c r="D2118" s="64" t="s">
        <v>7316</v>
      </c>
      <c r="E2118" s="64" t="s">
        <v>7317</v>
      </c>
      <c r="F2118" s="65">
        <v>1497</v>
      </c>
      <c r="G2118" s="65" t="s">
        <v>122</v>
      </c>
      <c r="H2118" s="65" t="s">
        <v>7306</v>
      </c>
      <c r="I2118" s="93" t="s">
        <v>7307</v>
      </c>
      <c r="J2118" s="111" t="s">
        <v>7318</v>
      </c>
      <c r="K2118" s="48">
        <v>44291</v>
      </c>
      <c r="L2118" s="65" t="s">
        <v>18</v>
      </c>
      <c r="M2118" s="65" t="s">
        <v>18</v>
      </c>
    </row>
    <row r="2119" spans="1:13" s="217" customFormat="1" ht="12.75" customHeight="1" x14ac:dyDescent="0.25">
      <c r="A2119" s="28" t="s">
        <v>57</v>
      </c>
      <c r="B2119" s="62">
        <v>12.115</v>
      </c>
      <c r="C2119" s="40" t="s">
        <v>233</v>
      </c>
      <c r="D2119" s="64" t="s">
        <v>7316</v>
      </c>
      <c r="E2119" s="64" t="s">
        <v>7317</v>
      </c>
      <c r="F2119" s="65">
        <v>1497</v>
      </c>
      <c r="G2119" s="65" t="s">
        <v>122</v>
      </c>
      <c r="H2119" s="65" t="s">
        <v>7306</v>
      </c>
      <c r="I2119" s="93" t="s">
        <v>7307</v>
      </c>
      <c r="J2119" s="111" t="s">
        <v>7318</v>
      </c>
      <c r="K2119" s="48">
        <v>44291</v>
      </c>
      <c r="L2119" s="65" t="s">
        <v>18</v>
      </c>
      <c r="M2119" s="65" t="s">
        <v>18</v>
      </c>
    </row>
    <row r="2120" spans="1:13" s="217" customFormat="1" ht="12.75" customHeight="1" x14ac:dyDescent="0.25">
      <c r="A2120" s="28" t="s">
        <v>19</v>
      </c>
      <c r="B2120" s="29">
        <v>25.105</v>
      </c>
      <c r="C2120" s="28" t="s">
        <v>785</v>
      </c>
      <c r="D2120" s="46" t="s">
        <v>7319</v>
      </c>
      <c r="E2120" s="46"/>
      <c r="F2120" s="36">
        <v>1623</v>
      </c>
      <c r="G2120" s="36" t="s">
        <v>7320</v>
      </c>
      <c r="H2120" s="36" t="s">
        <v>7321</v>
      </c>
      <c r="I2120" s="36" t="s">
        <v>7322</v>
      </c>
      <c r="J2120" s="80" t="s">
        <v>7323</v>
      </c>
      <c r="K2120" s="48">
        <v>44447</v>
      </c>
      <c r="L2120" s="36" t="s">
        <v>27</v>
      </c>
      <c r="M2120" s="36" t="s">
        <v>27</v>
      </c>
    </row>
    <row r="2121" spans="1:13" s="217" customFormat="1" ht="12.75" customHeight="1" x14ac:dyDescent="0.25">
      <c r="A2121" s="28" t="s">
        <v>19</v>
      </c>
      <c r="B2121" s="29">
        <v>80.105999999999995</v>
      </c>
      <c r="C2121" s="46" t="s">
        <v>4927</v>
      </c>
      <c r="D2121" s="49" t="s">
        <v>7324</v>
      </c>
      <c r="E2121" s="46"/>
      <c r="F2121" s="51" t="s">
        <v>7325</v>
      </c>
      <c r="G2121" s="36" t="s">
        <v>7326</v>
      </c>
      <c r="H2121" s="36" t="s">
        <v>7327</v>
      </c>
      <c r="I2121" s="36" t="s">
        <v>7328</v>
      </c>
      <c r="J2121" s="80" t="s">
        <v>7329</v>
      </c>
      <c r="K2121" s="48">
        <v>44292</v>
      </c>
      <c r="L2121" s="36" t="s">
        <v>27</v>
      </c>
      <c r="M2121" s="36" t="s">
        <v>27</v>
      </c>
    </row>
    <row r="2122" spans="1:13" s="217" customFormat="1" ht="12.75" customHeight="1" x14ac:dyDescent="0.25">
      <c r="A2122" s="28" t="s">
        <v>19</v>
      </c>
      <c r="B2122" s="29">
        <v>25.113</v>
      </c>
      <c r="C2122" s="28" t="s">
        <v>189</v>
      </c>
      <c r="D2122" s="45" t="s">
        <v>7330</v>
      </c>
      <c r="E2122" s="46"/>
      <c r="F2122" s="51" t="s">
        <v>7331</v>
      </c>
      <c r="G2122" s="36" t="s">
        <v>7332</v>
      </c>
      <c r="H2122" s="36" t="s">
        <v>7333</v>
      </c>
      <c r="I2122" s="42" t="s">
        <v>7334</v>
      </c>
      <c r="J2122" s="80"/>
      <c r="K2122" s="48">
        <v>45747</v>
      </c>
      <c r="L2122" s="36" t="s">
        <v>18</v>
      </c>
      <c r="M2122" s="36" t="s">
        <v>84</v>
      </c>
    </row>
    <row r="2123" spans="1:13" s="217" customFormat="1" ht="12.75" customHeight="1" x14ac:dyDescent="0.25">
      <c r="A2123" s="55" t="s">
        <v>119</v>
      </c>
      <c r="B2123" s="56">
        <v>45.11</v>
      </c>
      <c r="C2123" s="55" t="s">
        <v>716</v>
      </c>
      <c r="D2123" s="133" t="s">
        <v>7335</v>
      </c>
      <c r="E2123" s="85" t="s">
        <v>7336</v>
      </c>
      <c r="F2123" s="163">
        <v>1437</v>
      </c>
      <c r="G2123" s="59" t="s">
        <v>7337</v>
      </c>
      <c r="H2123" s="59" t="s">
        <v>7338</v>
      </c>
      <c r="I2123" s="59" t="s">
        <v>7339</v>
      </c>
      <c r="J2123" s="360" t="s">
        <v>7340</v>
      </c>
      <c r="K2123" s="86">
        <v>44227</v>
      </c>
      <c r="L2123" s="59" t="s">
        <v>18</v>
      </c>
      <c r="M2123" s="59" t="s">
        <v>18</v>
      </c>
    </row>
    <row r="2124" spans="1:13" s="217" customFormat="1" ht="12.75" customHeight="1" x14ac:dyDescent="0.25">
      <c r="A2124" s="55" t="s">
        <v>119</v>
      </c>
      <c r="B2124" s="56">
        <v>45.11</v>
      </c>
      <c r="C2124" s="55" t="s">
        <v>716</v>
      </c>
      <c r="D2124" s="133" t="s">
        <v>7335</v>
      </c>
      <c r="E2124" s="85" t="s">
        <v>7336</v>
      </c>
      <c r="F2124" s="163">
        <v>1437</v>
      </c>
      <c r="G2124" s="59" t="s">
        <v>7337</v>
      </c>
      <c r="H2124" s="59" t="s">
        <v>7338</v>
      </c>
      <c r="I2124" s="59" t="s">
        <v>7339</v>
      </c>
      <c r="J2124" s="360" t="s">
        <v>7340</v>
      </c>
      <c r="K2124" s="86">
        <v>44227</v>
      </c>
      <c r="L2124" s="59" t="s">
        <v>18</v>
      </c>
      <c r="M2124" s="59" t="s">
        <v>18</v>
      </c>
    </row>
    <row r="2125" spans="1:13" ht="12.75" customHeight="1" x14ac:dyDescent="0.25">
      <c r="A2125" s="28" t="s">
        <v>57</v>
      </c>
      <c r="B2125" s="29">
        <v>12.101000000000001</v>
      </c>
      <c r="C2125" s="28" t="s">
        <v>1368</v>
      </c>
      <c r="D2125" s="64" t="s">
        <v>7341</v>
      </c>
      <c r="E2125" s="75" t="s">
        <v>7342</v>
      </c>
      <c r="F2125" s="65">
        <v>1497</v>
      </c>
      <c r="G2125" s="65" t="s">
        <v>7343</v>
      </c>
      <c r="H2125" s="65" t="s">
        <v>7344</v>
      </c>
      <c r="I2125" s="93" t="s">
        <v>151</v>
      </c>
      <c r="J2125" s="382" t="s">
        <v>7345</v>
      </c>
      <c r="K2125" s="48">
        <v>44291</v>
      </c>
      <c r="L2125" s="65" t="s">
        <v>18</v>
      </c>
      <c r="M2125" s="65" t="s">
        <v>27</v>
      </c>
    </row>
    <row r="2126" spans="1:13" ht="12.75" customHeight="1" x14ac:dyDescent="0.25">
      <c r="A2126" s="28" t="s">
        <v>57</v>
      </c>
      <c r="B2126" s="62">
        <v>12.102</v>
      </c>
      <c r="C2126" s="40" t="s">
        <v>1373</v>
      </c>
      <c r="D2126" s="64" t="s">
        <v>7341</v>
      </c>
      <c r="E2126" s="75" t="s">
        <v>7342</v>
      </c>
      <c r="F2126" s="65">
        <v>1497</v>
      </c>
      <c r="G2126" s="65" t="s">
        <v>7343</v>
      </c>
      <c r="H2126" s="65" t="s">
        <v>7344</v>
      </c>
      <c r="I2126" s="93" t="s">
        <v>151</v>
      </c>
      <c r="J2126" s="382" t="s">
        <v>7345</v>
      </c>
      <c r="K2126" s="48">
        <v>44291</v>
      </c>
      <c r="L2126" s="65" t="s">
        <v>18</v>
      </c>
      <c r="M2126" s="65" t="s">
        <v>27</v>
      </c>
    </row>
    <row r="2127" spans="1:13" ht="12.75" customHeight="1" x14ac:dyDescent="0.25">
      <c r="A2127" s="28" t="s">
        <v>57</v>
      </c>
      <c r="B2127" s="62">
        <v>12.103</v>
      </c>
      <c r="C2127" s="40" t="s">
        <v>227</v>
      </c>
      <c r="D2127" s="64" t="s">
        <v>7341</v>
      </c>
      <c r="E2127" s="75" t="s">
        <v>7342</v>
      </c>
      <c r="F2127" s="65">
        <v>1497</v>
      </c>
      <c r="G2127" s="65" t="s">
        <v>7343</v>
      </c>
      <c r="H2127" s="65" t="s">
        <v>7344</v>
      </c>
      <c r="I2127" s="93" t="s">
        <v>151</v>
      </c>
      <c r="J2127" s="382" t="s">
        <v>7345</v>
      </c>
      <c r="K2127" s="48">
        <v>44291</v>
      </c>
      <c r="L2127" s="65" t="s">
        <v>18</v>
      </c>
      <c r="M2127" s="65" t="s">
        <v>27</v>
      </c>
    </row>
    <row r="2128" spans="1:13" ht="12.75" customHeight="1" x14ac:dyDescent="0.25">
      <c r="A2128" s="28" t="s">
        <v>57</v>
      </c>
      <c r="B2128" s="62">
        <v>12.105</v>
      </c>
      <c r="C2128" s="40" t="s">
        <v>685</v>
      </c>
      <c r="D2128" s="64" t="s">
        <v>7341</v>
      </c>
      <c r="E2128" s="75" t="s">
        <v>7342</v>
      </c>
      <c r="F2128" s="65">
        <v>1497</v>
      </c>
      <c r="G2128" s="65" t="s">
        <v>7343</v>
      </c>
      <c r="H2128" s="65" t="s">
        <v>7344</v>
      </c>
      <c r="I2128" s="93" t="s">
        <v>151</v>
      </c>
      <c r="J2128" s="382" t="s">
        <v>7345</v>
      </c>
      <c r="K2128" s="48">
        <v>44291</v>
      </c>
      <c r="L2128" s="65" t="s">
        <v>18</v>
      </c>
      <c r="M2128" s="65" t="s">
        <v>27</v>
      </c>
    </row>
    <row r="2129" spans="1:13" ht="12.75" customHeight="1" x14ac:dyDescent="0.25">
      <c r="A2129" s="28" t="s">
        <v>57</v>
      </c>
      <c r="B2129" s="62">
        <v>12.108000000000001</v>
      </c>
      <c r="C2129" s="40" t="s">
        <v>504</v>
      </c>
      <c r="D2129" s="64" t="s">
        <v>7341</v>
      </c>
      <c r="E2129" s="75" t="s">
        <v>7342</v>
      </c>
      <c r="F2129" s="65">
        <v>1497</v>
      </c>
      <c r="G2129" s="65" t="s">
        <v>7343</v>
      </c>
      <c r="H2129" s="65" t="s">
        <v>7344</v>
      </c>
      <c r="I2129" s="93" t="s">
        <v>151</v>
      </c>
      <c r="J2129" s="382" t="s">
        <v>7345</v>
      </c>
      <c r="K2129" s="48">
        <v>44291</v>
      </c>
      <c r="L2129" s="65" t="s">
        <v>18</v>
      </c>
      <c r="M2129" s="65" t="s">
        <v>27</v>
      </c>
    </row>
    <row r="2130" spans="1:13" ht="63.75" customHeight="1" x14ac:dyDescent="0.25">
      <c r="A2130" s="28" t="s">
        <v>57</v>
      </c>
      <c r="B2130" s="62">
        <v>12.109</v>
      </c>
      <c r="C2130" s="28" t="s">
        <v>1378</v>
      </c>
      <c r="D2130" s="64" t="s">
        <v>7341</v>
      </c>
      <c r="E2130" s="75" t="s">
        <v>7342</v>
      </c>
      <c r="F2130" s="65">
        <v>1497</v>
      </c>
      <c r="G2130" s="65" t="s">
        <v>7343</v>
      </c>
      <c r="H2130" s="65" t="s">
        <v>7344</v>
      </c>
      <c r="I2130" s="93" t="s">
        <v>151</v>
      </c>
      <c r="J2130" s="382" t="s">
        <v>7345</v>
      </c>
      <c r="K2130" s="48">
        <v>44291</v>
      </c>
      <c r="L2130" s="65" t="s">
        <v>18</v>
      </c>
      <c r="M2130" s="65" t="s">
        <v>27</v>
      </c>
    </row>
    <row r="2131" spans="1:13" ht="12.75" customHeight="1" x14ac:dyDescent="0.25">
      <c r="A2131" s="28" t="s">
        <v>57</v>
      </c>
      <c r="B2131" s="62">
        <v>12.11</v>
      </c>
      <c r="C2131" s="28" t="s">
        <v>546</v>
      </c>
      <c r="D2131" s="64" t="s">
        <v>7341</v>
      </c>
      <c r="E2131" s="75" t="s">
        <v>7342</v>
      </c>
      <c r="F2131" s="65">
        <v>1497</v>
      </c>
      <c r="G2131" s="65" t="s">
        <v>7343</v>
      </c>
      <c r="H2131" s="65" t="s">
        <v>7344</v>
      </c>
      <c r="I2131" s="93" t="s">
        <v>151</v>
      </c>
      <c r="J2131" s="382" t="s">
        <v>7345</v>
      </c>
      <c r="K2131" s="48">
        <v>44291</v>
      </c>
      <c r="L2131" s="65" t="s">
        <v>18</v>
      </c>
      <c r="M2131" s="65" t="s">
        <v>27</v>
      </c>
    </row>
    <row r="2132" spans="1:13" ht="12.75" customHeight="1" x14ac:dyDescent="0.25">
      <c r="A2132" s="28" t="s">
        <v>57</v>
      </c>
      <c r="B2132" s="62">
        <v>12.111000000000001</v>
      </c>
      <c r="C2132" s="40" t="s">
        <v>547</v>
      </c>
      <c r="D2132" s="64" t="s">
        <v>7341</v>
      </c>
      <c r="E2132" s="75" t="s">
        <v>7342</v>
      </c>
      <c r="F2132" s="65">
        <v>1497</v>
      </c>
      <c r="G2132" s="65" t="s">
        <v>7343</v>
      </c>
      <c r="H2132" s="65" t="s">
        <v>7344</v>
      </c>
      <c r="I2132" s="93" t="s">
        <v>151</v>
      </c>
      <c r="J2132" s="382" t="s">
        <v>7345</v>
      </c>
      <c r="K2132" s="48">
        <v>44291</v>
      </c>
      <c r="L2132" s="65" t="s">
        <v>18</v>
      </c>
      <c r="M2132" s="65" t="s">
        <v>27</v>
      </c>
    </row>
    <row r="2133" spans="1:13" ht="12.75" customHeight="1" x14ac:dyDescent="0.25">
      <c r="A2133" s="28" t="s">
        <v>57</v>
      </c>
      <c r="B2133" s="62">
        <v>12.112</v>
      </c>
      <c r="C2133" s="40" t="s">
        <v>548</v>
      </c>
      <c r="D2133" s="64" t="s">
        <v>7341</v>
      </c>
      <c r="E2133" s="75" t="s">
        <v>7342</v>
      </c>
      <c r="F2133" s="65">
        <v>1497</v>
      </c>
      <c r="G2133" s="65" t="s">
        <v>7343</v>
      </c>
      <c r="H2133" s="65" t="s">
        <v>7344</v>
      </c>
      <c r="I2133" s="93" t="s">
        <v>151</v>
      </c>
      <c r="J2133" s="382" t="s">
        <v>7345</v>
      </c>
      <c r="K2133" s="48">
        <v>44291</v>
      </c>
      <c r="L2133" s="65" t="s">
        <v>18</v>
      </c>
      <c r="M2133" s="65" t="s">
        <v>27</v>
      </c>
    </row>
    <row r="2134" spans="1:13" ht="12.75" customHeight="1" x14ac:dyDescent="0.25">
      <c r="A2134" s="28" t="s">
        <v>57</v>
      </c>
      <c r="B2134" s="62">
        <v>12.113</v>
      </c>
      <c r="C2134" s="40" t="s">
        <v>1379</v>
      </c>
      <c r="D2134" s="64" t="s">
        <v>7341</v>
      </c>
      <c r="E2134" s="75" t="s">
        <v>7342</v>
      </c>
      <c r="F2134" s="65">
        <v>1497</v>
      </c>
      <c r="G2134" s="65" t="s">
        <v>7343</v>
      </c>
      <c r="H2134" s="65" t="s">
        <v>7344</v>
      </c>
      <c r="I2134" s="93" t="s">
        <v>151</v>
      </c>
      <c r="J2134" s="382" t="s">
        <v>7345</v>
      </c>
      <c r="K2134" s="48">
        <v>44291</v>
      </c>
      <c r="L2134" s="65" t="s">
        <v>18</v>
      </c>
      <c r="M2134" s="65" t="s">
        <v>27</v>
      </c>
    </row>
    <row r="2135" spans="1:13" ht="51" customHeight="1" x14ac:dyDescent="0.25">
      <c r="A2135" s="28" t="s">
        <v>57</v>
      </c>
      <c r="B2135" s="62">
        <v>12.199</v>
      </c>
      <c r="C2135" s="46" t="s">
        <v>159</v>
      </c>
      <c r="D2135" s="64" t="s">
        <v>7341</v>
      </c>
      <c r="E2135" s="75" t="s">
        <v>7342</v>
      </c>
      <c r="F2135" s="65">
        <v>1497</v>
      </c>
      <c r="G2135" s="65" t="s">
        <v>7343</v>
      </c>
      <c r="H2135" s="65" t="s">
        <v>7344</v>
      </c>
      <c r="I2135" s="93" t="s">
        <v>151</v>
      </c>
      <c r="J2135" s="382" t="s">
        <v>7345</v>
      </c>
      <c r="K2135" s="48">
        <v>44291</v>
      </c>
      <c r="L2135" s="65" t="s">
        <v>18</v>
      </c>
      <c r="M2135" s="65" t="s">
        <v>27</v>
      </c>
    </row>
    <row r="2136" spans="1:13" ht="12.75" customHeight="1" x14ac:dyDescent="0.25">
      <c r="A2136" s="28" t="s">
        <v>57</v>
      </c>
      <c r="B2136" s="62">
        <v>12.115</v>
      </c>
      <c r="C2136" s="40" t="s">
        <v>233</v>
      </c>
      <c r="D2136" s="64" t="s">
        <v>7341</v>
      </c>
      <c r="E2136" s="75" t="s">
        <v>7342</v>
      </c>
      <c r="F2136" s="65">
        <v>1497</v>
      </c>
      <c r="G2136" s="65" t="s">
        <v>7343</v>
      </c>
      <c r="H2136" s="65" t="s">
        <v>7344</v>
      </c>
      <c r="I2136" s="93" t="s">
        <v>151</v>
      </c>
      <c r="J2136" s="382" t="s">
        <v>7345</v>
      </c>
      <c r="K2136" s="48">
        <v>44291</v>
      </c>
      <c r="L2136" s="65" t="s">
        <v>18</v>
      </c>
      <c r="M2136" s="65" t="s">
        <v>27</v>
      </c>
    </row>
    <row r="2137" spans="1:13" ht="12.75" customHeight="1" x14ac:dyDescent="0.25">
      <c r="A2137" s="28" t="s">
        <v>57</v>
      </c>
      <c r="B2137" s="90">
        <v>12.116</v>
      </c>
      <c r="C2137" s="28" t="s">
        <v>1380</v>
      </c>
      <c r="D2137" s="64" t="s">
        <v>7341</v>
      </c>
      <c r="E2137" s="75" t="s">
        <v>7342</v>
      </c>
      <c r="F2137" s="65">
        <v>1497</v>
      </c>
      <c r="G2137" s="65" t="s">
        <v>7343</v>
      </c>
      <c r="H2137" s="65" t="s">
        <v>7344</v>
      </c>
      <c r="I2137" s="93" t="s">
        <v>151</v>
      </c>
      <c r="J2137" s="382" t="s">
        <v>7345</v>
      </c>
      <c r="K2137" s="48">
        <v>44291</v>
      </c>
      <c r="L2137" s="65" t="s">
        <v>18</v>
      </c>
      <c r="M2137" s="65" t="s">
        <v>27</v>
      </c>
    </row>
    <row r="2138" spans="1:13" ht="12.75" customHeight="1" x14ac:dyDescent="0.25">
      <c r="A2138" s="28" t="s">
        <v>119</v>
      </c>
      <c r="B2138" s="29">
        <v>45.113999999999997</v>
      </c>
      <c r="C2138" s="40" t="s">
        <v>129</v>
      </c>
      <c r="D2138" s="49" t="s">
        <v>7346</v>
      </c>
      <c r="E2138" s="49" t="s">
        <v>7346</v>
      </c>
      <c r="F2138" s="153" t="s">
        <v>2026</v>
      </c>
      <c r="G2138" s="69" t="s">
        <v>7347</v>
      </c>
      <c r="H2138" s="69" t="s">
        <v>7348</v>
      </c>
      <c r="I2138" s="36" t="s">
        <v>7349</v>
      </c>
      <c r="J2138" s="80" t="str">
        <f>HYPERLINK("mailto:orders@wwnorton.com","orders@wwnorton.com")</f>
        <v>orders@wwnorton.com</v>
      </c>
      <c r="K2138" s="48">
        <v>44879</v>
      </c>
      <c r="L2138" s="36" t="s">
        <v>27</v>
      </c>
      <c r="M2138" s="36" t="s">
        <v>18</v>
      </c>
    </row>
    <row r="2139" spans="1:13" ht="12.75" customHeight="1" x14ac:dyDescent="0.25">
      <c r="A2139" s="28" t="s">
        <v>33</v>
      </c>
      <c r="B2139" s="29">
        <v>15.108000000000001</v>
      </c>
      <c r="C2139" s="28" t="s">
        <v>208</v>
      </c>
      <c r="D2139" s="40" t="s">
        <v>7350</v>
      </c>
      <c r="E2139" s="41"/>
      <c r="F2139" s="42" t="s">
        <v>210</v>
      </c>
      <c r="G2139" s="42" t="s">
        <v>7351</v>
      </c>
      <c r="H2139" s="42" t="s">
        <v>7352</v>
      </c>
      <c r="I2139" s="42" t="s">
        <v>84</v>
      </c>
      <c r="J2139" s="80" t="s">
        <v>7353</v>
      </c>
      <c r="K2139" s="50">
        <v>44895</v>
      </c>
      <c r="L2139" s="42" t="s">
        <v>18</v>
      </c>
      <c r="M2139" s="42"/>
    </row>
    <row r="2140" spans="1:13" ht="12.75" customHeight="1" x14ac:dyDescent="0.25">
      <c r="A2140" s="28" t="s">
        <v>8664</v>
      </c>
      <c r="B2140" s="29">
        <v>70.105999999999995</v>
      </c>
      <c r="C2140" s="40" t="s">
        <v>361</v>
      </c>
      <c r="D2140" s="30" t="s">
        <v>7354</v>
      </c>
      <c r="E2140" s="30"/>
      <c r="F2140" s="36">
        <v>1475</v>
      </c>
      <c r="G2140" s="33" t="s">
        <v>7355</v>
      </c>
      <c r="H2140" s="33" t="s">
        <v>7356</v>
      </c>
      <c r="I2140" s="92"/>
      <c r="J2140" s="111" t="s">
        <v>7357</v>
      </c>
      <c r="K2140" s="48">
        <v>44804</v>
      </c>
      <c r="L2140" s="36" t="s">
        <v>18</v>
      </c>
      <c r="M2140" s="36" t="s">
        <v>18</v>
      </c>
    </row>
    <row r="2141" spans="1:13" ht="12.75" customHeight="1" x14ac:dyDescent="0.25">
      <c r="A2141" s="28" t="s">
        <v>8664</v>
      </c>
      <c r="B2141" s="29">
        <v>70.105999999999995</v>
      </c>
      <c r="C2141" s="30" t="s">
        <v>13</v>
      </c>
      <c r="D2141" s="31" t="s">
        <v>7358</v>
      </c>
      <c r="E2141" s="38"/>
      <c r="F2141" s="32">
        <v>1567</v>
      </c>
      <c r="G2141" s="33" t="s">
        <v>883</v>
      </c>
      <c r="H2141" s="33" t="s">
        <v>884</v>
      </c>
      <c r="I2141" s="34"/>
      <c r="J2141" s="111" t="s">
        <v>7359</v>
      </c>
      <c r="K2141" s="35">
        <v>45535</v>
      </c>
      <c r="L2141" s="36" t="s">
        <v>44</v>
      </c>
      <c r="M2141" s="36" t="s">
        <v>18</v>
      </c>
    </row>
    <row r="2142" spans="1:13" ht="12.75" customHeight="1" x14ac:dyDescent="0.25">
      <c r="A2142" s="28" t="s">
        <v>8664</v>
      </c>
      <c r="B2142" s="29">
        <v>70.105999999999995</v>
      </c>
      <c r="C2142" s="30" t="s">
        <v>13</v>
      </c>
      <c r="D2142" s="31" t="s">
        <v>7358</v>
      </c>
      <c r="E2142" s="38"/>
      <c r="F2142" s="32">
        <v>1567</v>
      </c>
      <c r="G2142" s="33" t="s">
        <v>883</v>
      </c>
      <c r="H2142" s="33" t="s">
        <v>884</v>
      </c>
      <c r="I2142" s="34"/>
      <c r="J2142" s="111" t="s">
        <v>7359</v>
      </c>
      <c r="K2142" s="35">
        <v>45535</v>
      </c>
      <c r="L2142" s="36" t="s">
        <v>44</v>
      </c>
      <c r="M2142" s="36" t="s">
        <v>18</v>
      </c>
    </row>
    <row r="2143" spans="1:13" ht="12.75" customHeight="1" x14ac:dyDescent="0.25">
      <c r="A2143" s="28" t="s">
        <v>57</v>
      </c>
      <c r="B2143" s="62">
        <v>12.199</v>
      </c>
      <c r="C2143" s="46" t="s">
        <v>159</v>
      </c>
      <c r="D2143" s="30" t="s">
        <v>7360</v>
      </c>
      <c r="E2143" s="30"/>
      <c r="F2143" s="36" t="s">
        <v>7361</v>
      </c>
      <c r="G2143" s="33" t="s">
        <v>883</v>
      </c>
      <c r="H2143" s="33" t="s">
        <v>884</v>
      </c>
      <c r="I2143" s="92"/>
      <c r="J2143" s="111" t="s">
        <v>7362</v>
      </c>
      <c r="K2143" s="48"/>
      <c r="L2143" s="36" t="s">
        <v>27</v>
      </c>
      <c r="M2143" s="36"/>
    </row>
    <row r="2144" spans="1:13" ht="12.75" customHeight="1" x14ac:dyDescent="0.25">
      <c r="A2144" s="28" t="s">
        <v>57</v>
      </c>
      <c r="B2144" s="29">
        <v>30.100999999999999</v>
      </c>
      <c r="C2144" s="28" t="s">
        <v>1036</v>
      </c>
      <c r="D2144" s="53" t="s">
        <v>7363</v>
      </c>
      <c r="E2144" s="53" t="s">
        <v>7364</v>
      </c>
      <c r="F2144" s="52">
        <v>1577</v>
      </c>
      <c r="G2144" s="52" t="s">
        <v>7365</v>
      </c>
      <c r="H2144" s="52" t="s">
        <v>7366</v>
      </c>
      <c r="I2144" s="52"/>
      <c r="J2144" s="80" t="s">
        <v>7367</v>
      </c>
      <c r="K2144" s="54">
        <v>44872</v>
      </c>
      <c r="L2144" s="52" t="s">
        <v>18</v>
      </c>
      <c r="M2144" s="52" t="s">
        <v>18</v>
      </c>
    </row>
    <row r="2145" spans="1:13" ht="12.75" customHeight="1" x14ac:dyDescent="0.25">
      <c r="A2145" s="28" t="s">
        <v>57</v>
      </c>
      <c r="B2145" s="29">
        <v>30.102</v>
      </c>
      <c r="C2145" s="28" t="s">
        <v>333</v>
      </c>
      <c r="D2145" s="53" t="s">
        <v>7363</v>
      </c>
      <c r="E2145" s="53" t="s">
        <v>7364</v>
      </c>
      <c r="F2145" s="32" t="s">
        <v>335</v>
      </c>
      <c r="G2145" s="52" t="s">
        <v>7368</v>
      </c>
      <c r="H2145" s="52" t="s">
        <v>7366</v>
      </c>
      <c r="I2145" s="52"/>
      <c r="J2145" s="80" t="s">
        <v>7369</v>
      </c>
      <c r="K2145" s="35">
        <v>45218</v>
      </c>
      <c r="L2145" s="36" t="s">
        <v>18</v>
      </c>
      <c r="M2145" s="36"/>
    </row>
    <row r="2146" spans="1:13" ht="12.75" customHeight="1" x14ac:dyDescent="0.2">
      <c r="A2146" s="40" t="s">
        <v>8678</v>
      </c>
      <c r="B2146" s="62">
        <v>45.107999999999997</v>
      </c>
      <c r="C2146" s="40" t="s">
        <v>8679</v>
      </c>
      <c r="D2146" s="353" t="s">
        <v>7370</v>
      </c>
      <c r="E2146" s="354"/>
      <c r="F2146" s="42" t="s">
        <v>8681</v>
      </c>
      <c r="G2146" s="354" t="s">
        <v>8840</v>
      </c>
      <c r="H2146" s="354" t="s">
        <v>8841</v>
      </c>
      <c r="I2146" s="40"/>
      <c r="J2146" s="375" t="s">
        <v>8842</v>
      </c>
      <c r="K2146" s="43">
        <v>45322</v>
      </c>
      <c r="L2146" s="354" t="s">
        <v>485</v>
      </c>
      <c r="M2146" s="355" t="s">
        <v>485</v>
      </c>
    </row>
    <row r="2147" spans="1:13" ht="15" customHeight="1" x14ac:dyDescent="0.2">
      <c r="A2147" s="40" t="s">
        <v>8678</v>
      </c>
      <c r="B2147" s="62">
        <v>45.107999999999997</v>
      </c>
      <c r="C2147" s="40" t="s">
        <v>8679</v>
      </c>
      <c r="D2147" s="353" t="s">
        <v>7370</v>
      </c>
      <c r="E2147" s="354"/>
      <c r="F2147" s="42" t="s">
        <v>8681</v>
      </c>
      <c r="G2147" s="354" t="s">
        <v>8840</v>
      </c>
      <c r="H2147" s="354" t="s">
        <v>8841</v>
      </c>
      <c r="I2147" s="40"/>
      <c r="J2147" s="375" t="s">
        <v>8842</v>
      </c>
      <c r="K2147" s="43">
        <v>45322</v>
      </c>
      <c r="L2147" s="354" t="s">
        <v>485</v>
      </c>
      <c r="M2147" s="355" t="s">
        <v>485</v>
      </c>
    </row>
    <row r="2148" spans="1:13" s="94" customFormat="1" x14ac:dyDescent="0.25">
      <c r="A2148" s="28" t="s">
        <v>57</v>
      </c>
      <c r="B2148" s="62">
        <v>30.102</v>
      </c>
      <c r="C2148" s="28" t="s">
        <v>7371</v>
      </c>
      <c r="D2148" s="46" t="s">
        <v>7372</v>
      </c>
      <c r="E2148" s="49"/>
      <c r="F2148" s="97" t="s">
        <v>7373</v>
      </c>
      <c r="G2148" s="97" t="s">
        <v>7374</v>
      </c>
      <c r="H2148" s="97" t="s">
        <v>7375</v>
      </c>
      <c r="I2148" s="97"/>
      <c r="J2148" s="111" t="s">
        <v>7376</v>
      </c>
      <c r="K2148" s="162">
        <v>44530</v>
      </c>
      <c r="L2148" s="36" t="s">
        <v>18</v>
      </c>
      <c r="M2148" s="36"/>
    </row>
    <row r="2149" spans="1:13" ht="12.75" customHeight="1" x14ac:dyDescent="0.25">
      <c r="A2149" s="28" t="s">
        <v>119</v>
      </c>
      <c r="B2149" s="29">
        <v>45.113999999999997</v>
      </c>
      <c r="C2149" s="40" t="s">
        <v>129</v>
      </c>
      <c r="D2149" s="60" t="s">
        <v>7377</v>
      </c>
      <c r="E2149" s="60"/>
      <c r="F2149" s="192" t="s">
        <v>517</v>
      </c>
      <c r="G2149" s="69" t="s">
        <v>8848</v>
      </c>
      <c r="H2149" s="36" t="s">
        <v>7378</v>
      </c>
      <c r="I2149" s="36"/>
      <c r="J2149" s="111" t="s">
        <v>8849</v>
      </c>
      <c r="K2149" s="48">
        <v>45091</v>
      </c>
      <c r="L2149" s="36" t="s">
        <v>18</v>
      </c>
      <c r="M2149" s="36" t="s">
        <v>18</v>
      </c>
    </row>
    <row r="2150" spans="1:13" ht="12.75" customHeight="1" x14ac:dyDescent="0.25">
      <c r="A2150" s="28" t="s">
        <v>19</v>
      </c>
      <c r="B2150" s="29">
        <v>25.123999999999999</v>
      </c>
      <c r="C2150" s="28" t="s">
        <v>5356</v>
      </c>
      <c r="D2150" s="45" t="s">
        <v>7379</v>
      </c>
      <c r="E2150" s="46"/>
      <c r="F2150" s="47">
        <v>1499</v>
      </c>
      <c r="G2150" s="36" t="s">
        <v>7380</v>
      </c>
      <c r="H2150" s="36" t="s">
        <v>7381</v>
      </c>
      <c r="I2150" s="42" t="s">
        <v>7382</v>
      </c>
      <c r="J2150" s="80" t="s">
        <v>7383</v>
      </c>
      <c r="K2150" s="48">
        <v>45018</v>
      </c>
      <c r="L2150" s="36" t="s">
        <v>26</v>
      </c>
      <c r="M2150" s="36" t="s">
        <v>27</v>
      </c>
    </row>
    <row r="2151" spans="1:13" ht="12.75" customHeight="1" x14ac:dyDescent="0.25">
      <c r="A2151" s="28" t="s">
        <v>33</v>
      </c>
      <c r="B2151" s="29">
        <v>20.103999999999999</v>
      </c>
      <c r="C2151" s="28" t="s">
        <v>1673</v>
      </c>
      <c r="D2151" s="149" t="s">
        <v>7384</v>
      </c>
      <c r="E2151" s="41"/>
      <c r="F2151" s="47">
        <v>1482</v>
      </c>
      <c r="G2151" s="42" t="s">
        <v>7385</v>
      </c>
      <c r="H2151" s="42" t="s">
        <v>7386</v>
      </c>
      <c r="I2151" s="42"/>
      <c r="J2151" s="80" t="s">
        <v>7387</v>
      </c>
      <c r="K2151" s="50">
        <v>44316</v>
      </c>
      <c r="L2151" s="42" t="s">
        <v>18</v>
      </c>
      <c r="M2151" s="42" t="s">
        <v>18</v>
      </c>
    </row>
    <row r="2152" spans="1:13" ht="12.75" customHeight="1" x14ac:dyDescent="0.25">
      <c r="A2152" s="41" t="s">
        <v>33</v>
      </c>
      <c r="B2152" s="62">
        <v>20.102</v>
      </c>
      <c r="C2152" s="28" t="s">
        <v>1683</v>
      </c>
      <c r="D2152" s="41" t="s">
        <v>7384</v>
      </c>
      <c r="E2152" s="41"/>
      <c r="F2152" s="42">
        <v>1595</v>
      </c>
      <c r="G2152" s="42" t="s">
        <v>7385</v>
      </c>
      <c r="H2152" s="42" t="s">
        <v>7386</v>
      </c>
      <c r="I2152" s="42"/>
      <c r="J2152" s="80" t="s">
        <v>7388</v>
      </c>
      <c r="K2152" s="43">
        <v>44316</v>
      </c>
      <c r="L2152" s="42" t="s">
        <v>18</v>
      </c>
      <c r="M2152" s="42" t="s">
        <v>18</v>
      </c>
    </row>
    <row r="2153" spans="1:13" ht="12.75" customHeight="1" x14ac:dyDescent="0.25">
      <c r="A2153" s="41" t="s">
        <v>33</v>
      </c>
      <c r="B2153" s="62">
        <v>50.103999999999999</v>
      </c>
      <c r="C2153" s="41" t="s">
        <v>351</v>
      </c>
      <c r="D2153" s="78" t="s">
        <v>7389</v>
      </c>
      <c r="E2153" s="78"/>
      <c r="F2153" s="42">
        <v>1619</v>
      </c>
      <c r="G2153" s="79" t="s">
        <v>7385</v>
      </c>
      <c r="H2153" s="79" t="s">
        <v>7386</v>
      </c>
      <c r="I2153" s="42"/>
      <c r="J2153" s="80" t="s">
        <v>7390</v>
      </c>
      <c r="K2153" s="50">
        <v>44418</v>
      </c>
      <c r="L2153" s="42" t="s">
        <v>485</v>
      </c>
      <c r="M2153" s="42" t="s">
        <v>485</v>
      </c>
    </row>
    <row r="2154" spans="1:13" ht="12.75" customHeight="1" x14ac:dyDescent="0.25">
      <c r="A2154" s="28" t="s">
        <v>8664</v>
      </c>
      <c r="B2154" s="29">
        <v>70.105999999999995</v>
      </c>
      <c r="C2154" s="40" t="s">
        <v>115</v>
      </c>
      <c r="D2154" s="45" t="s">
        <v>7389</v>
      </c>
      <c r="E2154" s="46"/>
      <c r="F2154" s="47">
        <v>1522</v>
      </c>
      <c r="G2154" s="36" t="s">
        <v>7385</v>
      </c>
      <c r="H2154" s="36" t="s">
        <v>7386</v>
      </c>
      <c r="I2154" s="42"/>
      <c r="J2154" s="80" t="s">
        <v>7390</v>
      </c>
      <c r="K2154" s="48">
        <v>44804</v>
      </c>
      <c r="L2154" s="42" t="s">
        <v>18</v>
      </c>
      <c r="M2154" s="42" t="s">
        <v>18</v>
      </c>
    </row>
    <row r="2155" spans="1:13" ht="12.75" customHeight="1" x14ac:dyDescent="0.25">
      <c r="A2155" s="28" t="s">
        <v>8664</v>
      </c>
      <c r="B2155" s="29">
        <v>70.105999999999995</v>
      </c>
      <c r="C2155" s="40" t="s">
        <v>115</v>
      </c>
      <c r="D2155" s="41" t="s">
        <v>7389</v>
      </c>
      <c r="E2155" s="159"/>
      <c r="F2155" s="47">
        <v>1522</v>
      </c>
      <c r="G2155" s="42" t="s">
        <v>7385</v>
      </c>
      <c r="H2155" s="42" t="s">
        <v>7386</v>
      </c>
      <c r="I2155" s="42" t="s">
        <v>7391</v>
      </c>
      <c r="J2155" s="111" t="s">
        <v>7390</v>
      </c>
      <c r="K2155" s="48">
        <v>44804</v>
      </c>
      <c r="L2155" s="42" t="s">
        <v>18</v>
      </c>
      <c r="M2155" s="42" t="s">
        <v>27</v>
      </c>
    </row>
    <row r="2156" spans="1:13" ht="12.75" customHeight="1" x14ac:dyDescent="0.25">
      <c r="A2156" s="28" t="s">
        <v>8664</v>
      </c>
      <c r="B2156" s="29">
        <v>70.105999999999995</v>
      </c>
      <c r="C2156" s="40" t="s">
        <v>115</v>
      </c>
      <c r="D2156" s="31" t="s">
        <v>7389</v>
      </c>
      <c r="E2156" s="45"/>
      <c r="F2156" s="47">
        <v>1522</v>
      </c>
      <c r="G2156" s="33" t="s">
        <v>7385</v>
      </c>
      <c r="H2156" s="33" t="s">
        <v>7386</v>
      </c>
      <c r="I2156" s="42"/>
      <c r="J2156" s="111" t="s">
        <v>7390</v>
      </c>
      <c r="K2156" s="48">
        <v>44804</v>
      </c>
      <c r="L2156" s="36" t="s">
        <v>18</v>
      </c>
      <c r="M2156" s="36" t="s">
        <v>18</v>
      </c>
    </row>
    <row r="2157" spans="1:13" ht="12.75" customHeight="1" x14ac:dyDescent="0.25">
      <c r="A2157" s="28" t="s">
        <v>119</v>
      </c>
      <c r="B2157" s="29">
        <v>45.106000000000002</v>
      </c>
      <c r="C2157" s="28" t="s">
        <v>120</v>
      </c>
      <c r="D2157" s="49" t="s">
        <v>7392</v>
      </c>
      <c r="E2157" s="49" t="s">
        <v>7393</v>
      </c>
      <c r="F2157" s="51">
        <v>1494</v>
      </c>
      <c r="G2157" s="36" t="s">
        <v>7394</v>
      </c>
      <c r="H2157" s="36" t="s">
        <v>7395</v>
      </c>
      <c r="I2157" s="36"/>
      <c r="J2157" s="80" t="s">
        <v>7396</v>
      </c>
      <c r="K2157" s="48">
        <v>44439</v>
      </c>
      <c r="L2157" s="36" t="s">
        <v>18</v>
      </c>
      <c r="M2157" s="36" t="s">
        <v>18</v>
      </c>
    </row>
    <row r="2158" spans="1:13" ht="12.75" customHeight="1" x14ac:dyDescent="0.25">
      <c r="A2158" s="28" t="s">
        <v>119</v>
      </c>
      <c r="B2158" s="29">
        <v>35.198999999999998</v>
      </c>
      <c r="C2158" s="28" t="s">
        <v>2036</v>
      </c>
      <c r="D2158" s="46" t="s">
        <v>7397</v>
      </c>
      <c r="E2158" s="46"/>
      <c r="F2158" s="51" t="s">
        <v>3030</v>
      </c>
      <c r="G2158" s="219" t="s">
        <v>7398</v>
      </c>
      <c r="H2158" s="52" t="s">
        <v>7399</v>
      </c>
      <c r="I2158" s="52"/>
      <c r="J2158" s="80" t="s">
        <v>7400</v>
      </c>
      <c r="K2158" s="48">
        <v>45169</v>
      </c>
      <c r="L2158" s="36" t="s">
        <v>18</v>
      </c>
      <c r="M2158" s="36"/>
    </row>
    <row r="2159" spans="1:13" ht="12.75" customHeight="1" x14ac:dyDescent="0.25">
      <c r="A2159" s="28" t="s">
        <v>57</v>
      </c>
      <c r="B2159" s="29">
        <v>30.102</v>
      </c>
      <c r="C2159" s="28" t="s">
        <v>333</v>
      </c>
      <c r="D2159" s="49" t="s">
        <v>7397</v>
      </c>
      <c r="E2159" s="38"/>
      <c r="F2159" s="32" t="s">
        <v>335</v>
      </c>
      <c r="G2159" s="76" t="s">
        <v>7401</v>
      </c>
      <c r="H2159" s="76" t="s">
        <v>7402</v>
      </c>
      <c r="I2159" s="76" t="s">
        <v>7403</v>
      </c>
      <c r="J2159" s="80" t="s">
        <v>7404</v>
      </c>
      <c r="K2159" s="35">
        <v>45218</v>
      </c>
      <c r="L2159" s="36" t="s">
        <v>18</v>
      </c>
      <c r="M2159" s="36"/>
    </row>
    <row r="2160" spans="1:13" ht="12.75" customHeight="1" x14ac:dyDescent="0.25">
      <c r="A2160" s="28" t="s">
        <v>119</v>
      </c>
      <c r="B2160" s="29">
        <v>45.113999999999997</v>
      </c>
      <c r="C2160" s="40" t="s">
        <v>129</v>
      </c>
      <c r="D2160" s="46" t="s">
        <v>7405</v>
      </c>
      <c r="E2160" s="46"/>
      <c r="F2160" s="61" t="s">
        <v>1158</v>
      </c>
      <c r="G2160" s="36" t="s">
        <v>7406</v>
      </c>
      <c r="H2160" s="36" t="s">
        <v>7407</v>
      </c>
      <c r="I2160" s="36"/>
      <c r="J2160" s="80" t="s">
        <v>7408</v>
      </c>
      <c r="K2160" s="48">
        <v>44561</v>
      </c>
      <c r="L2160" s="36" t="s">
        <v>18</v>
      </c>
      <c r="M2160" s="36"/>
    </row>
    <row r="2161" spans="1:13" ht="12.75" customHeight="1" x14ac:dyDescent="0.25">
      <c r="A2161" s="28" t="s">
        <v>57</v>
      </c>
      <c r="B2161" s="29">
        <v>30.100999999999999</v>
      </c>
      <c r="C2161" s="28" t="s">
        <v>1036</v>
      </c>
      <c r="D2161" s="53" t="s">
        <v>7409</v>
      </c>
      <c r="E2161" s="60"/>
      <c r="F2161" s="52">
        <v>1577</v>
      </c>
      <c r="G2161" s="52" t="s">
        <v>7410</v>
      </c>
      <c r="H2161" s="52" t="s">
        <v>7411</v>
      </c>
      <c r="I2161" s="52"/>
      <c r="J2161" s="80" t="s">
        <v>7412</v>
      </c>
      <c r="K2161" s="54">
        <v>44872</v>
      </c>
      <c r="L2161" s="52" t="s">
        <v>18</v>
      </c>
      <c r="M2161" s="52" t="s">
        <v>18</v>
      </c>
    </row>
    <row r="2162" spans="1:13" ht="12.75" customHeight="1" x14ac:dyDescent="0.25">
      <c r="A2162" s="28" t="s">
        <v>119</v>
      </c>
      <c r="B2162" s="62">
        <v>45.112000000000002</v>
      </c>
      <c r="C2162" s="40" t="s">
        <v>660</v>
      </c>
      <c r="D2162" s="49" t="s">
        <v>7409</v>
      </c>
      <c r="E2162" s="213"/>
      <c r="F2162" s="42">
        <v>1605</v>
      </c>
      <c r="G2162" s="93" t="s">
        <v>7413</v>
      </c>
      <c r="H2162" s="114" t="s">
        <v>7411</v>
      </c>
      <c r="I2162" s="40"/>
      <c r="J2162" s="111"/>
      <c r="K2162" s="50">
        <v>45107</v>
      </c>
      <c r="L2162" s="52" t="s">
        <v>18</v>
      </c>
      <c r="M2162" s="52" t="s">
        <v>18</v>
      </c>
    </row>
    <row r="2163" spans="1:13" ht="12.75" customHeight="1" x14ac:dyDescent="0.25">
      <c r="A2163" s="28" t="s">
        <v>119</v>
      </c>
      <c r="B2163" s="29">
        <v>45.113999999999997</v>
      </c>
      <c r="C2163" s="40" t="s">
        <v>129</v>
      </c>
      <c r="D2163" s="41" t="s">
        <v>7414</v>
      </c>
      <c r="E2163" s="41"/>
      <c r="F2163" s="47">
        <v>1392</v>
      </c>
      <c r="G2163" s="42" t="s">
        <v>7410</v>
      </c>
      <c r="H2163" s="42" t="s">
        <v>7411</v>
      </c>
      <c r="I2163" s="42" t="s">
        <v>7415</v>
      </c>
      <c r="J2163" s="80" t="s">
        <v>7412</v>
      </c>
      <c r="K2163" s="48">
        <v>44348</v>
      </c>
      <c r="L2163" s="36" t="s">
        <v>18</v>
      </c>
      <c r="M2163" s="36" t="s">
        <v>18</v>
      </c>
    </row>
    <row r="2164" spans="1:13" ht="12.75" customHeight="1" x14ac:dyDescent="0.25">
      <c r="A2164" s="28" t="s">
        <v>57</v>
      </c>
      <c r="B2164" s="29">
        <v>30.102</v>
      </c>
      <c r="C2164" s="28" t="s">
        <v>333</v>
      </c>
      <c r="D2164" s="49" t="s">
        <v>7414</v>
      </c>
      <c r="E2164" s="75"/>
      <c r="F2164" s="32" t="s">
        <v>335</v>
      </c>
      <c r="G2164" s="52" t="s">
        <v>7410</v>
      </c>
      <c r="H2164" s="52" t="s">
        <v>7411</v>
      </c>
      <c r="I2164" s="52"/>
      <c r="J2164" s="80" t="s">
        <v>7412</v>
      </c>
      <c r="K2164" s="35">
        <v>45218</v>
      </c>
      <c r="L2164" s="36" t="s">
        <v>18</v>
      </c>
      <c r="M2164" s="36"/>
    </row>
    <row r="2165" spans="1:13" ht="12.75" customHeight="1" x14ac:dyDescent="0.25">
      <c r="A2165" s="28" t="s">
        <v>57</v>
      </c>
      <c r="B2165" s="62">
        <v>55.103999999999999</v>
      </c>
      <c r="C2165" s="28" t="s">
        <v>1012</v>
      </c>
      <c r="D2165" s="38" t="s">
        <v>7416</v>
      </c>
      <c r="E2165" s="38"/>
      <c r="F2165" s="32">
        <v>1607</v>
      </c>
      <c r="G2165" s="34" t="s">
        <v>7417</v>
      </c>
      <c r="H2165" s="34" t="s">
        <v>7418</v>
      </c>
      <c r="I2165" s="34" t="s">
        <v>7419</v>
      </c>
      <c r="J2165" s="80" t="s">
        <v>7420</v>
      </c>
      <c r="K2165" s="50">
        <v>45089</v>
      </c>
      <c r="L2165" s="36" t="s">
        <v>18</v>
      </c>
      <c r="M2165" s="36" t="s">
        <v>18</v>
      </c>
    </row>
    <row r="2166" spans="1:13" ht="12.75" customHeight="1" x14ac:dyDescent="0.25">
      <c r="A2166" s="28" t="s">
        <v>57</v>
      </c>
      <c r="B2166" s="29">
        <v>55.103999999999999</v>
      </c>
      <c r="C2166" s="28" t="s">
        <v>1012</v>
      </c>
      <c r="D2166" s="38" t="s">
        <v>7416</v>
      </c>
      <c r="E2166" s="38"/>
      <c r="F2166" s="32" t="s">
        <v>1570</v>
      </c>
      <c r="G2166" s="34" t="s">
        <v>7421</v>
      </c>
      <c r="H2166" s="34" t="s">
        <v>7422</v>
      </c>
      <c r="I2166" s="34" t="s">
        <v>7423</v>
      </c>
      <c r="J2166" s="80" t="s">
        <v>7424</v>
      </c>
      <c r="K2166" s="35">
        <v>45473</v>
      </c>
      <c r="L2166" s="36" t="s">
        <v>27</v>
      </c>
      <c r="M2166" s="36"/>
    </row>
    <row r="2167" spans="1:13" ht="12.75" customHeight="1" x14ac:dyDescent="0.25">
      <c r="A2167" s="28" t="s">
        <v>8664</v>
      </c>
      <c r="B2167" s="90">
        <v>70.114000000000004</v>
      </c>
      <c r="C2167" s="46" t="s">
        <v>705</v>
      </c>
      <c r="D2167" s="31" t="s">
        <v>7425</v>
      </c>
      <c r="E2167" s="31"/>
      <c r="F2167" s="36">
        <v>1625</v>
      </c>
      <c r="G2167" s="33" t="s">
        <v>7417</v>
      </c>
      <c r="H2167" s="33"/>
      <c r="I2167" s="104"/>
      <c r="J2167" s="111" t="s">
        <v>7426</v>
      </c>
      <c r="K2167" s="48">
        <v>45232</v>
      </c>
      <c r="L2167" s="36" t="s">
        <v>485</v>
      </c>
      <c r="M2167" s="36" t="s">
        <v>485</v>
      </c>
    </row>
    <row r="2168" spans="1:13" ht="12.75" customHeight="1" x14ac:dyDescent="0.25">
      <c r="A2168" s="28" t="s">
        <v>119</v>
      </c>
      <c r="B2168" s="62">
        <v>45.112000000000002</v>
      </c>
      <c r="C2168" s="40" t="s">
        <v>660</v>
      </c>
      <c r="D2168" s="49" t="s">
        <v>7427</v>
      </c>
      <c r="E2168" s="213"/>
      <c r="F2168" s="42">
        <v>1605</v>
      </c>
      <c r="G2168" s="93" t="s">
        <v>961</v>
      </c>
      <c r="H2168" s="114" t="s">
        <v>7428</v>
      </c>
      <c r="I2168" s="40"/>
      <c r="J2168" s="111" t="s">
        <v>4349</v>
      </c>
      <c r="K2168" s="50">
        <v>45107</v>
      </c>
      <c r="L2168" s="52" t="s">
        <v>18</v>
      </c>
      <c r="M2168" s="52" t="s">
        <v>18</v>
      </c>
    </row>
    <row r="2169" spans="1:13" ht="12.75" customHeight="1" x14ac:dyDescent="0.25">
      <c r="A2169" s="28" t="s">
        <v>119</v>
      </c>
      <c r="B2169" s="29">
        <v>45.101999999999997</v>
      </c>
      <c r="C2169" s="28" t="s">
        <v>655</v>
      </c>
      <c r="D2169" s="98" t="s">
        <v>7429</v>
      </c>
      <c r="E2169" s="46"/>
      <c r="F2169" s="70" t="s">
        <v>7430</v>
      </c>
      <c r="G2169" s="36" t="s">
        <v>7431</v>
      </c>
      <c r="H2169" s="36" t="s">
        <v>7432</v>
      </c>
      <c r="I2169" s="36" t="s">
        <v>105</v>
      </c>
      <c r="J2169" s="80" t="s">
        <v>7433</v>
      </c>
      <c r="K2169" s="35">
        <v>44804</v>
      </c>
      <c r="L2169" s="34"/>
      <c r="M2169" s="36" t="s">
        <v>18</v>
      </c>
    </row>
    <row r="2170" spans="1:13" ht="12.75" customHeight="1" x14ac:dyDescent="0.25">
      <c r="A2170" s="28" t="s">
        <v>282</v>
      </c>
      <c r="B2170" s="29" t="s">
        <v>7434</v>
      </c>
      <c r="C2170" s="40" t="s">
        <v>7435</v>
      </c>
      <c r="D2170" s="38" t="s">
        <v>7436</v>
      </c>
      <c r="E2170" s="38"/>
      <c r="F2170" s="32" t="s">
        <v>2907</v>
      </c>
      <c r="G2170" s="34" t="s">
        <v>7437</v>
      </c>
      <c r="H2170" s="34" t="s">
        <v>7438</v>
      </c>
      <c r="I2170" s="34" t="s">
        <v>7439</v>
      </c>
      <c r="J2170" s="80" t="s">
        <v>7440</v>
      </c>
      <c r="K2170" s="35">
        <v>45381</v>
      </c>
      <c r="L2170" s="36" t="s">
        <v>27</v>
      </c>
      <c r="M2170" s="36" t="s">
        <v>18</v>
      </c>
    </row>
    <row r="2171" spans="1:13" ht="12.75" customHeight="1" x14ac:dyDescent="0.25">
      <c r="A2171" s="28" t="s">
        <v>8665</v>
      </c>
      <c r="B2171" s="29">
        <v>70.103999999999999</v>
      </c>
      <c r="C2171" s="28" t="s">
        <v>147</v>
      </c>
      <c r="D2171" s="46" t="s">
        <v>7441</v>
      </c>
      <c r="E2171" s="46" t="s">
        <v>7442</v>
      </c>
      <c r="F2171" s="36">
        <v>1554</v>
      </c>
      <c r="G2171" s="36" t="s">
        <v>7443</v>
      </c>
      <c r="H2171" s="36" t="s">
        <v>7444</v>
      </c>
      <c r="I2171" s="36" t="s">
        <v>7445</v>
      </c>
      <c r="J2171" s="130" t="s">
        <v>7446</v>
      </c>
      <c r="K2171" s="54">
        <v>44742</v>
      </c>
      <c r="L2171" s="77" t="s">
        <v>18</v>
      </c>
      <c r="M2171" s="77" t="s">
        <v>18</v>
      </c>
    </row>
    <row r="2172" spans="1:13" ht="12.75" customHeight="1" x14ac:dyDescent="0.25">
      <c r="A2172" s="28" t="s">
        <v>57</v>
      </c>
      <c r="B2172" s="62">
        <v>12.111000000000001</v>
      </c>
      <c r="C2172" s="40" t="s">
        <v>547</v>
      </c>
      <c r="D2172" s="63" t="s">
        <v>7447</v>
      </c>
      <c r="E2172" s="63" t="s">
        <v>7448</v>
      </c>
      <c r="F2172" s="65">
        <v>1555</v>
      </c>
      <c r="G2172" s="65" t="s">
        <v>7449</v>
      </c>
      <c r="H2172" s="65" t="s">
        <v>7450</v>
      </c>
      <c r="I2172" s="65"/>
      <c r="J2172" s="111" t="s">
        <v>7451</v>
      </c>
      <c r="K2172" s="48">
        <v>44291</v>
      </c>
      <c r="L2172" s="65" t="s">
        <v>18</v>
      </c>
      <c r="M2172" s="65" t="s">
        <v>18</v>
      </c>
    </row>
    <row r="2173" spans="1:13" ht="25.5" customHeight="1" x14ac:dyDescent="0.25">
      <c r="A2173" s="28" t="s">
        <v>57</v>
      </c>
      <c r="B2173" s="62">
        <v>12.199</v>
      </c>
      <c r="C2173" s="46" t="s">
        <v>159</v>
      </c>
      <c r="D2173" s="63" t="s">
        <v>7447</v>
      </c>
      <c r="E2173" s="63" t="s">
        <v>7448</v>
      </c>
      <c r="F2173" s="65">
        <v>1555</v>
      </c>
      <c r="G2173" s="65" t="s">
        <v>7449</v>
      </c>
      <c r="H2173" s="65" t="s">
        <v>7450</v>
      </c>
      <c r="I2173" s="65"/>
      <c r="J2173" s="111" t="s">
        <v>7451</v>
      </c>
      <c r="K2173" s="48">
        <v>44291</v>
      </c>
      <c r="L2173" s="65" t="s">
        <v>18</v>
      </c>
      <c r="M2173" s="65" t="s">
        <v>18</v>
      </c>
    </row>
    <row r="2174" spans="1:13" ht="12.75" customHeight="1" x14ac:dyDescent="0.25">
      <c r="A2174" s="28" t="s">
        <v>57</v>
      </c>
      <c r="B2174" s="62">
        <v>12.115</v>
      </c>
      <c r="C2174" s="40" t="s">
        <v>233</v>
      </c>
      <c r="D2174" s="63" t="s">
        <v>7447</v>
      </c>
      <c r="E2174" s="63" t="s">
        <v>7448</v>
      </c>
      <c r="F2174" s="65">
        <v>1555</v>
      </c>
      <c r="G2174" s="65" t="s">
        <v>7449</v>
      </c>
      <c r="H2174" s="65" t="s">
        <v>7450</v>
      </c>
      <c r="I2174" s="65"/>
      <c r="J2174" s="111" t="s">
        <v>7451</v>
      </c>
      <c r="K2174" s="48">
        <v>44291</v>
      </c>
      <c r="L2174" s="65" t="s">
        <v>18</v>
      </c>
      <c r="M2174" s="65" t="s">
        <v>18</v>
      </c>
    </row>
    <row r="2175" spans="1:13" ht="12.75" customHeight="1" x14ac:dyDescent="0.25">
      <c r="A2175" s="28" t="s">
        <v>8664</v>
      </c>
      <c r="B2175" s="29">
        <v>70.11</v>
      </c>
      <c r="C2175" s="28" t="s">
        <v>355</v>
      </c>
      <c r="D2175" s="60" t="s">
        <v>7452</v>
      </c>
      <c r="E2175" s="60"/>
      <c r="F2175" s="52">
        <v>1498</v>
      </c>
      <c r="G2175" s="52" t="s">
        <v>7453</v>
      </c>
      <c r="H2175" s="93" t="s">
        <v>7454</v>
      </c>
      <c r="I2175" s="52" t="s">
        <v>105</v>
      </c>
      <c r="J2175" s="111" t="s">
        <v>7455</v>
      </c>
      <c r="K2175" s="48">
        <v>44742</v>
      </c>
      <c r="L2175" s="36" t="s">
        <v>18</v>
      </c>
      <c r="M2175" s="36" t="s">
        <v>18</v>
      </c>
    </row>
    <row r="2176" spans="1:13" ht="12.75" customHeight="1" x14ac:dyDescent="0.25">
      <c r="A2176" s="41" t="s">
        <v>19</v>
      </c>
      <c r="B2176" s="62" t="s">
        <v>2978</v>
      </c>
      <c r="C2176" s="41" t="s">
        <v>7456</v>
      </c>
      <c r="D2176" s="41" t="s">
        <v>7457</v>
      </c>
      <c r="E2176" s="42"/>
      <c r="F2176" s="42" t="s">
        <v>1466</v>
      </c>
      <c r="G2176" s="42" t="s">
        <v>7458</v>
      </c>
      <c r="H2176" s="42" t="s">
        <v>7459</v>
      </c>
      <c r="I2176" s="42" t="s">
        <v>7460</v>
      </c>
      <c r="J2176" s="80" t="s">
        <v>7461</v>
      </c>
      <c r="K2176" s="50">
        <v>44377</v>
      </c>
      <c r="L2176" s="42" t="s">
        <v>18</v>
      </c>
      <c r="M2176" s="42"/>
    </row>
    <row r="2177" spans="1:13" ht="12.75" customHeight="1" x14ac:dyDescent="0.25">
      <c r="A2177" s="28" t="s">
        <v>8664</v>
      </c>
      <c r="B2177" s="29">
        <v>70.105999999999995</v>
      </c>
      <c r="C2177" s="40" t="s">
        <v>361</v>
      </c>
      <c r="D2177" s="30" t="s">
        <v>7462</v>
      </c>
      <c r="E2177" s="46"/>
      <c r="F2177" s="36">
        <v>1475</v>
      </c>
      <c r="G2177" s="33" t="s">
        <v>7463</v>
      </c>
      <c r="H2177" s="33" t="s">
        <v>7464</v>
      </c>
      <c r="I2177" s="92"/>
      <c r="J2177" s="111" t="s">
        <v>7465</v>
      </c>
      <c r="K2177" s="48">
        <v>44804</v>
      </c>
      <c r="L2177" s="36" t="s">
        <v>18</v>
      </c>
      <c r="M2177" s="36" t="s">
        <v>18</v>
      </c>
    </row>
    <row r="2178" spans="1:13" ht="12.75" customHeight="1" x14ac:dyDescent="0.25">
      <c r="A2178" s="28" t="s">
        <v>119</v>
      </c>
      <c r="B2178" s="29">
        <v>45.113999999999997</v>
      </c>
      <c r="C2178" s="40" t="s">
        <v>129</v>
      </c>
      <c r="D2178" s="46" t="s">
        <v>7466</v>
      </c>
      <c r="E2178" s="46"/>
      <c r="F2178" s="51" t="s">
        <v>450</v>
      </c>
      <c r="G2178" s="36" t="s">
        <v>7467</v>
      </c>
      <c r="H2178" s="52" t="s">
        <v>7468</v>
      </c>
      <c r="I2178" s="36"/>
      <c r="J2178" s="80" t="s">
        <v>7469</v>
      </c>
      <c r="K2178" s="48">
        <v>44804</v>
      </c>
      <c r="L2178" s="36" t="s">
        <v>18</v>
      </c>
      <c r="M2178" s="36"/>
    </row>
    <row r="2179" spans="1:13" ht="38.25" customHeight="1" x14ac:dyDescent="0.25">
      <c r="A2179" s="28" t="s">
        <v>8664</v>
      </c>
      <c r="B2179" s="29">
        <v>70.105999999999995</v>
      </c>
      <c r="C2179" s="40" t="s">
        <v>170</v>
      </c>
      <c r="D2179" s="46" t="s">
        <v>7470</v>
      </c>
      <c r="E2179" s="46"/>
      <c r="F2179" s="36">
        <v>1444</v>
      </c>
      <c r="G2179" s="36" t="s">
        <v>7471</v>
      </c>
      <c r="H2179" s="36" t="s">
        <v>7472</v>
      </c>
      <c r="I2179" s="36"/>
      <c r="J2179" s="80" t="s">
        <v>7473</v>
      </c>
      <c r="K2179" s="48">
        <v>44439</v>
      </c>
      <c r="L2179" s="34" t="s">
        <v>27</v>
      </c>
      <c r="M2179" s="36"/>
    </row>
    <row r="2180" spans="1:13" ht="12.75" customHeight="1" x14ac:dyDescent="0.25">
      <c r="A2180" s="81" t="s">
        <v>57</v>
      </c>
      <c r="B2180" s="82">
        <v>50.103000000000002</v>
      </c>
      <c r="C2180" s="81" t="s">
        <v>353</v>
      </c>
      <c r="D2180" s="49" t="s">
        <v>7474</v>
      </c>
      <c r="E2180" s="81"/>
      <c r="F2180" s="83">
        <v>1629</v>
      </c>
      <c r="G2180" s="83" t="s">
        <v>7475</v>
      </c>
      <c r="H2180" s="83" t="s">
        <v>7476</v>
      </c>
      <c r="I2180" s="83"/>
      <c r="J2180" s="378" t="s">
        <v>7477</v>
      </c>
      <c r="K2180" s="84">
        <v>45236</v>
      </c>
      <c r="L2180" s="83" t="s">
        <v>18</v>
      </c>
      <c r="M2180" s="83" t="s">
        <v>18</v>
      </c>
    </row>
    <row r="2181" spans="1:13" ht="12.75" customHeight="1" x14ac:dyDescent="0.25">
      <c r="A2181" s="46" t="s">
        <v>119</v>
      </c>
      <c r="B2181" s="29">
        <v>45.113999999999997</v>
      </c>
      <c r="C2181" s="40" t="s">
        <v>129</v>
      </c>
      <c r="D2181" s="60" t="s">
        <v>7478</v>
      </c>
      <c r="E2181" s="60"/>
      <c r="F2181" s="61">
        <v>1392</v>
      </c>
      <c r="G2181" s="52" t="s">
        <v>7479</v>
      </c>
      <c r="H2181" s="52" t="s">
        <v>7480</v>
      </c>
      <c r="I2181" s="52" t="s">
        <v>7481</v>
      </c>
      <c r="J2181" s="80" t="s">
        <v>7482</v>
      </c>
      <c r="K2181" s="48">
        <v>44348</v>
      </c>
      <c r="L2181" s="36" t="s">
        <v>18</v>
      </c>
      <c r="M2181" s="36" t="s">
        <v>18</v>
      </c>
    </row>
    <row r="2182" spans="1:13" ht="12.75" customHeight="1" x14ac:dyDescent="0.25">
      <c r="A2182" s="28" t="s">
        <v>57</v>
      </c>
      <c r="B2182" s="29">
        <v>30.100999999999999</v>
      </c>
      <c r="C2182" s="28" t="s">
        <v>1036</v>
      </c>
      <c r="D2182" s="53" t="s">
        <v>7483</v>
      </c>
      <c r="E2182" s="60"/>
      <c r="F2182" s="52">
        <v>1577</v>
      </c>
      <c r="G2182" s="52" t="s">
        <v>7484</v>
      </c>
      <c r="H2182" s="52" t="s">
        <v>7485</v>
      </c>
      <c r="I2182" s="52"/>
      <c r="J2182" s="80" t="s">
        <v>7486</v>
      </c>
      <c r="K2182" s="54">
        <v>44872</v>
      </c>
      <c r="L2182" s="52" t="s">
        <v>18</v>
      </c>
      <c r="M2182" s="52" t="s">
        <v>18</v>
      </c>
    </row>
    <row r="2183" spans="1:13" ht="12.75" customHeight="1" x14ac:dyDescent="0.25">
      <c r="A2183" s="28" t="s">
        <v>57</v>
      </c>
      <c r="B2183" s="62">
        <v>12.105</v>
      </c>
      <c r="C2183" s="40" t="s">
        <v>685</v>
      </c>
      <c r="D2183" s="63" t="s">
        <v>7487</v>
      </c>
      <c r="E2183" s="64"/>
      <c r="F2183" s="65">
        <v>1555</v>
      </c>
      <c r="G2183" s="65" t="s">
        <v>7488</v>
      </c>
      <c r="H2183" s="65" t="s">
        <v>7489</v>
      </c>
      <c r="I2183" s="93"/>
      <c r="J2183" s="111" t="s">
        <v>7490</v>
      </c>
      <c r="K2183" s="48">
        <v>44291</v>
      </c>
      <c r="L2183" s="65" t="s">
        <v>18</v>
      </c>
      <c r="M2183" s="65" t="s">
        <v>18</v>
      </c>
    </row>
    <row r="2184" spans="1:13" ht="12.75" customHeight="1" x14ac:dyDescent="0.25">
      <c r="A2184" s="28" t="s">
        <v>57</v>
      </c>
      <c r="B2184" s="62">
        <v>12.199</v>
      </c>
      <c r="C2184" s="46" t="s">
        <v>159</v>
      </c>
      <c r="D2184" s="63" t="s">
        <v>7487</v>
      </c>
      <c r="E2184" s="64"/>
      <c r="F2184" s="65">
        <v>1555</v>
      </c>
      <c r="G2184" s="65" t="s">
        <v>7488</v>
      </c>
      <c r="H2184" s="65" t="s">
        <v>7489</v>
      </c>
      <c r="I2184" s="93"/>
      <c r="J2184" s="111" t="s">
        <v>7490</v>
      </c>
      <c r="K2184" s="48">
        <v>44291</v>
      </c>
      <c r="L2184" s="65" t="s">
        <v>18</v>
      </c>
      <c r="M2184" s="65" t="s">
        <v>18</v>
      </c>
    </row>
    <row r="2185" spans="1:13" ht="12.75" customHeight="1" x14ac:dyDescent="0.25">
      <c r="A2185" s="28" t="s">
        <v>57</v>
      </c>
      <c r="B2185" s="62">
        <v>12.115</v>
      </c>
      <c r="C2185" s="40" t="s">
        <v>233</v>
      </c>
      <c r="D2185" s="63" t="s">
        <v>7487</v>
      </c>
      <c r="E2185" s="64"/>
      <c r="F2185" s="65">
        <v>1555</v>
      </c>
      <c r="G2185" s="65" t="s">
        <v>7488</v>
      </c>
      <c r="H2185" s="65" t="s">
        <v>7489</v>
      </c>
      <c r="I2185" s="93"/>
      <c r="J2185" s="111" t="s">
        <v>7490</v>
      </c>
      <c r="K2185" s="48">
        <v>44291</v>
      </c>
      <c r="L2185" s="65" t="s">
        <v>18</v>
      </c>
      <c r="M2185" s="65" t="s">
        <v>18</v>
      </c>
    </row>
    <row r="2186" spans="1:13" ht="12.75" customHeight="1" x14ac:dyDescent="0.25">
      <c r="A2186" s="28" t="s">
        <v>19</v>
      </c>
      <c r="B2186" s="29">
        <v>25.125</v>
      </c>
      <c r="C2186" s="41" t="s">
        <v>1448</v>
      </c>
      <c r="D2186" s="38" t="s">
        <v>7491</v>
      </c>
      <c r="E2186" s="38"/>
      <c r="F2186" s="32">
        <v>1568</v>
      </c>
      <c r="G2186" s="34" t="s">
        <v>7492</v>
      </c>
      <c r="H2186" s="34" t="s">
        <v>7493</v>
      </c>
      <c r="I2186" s="34" t="s">
        <v>7494</v>
      </c>
      <c r="J2186" s="80" t="s">
        <v>7495</v>
      </c>
      <c r="K2186" s="35">
        <v>45516</v>
      </c>
      <c r="L2186" s="36"/>
      <c r="M2186" s="36"/>
    </row>
    <row r="2187" spans="1:13" ht="12.75" customHeight="1" x14ac:dyDescent="0.25">
      <c r="A2187" s="41" t="s">
        <v>57</v>
      </c>
      <c r="B2187" s="62">
        <v>30.199000000000002</v>
      </c>
      <c r="C2187" s="41" t="s">
        <v>7496</v>
      </c>
      <c r="D2187" s="41" t="s">
        <v>7497</v>
      </c>
      <c r="E2187" s="41" t="s">
        <v>7498</v>
      </c>
      <c r="F2187" s="42" t="s">
        <v>7499</v>
      </c>
      <c r="G2187" s="42" t="s">
        <v>7500</v>
      </c>
      <c r="H2187" s="42" t="s">
        <v>7501</v>
      </c>
      <c r="I2187" s="42"/>
      <c r="J2187" s="382" t="s">
        <v>7502</v>
      </c>
      <c r="K2187" s="50">
        <v>44624</v>
      </c>
      <c r="L2187" s="42" t="s">
        <v>18</v>
      </c>
      <c r="M2187" s="42"/>
    </row>
    <row r="2188" spans="1:13" ht="12.75" customHeight="1" x14ac:dyDescent="0.25">
      <c r="A2188" s="46" t="s">
        <v>19</v>
      </c>
      <c r="B2188" s="90" t="s">
        <v>7503</v>
      </c>
      <c r="C2188" s="46" t="s">
        <v>7504</v>
      </c>
      <c r="D2188" s="49" t="s">
        <v>7505</v>
      </c>
      <c r="E2188" s="36"/>
      <c r="F2188" s="36" t="s">
        <v>7506</v>
      </c>
      <c r="G2188" s="36" t="s">
        <v>7507</v>
      </c>
      <c r="H2188" s="36" t="s">
        <v>7508</v>
      </c>
      <c r="I2188" s="36" t="s">
        <v>7509</v>
      </c>
      <c r="J2188" s="80" t="s">
        <v>7510</v>
      </c>
      <c r="K2188" s="48">
        <v>44500</v>
      </c>
      <c r="L2188" s="36" t="s">
        <v>27</v>
      </c>
      <c r="M2188" s="36" t="s">
        <v>18</v>
      </c>
    </row>
    <row r="2189" spans="1:13" ht="12.75" customHeight="1" x14ac:dyDescent="0.25">
      <c r="A2189" s="28" t="s">
        <v>57</v>
      </c>
      <c r="B2189" s="29">
        <v>60.103000000000002</v>
      </c>
      <c r="C2189" s="40" t="s">
        <v>58</v>
      </c>
      <c r="D2189" s="46" t="s">
        <v>7511</v>
      </c>
      <c r="E2189" s="46" t="s">
        <v>7512</v>
      </c>
      <c r="F2189" s="36">
        <v>1553</v>
      </c>
      <c r="G2189" s="36" t="s">
        <v>7513</v>
      </c>
      <c r="H2189" s="36" t="s">
        <v>7514</v>
      </c>
      <c r="I2189" s="36"/>
      <c r="J2189" s="80" t="s">
        <v>7515</v>
      </c>
      <c r="K2189" s="48">
        <v>44718</v>
      </c>
      <c r="L2189" s="65" t="s">
        <v>18</v>
      </c>
      <c r="M2189" s="91" t="s">
        <v>485</v>
      </c>
    </row>
    <row r="2190" spans="1:13" ht="12.75" customHeight="1" x14ac:dyDescent="0.25">
      <c r="A2190" s="28" t="s">
        <v>19</v>
      </c>
      <c r="B2190" s="29" t="s">
        <v>188</v>
      </c>
      <c r="C2190" s="28" t="s">
        <v>189</v>
      </c>
      <c r="D2190" s="46" t="s">
        <v>7516</v>
      </c>
      <c r="E2190" s="41"/>
      <c r="F2190" s="47">
        <v>1408</v>
      </c>
      <c r="G2190" s="36" t="s">
        <v>7517</v>
      </c>
      <c r="H2190" s="36" t="s">
        <v>7518</v>
      </c>
      <c r="I2190" s="36" t="s">
        <v>7519</v>
      </c>
      <c r="J2190" s="80" t="s">
        <v>7520</v>
      </c>
      <c r="K2190" s="48">
        <v>44318</v>
      </c>
      <c r="L2190" s="36"/>
      <c r="M2190" s="36"/>
    </row>
    <row r="2191" spans="1:13" ht="12.75" customHeight="1" x14ac:dyDescent="0.25">
      <c r="A2191" s="28" t="s">
        <v>119</v>
      </c>
      <c r="B2191" s="29">
        <v>45.113999999999997</v>
      </c>
      <c r="C2191" s="40" t="s">
        <v>129</v>
      </c>
      <c r="D2191" s="46" t="s">
        <v>7521</v>
      </c>
      <c r="E2191" s="66"/>
      <c r="F2191" s="47">
        <v>1392</v>
      </c>
      <c r="G2191" s="42" t="s">
        <v>7522</v>
      </c>
      <c r="H2191" s="42" t="s">
        <v>7523</v>
      </c>
      <c r="I2191" s="42" t="s">
        <v>7524</v>
      </c>
      <c r="J2191" s="80" t="s">
        <v>7525</v>
      </c>
      <c r="K2191" s="48">
        <v>44348</v>
      </c>
      <c r="L2191" s="36" t="s">
        <v>18</v>
      </c>
      <c r="M2191" s="36" t="s">
        <v>18</v>
      </c>
    </row>
    <row r="2192" spans="1:13" ht="12.75" customHeight="1" x14ac:dyDescent="0.25">
      <c r="A2192" s="28" t="s">
        <v>57</v>
      </c>
      <c r="B2192" s="29">
        <v>30.102</v>
      </c>
      <c r="C2192" s="28" t="s">
        <v>333</v>
      </c>
      <c r="D2192" s="49" t="s">
        <v>7526</v>
      </c>
      <c r="E2192" s="75"/>
      <c r="F2192" s="32" t="s">
        <v>335</v>
      </c>
      <c r="G2192" s="76" t="s">
        <v>7527</v>
      </c>
      <c r="H2192" s="76" t="s">
        <v>7528</v>
      </c>
      <c r="I2192" s="76" t="s">
        <v>7529</v>
      </c>
      <c r="J2192" s="80" t="s">
        <v>7530</v>
      </c>
      <c r="K2192" s="35">
        <v>45218</v>
      </c>
      <c r="L2192" s="36" t="s">
        <v>18</v>
      </c>
      <c r="M2192" s="36"/>
    </row>
    <row r="2193" spans="1:13" ht="12.75" customHeight="1" x14ac:dyDescent="0.25">
      <c r="A2193" s="28" t="s">
        <v>8665</v>
      </c>
      <c r="B2193" s="29">
        <v>70.103999999999999</v>
      </c>
      <c r="C2193" s="28" t="s">
        <v>147</v>
      </c>
      <c r="D2193" s="46" t="s">
        <v>7531</v>
      </c>
      <c r="E2193" s="46" t="s">
        <v>7532</v>
      </c>
      <c r="F2193" s="36">
        <v>1554</v>
      </c>
      <c r="G2193" s="36" t="s">
        <v>7533</v>
      </c>
      <c r="H2193" s="36" t="s">
        <v>7534</v>
      </c>
      <c r="I2193" s="36" t="s">
        <v>151</v>
      </c>
      <c r="J2193" s="130" t="s">
        <v>7535</v>
      </c>
      <c r="K2193" s="54">
        <v>44742</v>
      </c>
      <c r="L2193" s="65" t="s">
        <v>18</v>
      </c>
      <c r="M2193" s="77" t="s">
        <v>485</v>
      </c>
    </row>
    <row r="2194" spans="1:13" ht="12.75" customHeight="1" x14ac:dyDescent="0.25">
      <c r="A2194" s="28" t="s">
        <v>119</v>
      </c>
      <c r="B2194" s="29">
        <v>45.113999999999997</v>
      </c>
      <c r="C2194" s="40" t="s">
        <v>129</v>
      </c>
      <c r="D2194" s="49" t="s">
        <v>7536</v>
      </c>
      <c r="E2194" s="49" t="s">
        <v>7537</v>
      </c>
      <c r="F2194" s="51" t="s">
        <v>5347</v>
      </c>
      <c r="G2194" s="36" t="s">
        <v>7538</v>
      </c>
      <c r="H2194" s="36" t="s">
        <v>7539</v>
      </c>
      <c r="I2194" s="36" t="s">
        <v>7540</v>
      </c>
      <c r="J2194" s="80" t="s">
        <v>7541</v>
      </c>
      <c r="K2194" s="48">
        <v>44377</v>
      </c>
      <c r="L2194" s="36" t="s">
        <v>18</v>
      </c>
      <c r="M2194" s="36" t="s">
        <v>18</v>
      </c>
    </row>
    <row r="2195" spans="1:13" ht="12.75" customHeight="1" x14ac:dyDescent="0.25">
      <c r="A2195" s="28" t="s">
        <v>119</v>
      </c>
      <c r="B2195" s="29">
        <v>45.113999999999997</v>
      </c>
      <c r="C2195" s="40" t="s">
        <v>129</v>
      </c>
      <c r="D2195" s="41" t="s">
        <v>7542</v>
      </c>
      <c r="E2195" s="41"/>
      <c r="F2195" s="47">
        <v>1392</v>
      </c>
      <c r="G2195" s="42" t="s">
        <v>2027</v>
      </c>
      <c r="H2195" s="42" t="s">
        <v>7543</v>
      </c>
      <c r="I2195" s="42" t="s">
        <v>7544</v>
      </c>
      <c r="J2195" s="80" t="s">
        <v>7545</v>
      </c>
      <c r="K2195" s="48">
        <v>44348</v>
      </c>
      <c r="L2195" s="36" t="s">
        <v>18</v>
      </c>
      <c r="M2195" s="36" t="s">
        <v>18</v>
      </c>
    </row>
    <row r="2196" spans="1:13" ht="12.75" customHeight="1" x14ac:dyDescent="0.25">
      <c r="A2196" s="28" t="s">
        <v>57</v>
      </c>
      <c r="B2196" s="29">
        <v>60.103000000000002</v>
      </c>
      <c r="C2196" s="40" t="s">
        <v>58</v>
      </c>
      <c r="D2196" s="46" t="s">
        <v>7546</v>
      </c>
      <c r="E2196" s="46"/>
      <c r="F2196" s="36">
        <v>1553</v>
      </c>
      <c r="G2196" s="36" t="s">
        <v>7547</v>
      </c>
      <c r="H2196" s="36" t="s">
        <v>7548</v>
      </c>
      <c r="I2196" s="36"/>
      <c r="J2196" s="80" t="s">
        <v>7549</v>
      </c>
      <c r="K2196" s="48">
        <v>44718</v>
      </c>
      <c r="L2196" s="36" t="s">
        <v>18</v>
      </c>
      <c r="M2196" s="36" t="s">
        <v>18</v>
      </c>
    </row>
    <row r="2197" spans="1:13" ht="12.75" customHeight="1" x14ac:dyDescent="0.25">
      <c r="A2197" s="28" t="s">
        <v>8664</v>
      </c>
      <c r="B2197" s="29">
        <v>70.105999999999995</v>
      </c>
      <c r="C2197" s="30" t="s">
        <v>13</v>
      </c>
      <c r="D2197" s="31" t="s">
        <v>7550</v>
      </c>
      <c r="E2197" s="38"/>
      <c r="F2197" s="32">
        <v>1567</v>
      </c>
      <c r="G2197" s="33" t="s">
        <v>7551</v>
      </c>
      <c r="H2197" s="33" t="s">
        <v>7552</v>
      </c>
      <c r="I2197" s="34"/>
      <c r="J2197" s="111" t="s">
        <v>7553</v>
      </c>
      <c r="K2197" s="35">
        <v>45535</v>
      </c>
      <c r="L2197" s="36" t="s">
        <v>44</v>
      </c>
      <c r="M2197" s="36" t="s">
        <v>18</v>
      </c>
    </row>
    <row r="2198" spans="1:13" ht="12.75" customHeight="1" x14ac:dyDescent="0.25">
      <c r="A2198" s="28" t="s">
        <v>57</v>
      </c>
      <c r="B2198" s="29">
        <v>32.100999999999999</v>
      </c>
      <c r="C2198" s="28" t="s">
        <v>63</v>
      </c>
      <c r="D2198" s="38" t="s">
        <v>7554</v>
      </c>
      <c r="E2198" s="38"/>
      <c r="F2198" s="32" t="s">
        <v>7558</v>
      </c>
      <c r="G2198" s="34" t="s">
        <v>7555</v>
      </c>
      <c r="H2198" s="34" t="s">
        <v>7559</v>
      </c>
      <c r="I2198" s="34" t="s">
        <v>7560</v>
      </c>
      <c r="J2198" s="80" t="s">
        <v>7557</v>
      </c>
      <c r="K2198" s="35">
        <v>44591</v>
      </c>
      <c r="L2198" s="36" t="s">
        <v>27</v>
      </c>
      <c r="M2198" s="36"/>
    </row>
    <row r="2199" spans="1:13" ht="63.75" customHeight="1" x14ac:dyDescent="0.25">
      <c r="A2199" s="28" t="s">
        <v>57</v>
      </c>
      <c r="B2199" s="29">
        <v>32.100999999999999</v>
      </c>
      <c r="C2199" s="28" t="s">
        <v>63</v>
      </c>
      <c r="D2199" s="49" t="s">
        <v>7554</v>
      </c>
      <c r="E2199" s="40"/>
      <c r="F2199" s="42">
        <v>1606</v>
      </c>
      <c r="G2199" s="42" t="s">
        <v>7555</v>
      </c>
      <c r="H2199" s="42" t="s">
        <v>7556</v>
      </c>
      <c r="I2199" s="40"/>
      <c r="J2199" s="80" t="s">
        <v>7557</v>
      </c>
      <c r="K2199" s="50">
        <v>45089</v>
      </c>
      <c r="L2199" s="42" t="s">
        <v>18</v>
      </c>
      <c r="M2199" s="42" t="s">
        <v>18</v>
      </c>
    </row>
    <row r="2200" spans="1:13" ht="12.75" customHeight="1" x14ac:dyDescent="0.25">
      <c r="A2200" s="28" t="s">
        <v>282</v>
      </c>
      <c r="B2200" s="29" t="s">
        <v>2461</v>
      </c>
      <c r="C2200" s="28" t="s">
        <v>283</v>
      </c>
      <c r="D2200" s="41" t="s">
        <v>7561</v>
      </c>
      <c r="E2200" s="41"/>
      <c r="F2200" s="42">
        <v>1468</v>
      </c>
      <c r="G2200" s="42" t="s">
        <v>7562</v>
      </c>
      <c r="H2200" s="42" t="s">
        <v>7563</v>
      </c>
      <c r="I2200" s="42"/>
      <c r="J2200" s="80" t="s">
        <v>7564</v>
      </c>
      <c r="K2200" s="50">
        <v>44408</v>
      </c>
      <c r="L2200" s="42" t="s">
        <v>18</v>
      </c>
      <c r="M2200" s="42" t="s">
        <v>18</v>
      </c>
    </row>
    <row r="2201" spans="1:13" ht="12.75" customHeight="1" x14ac:dyDescent="0.25">
      <c r="A2201" s="28" t="s">
        <v>119</v>
      </c>
      <c r="B2201" s="29">
        <v>35.103000000000002</v>
      </c>
      <c r="C2201" s="28" t="s">
        <v>2031</v>
      </c>
      <c r="D2201" s="46" t="s">
        <v>7565</v>
      </c>
      <c r="E2201" s="46"/>
      <c r="F2201" s="51" t="s">
        <v>4142</v>
      </c>
      <c r="G2201" s="36" t="s">
        <v>7566</v>
      </c>
      <c r="H2201" s="36" t="s">
        <v>7567</v>
      </c>
      <c r="I2201" s="36" t="s">
        <v>7568</v>
      </c>
      <c r="J2201" s="80" t="s">
        <v>7569</v>
      </c>
      <c r="K2201" s="48">
        <v>44651</v>
      </c>
      <c r="L2201" s="36" t="s">
        <v>18</v>
      </c>
      <c r="M2201" s="36"/>
    </row>
    <row r="2202" spans="1:13" ht="12.75" customHeight="1" x14ac:dyDescent="0.25">
      <c r="A2202" s="28" t="s">
        <v>119</v>
      </c>
      <c r="B2202" s="29">
        <v>35.198999999999998</v>
      </c>
      <c r="C2202" s="28" t="s">
        <v>2036</v>
      </c>
      <c r="D2202" s="46" t="s">
        <v>7565</v>
      </c>
      <c r="E2202" s="46"/>
      <c r="F2202" s="51" t="s">
        <v>4142</v>
      </c>
      <c r="G2202" s="36" t="s">
        <v>7566</v>
      </c>
      <c r="H2202" s="36" t="s">
        <v>7567</v>
      </c>
      <c r="I2202" s="36" t="s">
        <v>7568</v>
      </c>
      <c r="J2202" s="80" t="s">
        <v>7569</v>
      </c>
      <c r="K2202" s="48">
        <v>44651</v>
      </c>
      <c r="L2202" s="36" t="s">
        <v>18</v>
      </c>
      <c r="M2202" s="36"/>
    </row>
    <row r="2203" spans="1:13" ht="12.75" customHeight="1" x14ac:dyDescent="0.25">
      <c r="A2203" s="28" t="s">
        <v>119</v>
      </c>
      <c r="B2203" s="29">
        <v>35.106000000000002</v>
      </c>
      <c r="C2203" s="28" t="s">
        <v>2035</v>
      </c>
      <c r="D2203" s="46" t="s">
        <v>7565</v>
      </c>
      <c r="E2203" s="46"/>
      <c r="F2203" s="51" t="s">
        <v>4142</v>
      </c>
      <c r="G2203" s="36" t="s">
        <v>7566</v>
      </c>
      <c r="H2203" s="36" t="s">
        <v>7567</v>
      </c>
      <c r="I2203" s="36" t="s">
        <v>7568</v>
      </c>
      <c r="J2203" s="80" t="s">
        <v>7569</v>
      </c>
      <c r="K2203" s="48">
        <v>44651</v>
      </c>
      <c r="L2203" s="36" t="s">
        <v>18</v>
      </c>
      <c r="M2203" s="36"/>
    </row>
    <row r="2204" spans="1:13" ht="51" customHeight="1" x14ac:dyDescent="0.25">
      <c r="A2204" s="28" t="s">
        <v>119</v>
      </c>
      <c r="B2204" s="29">
        <v>35.103000000000002</v>
      </c>
      <c r="C2204" s="28" t="s">
        <v>2031</v>
      </c>
      <c r="D2204" s="46" t="s">
        <v>7570</v>
      </c>
      <c r="E2204" s="46"/>
      <c r="F2204" s="51" t="s">
        <v>4142</v>
      </c>
      <c r="G2204" s="52" t="s">
        <v>7571</v>
      </c>
      <c r="H2204" s="36" t="s">
        <v>7572</v>
      </c>
      <c r="I2204" s="36" t="str">
        <f>HYPERLINK("tel:800-943-6687","800-943-6687")</f>
        <v>800-943-6687</v>
      </c>
      <c r="J2204" s="80" t="s">
        <v>7573</v>
      </c>
      <c r="K2204" s="48">
        <v>44651</v>
      </c>
      <c r="L2204" s="36" t="s">
        <v>27</v>
      </c>
      <c r="M2204" s="36"/>
    </row>
    <row r="2205" spans="1:13" ht="12.75" customHeight="1" x14ac:dyDescent="0.25">
      <c r="A2205" s="28" t="s">
        <v>119</v>
      </c>
      <c r="B2205" s="29">
        <v>35.198999999999998</v>
      </c>
      <c r="C2205" s="28" t="s">
        <v>2036</v>
      </c>
      <c r="D2205" s="46" t="s">
        <v>7570</v>
      </c>
      <c r="E2205" s="46"/>
      <c r="F2205" s="51" t="s">
        <v>4142</v>
      </c>
      <c r="G2205" s="52" t="s">
        <v>7571</v>
      </c>
      <c r="H2205" s="36" t="s">
        <v>7572</v>
      </c>
      <c r="I2205" s="36" t="str">
        <f>HYPERLINK("tel:800-943-6687","800-943-6687")</f>
        <v>800-943-6687</v>
      </c>
      <c r="J2205" s="80" t="s">
        <v>7573</v>
      </c>
      <c r="K2205" s="48">
        <v>44651</v>
      </c>
      <c r="L2205" s="36" t="s">
        <v>27</v>
      </c>
      <c r="M2205" s="36"/>
    </row>
    <row r="2206" spans="1:13" ht="12.75" customHeight="1" x14ac:dyDescent="0.25">
      <c r="A2206" s="28" t="s">
        <v>119</v>
      </c>
      <c r="B2206" s="29">
        <v>35.106000000000002</v>
      </c>
      <c r="C2206" s="28" t="s">
        <v>2035</v>
      </c>
      <c r="D2206" s="46" t="s">
        <v>7570</v>
      </c>
      <c r="E2206" s="46"/>
      <c r="F2206" s="51" t="s">
        <v>4142</v>
      </c>
      <c r="G2206" s="52" t="s">
        <v>7571</v>
      </c>
      <c r="H2206" s="36" t="s">
        <v>7572</v>
      </c>
      <c r="I2206" s="36" t="str">
        <f>HYPERLINK("tel:800-943-6687","800-943-6687")</f>
        <v>800-943-6687</v>
      </c>
      <c r="J2206" s="80" t="s">
        <v>7573</v>
      </c>
      <c r="K2206" s="48">
        <v>44651</v>
      </c>
      <c r="L2206" s="36" t="s">
        <v>27</v>
      </c>
      <c r="M2206" s="36"/>
    </row>
    <row r="2207" spans="1:13" ht="12.75" customHeight="1" x14ac:dyDescent="0.25">
      <c r="A2207" s="28" t="s">
        <v>19</v>
      </c>
      <c r="B2207" s="29">
        <v>25.100999999999999</v>
      </c>
      <c r="C2207" s="28" t="s">
        <v>1749</v>
      </c>
      <c r="D2207" s="30" t="s">
        <v>7574</v>
      </c>
      <c r="E2207" s="46"/>
      <c r="F2207" s="36">
        <v>1493</v>
      </c>
      <c r="G2207" s="36" t="s">
        <v>7575</v>
      </c>
      <c r="H2207" s="36" t="s">
        <v>7576</v>
      </c>
      <c r="I2207" s="36" t="s">
        <v>7577</v>
      </c>
      <c r="J2207" s="80" t="s">
        <v>7578</v>
      </c>
      <c r="K2207" s="48">
        <v>44290</v>
      </c>
      <c r="L2207" s="36" t="s">
        <v>27</v>
      </c>
      <c r="M2207" s="36" t="s">
        <v>27</v>
      </c>
    </row>
    <row r="2208" spans="1:13" ht="12.75" customHeight="1" x14ac:dyDescent="0.25">
      <c r="A2208" s="28" t="s">
        <v>119</v>
      </c>
      <c r="B2208" s="29">
        <v>45.113999999999997</v>
      </c>
      <c r="C2208" s="40" t="s">
        <v>129</v>
      </c>
      <c r="D2208" s="46" t="s">
        <v>7579</v>
      </c>
      <c r="E2208" s="46" t="s">
        <v>7580</v>
      </c>
      <c r="F2208" s="51">
        <v>1392</v>
      </c>
      <c r="G2208" s="36" t="s">
        <v>7581</v>
      </c>
      <c r="H2208" s="36" t="s">
        <v>7582</v>
      </c>
      <c r="I2208" s="36" t="s">
        <v>7583</v>
      </c>
      <c r="J2208" s="80" t="s">
        <v>7584</v>
      </c>
      <c r="K2208" s="48">
        <v>44348</v>
      </c>
      <c r="L2208" s="36" t="s">
        <v>18</v>
      </c>
      <c r="M2208" s="36" t="s">
        <v>18</v>
      </c>
    </row>
    <row r="2209" spans="1:13" ht="12.75" customHeight="1" x14ac:dyDescent="0.25">
      <c r="A2209" s="55" t="s">
        <v>8664</v>
      </c>
      <c r="B2209" s="56">
        <v>70.105000000000004</v>
      </c>
      <c r="C2209" s="55" t="s">
        <v>325</v>
      </c>
      <c r="D2209" s="220" t="s">
        <v>7585</v>
      </c>
      <c r="E2209" s="220"/>
      <c r="F2209" s="140" t="s">
        <v>7586</v>
      </c>
      <c r="G2209" s="221" t="s">
        <v>7587</v>
      </c>
      <c r="H2209" s="221" t="s">
        <v>7588</v>
      </c>
      <c r="I2209" s="221" t="s">
        <v>7589</v>
      </c>
      <c r="J2209" s="360" t="s">
        <v>7590</v>
      </c>
      <c r="K2209" s="222">
        <v>44074</v>
      </c>
      <c r="L2209" s="95"/>
      <c r="M2209" s="59"/>
    </row>
    <row r="2210" spans="1:13" ht="12.75" customHeight="1" x14ac:dyDescent="0.25">
      <c r="A2210" s="28" t="s">
        <v>19</v>
      </c>
      <c r="B2210" s="29">
        <v>80.113</v>
      </c>
      <c r="C2210" s="28" t="s">
        <v>257</v>
      </c>
      <c r="D2210" s="38" t="s">
        <v>7591</v>
      </c>
      <c r="E2210" s="38" t="s">
        <v>7592</v>
      </c>
      <c r="F2210" s="32">
        <v>1580</v>
      </c>
      <c r="G2210" s="34" t="s">
        <v>7593</v>
      </c>
      <c r="H2210" s="34" t="s">
        <v>7594</v>
      </c>
      <c r="I2210" s="34" t="s">
        <v>7595</v>
      </c>
      <c r="J2210" s="80" t="s">
        <v>7596</v>
      </c>
      <c r="K2210" s="35">
        <v>45269</v>
      </c>
      <c r="L2210" s="36" t="s">
        <v>27</v>
      </c>
      <c r="M2210" s="36" t="s">
        <v>18</v>
      </c>
    </row>
    <row r="2211" spans="1:13" ht="12.75" customHeight="1" x14ac:dyDescent="0.25">
      <c r="A2211" s="28" t="s">
        <v>8664</v>
      </c>
      <c r="B2211" s="90">
        <v>70.114000000000004</v>
      </c>
      <c r="C2211" s="46" t="s">
        <v>705</v>
      </c>
      <c r="D2211" s="31" t="s">
        <v>7597</v>
      </c>
      <c r="E2211" s="31" t="s">
        <v>7598</v>
      </c>
      <c r="F2211" s="36">
        <v>1625</v>
      </c>
      <c r="G2211" s="33" t="s">
        <v>7599</v>
      </c>
      <c r="H2211" s="33" t="s">
        <v>7600</v>
      </c>
      <c r="I2211" s="104"/>
      <c r="J2211" s="111" t="s">
        <v>7601</v>
      </c>
      <c r="K2211" s="48">
        <v>45232</v>
      </c>
      <c r="L2211" s="36" t="s">
        <v>485</v>
      </c>
      <c r="M2211" s="36" t="s">
        <v>485</v>
      </c>
    </row>
    <row r="2212" spans="1:13" ht="12.75" customHeight="1" x14ac:dyDescent="0.25">
      <c r="A2212" s="28" t="s">
        <v>57</v>
      </c>
      <c r="B2212" s="29">
        <v>10.101000000000001</v>
      </c>
      <c r="C2212" s="28" t="s">
        <v>112</v>
      </c>
      <c r="D2212" s="44" t="s">
        <v>7602</v>
      </c>
      <c r="E2212" s="44"/>
      <c r="F2212" s="52">
        <v>1599</v>
      </c>
      <c r="G2212" s="52" t="s">
        <v>7603</v>
      </c>
      <c r="H2212" s="52" t="s">
        <v>7604</v>
      </c>
      <c r="I2212" s="53"/>
      <c r="J2212" s="80" t="s">
        <v>7605</v>
      </c>
      <c r="K2212" s="54">
        <v>45082</v>
      </c>
      <c r="L2212" s="52" t="s">
        <v>18</v>
      </c>
      <c r="M2212" s="52" t="s">
        <v>18</v>
      </c>
    </row>
    <row r="2213" spans="1:13" ht="12.75" customHeight="1" x14ac:dyDescent="0.25">
      <c r="A2213" s="28" t="s">
        <v>119</v>
      </c>
      <c r="B2213" s="29">
        <v>45.113999999999997</v>
      </c>
      <c r="C2213" s="40" t="s">
        <v>129</v>
      </c>
      <c r="D2213" s="41" t="s">
        <v>7606</v>
      </c>
      <c r="E2213" s="41"/>
      <c r="F2213" s="47">
        <v>1392</v>
      </c>
      <c r="G2213" s="42" t="s">
        <v>7607</v>
      </c>
      <c r="H2213" s="42" t="s">
        <v>7608</v>
      </c>
      <c r="I2213" s="42" t="s">
        <v>7609</v>
      </c>
      <c r="J2213" s="80" t="s">
        <v>7610</v>
      </c>
      <c r="K2213" s="48">
        <v>44348</v>
      </c>
      <c r="L2213" s="36" t="s">
        <v>18</v>
      </c>
      <c r="M2213" s="36" t="s">
        <v>18</v>
      </c>
    </row>
    <row r="2214" spans="1:13" ht="12.75" customHeight="1" x14ac:dyDescent="0.25">
      <c r="A2214" s="28" t="s">
        <v>57</v>
      </c>
      <c r="B2214" s="29">
        <v>32.100999999999999</v>
      </c>
      <c r="C2214" s="28" t="s">
        <v>63</v>
      </c>
      <c r="D2214" s="49" t="s">
        <v>7611</v>
      </c>
      <c r="E2214" s="40"/>
      <c r="F2214" s="42">
        <v>1606</v>
      </c>
      <c r="G2214" s="42" t="s">
        <v>7612</v>
      </c>
      <c r="H2214" s="42" t="s">
        <v>7613</v>
      </c>
      <c r="I2214" s="40"/>
      <c r="J2214" s="80" t="s">
        <v>7614</v>
      </c>
      <c r="K2214" s="50">
        <v>45089</v>
      </c>
      <c r="L2214" s="42" t="s">
        <v>18</v>
      </c>
      <c r="M2214" s="42" t="s">
        <v>18</v>
      </c>
    </row>
    <row r="2215" spans="1:13" ht="12.75" customHeight="1" x14ac:dyDescent="0.25">
      <c r="A2215" s="28" t="s">
        <v>57</v>
      </c>
      <c r="B2215" s="29">
        <v>32.100999999999999</v>
      </c>
      <c r="C2215" s="28" t="s">
        <v>63</v>
      </c>
      <c r="D2215" s="41" t="s">
        <v>7615</v>
      </c>
      <c r="E2215" s="41"/>
      <c r="F2215" s="47" t="s">
        <v>7616</v>
      </c>
      <c r="G2215" s="42" t="s">
        <v>7617</v>
      </c>
      <c r="H2215" s="42" t="s">
        <v>7618</v>
      </c>
      <c r="I2215" s="42"/>
      <c r="J2215" s="80" t="s">
        <v>7614</v>
      </c>
      <c r="K2215" s="48">
        <v>45453</v>
      </c>
      <c r="L2215" s="36" t="s">
        <v>27</v>
      </c>
      <c r="M2215" s="36"/>
    </row>
    <row r="2216" spans="1:13" ht="76.5" customHeight="1" x14ac:dyDescent="0.25">
      <c r="A2216" s="28" t="s">
        <v>19</v>
      </c>
      <c r="B2216" s="29">
        <v>25.116</v>
      </c>
      <c r="C2216" s="28" t="s">
        <v>28</v>
      </c>
      <c r="D2216" s="41" t="s">
        <v>7619</v>
      </c>
      <c r="E2216" s="41"/>
      <c r="F2216" s="42">
        <v>1560</v>
      </c>
      <c r="G2216" s="42" t="s">
        <v>7620</v>
      </c>
      <c r="H2216" s="42" t="s">
        <v>7621</v>
      </c>
      <c r="I2216" s="42" t="s">
        <v>7622</v>
      </c>
      <c r="J2216" s="130" t="s">
        <v>7623</v>
      </c>
      <c r="K2216" s="50">
        <v>44722</v>
      </c>
      <c r="L2216" s="42" t="s">
        <v>27</v>
      </c>
      <c r="M2216" s="42"/>
    </row>
    <row r="2217" spans="1:13" ht="12.75" customHeight="1" x14ac:dyDescent="0.25">
      <c r="A2217" s="28" t="s">
        <v>8664</v>
      </c>
      <c r="B2217" s="29">
        <v>70.105999999999995</v>
      </c>
      <c r="C2217" s="40" t="s">
        <v>115</v>
      </c>
      <c r="D2217" s="45" t="s">
        <v>7624</v>
      </c>
      <c r="E2217" s="46"/>
      <c r="F2217" s="47">
        <v>1522</v>
      </c>
      <c r="G2217" s="36" t="s">
        <v>7625</v>
      </c>
      <c r="H2217" s="36" t="s">
        <v>7626</v>
      </c>
      <c r="I2217" s="42"/>
      <c r="J2217" s="80" t="s">
        <v>7627</v>
      </c>
      <c r="K2217" s="48">
        <v>44804</v>
      </c>
      <c r="L2217" s="36" t="s">
        <v>18</v>
      </c>
      <c r="M2217" s="36" t="s">
        <v>18</v>
      </c>
    </row>
    <row r="2218" spans="1:13" ht="12.75" customHeight="1" x14ac:dyDescent="0.25">
      <c r="A2218" s="28" t="s">
        <v>8664</v>
      </c>
      <c r="B2218" s="29">
        <v>70.105999999999995</v>
      </c>
      <c r="C2218" s="40" t="s">
        <v>361</v>
      </c>
      <c r="D2218" s="30" t="s">
        <v>7628</v>
      </c>
      <c r="E2218" s="46"/>
      <c r="F2218" s="36">
        <v>1475</v>
      </c>
      <c r="G2218" s="33" t="s">
        <v>7629</v>
      </c>
      <c r="H2218" s="33" t="s">
        <v>7630</v>
      </c>
      <c r="I2218" s="92"/>
      <c r="J2218" s="111" t="s">
        <v>7631</v>
      </c>
      <c r="K2218" s="48">
        <v>44804</v>
      </c>
      <c r="L2218" s="36" t="s">
        <v>18</v>
      </c>
      <c r="M2218" s="36" t="s">
        <v>18</v>
      </c>
    </row>
    <row r="2219" spans="1:13" ht="12.75" customHeight="1" x14ac:dyDescent="0.25">
      <c r="A2219" s="28" t="s">
        <v>119</v>
      </c>
      <c r="B2219" s="29">
        <v>45.113999999999997</v>
      </c>
      <c r="C2219" s="40" t="s">
        <v>129</v>
      </c>
      <c r="D2219" s="41" t="s">
        <v>7632</v>
      </c>
      <c r="E2219" s="41"/>
      <c r="F2219" s="47">
        <v>1392</v>
      </c>
      <c r="G2219" s="42" t="s">
        <v>7633</v>
      </c>
      <c r="H2219" s="42" t="s">
        <v>7634</v>
      </c>
      <c r="I2219" s="42" t="s">
        <v>7635</v>
      </c>
      <c r="J2219" s="80" t="s">
        <v>7636</v>
      </c>
      <c r="K2219" s="48">
        <v>44348</v>
      </c>
      <c r="L2219" s="36" t="s">
        <v>18</v>
      </c>
      <c r="M2219" s="36" t="s">
        <v>18</v>
      </c>
    </row>
    <row r="2220" spans="1:13" ht="12.75" customHeight="1" x14ac:dyDescent="0.25">
      <c r="A2220" s="28" t="s">
        <v>119</v>
      </c>
      <c r="B2220" s="62">
        <v>45.112000000000002</v>
      </c>
      <c r="C2220" s="40" t="s">
        <v>660</v>
      </c>
      <c r="D2220" s="49" t="s">
        <v>7637</v>
      </c>
      <c r="E2220" s="114"/>
      <c r="F2220" s="42">
        <v>1605</v>
      </c>
      <c r="G2220" s="93" t="s">
        <v>7638</v>
      </c>
      <c r="H2220" s="114" t="s">
        <v>7639</v>
      </c>
      <c r="I2220" s="40"/>
      <c r="J2220" s="111" t="s">
        <v>7640</v>
      </c>
      <c r="K2220" s="50">
        <v>45107</v>
      </c>
      <c r="L2220" s="36" t="s">
        <v>18</v>
      </c>
      <c r="M2220" s="36" t="s">
        <v>18</v>
      </c>
    </row>
    <row r="2221" spans="1:13" ht="12.75" customHeight="1" x14ac:dyDescent="0.25">
      <c r="A2221" s="28" t="s">
        <v>8664</v>
      </c>
      <c r="B2221" s="62">
        <v>70.105999999999995</v>
      </c>
      <c r="C2221" s="28" t="s">
        <v>769</v>
      </c>
      <c r="D2221" s="41" t="s">
        <v>7641</v>
      </c>
      <c r="E2221" s="46"/>
      <c r="F2221" s="47">
        <v>1434</v>
      </c>
      <c r="G2221" s="42" t="s">
        <v>7641</v>
      </c>
      <c r="H2221" s="42" t="s">
        <v>7642</v>
      </c>
      <c r="I2221" s="42"/>
      <c r="J2221" s="80" t="s">
        <v>7643</v>
      </c>
      <c r="K2221" s="48">
        <v>44439</v>
      </c>
      <c r="L2221" s="42" t="s">
        <v>18</v>
      </c>
      <c r="M2221" s="42" t="s">
        <v>18</v>
      </c>
    </row>
    <row r="2222" spans="1:13" ht="12.75" customHeight="1" x14ac:dyDescent="0.25">
      <c r="A2222" s="28" t="s">
        <v>19</v>
      </c>
      <c r="B2222" s="29">
        <v>25.111999999999998</v>
      </c>
      <c r="C2222" s="28" t="s">
        <v>2706</v>
      </c>
      <c r="D2222" s="41" t="s">
        <v>7644</v>
      </c>
      <c r="E2222" s="41"/>
      <c r="F2222" s="42">
        <v>1561</v>
      </c>
      <c r="G2222" s="42" t="s">
        <v>7645</v>
      </c>
      <c r="H2222" s="42" t="s">
        <v>7646</v>
      </c>
      <c r="I2222" s="42" t="s">
        <v>7647</v>
      </c>
      <c r="J2222" s="130" t="s">
        <v>7648</v>
      </c>
      <c r="K2222" s="50">
        <v>44722</v>
      </c>
      <c r="L2222" s="42" t="s">
        <v>27</v>
      </c>
      <c r="M2222" s="42"/>
    </row>
    <row r="2223" spans="1:13" ht="12.75" customHeight="1" x14ac:dyDescent="0.25">
      <c r="A2223" s="28" t="s">
        <v>119</v>
      </c>
      <c r="B2223" s="29">
        <v>45.113999999999997</v>
      </c>
      <c r="C2223" s="40" t="s">
        <v>129</v>
      </c>
      <c r="D2223" s="46" t="s">
        <v>7649</v>
      </c>
      <c r="E2223" s="46" t="s">
        <v>7649</v>
      </c>
      <c r="F2223" s="51" t="s">
        <v>1801</v>
      </c>
      <c r="G2223" s="36" t="s">
        <v>7650</v>
      </c>
      <c r="H2223" s="36" t="s">
        <v>7651</v>
      </c>
      <c r="I2223" s="36" t="s">
        <v>7652</v>
      </c>
      <c r="J2223" s="80" t="s">
        <v>7653</v>
      </c>
      <c r="K2223" s="48">
        <v>44377</v>
      </c>
      <c r="L2223" s="36" t="s">
        <v>18</v>
      </c>
      <c r="M2223" s="36" t="s">
        <v>18</v>
      </c>
    </row>
    <row r="2224" spans="1:13" ht="12.75" customHeight="1" x14ac:dyDescent="0.25">
      <c r="A2224" s="28" t="s">
        <v>19</v>
      </c>
      <c r="B2224" s="29">
        <v>25.116</v>
      </c>
      <c r="C2224" s="28" t="s">
        <v>28</v>
      </c>
      <c r="D2224" s="41" t="s">
        <v>7654</v>
      </c>
      <c r="E2224" s="41"/>
      <c r="F2224" s="42">
        <v>1560</v>
      </c>
      <c r="G2224" s="42" t="s">
        <v>7655</v>
      </c>
      <c r="H2224" s="42" t="s">
        <v>7656</v>
      </c>
      <c r="I2224" s="42" t="s">
        <v>105</v>
      </c>
      <c r="J2224" s="130" t="s">
        <v>7657</v>
      </c>
      <c r="K2224" s="50">
        <v>44722</v>
      </c>
      <c r="L2224" s="42" t="s">
        <v>27</v>
      </c>
      <c r="M2224" s="42"/>
    </row>
    <row r="2225" spans="1:13" ht="12.75" customHeight="1" x14ac:dyDescent="0.25">
      <c r="A2225" s="28" t="s">
        <v>19</v>
      </c>
      <c r="B2225" s="29">
        <v>25.113</v>
      </c>
      <c r="C2225" s="28" t="s">
        <v>189</v>
      </c>
      <c r="D2225" s="75" t="s">
        <v>7658</v>
      </c>
      <c r="E2225" s="38"/>
      <c r="F2225" s="32" t="s">
        <v>7659</v>
      </c>
      <c r="G2225" s="113" t="s">
        <v>7660</v>
      </c>
      <c r="H2225" s="113" t="s">
        <v>7661</v>
      </c>
      <c r="I2225" s="113" t="s">
        <v>7662</v>
      </c>
      <c r="J2225" s="80" t="s">
        <v>7663</v>
      </c>
      <c r="K2225" s="48">
        <v>44316</v>
      </c>
      <c r="L2225" s="36" t="s">
        <v>18</v>
      </c>
      <c r="M2225" s="36" t="s">
        <v>27</v>
      </c>
    </row>
    <row r="2226" spans="1:13" ht="12.75" customHeight="1" x14ac:dyDescent="0.25">
      <c r="A2226" s="28" t="s">
        <v>57</v>
      </c>
      <c r="B2226" s="62">
        <v>12.199</v>
      </c>
      <c r="C2226" s="46" t="s">
        <v>159</v>
      </c>
      <c r="D2226" s="46" t="s">
        <v>7664</v>
      </c>
      <c r="E2226" s="46"/>
      <c r="F2226" s="32" t="s">
        <v>7665</v>
      </c>
      <c r="G2226" s="42" t="s">
        <v>6984</v>
      </c>
      <c r="H2226" s="42" t="s">
        <v>7666</v>
      </c>
      <c r="I2226" s="42"/>
      <c r="J2226" s="80" t="s">
        <v>7667</v>
      </c>
      <c r="K2226" s="35">
        <v>45077</v>
      </c>
      <c r="L2226" s="36" t="s">
        <v>18</v>
      </c>
      <c r="M2226" s="36"/>
    </row>
    <row r="2227" spans="1:13" x14ac:dyDescent="0.25">
      <c r="A2227" s="28" t="s">
        <v>57</v>
      </c>
      <c r="B2227" s="62">
        <v>12.199</v>
      </c>
      <c r="C2227" s="46" t="s">
        <v>159</v>
      </c>
      <c r="D2227" s="46" t="s">
        <v>7664</v>
      </c>
      <c r="E2227" s="46"/>
      <c r="F2227" s="32" t="s">
        <v>7665</v>
      </c>
      <c r="G2227" s="42" t="s">
        <v>6984</v>
      </c>
      <c r="H2227" s="42" t="s">
        <v>7666</v>
      </c>
      <c r="I2227" s="42"/>
      <c r="J2227" s="80" t="s">
        <v>7667</v>
      </c>
      <c r="K2227" s="35">
        <v>45077</v>
      </c>
      <c r="L2227" s="36" t="s">
        <v>18</v>
      </c>
      <c r="M2227" s="36"/>
    </row>
  </sheetData>
  <autoFilter ref="A4:N2087" xr:uid="{E0827137-2C43-4C22-8134-79DAEE5E0638}"/>
  <sortState xmlns:xlrd2="http://schemas.microsoft.com/office/spreadsheetml/2017/richdata2" ref="A5:M2227">
    <sortCondition ref="D5:D2227"/>
  </sortState>
  <hyperlinks>
    <hyperlink ref="J1371" r:id="rId1" xr:uid="{3D8B271E-9F11-4EE9-8B09-5DB5230175A0}"/>
    <hyperlink ref="J677" r:id="rId2" xr:uid="{4A1780FA-1377-4A23-8544-0CF02955D513}"/>
    <hyperlink ref="J79" r:id="rId3" xr:uid="{238C7D9E-2B0E-4703-85EB-5CA69FC47DDD}"/>
    <hyperlink ref="J2221" r:id="rId4" xr:uid="{82C31E89-B7E7-435C-A3F4-59651636D97E}"/>
    <hyperlink ref="J993" r:id="rId5" xr:uid="{349E8D6A-3F01-463E-B4E9-19A8C956F025}"/>
    <hyperlink ref="J992" r:id="rId6" xr:uid="{78BC8DDA-E70A-4C19-A573-305EBD407F48}"/>
    <hyperlink ref="J956" r:id="rId7" xr:uid="{350DB263-7971-4E57-B86E-F84C34D25091}"/>
    <hyperlink ref="J521" r:id="rId8" xr:uid="{99FFA5D5-4E4B-4BFA-8F7E-FA2A23B5326F}"/>
    <hyperlink ref="J967" r:id="rId9" xr:uid="{369F04AA-F344-4B66-9D15-6434014759D0}"/>
    <hyperlink ref="J595" r:id="rId10" xr:uid="{81E2CB7F-3E9A-4F74-A764-77DF9F8979CF}"/>
    <hyperlink ref="J906" r:id="rId11" xr:uid="{B9350A0A-87C3-487E-9CF1-388E154977D1}"/>
    <hyperlink ref="J1376" r:id="rId12" xr:uid="{BCAA7306-8DBB-499A-82CF-DD935FA65E41}"/>
    <hyperlink ref="J1615" r:id="rId13" xr:uid="{FC49654C-D887-4C0B-80A5-387E095BB04F}"/>
    <hyperlink ref="J2200" r:id="rId14" xr:uid="{7247C97B-3C47-439C-AE18-31D886A5CB46}"/>
    <hyperlink ref="J2170" r:id="rId15" xr:uid="{448DE02F-2A80-4DA4-B5C4-A8D938B12036}"/>
    <hyperlink ref="J1327" r:id="rId16" xr:uid="{79C3608A-1457-4B18-94DC-2DF88F07AEEF}"/>
    <hyperlink ref="J901" r:id="rId17" xr:uid="{E440D11E-BA2D-42EF-BF52-E0D9CE0E4DD5}"/>
    <hyperlink ref="J1372" r:id="rId18" xr:uid="{B219394D-41FE-4FAC-A64D-253836AF7426}"/>
    <hyperlink ref="J1373" r:id="rId19" xr:uid="{46D82C35-016D-416E-96B6-49A98BAE00D1}"/>
    <hyperlink ref="J1374" r:id="rId20" xr:uid="{21846CB5-DCA8-4931-95EF-A2BC26B39873}"/>
    <hyperlink ref="J1375" r:id="rId21" xr:uid="{B1FB65B6-1C46-4832-8EC1-530270A9A014}"/>
    <hyperlink ref="J2227" r:id="rId22" xr:uid="{86CF997F-EF37-4CCD-A507-BBA035086259}"/>
    <hyperlink ref="J1640" r:id="rId23" xr:uid="{C6A47ED7-2895-4E1D-B09F-FFE48D689D50}"/>
    <hyperlink ref="J987" r:id="rId24" xr:uid="{4D02444E-FB0E-4CF2-9F1D-BD7239081680}"/>
    <hyperlink ref="J499" r:id="rId25" xr:uid="{D1631E52-7124-4D54-B8EF-C7B8E0934E3F}"/>
    <hyperlink ref="J1333" r:id="rId26" display="orders@musicmotion.com" xr:uid="{4E9DD5D4-AAD2-4E54-9B09-4F3272B940E0}"/>
    <hyperlink ref="J1468" r:id="rId27" xr:uid="{4585C5BE-8DD8-4AB9-A027-A343715DEDC5}"/>
    <hyperlink ref="J1626" r:id="rId28" xr:uid="{96267FB2-ECAE-4BB6-82D4-24C68E583A27}"/>
    <hyperlink ref="J1747" r:id="rId29" xr:uid="{EB5CE365-2EE5-4CBD-B7FC-DB4B8885988E}"/>
    <hyperlink ref="J2159" r:id="rId30" xr:uid="{8E50569D-CE0F-47EC-93B4-680BFA345325}"/>
    <hyperlink ref="J2192" r:id="rId31" xr:uid="{4FB9C4C6-D5D7-4D94-A40E-258E6C48079B}"/>
    <hyperlink ref="J253" r:id="rId32" xr:uid="{00E6E519-7366-41CB-93E4-0AA3EAEFD5B4}"/>
    <hyperlink ref="J1478" r:id="rId33" xr:uid="{6B49A65B-E641-4559-B728-0CAEE5093BA0}"/>
    <hyperlink ref="J1132" r:id="rId34" xr:uid="{5B7773F8-D637-494C-BEBC-AB36D6CB8A2C}"/>
    <hyperlink ref="J1486" r:id="rId35" xr:uid="{468D6A62-B6D7-4B6B-9D64-7EDF0B41C38F}"/>
    <hyperlink ref="J503" r:id="rId36" xr:uid="{B3EB755D-C827-4D84-AF72-18B3EDC7BB0C}"/>
    <hyperlink ref="J202" r:id="rId37" xr:uid="{EA9D6D0B-138D-4CC4-8120-9D89523D738D}"/>
    <hyperlink ref="J1108" r:id="rId38" xr:uid="{76793D00-FDD7-4249-AC74-475B04BBB5BE}"/>
    <hyperlink ref="J96" r:id="rId39" xr:uid="{5420388B-6058-42E1-947D-BAFE56AA84E3}"/>
    <hyperlink ref="J154" r:id="rId40" xr:uid="{2DE62497-D384-4084-A9B8-398B2EBCB6AE}"/>
    <hyperlink ref="J244" r:id="rId41" xr:uid="{66943753-EFB4-41EF-AA88-CDD3140F7AD5}"/>
    <hyperlink ref="J554" r:id="rId42" xr:uid="{64FA7A94-D7C8-4CAB-BED9-FEEFA110F1B1}"/>
    <hyperlink ref="J1351" r:id="rId43" xr:uid="{A32B1765-BD2A-470C-877A-FF38DFCB10D4}"/>
    <hyperlink ref="J2045" r:id="rId44" xr:uid="{7BB1699D-DAE2-4CAA-9D0C-45CE0312CBA0}"/>
    <hyperlink ref="J1687" r:id="rId45" xr:uid="{098B93CC-C494-42F2-9D5F-7C0FAB3A29AD}"/>
    <hyperlink ref="J91" r:id="rId46" xr:uid="{DC17E46F-E94F-4E35-BCAB-4BCE8A54456D}"/>
    <hyperlink ref="J1816" r:id="rId47" xr:uid="{3C442B0F-334B-47F1-BF1F-43C07CEB1FA5}"/>
    <hyperlink ref="J1788" r:id="rId48" display="mailto:contactus@sepapparel.com" xr:uid="{FD250DB3-4426-4903-81E3-6A78EAA2B1BA}"/>
    <hyperlink ref="J1718" r:id="rId49" display="mailto:orders@schoolspecialty.com" xr:uid="{9599D097-4027-4795-8D02-240C7F5559A6}"/>
    <hyperlink ref="J1813" r:id="rId50" display="mailto:info@sportsimports.com" xr:uid="{FD4CC383-B802-4C60-986F-C9FDBCD7D718}"/>
    <hyperlink ref="J2165" r:id="rId51" xr:uid="{38B2C386-00D0-41CF-92BB-DD1B841EB4A7}"/>
    <hyperlink ref="J1451" r:id="rId52" xr:uid="{AD2742B4-C126-4574-8F44-4AA6E830036A}"/>
    <hyperlink ref="J160" r:id="rId53" xr:uid="{673D971C-B706-4ADE-8305-FB931C254410}"/>
    <hyperlink ref="J741" r:id="rId54" xr:uid="{C3F6DF4E-F28D-4EF5-9DA5-2D0373C72CF5}"/>
    <hyperlink ref="J790" r:id="rId55" xr:uid="{AB3417B2-8E7D-470C-9AEA-7E0EE52DD821}"/>
    <hyperlink ref="J849" r:id="rId56" xr:uid="{BAB1FDFE-7538-493C-BE5C-96AEBCB0D6AD}"/>
    <hyperlink ref="J1136" r:id="rId57" xr:uid="{66B9969B-3A17-409E-BCDC-CB8E1BEAD080}"/>
    <hyperlink ref="J1571" r:id="rId58" xr:uid="{DDA59DF0-A4C5-4BC9-9D44-E976FDF6CCC0}"/>
    <hyperlink ref="J1610" r:id="rId59" xr:uid="{00FEFE10-3774-4A13-95A1-80BBE2D8A488}"/>
    <hyperlink ref="J1943" r:id="rId60" xr:uid="{9D4FE8EF-F3EA-4E10-800C-5544D9EB3F87}"/>
    <hyperlink ref="J470" r:id="rId61" xr:uid="{968A131A-790F-4AAB-9C4C-C4FA275F363F}"/>
    <hyperlink ref="J191" r:id="rId62" xr:uid="{6C316F23-A06C-419B-A7EC-606088FE1765}"/>
    <hyperlink ref="J120" r:id="rId63" xr:uid="{1D8A5AEC-84C7-48E5-BAB0-43E7437C3B72}"/>
    <hyperlink ref="J189" r:id="rId64" xr:uid="{32789055-049F-4DF2-9BC7-4C94E5870016}"/>
    <hyperlink ref="J190" r:id="rId65" xr:uid="{8BB3CEA7-BF97-4879-8336-1D208EA195D1}"/>
    <hyperlink ref="J1818" r:id="rId66" xr:uid="{B1FA62A6-41A4-4671-92B5-F447E70798B0}"/>
    <hyperlink ref="J782" r:id="rId67" xr:uid="{5681EF14-9EA9-49FE-9AF6-5A0D0BBBBD6C}"/>
    <hyperlink ref="J111" r:id="rId68" xr:uid="{DADFAC11-EB52-4408-A77C-2BE34B8A7B57}"/>
    <hyperlink ref="J112" r:id="rId69" xr:uid="{26E8C2AC-156C-4D51-8E6E-1374BEAD286B}"/>
    <hyperlink ref="J1292" r:id="rId70" xr:uid="{FF38A9FB-5127-43F8-A243-A3E23C394907}"/>
    <hyperlink ref="J2114" r:id="rId71" xr:uid="{69D6672B-C666-4B43-AE12-25790AB21140}"/>
    <hyperlink ref="J2117" r:id="rId72" xr:uid="{72E24EC0-84A5-4950-B876-51DC4EBB0B9B}"/>
    <hyperlink ref="J1954" r:id="rId73" xr:uid="{F6044BF0-5351-4931-A235-918E3334CD71}"/>
    <hyperlink ref="J1949" r:id="rId74" xr:uid="{4514A83D-10B5-4BC9-99EF-2613F7D27018}"/>
    <hyperlink ref="J1944" r:id="rId75" xr:uid="{1A9D5C40-69C1-4B32-8AF0-700BB55C670F}"/>
    <hyperlink ref="J1926" r:id="rId76" xr:uid="{67DC499C-E325-4415-B3DB-A8B0D5248EC8}"/>
    <hyperlink ref="J1789" r:id="rId77" xr:uid="{056601FE-8835-40B3-A237-4657768C8199}"/>
    <hyperlink ref="J1790" r:id="rId78" xr:uid="{0E0DF617-5EDD-4D91-8489-C1CA77C90735}"/>
    <hyperlink ref="J1490" r:id="rId79" xr:uid="{3CC5AAD5-95A9-40E2-BE36-480D9521654D}"/>
    <hyperlink ref="J1469" r:id="rId80" xr:uid="{B6B7FA34-D396-4C2A-A046-36BA338FC409}"/>
    <hyperlink ref="J1455" r:id="rId81" xr:uid="{5F89F592-573C-4891-B68A-00344704071E}"/>
    <hyperlink ref="J1345" r:id="rId82" xr:uid="{7B53825C-952C-4733-9BA4-986E1916FF36}"/>
    <hyperlink ref="J1229" r:id="rId83" xr:uid="{C9850A20-C2D5-4D6D-93B4-C2897A077699}"/>
    <hyperlink ref="J1181" r:id="rId84" xr:uid="{41BA48FC-4ADF-4628-BA39-36D98B0581DF}"/>
    <hyperlink ref="J459:J462" r:id="rId85" display="jessica@lab-resources.net" xr:uid="{FACF41E6-E8D9-4AEE-93E3-1B09B017E658}"/>
    <hyperlink ref="J1012" r:id="rId86" xr:uid="{4A65E31D-56AF-434C-A78C-3358EA5ED79D}"/>
    <hyperlink ref="J411:J414" r:id="rId87" display="dgoble@juniorlibraryguild.com" xr:uid="{61F0AFFC-879E-4004-9B20-213C997CB383}"/>
    <hyperlink ref="J803" r:id="rId88" xr:uid="{998DA625-CB5B-4BDF-A255-06D9A612CC5C}"/>
    <hyperlink ref="J296:J311" r:id="rId89" display="custserv@g-w.com" xr:uid="{41300711-C049-4F1B-BCDF-48A7F3624922}"/>
    <hyperlink ref="J747" r:id="rId90" xr:uid="{37487B59-6D30-4DF8-908E-6EF03CE9B0AD}"/>
    <hyperlink ref="J731" r:id="rId91" xr:uid="{11161001-FE24-4089-A196-723A1014CDD7}"/>
    <hyperlink ref="J598" r:id="rId92" xr:uid="{62265056-BB03-4B1C-8F0B-715ED2E0532E}"/>
    <hyperlink ref="J599" r:id="rId93" xr:uid="{9F2F6F5C-7095-4F83-BB28-8C80D419198D}"/>
    <hyperlink ref="J528" r:id="rId94" xr:uid="{3A484CE3-B8F2-4CA9-A55E-719AC0FE1762}"/>
    <hyperlink ref="J529" r:id="rId95" xr:uid="{DE1E9752-E0A9-47EE-A240-A912288FA262}"/>
    <hyperlink ref="J509" r:id="rId96" xr:uid="{D1F437E7-2771-460A-8BF2-FB7767821D9B}"/>
    <hyperlink ref="J510" r:id="rId97" xr:uid="{0AFF1FB5-0C30-4ED9-BF2E-5F5A387CF681}"/>
    <hyperlink ref="J368" r:id="rId98" xr:uid="{ECA733E0-8225-4D65-835A-043A496B0252}"/>
    <hyperlink ref="J59:J71" r:id="rId99" display="customersupport@cevmultimedia.com" xr:uid="{99890C9D-003E-4FB3-8074-DFFFACC982FB}"/>
    <hyperlink ref="J337" r:id="rId100" xr:uid="{B37E761A-5E89-4B1A-B61E-8767B3AEFA7D}"/>
    <hyperlink ref="J338" r:id="rId101" xr:uid="{A83630C4-F61C-470F-BF75-0B796C3A72AB}"/>
    <hyperlink ref="J339" r:id="rId102" xr:uid="{7F2DEBA0-6979-481A-9BCE-0D122436913E}"/>
    <hyperlink ref="J341" r:id="rId103" xr:uid="{1E8A6F3E-35A7-46A0-BF2D-2E201D45B56D}"/>
    <hyperlink ref="J343" r:id="rId104" xr:uid="{F65D87BF-60E7-4ECD-9E0F-3C23AB933099}"/>
    <hyperlink ref="J345" r:id="rId105" xr:uid="{B1F748F4-0740-4327-BEC9-DE1046336B95}"/>
    <hyperlink ref="J347" r:id="rId106" xr:uid="{9DE60D5C-C6E4-4FD1-A868-359C7D1AE58C}"/>
    <hyperlink ref="J349" r:id="rId107" xr:uid="{1F286174-D573-4385-ABA0-C032CED2B586}"/>
    <hyperlink ref="J351" r:id="rId108" xr:uid="{79DA9AEB-0958-411A-BB95-5EE5D005C23F}"/>
    <hyperlink ref="J340" r:id="rId109" xr:uid="{B423F671-2901-4F59-B7FA-13CFD69E99B8}"/>
    <hyperlink ref="J342" r:id="rId110" xr:uid="{CCC2E601-F745-4061-9A37-2EFF1A0CCA62}"/>
    <hyperlink ref="J344" r:id="rId111" xr:uid="{EDB4027A-38C1-4F67-BFAC-C416BDA17D6B}"/>
    <hyperlink ref="J346" r:id="rId112" xr:uid="{E2D16BF5-998D-44D6-813A-23630740D439}"/>
    <hyperlink ref="J348" r:id="rId113" xr:uid="{346E68ED-A718-4E9B-94F1-898FA9850445}"/>
    <hyperlink ref="J350" r:id="rId114" xr:uid="{073EA848-370F-4260-B2FC-231393EF8427}"/>
    <hyperlink ref="J352" r:id="rId115" xr:uid="{0C3121F7-CF65-48C2-95F9-9EFA43BD0FDB}"/>
    <hyperlink ref="J2027" r:id="rId116" xr:uid="{E0B0D38C-6F90-4A56-8D59-6F3270AFC976}"/>
    <hyperlink ref="J770" r:id="rId117" xr:uid="{D823641F-E6DE-4658-B44B-D1794766DBEE}"/>
    <hyperlink ref="J691" r:id="rId118" xr:uid="{527AF4DA-8400-4AF4-9406-CD0F377E6AFA}"/>
    <hyperlink ref="J309" r:id="rId119" display="mailto:sjackson@cardsports.net" xr:uid="{E943FF71-C818-4DFC-BE64-82E9146FB591}"/>
    <hyperlink ref="J558" r:id="rId120" xr:uid="{502AAA18-12DA-4499-A93D-80FCFBC40ADA}"/>
    <hyperlink ref="J1213" r:id="rId121" xr:uid="{EA7A0A9A-FDBB-4339-A18C-EDCA88833770}"/>
    <hyperlink ref="J1336" r:id="rId122" xr:uid="{1815CD0E-BA53-4EA4-9F98-D0823004BC1B}"/>
    <hyperlink ref="J1407" r:id="rId123" xr:uid="{8E732248-10EE-4039-B6A8-22AC49AB00D7}"/>
    <hyperlink ref="J1542" r:id="rId124" xr:uid="{15C5BAEB-9F9A-4C80-A026-2B83D2D3EBF0}"/>
    <hyperlink ref="J1568" r:id="rId125" xr:uid="{818D6162-450F-47C4-AFC9-6F6751C65148}"/>
    <hyperlink ref="J1008" r:id="rId126" xr:uid="{0477F565-AE80-4839-8997-586E263A55E3}"/>
    <hyperlink ref="J784" r:id="rId127" xr:uid="{A31026B3-9D74-4057-BD7E-30AD2E2D2EC7}"/>
    <hyperlink ref="J219" r:id="rId128" xr:uid="{BE62A6C5-C3F4-43A4-A3E7-FB3415E766E9}"/>
    <hyperlink ref="J2058" r:id="rId129" xr:uid="{46BB898C-00AC-4C35-A900-7A9582363BFF}"/>
    <hyperlink ref="J838" r:id="rId130" display="mailto:CrystalC@GuestVision.net" xr:uid="{189ECD7A-B902-48C7-BA86-059128E11FE2}"/>
    <hyperlink ref="J1930" r:id="rId131" display="mailto:brandi@teachingsystems.com" xr:uid="{6929F6F7-6DA9-4D16-A538-43156C1CF340}"/>
    <hyperlink ref="J1555" r:id="rId132" xr:uid="{7B1E3A53-EDF7-479F-BBD3-C07712B26B62}"/>
    <hyperlink ref="J1549" r:id="rId133" xr:uid="{88121AF8-A46F-444E-ABE1-358952849194}"/>
    <hyperlink ref="J2143" r:id="rId134" xr:uid="{EEE91615-41EA-4320-9083-CC28E3DE4460}"/>
    <hyperlink ref="J216" r:id="rId135" display="mailto:jcgreenwood@benekeith.com" xr:uid="{18D92965-5FAB-41FA-9E17-4D641D57F126}"/>
    <hyperlink ref="J231" r:id="rId136" xr:uid="{B2E56A62-9979-40CE-9E15-100B7BEAE030}"/>
    <hyperlink ref="J649" r:id="rId137" xr:uid="{99C48E70-212C-4DED-B06E-C855E79FEF3B}"/>
    <hyperlink ref="J32" r:id="rId138" xr:uid="{98E4E184-9D26-4650-B4D1-1DE6D1CEE585}"/>
    <hyperlink ref="J2226" r:id="rId139" xr:uid="{7B78EC3D-4CA0-4243-9467-2482FDFC7CF0}"/>
    <hyperlink ref="J279" r:id="rId140" xr:uid="{F3012346-980E-4D11-8148-EDAA8E16E749}"/>
    <hyperlink ref="J530" r:id="rId141" xr:uid="{31318174-5F71-4643-863E-C36130C5F316}"/>
    <hyperlink ref="J652" r:id="rId142" xr:uid="{35D2AE75-71CB-4365-9FAA-BB17EB666CD0}"/>
    <hyperlink ref="J752" r:id="rId143" xr:uid="{3170C265-3F97-4248-BDA3-92ACA97E76EC}"/>
    <hyperlink ref="J1254" r:id="rId144" xr:uid="{C805CA78-239D-4ACA-947B-CD614BD51D1D}"/>
    <hyperlink ref="J1026" r:id="rId145" xr:uid="{4C3FF541-E585-4B5A-8120-BFB96D318AE8}"/>
    <hyperlink ref="J1027" r:id="rId146" xr:uid="{E2420272-BB7C-4266-BFFC-A08E11AAEEA0}"/>
    <hyperlink ref="J1069" r:id="rId147" xr:uid="{7861B49A-A302-4682-B857-9FFD5C39E5B5}"/>
    <hyperlink ref="J1073" r:id="rId148" xr:uid="{58237DDC-3D62-4062-92E1-6A3F1CE822D4}"/>
    <hyperlink ref="J1362" r:id="rId149" xr:uid="{4309728E-3647-45E1-AF7C-9F3B76C9A7A5}"/>
    <hyperlink ref="J1509" r:id="rId150" xr:uid="{8BC8A526-EB95-4525-ADE1-FD3713DA8DF1}"/>
    <hyperlink ref="J1730" r:id="rId151" xr:uid="{B00FC35A-9D16-477A-B622-8B99225EABEB}"/>
    <hyperlink ref="J1837" r:id="rId152" xr:uid="{1D94B762-621C-435D-943B-9EB1B270BF90}"/>
    <hyperlink ref="J1863" r:id="rId153" xr:uid="{F443B6D3-ED78-4BBC-ABF6-9EEA32EFEE50}"/>
    <hyperlink ref="J1869" r:id="rId154" xr:uid="{D8119D56-728C-459E-AC51-2768A8303347}"/>
    <hyperlink ref="J1899" r:id="rId155" xr:uid="{C96DF4F1-390B-4759-9978-8212BEDFA539}"/>
    <hyperlink ref="J1938" r:id="rId156" xr:uid="{71DCF6E3-D88D-4275-9184-A4628BA56661}"/>
    <hyperlink ref="J1984" r:id="rId157" xr:uid="{7545DFEB-9E06-4686-A181-8B636F21DFA5}"/>
    <hyperlink ref="J2071" r:id="rId158" xr:uid="{FCD1CEF2-F3C7-4771-A7D8-30DF3BC1E8ED}"/>
    <hyperlink ref="J2101" r:id="rId159" xr:uid="{6E9495AB-F758-4D1A-B803-AE7E3314167C}"/>
    <hyperlink ref="J170" r:id="rId160" xr:uid="{4D7EB4FB-DDB1-4F63-B530-C27164A02BC9}"/>
    <hyperlink ref="J2173" r:id="rId161" xr:uid="{BA6BFBE9-A9F7-4ECE-A9E8-427B64E3ED61}"/>
    <hyperlink ref="J2184" r:id="rId162" xr:uid="{32157B78-53A7-4120-956D-88B672EC672E}"/>
    <hyperlink ref="J531" r:id="rId163" xr:uid="{9A03B034-9226-411B-AB1B-B1CA299753DE}"/>
    <hyperlink ref="J751" r:id="rId164" xr:uid="{A5E0B57A-5467-47EB-9C63-D12E4156E42C}"/>
    <hyperlink ref="J753" r:id="rId165" xr:uid="{60BC7CB9-8ED5-476F-92C2-B104AD077283}"/>
    <hyperlink ref="J1025" r:id="rId166" xr:uid="{63E81154-1222-44A0-907B-83DC4B222481}"/>
    <hyperlink ref="J1028" r:id="rId167" xr:uid="{88B058A6-D51A-4943-B514-F49D66ECE9AC}"/>
    <hyperlink ref="J1063" r:id="rId168" xr:uid="{7C0E2F3D-1AFF-49CC-AA54-71676538179C}"/>
    <hyperlink ref="J1064" r:id="rId169" xr:uid="{75459AB1-DA3E-4D93-A24F-A4FD107A24C4}"/>
    <hyperlink ref="J1065" r:id="rId170" xr:uid="{EA658B05-C492-4DFF-B8E5-176A4A7B6B35}"/>
    <hyperlink ref="J1066" r:id="rId171" xr:uid="{818DA9B2-425F-46B5-9948-765D539E7D40}"/>
    <hyperlink ref="J1067" r:id="rId172" xr:uid="{5E10C7C3-3CB4-4B15-9C42-14E85A3A45B9}"/>
    <hyperlink ref="J1068" r:id="rId173" xr:uid="{3AB7A0A4-177E-418D-8DFF-D2D6E76190BA}"/>
    <hyperlink ref="J1070" r:id="rId174" xr:uid="{1CD0E5CB-8A37-4C78-A851-9AB46E7EB511}"/>
    <hyperlink ref="J1115" r:id="rId175" xr:uid="{B9B28FEE-B70B-483D-A5C6-0056E86B1A3C}"/>
    <hyperlink ref="J1116" r:id="rId176" xr:uid="{E780DAF5-9273-44BB-9480-78864992C69C}"/>
    <hyperlink ref="J1243" r:id="rId177" xr:uid="{7B74D204-066A-4BED-B109-544FB3C01F0F}"/>
    <hyperlink ref="J1244" r:id="rId178" xr:uid="{FA816577-030F-4102-9AA6-2EABABDB67AD}"/>
    <hyperlink ref="J1245" r:id="rId179" xr:uid="{92261F0C-C7C8-465D-970D-B8F6D91521CB}"/>
    <hyperlink ref="J1246" r:id="rId180" xr:uid="{B78E210A-593F-456F-B6CA-DD27B0615257}"/>
    <hyperlink ref="J1247" r:id="rId181" xr:uid="{04C84F6D-A297-4D85-A893-76368A7DD509}"/>
    <hyperlink ref="J1248" r:id="rId182" xr:uid="{51139084-F6B0-427F-90EE-D322E5C99328}"/>
    <hyperlink ref="J1249" r:id="rId183" xr:uid="{CE2749CC-F5F4-4243-9AE3-0E331AA34E37}"/>
    <hyperlink ref="J1250" r:id="rId184" xr:uid="{11B48C2C-E526-4402-A12E-854453AD5F7C}"/>
    <hyperlink ref="J1251" r:id="rId185" xr:uid="{32D8E040-8813-4479-9454-10559E95512F}"/>
    <hyperlink ref="J1252" r:id="rId186" xr:uid="{2D300E63-4B5F-4CE4-82B2-C8398F01249F}"/>
    <hyperlink ref="J1253" r:id="rId187" xr:uid="{56F27A31-24C8-464F-8485-614B747E7462}"/>
    <hyperlink ref="J1255" r:id="rId188" xr:uid="{2F95B624-0BAE-434E-8067-905C7400B47A}"/>
    <hyperlink ref="J1361" r:id="rId189" xr:uid="{2FAC0AD3-AA89-457E-871F-2A6E062F65FE}"/>
    <hyperlink ref="J1701" r:id="rId190" xr:uid="{EF8BBF9A-5AA8-4BEE-A9DD-ABF6968979A0}"/>
    <hyperlink ref="J1728" r:id="rId191" xr:uid="{491097C9-E0C9-4F8D-9A55-BD897304C98E}"/>
    <hyperlink ref="J1729" r:id="rId192" xr:uid="{ED4ECF10-F8FD-4C69-861C-CB977B951D47}"/>
    <hyperlink ref="J1850" r:id="rId193" xr:uid="{4C274075-8B70-4FB3-BF53-D6FB561B1A0E}"/>
    <hyperlink ref="J1851" r:id="rId194" xr:uid="{0B6EA3D5-CF21-4738-9ACC-40F9BEAED87F}"/>
    <hyperlink ref="J1852" r:id="rId195" xr:uid="{A3DD3645-D28A-4316-AEBB-DE9679F2C313}"/>
    <hyperlink ref="J1853" r:id="rId196" xr:uid="{B32B5F5C-3E08-4DFD-91E7-845EBB054566}"/>
    <hyperlink ref="J1833" r:id="rId197" xr:uid="{A43710BD-BD8B-4641-AD32-90C2843E1500}"/>
    <hyperlink ref="J1834" r:id="rId198" xr:uid="{902595B4-6A72-4462-8AA8-DF90B9D46374}"/>
    <hyperlink ref="J1835" r:id="rId199" xr:uid="{C892055E-C481-40F6-A500-F1D0194567B1}"/>
    <hyperlink ref="J1836" r:id="rId200" xr:uid="{928E1255-CC77-490A-82C3-3A9621986287}"/>
    <hyperlink ref="J1838" r:id="rId201" xr:uid="{ED2AE522-C76A-4D6B-B2A7-B10022AD2FC5}"/>
    <hyperlink ref="J1854" r:id="rId202" display="wade@stemuli.net" xr:uid="{A065AEF7-6889-4A32-B41B-01FF45C590EB}"/>
    <hyperlink ref="J1855" r:id="rId203" display="wade@stemuli.net" xr:uid="{F15A3253-FA43-44F0-B1B8-3915084885E8}"/>
    <hyperlink ref="J1856" r:id="rId204" display="wade@stemuli.net" xr:uid="{A89552BE-7D39-493D-86B9-8397354E809E}"/>
    <hyperlink ref="J1857" r:id="rId205" display="wade@stemuli.net" xr:uid="{EBADABB1-7F9F-4229-96BC-24C833D1E938}"/>
    <hyperlink ref="J1858" r:id="rId206" display="wade@stemuli.net" xr:uid="{544FB36D-7293-4E79-9FCB-D20D8411E90B}"/>
    <hyperlink ref="J1859" r:id="rId207" display="wade@stemuli.net" xr:uid="{B4AFD414-E7F3-4A0C-BB71-B9340E426EF4}"/>
    <hyperlink ref="J1860" r:id="rId208" display="wade@stemuli.net" xr:uid="{CAD94D46-A54A-4746-B44D-671F311E2075}"/>
    <hyperlink ref="J1861" r:id="rId209" display="wade@stemuli.net" xr:uid="{881B258C-91C2-4057-8821-8BC246F8A5B2}"/>
    <hyperlink ref="J1862" r:id="rId210" display="wade@stemuli.net" xr:uid="{4E3C7DD7-1315-437F-8EFD-704808B42B9D}"/>
    <hyperlink ref="J1864" r:id="rId211" display="wade@stemuli.net" xr:uid="{EC16975E-47E5-4386-A965-37618B307B0F}"/>
    <hyperlink ref="J1865" r:id="rId212" display="wade@stemuli.net" xr:uid="{EAA30C12-2DBE-4798-BC7F-79C20E629DDB}"/>
    <hyperlink ref="J1866" r:id="rId213" xr:uid="{2655CC1C-50E0-471D-A05A-13ACE0717FA9}"/>
    <hyperlink ref="J1898" r:id="rId214" xr:uid="{B937F4D2-728A-4AD7-8C94-3DF060488BE9}"/>
    <hyperlink ref="J1900" r:id="rId215" xr:uid="{896A0ED4-20E2-4E7B-8D01-CECAD1C13007}"/>
    <hyperlink ref="J1933" r:id="rId216" xr:uid="{3BF79B29-79ED-4FC1-A270-3943955088A7}"/>
    <hyperlink ref="J1934" r:id="rId217" xr:uid="{B33B4332-4324-43A5-886E-1DDF734F7B83}"/>
    <hyperlink ref="J1935" r:id="rId218" xr:uid="{C0DDE199-342C-48B0-B49F-5AF9C3B9BEDF}"/>
    <hyperlink ref="J1936" r:id="rId219" xr:uid="{6F641889-9680-4AE4-A670-482381D60767}"/>
    <hyperlink ref="J1937" r:id="rId220" xr:uid="{7C9D929A-9ABE-4BD4-97A8-09769603D565}"/>
    <hyperlink ref="J1939" r:id="rId221" xr:uid="{4BDAB7A2-7675-45FE-88F8-031D4C1FF6CF}"/>
    <hyperlink ref="J1982" r:id="rId222" xr:uid="{8EFA9E9B-FA63-4594-A68F-56D1F4B36794}"/>
    <hyperlink ref="J1983" r:id="rId223" xr:uid="{350B6F94-8157-48E0-A095-BE5C3F97BF17}"/>
    <hyperlink ref="J1985" r:id="rId224" xr:uid="{E40C0753-9199-4DEF-8107-772416C5FC6C}"/>
    <hyperlink ref="J2068" r:id="rId225" xr:uid="{51FBAB48-1451-4AD5-8B9B-03EA6A3FC1C6}"/>
    <hyperlink ref="J2069" r:id="rId226" xr:uid="{1DE38EEB-0F0C-4676-A06E-DE58E509050F}"/>
    <hyperlink ref="J2070" r:id="rId227" xr:uid="{2F54F94A-B344-4F6A-87EC-60E95DD1D074}"/>
    <hyperlink ref="J2098" r:id="rId228" xr:uid="{C63669BD-30FC-4717-95B0-3F453ACE26ED}"/>
    <hyperlink ref="J2099" r:id="rId229" xr:uid="{C3D8954A-8402-4B33-B2A6-BE6A0E089CEC}"/>
    <hyperlink ref="J2100" r:id="rId230" xr:uid="{8E25549B-5D26-4EBB-B248-C96F8AD52439}"/>
    <hyperlink ref="J2102" r:id="rId231" xr:uid="{AF23874D-6B35-4651-91F3-2361AE83AE47}"/>
    <hyperlink ref="J167" r:id="rId232" xr:uid="{97703B36-2666-448B-987C-1598A1BEC78B}"/>
    <hyperlink ref="J168" r:id="rId233" xr:uid="{797953FD-D698-41C3-8B70-5073B801B1ED}"/>
    <hyperlink ref="J169" r:id="rId234" xr:uid="{66E651DA-3CC7-4297-9870-03AD08BA3419}"/>
    <hyperlink ref="J171" r:id="rId235" xr:uid="{5AE82034-AB37-44E7-A4D2-4953F68FA5C5}"/>
    <hyperlink ref="J2172" r:id="rId236" xr:uid="{72DC1C7F-26AB-45BC-B9F6-D99088FF7647}"/>
    <hyperlink ref="J2174" r:id="rId237" xr:uid="{FAE83F0D-CCE6-4261-8215-E0E951295EEA}"/>
    <hyperlink ref="J2183" r:id="rId238" xr:uid="{D59C9A7D-7284-4DF3-89DA-8ABCEF69DA62}"/>
    <hyperlink ref="J2185" r:id="rId239" xr:uid="{65EFD3CE-7001-4260-AE3D-EBD937FA64ED}"/>
    <hyperlink ref="J855" r:id="rId240" xr:uid="{05845B08-5551-4EAF-B8A6-7808C204F1B0}"/>
    <hyperlink ref="J840" r:id="rId241" xr:uid="{46AB5048-434D-432F-9D5B-73A93108A008}"/>
    <hyperlink ref="J725" r:id="rId242" xr:uid="{922A6012-BEED-4D42-B49B-BCBD5E472901}"/>
    <hyperlink ref="J1164" r:id="rId243" xr:uid="{C8F4E7C6-C8D8-4F22-92E3-5D54B48D1DC6}"/>
    <hyperlink ref="J232" r:id="rId244" xr:uid="{00CCBED8-3FB3-4598-9141-EC4E0F4904CF}"/>
    <hyperlink ref="J234" r:id="rId245" xr:uid="{968849F4-8A60-424B-A3B5-5B79D866023A}"/>
    <hyperlink ref="J204" r:id="rId246" xr:uid="{76BE8832-E3C5-4984-8BE5-038F3295DB72}"/>
    <hyperlink ref="J172" r:id="rId247" xr:uid="{D0956582-2175-439E-BC77-F4687FA2A04A}"/>
    <hyperlink ref="J105" r:id="rId248" xr:uid="{145A0359-F6EE-4ED5-970B-4131C6958609}"/>
    <hyperlink ref="J21" r:id="rId249" xr:uid="{939B0B4D-2512-4581-83D9-79477ED1A064}"/>
    <hyperlink ref="J17" r:id="rId250" xr:uid="{BD3A6820-F453-4735-B765-C75339760A79}"/>
    <hyperlink ref="J12" r:id="rId251" xr:uid="{3C92F801-51F2-48B5-AFC6-8CA80822111F}"/>
    <hyperlink ref="J275" r:id="rId252" xr:uid="{E01F3502-5D5B-48EE-8BD0-09FC60395B2F}"/>
    <hyperlink ref="J282" r:id="rId253" xr:uid="{E1E951F2-1316-453E-BBBF-3D6556A8D277}"/>
    <hyperlink ref="J406" r:id="rId254" xr:uid="{A673C4CB-F6A9-49F8-8B11-C5C1C4575151}"/>
    <hyperlink ref="J428" r:id="rId255" xr:uid="{2DABC2CC-ED51-4B7C-97EC-1EE41DDAE96F}"/>
    <hyperlink ref="J491" r:id="rId256" xr:uid="{5C2601D0-464A-40C1-B152-8F3B507CBB98}"/>
    <hyperlink ref="J493" r:id="rId257" xr:uid="{80305888-BE6F-4CAE-96CC-8FA05F9711A2}"/>
    <hyperlink ref="J566" r:id="rId258" xr:uid="{F35F5659-8EA5-4B36-9737-7CFD1EE0ECEA}"/>
    <hyperlink ref="J577" r:id="rId259" xr:uid="{4A2B12E7-08E9-415E-B4FD-CF21E9ABE69D}"/>
    <hyperlink ref="J641" r:id="rId260" xr:uid="{5BC886F3-283C-441A-B7FD-A1CD73CE3560}"/>
    <hyperlink ref="J756" r:id="rId261" xr:uid="{1A0CAAF1-33FF-4062-85B1-4F403E59669D}"/>
    <hyperlink ref="J828" r:id="rId262" xr:uid="{0BBC1F14-E3B8-41F3-9622-7CC68C801B96}"/>
    <hyperlink ref="J835" r:id="rId263" xr:uid="{30F8099C-B29F-4CED-A186-57282DAEFAA7}"/>
    <hyperlink ref="J878" r:id="rId264" xr:uid="{20BEF5F3-3F51-48F2-9956-B01EB97BE87D}"/>
    <hyperlink ref="J934" r:id="rId265" xr:uid="{9B7F46F0-7489-46FF-BE59-885B175720B2}"/>
    <hyperlink ref="J1060" r:id="rId266" xr:uid="{FDAF92DC-C881-4778-8229-4E9F8487A74E}"/>
    <hyperlink ref="J1137" r:id="rId267" xr:uid="{AC9D9B79-D1B4-4A18-9C8F-A3B1341E9D9B}"/>
    <hyperlink ref="J1316" r:id="rId268" xr:uid="{820E3FF2-D5E2-4563-B8FA-4C1EA2CE1836}"/>
    <hyperlink ref="J1320" r:id="rId269" xr:uid="{9EA4E81D-CD5D-446B-880A-BDA252DDE148}"/>
    <hyperlink ref="J1323" r:id="rId270" xr:uid="{B58F995B-4DCA-4519-970D-45B95EA93FDD}"/>
    <hyperlink ref="J1566" r:id="rId271" xr:uid="{04DA1751-A44C-4333-A221-385BC8761CCA}"/>
    <hyperlink ref="J1570" r:id="rId272" xr:uid="{8A0ED2DA-B61B-4606-B18D-B8F66569C73E}"/>
    <hyperlink ref="J1629" r:id="rId273" xr:uid="{D042A0D0-D921-4DD8-875D-F16A0AC38A72}"/>
    <hyperlink ref="J1722" r:id="rId274" xr:uid="{7EF7A29B-EF62-4492-BA87-90E4E5B0467A}"/>
    <hyperlink ref="J1743" r:id="rId275" xr:uid="{55540C74-84D4-42EE-A598-060C0DF4ED27}"/>
    <hyperlink ref="J1744" r:id="rId276" xr:uid="{E089D302-228F-4516-82F3-CB3B03F6102D}"/>
    <hyperlink ref="J1809" r:id="rId277" xr:uid="{138A0FD6-F537-466B-9AD2-E17E8F75E225}"/>
    <hyperlink ref="J1975" r:id="rId278" xr:uid="{DB2173BB-8373-4EB8-A497-B084C58C408A}"/>
    <hyperlink ref="J2035" r:id="rId279" xr:uid="{46777509-5B49-49D8-9022-B7010ED4398A}"/>
    <hyperlink ref="J2189" r:id="rId280" xr:uid="{66801338-EEE8-4E23-B8C8-DFD0786B1DEE}"/>
    <hyperlink ref="J2196" r:id="rId281" xr:uid="{02FD3A82-F649-442F-BA67-30A3A39EC89B}"/>
    <hyperlink ref="J186" r:id="rId282" xr:uid="{4C0B9F31-F4AE-4B72-8855-A14648CFE733}"/>
    <hyperlink ref="J920" r:id="rId283" xr:uid="{0CE898BC-9D1B-4E08-9732-ED972BC7AA22}"/>
    <hyperlink ref="J1224" r:id="rId284" xr:uid="{3573A4F5-C8EC-41F6-BD04-F84832247B27}"/>
    <hyperlink ref="J979" r:id="rId285" xr:uid="{1657E583-2A30-4408-AF72-D22CC24F8E92}"/>
    <hyperlink ref="J2198" r:id="rId286" xr:uid="{74D7C09F-FA33-48F7-A6F2-932BC3DB657B}"/>
    <hyperlink ref="J1771" r:id="rId287" xr:uid="{48F13E43-47F4-48AE-8E5E-B27EF669A3BF}"/>
    <hyperlink ref="J1417" r:id="rId288" xr:uid="{B8B4B7F5-C31A-492D-8179-43DC04493E23}"/>
    <hyperlink ref="J2215" r:id="rId289" xr:uid="{4A23D931-5A91-41AD-9C1A-8E278EA89F0F}"/>
    <hyperlink ref="J1268" r:id="rId290" xr:uid="{C5316853-1D04-4C72-927C-F5EF89FA2DD5}"/>
    <hyperlink ref="J718" r:id="rId291" xr:uid="{D6AE452D-76D0-41E5-A9A9-B6C3FA7A6550}"/>
    <hyperlink ref="J1846" r:id="rId292" xr:uid="{4269302F-8882-4946-87AD-86A9C79983F9}"/>
    <hyperlink ref="J1941" r:id="rId293" display="mailto:jjackson@teamconnection.com" xr:uid="{FDFCFB02-BF14-483F-AFD3-9893FA4D92B4}"/>
    <hyperlink ref="J1494" r:id="rId294" xr:uid="{7F356494-11BB-4FA8-9B25-7AA44E96C0FD}"/>
    <hyperlink ref="J203" r:id="rId295" xr:uid="{2A88E978-54D4-4CC7-9003-545293A874F4}"/>
    <hyperlink ref="J735" r:id="rId296" display="mailto:swalker@flaghouse.com" xr:uid="{2F5E8E5A-30AE-4E60-A8AE-960AE82F3FBC}"/>
    <hyperlink ref="J755" r:id="rId297" xr:uid="{E45183A6-8520-4FB3-9104-7AE1A5926405}"/>
    <hyperlink ref="J1649" r:id="rId298" xr:uid="{4DAF8D9F-99FA-466F-9619-F4FCBD1EFC3D}"/>
    <hyperlink ref="J271" r:id="rId299" xr:uid="{9EB5BE2D-0AE6-4E4A-9E9E-CC11EDF31C38}"/>
    <hyperlink ref="J252" r:id="rId300" xr:uid="{5656F509-C058-4C02-AD66-08B25C4BF402}"/>
    <hyperlink ref="J1088" r:id="rId301" xr:uid="{91917661-5CF3-4C5B-9BAC-5E3179104D67}"/>
    <hyperlink ref="J1179" r:id="rId302" xr:uid="{5FF5DCA5-5194-48EB-BDE2-F1861BBC054D}"/>
    <hyperlink ref="J1192" r:id="rId303" xr:uid="{757E24D5-73BE-48D5-9F9A-7772D43C7970}"/>
    <hyperlink ref="J1311" r:id="rId304" xr:uid="{64EA20AC-82CE-4308-ABD8-3B0B9F0D07D7}"/>
    <hyperlink ref="J1329" r:id="rId305" xr:uid="{40C255B1-D480-4E4F-9B52-FDDC493DF40F}"/>
    <hyperlink ref="J1331" r:id="rId306" xr:uid="{92916537-2F3C-4F8B-B794-F5B9890C43E7}"/>
    <hyperlink ref="J1467" r:id="rId307" xr:uid="{19E13DCE-FD6D-4AB3-B364-92EEFFFAA54D}"/>
    <hyperlink ref="J1624" r:id="rId308" xr:uid="{19165A23-B288-4EF8-81AA-672D7048C657}"/>
    <hyperlink ref="J1727" r:id="rId309" xr:uid="{BF742E44-58B6-45AD-A798-C19F49338174}"/>
    <hyperlink ref="J1746" r:id="rId310" xr:uid="{10C7440B-4013-43A9-97AE-8F907ED9C1DB}"/>
    <hyperlink ref="J1911" r:id="rId311" xr:uid="{4940A53C-BFF0-4771-9BA4-51A11337CD0A}"/>
    <hyperlink ref="J2144" r:id="rId312" xr:uid="{86F7598D-32EC-42BB-9F59-6F5F3A9DADC7}"/>
    <hyperlink ref="J2161" r:id="rId313" xr:uid="{0274AE1A-0288-4B8D-9C74-FED2046C4125}"/>
    <hyperlink ref="J2182" r:id="rId314" xr:uid="{10AE6446-0CF9-4FFA-AAF6-BDAA246FAFD0}"/>
    <hyperlink ref="J662" r:id="rId315" xr:uid="{89093BB0-EDF3-4CA4-8C70-C2C514B3AD58}"/>
    <hyperlink ref="J783" r:id="rId316" display="mailto:info@gandyink.com" xr:uid="{D4A1DEBE-BC29-48F5-8985-D0F46418AA48}"/>
    <hyperlink ref="J60" r:id="rId317" display="mailto:gus@advancedexercise.com" xr:uid="{6BC9DABE-6A1D-4CC2-8F36-FE54E408E8C3}"/>
    <hyperlink ref="J911" r:id="rId318" xr:uid="{7DFE2F03-1079-4630-AA7F-EF1C00343EB0}"/>
    <hyperlink ref="J498" r:id="rId319" xr:uid="{5EF93264-4E08-4A32-9E47-6622CBCEE643}"/>
    <hyperlink ref="J736" r:id="rId320" display="mailto:FLASH@bstem.us" xr:uid="{818D29ED-98FD-415E-823C-ED249FB1B211}"/>
    <hyperlink ref="J422" r:id="rId321" xr:uid="{A522424F-D40F-4752-A633-C429DB64F777}"/>
    <hyperlink ref="J2166" r:id="rId322" xr:uid="{E59B4F99-CBF9-489C-B4E8-B58121A3C09F}"/>
    <hyperlink ref="J393" r:id="rId323" display="mailto:sherry@chaudhryconsulting.com" xr:uid="{754F22E2-B014-4D80-9D80-30B8424B3ACF}"/>
    <hyperlink ref="J1360" r:id="rId324" xr:uid="{D6A9A507-C266-423A-BF32-EC5A382C00A5}"/>
    <hyperlink ref="J307" r:id="rId325" xr:uid="{CAB54FE8-18A6-4978-B398-16BFBBE5E799}"/>
    <hyperlink ref="J22" r:id="rId326" xr:uid="{C9C4AC32-C13A-43C6-BE53-A1E87DC9637B}"/>
    <hyperlink ref="J77" r:id="rId327" xr:uid="{F593E47A-94BD-418F-9B40-6412382A4133}"/>
    <hyperlink ref="J93" r:id="rId328" xr:uid="{B5103D0F-E26D-4112-8801-8DEA82C0C000}"/>
    <hyperlink ref="J1289" r:id="rId329" xr:uid="{D26034A7-CB4D-4343-BA23-1C1E33E6B88F}"/>
    <hyperlink ref="J1352" r:id="rId330" xr:uid="{0F00AC33-ACBB-4F61-BCFA-A4154690F6BC}"/>
    <hyperlink ref="J1804" r:id="rId331" xr:uid="{C2E8E661-334E-47FE-8457-E94E43D6A02C}"/>
    <hyperlink ref="J61" r:id="rId332" xr:uid="{79C9A0CC-7DB2-473F-BEC9-CC306803C96C}"/>
    <hyperlink ref="J95" r:id="rId333" xr:uid="{0DDB7BA1-8BD9-4BDB-84C0-3AC6CD952451}"/>
    <hyperlink ref="J276" r:id="rId334" xr:uid="{23C7DF23-672F-4345-839A-BD3230F538FD}"/>
    <hyperlink ref="J310" r:id="rId335" xr:uid="{B5F83678-6BD0-4C8C-96D9-6D2355C54E62}"/>
    <hyperlink ref="J431" r:id="rId336" xr:uid="{BB85114B-C18C-47AA-B8FA-B9F19EE4E00B}"/>
    <hyperlink ref="J440" r:id="rId337" xr:uid="{6A448386-212B-4B59-9166-9EE5F8D39EF5}"/>
    <hyperlink ref="J1524" r:id="rId338" xr:uid="{D2EF71D9-88D8-449A-A762-A1F5AE4E925C}"/>
    <hyperlink ref="J474" r:id="rId339" xr:uid="{81D326F5-9988-4CA3-8D71-B7B956067094}"/>
    <hyperlink ref="J492" r:id="rId340" xr:uid="{C91019EF-51FA-40D3-9CA0-315484C75E9D}"/>
    <hyperlink ref="J794" r:id="rId341" xr:uid="{873B670B-60A2-4783-A654-E534DCDACB0B}"/>
    <hyperlink ref="J823" r:id="rId342" xr:uid="{24AAAA9D-8F6E-49E3-922A-2030CD7ECEB6}"/>
    <hyperlink ref="J950" r:id="rId343" xr:uid="{57E193F1-1A6E-4B83-9696-3B8E1FF47D39}"/>
    <hyperlink ref="J1061" r:id="rId344" xr:uid="{AA489A21-455B-4375-9635-6CAC023691BC}"/>
    <hyperlink ref="J1005" r:id="rId345" xr:uid="{972B338A-DFD6-418D-A2F7-0908A3D54E9A}"/>
    <hyperlink ref="J1554" r:id="rId346" xr:uid="{692E3D3D-0B7C-495C-9616-5AC7ED54C558}"/>
    <hyperlink ref="J1563" r:id="rId347" xr:uid="{44CB0CF2-63E9-473A-B1E5-B460A7A87E33}"/>
    <hyperlink ref="J1616" r:id="rId348" xr:uid="{AAEBB5B2-F16E-497A-99F3-0729CCF90268}"/>
    <hyperlink ref="J1691" r:id="rId349" xr:uid="{3C2D9F2E-9B56-4311-9FEA-8FDCC3C88283}"/>
    <hyperlink ref="J1723" r:id="rId350" xr:uid="{090274C8-81EB-44B4-9B88-F52F19AD1C87}"/>
    <hyperlink ref="J1772" r:id="rId351" xr:uid="{D4CC7C01-B2E5-4F70-AF1C-FDE9D0D5FE9B}"/>
    <hyperlink ref="J1970" r:id="rId352" xr:uid="{5841A78D-6897-4DB5-9DC4-4CE9D547B86E}"/>
    <hyperlink ref="J2079" r:id="rId353" xr:uid="{8EABB4BF-2A06-465B-B22F-599B4DB7AFB6}"/>
    <hyperlink ref="J2086" r:id="rId354" xr:uid="{5F55FFBB-0C64-4CCB-9734-E23B4F2FFCF8}"/>
    <hyperlink ref="J2212" r:id="rId355" xr:uid="{38C7E993-F1D9-45B9-9F15-FBD1344C7106}"/>
    <hyperlink ref="J1709" r:id="rId356" xr:uid="{290A03F4-80AC-483C-8185-B7A8A238D653}"/>
    <hyperlink ref="J2087" r:id="rId357" xr:uid="{0143AEC1-E22C-4B4E-90B2-63ADFCCEABEC}"/>
    <hyperlink ref="J542" r:id="rId358" display="mailto:rick@golevel7.com" xr:uid="{6602D296-0476-44DB-9740-5F5B0800D158}"/>
    <hyperlink ref="J1638" r:id="rId359" xr:uid="{1E32D501-24DE-4C58-A6E3-ABBE8D09230C}"/>
    <hyperlink ref="J1112" r:id="rId360" xr:uid="{E53E80C4-3A86-42E8-ACED-EAEE3DC9EE88}"/>
    <hyperlink ref="J569" r:id="rId361" xr:uid="{70304B5B-FE28-46CA-B2E7-405D970DB116}"/>
    <hyperlink ref="J1413" r:id="rId362" xr:uid="{C442634C-4FC1-4286-BE34-F6753793AA3B}"/>
    <hyperlink ref="J1163" r:id="rId363" xr:uid="{9F8AAEA5-4315-42FA-924F-ACFF25B4ACDC}"/>
    <hyperlink ref="J1058" r:id="rId364" xr:uid="{43E8541A-2DC9-43D8-B862-912F5B547515}"/>
    <hyperlink ref="J358" r:id="rId365" xr:uid="{8D648F7C-EF9F-43F9-A3D1-A2562725EAA9}"/>
    <hyperlink ref="J293" r:id="rId366" xr:uid="{C5FC9A95-0E32-4FB7-8FFF-DB298FA0CDC7}"/>
    <hyperlink ref="J1514" r:id="rId367" xr:uid="{21D9BA63-ED2B-4AC6-9C1A-ADCEA6286849}"/>
    <hyperlink ref="J1591" r:id="rId368" xr:uid="{9F78F7E7-6B02-4159-8F7A-6DDE3D66E8E7}"/>
    <hyperlink ref="J1118" r:id="rId369" xr:uid="{0134D291-0D76-43E7-8616-95450E72A85B}"/>
    <hyperlink ref="J212" r:id="rId370" xr:uid="{E2D99F06-117C-445C-B68D-8374AE5761B4}"/>
    <hyperlink ref="J449" r:id="rId371" xr:uid="{455E07B3-F755-45E5-A57C-D1B9CFCBD765}"/>
    <hyperlink ref="J657" r:id="rId372" xr:uid="{662FB742-7F84-48B2-9130-9CFEA8F4E979}"/>
    <hyperlink ref="J858" r:id="rId373" xr:uid="{9F43494A-A136-435B-A84B-F969E0A1B5A0}"/>
    <hyperlink ref="J900" r:id="rId374" xr:uid="{4007D35D-062C-4830-B1F8-433000E668E4}"/>
    <hyperlink ref="J909" r:id="rId375" xr:uid="{8B26B71A-A6F9-4163-BB56-458D38D378A7}"/>
    <hyperlink ref="J981" r:id="rId376" xr:uid="{0CA0A524-CFF7-4781-90EA-196BA59480E3}"/>
    <hyperlink ref="J1076" r:id="rId377" xr:uid="{CA8C092B-1F2F-40AE-BD0F-5C09921C16E6}"/>
    <hyperlink ref="J1447" r:id="rId378" xr:uid="{34B68EAF-7331-4A12-A097-6834CE7FD552}"/>
    <hyperlink ref="J1749" r:id="rId379" xr:uid="{09BE1EC3-2BDB-4F1A-9477-897F6E9E32C2}"/>
    <hyperlink ref="J44" r:id="rId380" xr:uid="{09BFD018-AC80-434E-ADB5-40229CFD9B81}"/>
    <hyperlink ref="J671" r:id="rId381" xr:uid="{5D776BFF-41C7-485B-890E-D150331BACD3}"/>
    <hyperlink ref="J2139" r:id="rId382" xr:uid="{96B0B716-FBCD-4ADA-A317-7032AD0E68CA}"/>
    <hyperlink ref="J601" r:id="rId383" xr:uid="{E6C3F68D-EE3A-4373-82D8-FEC942ADD3AE}"/>
    <hyperlink ref="J670" r:id="rId384" xr:uid="{53A61AEE-BD39-4B53-9AB8-C9DCF26946D9}"/>
    <hyperlink ref="J836" r:id="rId385" xr:uid="{C2E70867-54F4-4BF3-AC67-1BBC5E5DFC64}"/>
    <hyperlink ref="J941" r:id="rId386" xr:uid="{B62BAA8F-01DC-44E8-A82F-6A942B883A1B}"/>
    <hyperlink ref="J1515" r:id="rId387" xr:uid="{30FBCB82-D5B0-4C08-AAE6-2E9C79C2572D}"/>
    <hyperlink ref="J1540" r:id="rId388" xr:uid="{BD99E544-63E0-46DA-8E18-F9062F72C3D9}"/>
    <hyperlink ref="J1561" r:id="rId389" xr:uid="{B18DFF1C-A1FC-4E41-A05E-78ECBDF8E5D5}"/>
    <hyperlink ref="J2151" r:id="rId390" xr:uid="{7FCF5517-EC5C-4A58-8592-26458332624A}"/>
    <hyperlink ref="J945" r:id="rId391" xr:uid="{5B915FC3-286E-4338-BDAD-C18A7208DF56}"/>
    <hyperlink ref="J90" r:id="rId392" xr:uid="{BE794C11-38D0-4834-9700-9A2F4D008D79}"/>
    <hyperlink ref="J15" r:id="rId393" xr:uid="{AF3D9DFF-50DF-49ED-9503-9A6A1E1FA68C}"/>
    <hyperlink ref="J673" r:id="rId394" xr:uid="{F8F6E3C6-A8C4-4D63-B99D-0016320CC394}"/>
    <hyperlink ref="J1424" r:id="rId395" xr:uid="{A5E8FE13-0FC5-4869-B673-51FF67861EAC}"/>
    <hyperlink ref="J2092" r:id="rId396" xr:uid="{D5C4C704-02DE-4868-B03A-E361437C8083}"/>
    <hyperlink ref="J2190" r:id="rId397" xr:uid="{A12C3E11-2C0C-4754-8C60-ED67CA9E6C14}"/>
    <hyperlink ref="J710" r:id="rId398" xr:uid="{380A3F1B-584B-49A4-885B-DCB524C1E6A4}"/>
    <hyperlink ref="J496" r:id="rId399" xr:uid="{F01BF175-CBA9-47FF-AB50-6174063B526A}"/>
    <hyperlink ref="J874" r:id="rId400" xr:uid="{0DF3CD38-4EB2-4B51-94F2-C5B253B8FE8D}"/>
    <hyperlink ref="J1817" r:id="rId401" xr:uid="{52C0A0C4-4B0C-4999-A3FD-0CE5A5E1E4B1}"/>
    <hyperlink ref="J602" r:id="rId402" xr:uid="{9DFC8C29-ABD4-41A9-8788-C5B4A4432FCE}"/>
    <hyperlink ref="J152" r:id="rId403" xr:uid="{68494B66-AD55-457C-A833-005625B34AFF}"/>
    <hyperlink ref="J541" r:id="rId404" xr:uid="{28050737-694E-475E-9488-5DBF0DF747E9}"/>
    <hyperlink ref="J799:J801" r:id="rId405" display="thomassewing@sbcglobal.net" xr:uid="{CCE1A8B1-3810-4CDE-9CBA-D7EED7DFCE1B}"/>
    <hyperlink ref="J583" r:id="rId406" xr:uid="{143AFB5A-11D1-4B20-92C6-F5D7E28E0FB9}"/>
    <hyperlink ref="J867" r:id="rId407" xr:uid="{F14CBA12-9C1F-46E9-819B-6CDAD9EA5F5F}"/>
    <hyperlink ref="J844" r:id="rId408" xr:uid="{23C696DB-178D-49ED-8D59-D99D18A25586}"/>
    <hyperlink ref="J209" r:id="rId409" xr:uid="{0016E478-2647-4BCD-8D17-BCFDE4BC4E7F}"/>
    <hyperlink ref="J1489" r:id="rId410" xr:uid="{95E12FD4-C4BB-412D-BD5F-B08991405BA7}"/>
    <hyperlink ref="J326" r:id="rId411" xr:uid="{DBF48F88-AA8B-47E4-8D3D-AB3986AB7348}"/>
    <hyperlink ref="J1377" r:id="rId412" xr:uid="{DB960F51-0991-42AB-B367-75FE265EA159}"/>
    <hyperlink ref="J793" r:id="rId413" xr:uid="{D97381E1-E171-4409-8A33-745FDCA7603F}"/>
    <hyperlink ref="J150" r:id="rId414" xr:uid="{9C5D8F95-6C9F-4F38-910F-9FBA2A434A33}"/>
    <hyperlink ref="J1976" r:id="rId415" xr:uid="{CCB163BC-F373-498C-B743-B3F6ABA763A6}"/>
    <hyperlink ref="J1627" r:id="rId416" xr:uid="{D4CE07E1-C02C-4FD9-B183-A12F3678814B}"/>
    <hyperlink ref="J1087" r:id="rId417" xr:uid="{6A92DB3C-4A2F-48D4-AF2C-E54D7C517AF9}"/>
    <hyperlink ref="J743" r:id="rId418" xr:uid="{2FADE7EC-827D-4CC2-84B4-62E95B6E4992}"/>
    <hyperlink ref="J1443" r:id="rId419" xr:uid="{D230B37C-6A63-4426-87CA-4273BE422365}"/>
    <hyperlink ref="J1890" r:id="rId420" xr:uid="{75DD4FAC-D20D-4D2D-84E9-431F08D5CFBF}"/>
    <hyperlink ref="J955" r:id="rId421" xr:uid="{27A3B1E7-C2B7-4963-BADA-E1449EA7AA2A}"/>
    <hyperlink ref="J1021" r:id="rId422" xr:uid="{69E86433-D0A0-4D46-986B-77A13B4C9C23}"/>
    <hyperlink ref="J545" r:id="rId423" xr:uid="{0A94B74B-9D9A-480F-8BD3-A9051F07CF05}"/>
    <hyperlink ref="J102" r:id="rId424" xr:uid="{A5E81D80-E703-4B50-AEFF-03BE689861E5}"/>
    <hyperlink ref="J1572" r:id="rId425" xr:uid="{F9F14951-BC8D-457A-8B71-E486F0A2844C}"/>
    <hyperlink ref="J1795" r:id="rId426" xr:uid="{7BB97861-7386-4726-AA53-1BB007EDCA7B}"/>
    <hyperlink ref="J1401" r:id="rId427" xr:uid="{FC42C9C0-9263-4391-B3F9-D429D9F500E3}"/>
    <hyperlink ref="J1734" r:id="rId428" xr:uid="{1403219A-FDE1-431C-AB10-C896FF8B6BDD}"/>
    <hyperlink ref="J67" r:id="rId429" xr:uid="{519626DD-3472-43A2-9EC6-E6A918C0CCCE}"/>
    <hyperlink ref="J2066" r:id="rId430" xr:uid="{7D57856A-842C-4020-AC88-6FDF1359A261}"/>
    <hyperlink ref="J1805" r:id="rId431" xr:uid="{98C82DB3-8B6B-4A7D-8F74-DA0DFD7DA6C7}"/>
    <hyperlink ref="J210" r:id="rId432" xr:uid="{86DEE97F-37F4-4AFB-9C4C-6F8E673CB5AE}"/>
    <hyperlink ref="J197" r:id="rId433" xr:uid="{E69222B3-7E48-4260-8CB6-A996A492E1E1}"/>
    <hyperlink ref="J508" r:id="rId434" xr:uid="{ACFD8570-7FB4-4493-80D7-99FDAC7DCCA0}"/>
    <hyperlink ref="J1464" r:id="rId435" xr:uid="{585E9D99-3DC3-425E-94AE-F4094CAF02A7}"/>
    <hyperlink ref="J1567" r:id="rId436" xr:uid="{C6C06AEE-82FB-4837-87D0-4E318C027679}"/>
    <hyperlink ref="J1754" r:id="rId437" xr:uid="{C5D4AF2A-C04F-40C9-8F3C-967F34FF1226}"/>
    <hyperlink ref="J1849" r:id="rId438" xr:uid="{CF9B13B2-569A-4840-8A29-0AA626AD3848}"/>
    <hyperlink ref="J2150" r:id="rId439" xr:uid="{7B0B49FB-5513-45FE-A65A-5EB95D2CC748}"/>
    <hyperlink ref="J92" r:id="rId440" xr:uid="{C3B8919A-41FA-4BD4-8AF9-FDBBD5530664}"/>
    <hyperlink ref="J147" r:id="rId441" xr:uid="{D819C86D-B3BA-4EBE-A2D6-D65C8FB984EC}"/>
    <hyperlink ref="J389" r:id="rId442" xr:uid="{DD857B40-1A37-46F6-80F3-5147017AD09B}"/>
    <hyperlink ref="J557" r:id="rId443" xr:uid="{9B8C9E14-43CF-4D2A-801A-A8CE3E86CD3A}"/>
    <hyperlink ref="J768" r:id="rId444" xr:uid="{178ABBFD-6B54-423B-8454-0F63E003F28C}"/>
    <hyperlink ref="J841" r:id="rId445" xr:uid="{051A7971-6758-42F3-92E7-94F45E0552CC}"/>
    <hyperlink ref="J1114" r:id="rId446" xr:uid="{670679D0-A4F1-408F-A518-9E53024FC2DC}"/>
    <hyperlink ref="J224" r:id="rId447" xr:uid="{892A3813-4788-4C1F-BF6C-2859F92159B3}"/>
    <hyperlink ref="J533" r:id="rId448" xr:uid="{B20BDE9E-DC3E-4520-A87C-72A0A4D70D48}"/>
    <hyperlink ref="J266" r:id="rId449" xr:uid="{8BD06D71-DBBE-48A7-9F65-F888D441AE80}"/>
    <hyperlink ref="J787" r:id="rId450" xr:uid="{8CCFC521-8F4A-44A7-BA9A-FBA72C6888E0}"/>
    <hyperlink ref="J788" r:id="rId451" xr:uid="{E9904606-1CAF-4005-B056-25F3C76355D6}"/>
    <hyperlink ref="J1796" r:id="rId452" xr:uid="{909CAC81-F8FB-4390-86FB-2942403CE500}"/>
    <hyperlink ref="J86" r:id="rId453" xr:uid="{F39C181B-2289-4991-A739-697F436EB91C}"/>
    <hyperlink ref="J742" r:id="rId454" xr:uid="{FBC81904-76E6-4E24-8D10-6CB731B89E3F}"/>
    <hyperlink ref="J928" r:id="rId455" xr:uid="{5A1AC4DF-B493-4B6D-9BFF-C00560CEF133}"/>
    <hyperlink ref="J1973" r:id="rId456" xr:uid="{AA28289B-6CF6-4EEE-A461-F3EE64FCBAA3}"/>
    <hyperlink ref="J484" r:id="rId457" xr:uid="{1380085E-9219-4DDE-B3A8-50EA7F43934E}"/>
    <hyperlink ref="J1189" r:id="rId458" xr:uid="{A9ABDB40-E08A-4233-8437-2BEF25AC00C2}"/>
    <hyperlink ref="J1590" r:id="rId459" xr:uid="{8B94449D-AE84-4580-91B2-B8ACCD599D57}"/>
    <hyperlink ref="J604" r:id="rId460" xr:uid="{3AEEDD4D-5091-4D37-89AB-E49331D01950}"/>
    <hyperlink ref="J1429" r:id="rId461" xr:uid="{5F770235-E34A-4916-9EDB-D56491344D11}"/>
    <hyperlink ref="J1266" r:id="rId462" xr:uid="{05875C29-B5B9-4FA7-827E-2B4888677A6D}"/>
    <hyperlink ref="J223" r:id="rId463" xr:uid="{F7FB40B5-F345-493B-86AA-6034C7935CE6}"/>
    <hyperlink ref="J2073" r:id="rId464" xr:uid="{23C3EF4C-D366-4167-B45E-0667048594CD}"/>
    <hyperlink ref="J54" r:id="rId465" xr:uid="{8441D1A0-54A6-496A-8CC3-AA0744E035D8}"/>
    <hyperlink ref="J872" r:id="rId466" xr:uid="{8921EB7F-D74D-4789-ACA5-068BD05AFAEF}"/>
    <hyperlink ref="J709" r:id="rId467" xr:uid="{07EE8F2D-3E6F-47A2-A837-CF431FD26814}"/>
    <hyperlink ref="J683" r:id="rId468" xr:uid="{BAC4913C-4400-4947-B20A-3CBCD56C2570}"/>
    <hyperlink ref="J459" r:id="rId469" xr:uid="{F7A233F8-1C3C-443F-B9B2-6A47E80808FA}"/>
    <hyperlink ref="J1161" r:id="rId470" xr:uid="{8C63BCA9-1288-4254-9DEF-9202BEB1B42C}"/>
    <hyperlink ref="J806:J807" r:id="rId471" display="Sales@paxpat.com" xr:uid="{CBDEA6ED-CF76-454E-908A-23C386332494}"/>
    <hyperlink ref="J711:J715" r:id="rId472" display="custserv@enasco.com" xr:uid="{4CBBDAD3-446D-4D7D-B1B5-F975CA0DA753}"/>
    <hyperlink ref="J848" r:id="rId473" xr:uid="{9341660A-2F80-49D5-9878-58C8593A164C}"/>
    <hyperlink ref="J650:J651" r:id="rId474" display="sales@mavich.com" xr:uid="{C7E67297-42EB-4055-AB7F-35D74011673F}"/>
    <hyperlink ref="J614:J617" r:id="rId475" display="athomas@macomp.com" xr:uid="{1FD2B4D6-D1A2-4D85-839C-9EC20D612A67}"/>
    <hyperlink ref="J1762" r:id="rId476" xr:uid="{D660F75B-D794-4F76-A04E-9CB018A5A5C7}"/>
    <hyperlink ref="J10" r:id="rId477" xr:uid="{61A45677-6D7E-4FF5-B038-4B64D06138B0}"/>
    <hyperlink ref="J1613" r:id="rId478" xr:uid="{AC594B86-BC85-4E9E-A737-70037429F262}"/>
    <hyperlink ref="J1482" r:id="rId479" xr:uid="{8DA5811E-BDC0-4740-9D99-6AE0D0BA7846}"/>
    <hyperlink ref="J1172" r:id="rId480" xr:uid="{DA280D24-C57C-4136-BB7C-407ED018CC60}"/>
    <hyperlink ref="J1113" r:id="rId481" xr:uid="{7C7A45D1-2D40-4F0C-82FF-598D69E919CA}"/>
    <hyperlink ref="J893" r:id="rId482" xr:uid="{B051DF3B-AB5D-47AA-A731-DB3076BBB199}"/>
    <hyperlink ref="J764" r:id="rId483" xr:uid="{41F3A511-F7D0-4478-A55F-25E9BE62D982}"/>
    <hyperlink ref="J166" r:id="rId484" xr:uid="{10E6CACA-EDC5-4133-9CC2-5C51BFF2E150}"/>
    <hyperlink ref="J156" r:id="rId485" xr:uid="{CC4BB664-C4AD-45F4-B55C-141D08B01F9D}"/>
    <hyperlink ref="J395" r:id="rId486" xr:uid="{D6AC7165-4286-42C0-B590-181541A31FF2}"/>
    <hyperlink ref="J2090" r:id="rId487" xr:uid="{814F9A93-DA4B-4517-9A74-41D30E07949F}"/>
    <hyperlink ref="J2023" r:id="rId488" xr:uid="{A303515D-AFD1-437B-A05C-7933AEF5130D}"/>
    <hyperlink ref="J686" r:id="rId489" xr:uid="{A439BA77-B2D5-443D-AB7F-A298AD81C76B}"/>
    <hyperlink ref="J87" r:id="rId490" xr:uid="{3E096F96-FADE-4123-A885-828B5AB6BD9E}"/>
    <hyperlink ref="J107" r:id="rId491" xr:uid="{DAE42179-5E31-4682-BD24-B53CF6B8A286}"/>
    <hyperlink ref="J1942" r:id="rId492" xr:uid="{EE9B15F3-95D1-474A-90B3-B150E1913BEC}"/>
    <hyperlink ref="J918" r:id="rId493" xr:uid="{F646EBFF-0E81-417B-8686-8325921F9F3C}"/>
    <hyperlink ref="J576" r:id="rId494" xr:uid="{FDC7439A-5A22-4B89-A9D8-DFEF00474446}"/>
    <hyperlink ref="J6" r:id="rId495" xr:uid="{833F9FC4-7CD1-429B-B60A-8CF323064AE3}"/>
    <hyperlink ref="J891" r:id="rId496" xr:uid="{397B4796-1C43-4401-B8F3-EF5637334F05}"/>
    <hyperlink ref="J899" r:id="rId497" xr:uid="{FA218EA3-2392-46ED-B1D5-9D5A7B953DFA}"/>
    <hyperlink ref="J942" r:id="rId498" xr:uid="{59A1CC29-7C39-461A-92FC-7E2EE058F102}"/>
    <hyperlink ref="J1437" r:id="rId499" xr:uid="{63328274-23AD-47CF-8144-D3D312D0E70D}"/>
    <hyperlink ref="J18" r:id="rId500" xr:uid="{A387D060-9DC3-4E14-AA16-AEA77C18A9AB}"/>
    <hyperlink ref="J1901" r:id="rId501" xr:uid="{F8CC3BAB-7F7E-44B2-B241-626F5F2B7219}"/>
    <hyperlink ref="J1389" r:id="rId502" xr:uid="{AA64ECDC-8D6F-422D-8C44-8FE3C5B6BF37}"/>
    <hyperlink ref="J831:J834" r:id="rId503" display="orders@midwesttechnology.com" xr:uid="{5BBD5A4A-D828-4095-A8C1-9CF1B74DEA8D}"/>
    <hyperlink ref="J1488" r:id="rId504" xr:uid="{061922F6-63A9-4616-9479-0E6F2227F7E9}"/>
    <hyperlink ref="J495" r:id="rId505" xr:uid="{7548CDE6-3E0B-4DFF-8B90-F5610DEAD428}"/>
    <hyperlink ref="J961" r:id="rId506" xr:uid="{DCD63FB5-B6FD-4CC5-B4EF-585D4D856CE3}"/>
    <hyperlink ref="J1848" r:id="rId507" xr:uid="{CF156071-33E0-4431-ABAD-AB64FFF62899}"/>
    <hyperlink ref="J1530" r:id="rId508" xr:uid="{989EAB85-3D4E-4230-9573-E78377C85DB9}"/>
    <hyperlink ref="J70" r:id="rId509" xr:uid="{A60B998D-2678-4360-9B15-CECAC5B38776}"/>
    <hyperlink ref="J1879" r:id="rId510" xr:uid="{3A39B449-B15A-4E66-9B76-764B1175CA9B}"/>
    <hyperlink ref="J1395" r:id="rId511" xr:uid="{D00289A3-C354-4236-8F66-E80AF2C5D647}"/>
    <hyperlink ref="J879" r:id="rId512" xr:uid="{9FEDDA7F-0A5F-47B9-B03A-1A88825CC5C1}"/>
    <hyperlink ref="J11" r:id="rId513" xr:uid="{042EB648-28F0-43EE-8908-3B053412ED68}"/>
    <hyperlink ref="J159" r:id="rId514" xr:uid="{BF32E277-D537-493C-8E44-A8010EE7966A}"/>
    <hyperlink ref="J1800" r:id="rId515" xr:uid="{350F15FD-4703-4103-9657-134CB266B7F5}"/>
    <hyperlink ref="J1421" r:id="rId516" xr:uid="{97E48122-8E15-4DEA-B5DC-AAE4CFD90DF0}"/>
    <hyperlink ref="J2065" r:id="rId517" xr:uid="{29865B3A-C348-48AF-9152-1812E93B06B9}"/>
    <hyperlink ref="J875" r:id="rId518" xr:uid="{93448CD6-D1C7-4F4B-BC2E-DB37A6265B57}"/>
    <hyperlink ref="J1643" r:id="rId519" xr:uid="{40B8BF59-7245-4FF6-9A70-722F8335E7C4}"/>
    <hyperlink ref="J1544" r:id="rId520" xr:uid="{F98B6BA8-3889-4EB0-AA12-C69E26CEA80C}"/>
    <hyperlink ref="J1483" r:id="rId521" xr:uid="{21338C72-C0BF-4E27-9D01-56F2BF7E7FDB}"/>
    <hyperlink ref="J28" r:id="rId522" xr:uid="{69FADBBC-F730-4B92-8812-6FD50F6C5478}"/>
    <hyperlink ref="J1550" r:id="rId523" xr:uid="{C91E648F-B26C-46D8-8E2F-C11A64BE76E5}"/>
    <hyperlink ref="J2111" r:id="rId524" xr:uid="{46F8D366-99AF-445A-92CE-94420B2FD66D}"/>
    <hyperlink ref="J715" r:id="rId525" xr:uid="{72BF29FA-1CA0-407E-B540-B83525FEAED0}"/>
    <hyperlink ref="J2063" r:id="rId526" xr:uid="{2B491F9C-A88F-49FF-AE21-0CC6858DD1FF}"/>
    <hyperlink ref="J442" r:id="rId527" xr:uid="{6A685EC5-4281-44A9-A271-BFE201519568}"/>
    <hyperlink ref="J574" r:id="rId528" xr:uid="{01441349-541F-4A11-8AFD-BF11D1C1EA85}"/>
    <hyperlink ref="J682" r:id="rId529" xr:uid="{7EDCB7E1-ECB5-4574-9DFA-29786DB4F38F}"/>
    <hyperlink ref="J685" r:id="rId530" xr:uid="{09A804BB-ECE4-4685-9553-DE5F309750DE}"/>
    <hyperlink ref="J1654" r:id="rId531" xr:uid="{B642BFE9-A9E3-4C24-BDDF-6CF1C4335961}"/>
    <hyperlink ref="J1655" r:id="rId532" xr:uid="{997FE040-00C4-402E-A48E-AEE954B1118A}"/>
    <hyperlink ref="J387" r:id="rId533" display="jc.cordero@championfiresecurity.com" xr:uid="{31D1BB85-8AD0-4990-A856-9137B85C9DE1}"/>
    <hyperlink ref="J837" r:id="rId534" xr:uid="{1D95B872-41F9-4699-9F75-4E122E8847BC}"/>
    <hyperlink ref="J2224" r:id="rId535" xr:uid="{E3C7267D-373B-4FCB-A578-93A73773C946}"/>
    <hyperlink ref="J982" r:id="rId536" xr:uid="{531D6C8F-2772-423D-8987-315581508F82}"/>
    <hyperlink ref="J1517" r:id="rId537" xr:uid="{139719C3-26A8-4692-94EF-2E3A491EDBAD}"/>
    <hyperlink ref="J290" r:id="rId538" xr:uid="{26BAE794-4349-49AA-A559-F686A88A5979}"/>
    <hyperlink ref="J700" r:id="rId539" xr:uid="{358BDE66-0A5D-4202-8D14-D3910DC46E77}"/>
    <hyperlink ref="J781" r:id="rId540" xr:uid="{1B8EB614-58B6-446D-A42A-89A87D1FDFFE}"/>
    <hyperlink ref="J1575" r:id="rId541" xr:uid="{F0493888-46B9-4740-A2C0-9B53E857584C}"/>
    <hyperlink ref="J1761" r:id="rId542" xr:uid="{AD78AF92-E7F3-4D95-BE16-76B56BA192C9}"/>
    <hyperlink ref="J1909" r:id="rId543" xr:uid="{3C652675-2FF7-4981-AEE9-51D4BC0B9C2C}"/>
    <hyperlink ref="J2216" r:id="rId544" xr:uid="{C4FB3E75-24F9-4AA9-AC52-8630EE769CEE}"/>
    <hyperlink ref="J20" r:id="rId545" xr:uid="{C9802A1D-220E-40F4-B30C-98592EAFA86E}"/>
    <hyperlink ref="J506" r:id="rId546" xr:uid="{E5A318B4-9A54-45AA-B02A-00E0E65DAF1A}"/>
    <hyperlink ref="J2222" r:id="rId547" xr:uid="{1DFBD680-C8AF-404C-BE0B-77DD67C4D461}"/>
    <hyperlink ref="J586" r:id="rId548" display="custserv@g-w.com" xr:uid="{251EA036-3E54-4470-BEA4-8F24764EF974}"/>
    <hyperlink ref="J679" r:id="rId549" xr:uid="{7D06751C-49F5-47D0-B1FA-07AAE01354D1}"/>
    <hyperlink ref="J590" r:id="rId550" xr:uid="{D3994842-B593-4C9C-9D1E-EC4DC7673088}"/>
    <hyperlink ref="J904" r:id="rId551" xr:uid="{B14359FC-5EA6-4709-ADA7-1E1E7306F7A8}"/>
    <hyperlink ref="J1218" r:id="rId552" xr:uid="{230AC1A7-BC5D-4323-8A8B-340FE08517B4}"/>
    <hyperlink ref="J1365" r:id="rId553" xr:uid="{970EA251-2160-4A90-9E29-EF7D0563E492}"/>
    <hyperlink ref="J1971" r:id="rId554" xr:uid="{6CBC3CE8-EC1E-4883-91D3-1B6CF3743AA2}"/>
    <hyperlink ref="J2186" r:id="rId555" xr:uid="{06935406-2738-472D-862B-AC85BA36C9B4}"/>
    <hyperlink ref="J427" r:id="rId556" xr:uid="{D6AC8D18-D49F-4B59-B2DF-FCB1F5A666BD}"/>
    <hyperlink ref="J444" r:id="rId557" xr:uid="{1AEACDA0-0899-4DCC-A1FB-D8C5076B6B2B}"/>
    <hyperlink ref="J42" r:id="rId558" xr:uid="{8DD8FD97-1194-4420-85C7-02A11480648E}"/>
    <hyperlink ref="J455" r:id="rId559" xr:uid="{3EE458E8-7116-46E5-9FD2-7A6FE3ADC9CA}"/>
    <hyperlink ref="J699" r:id="rId560" xr:uid="{439329DE-3F86-4DD9-A675-0E6EFC266E2F}"/>
    <hyperlink ref="J226" r:id="rId561" xr:uid="{F8985BA9-4EA8-4B08-9EC7-9EBF2AAB23D4}"/>
    <hyperlink ref="J517" r:id="rId562" xr:uid="{3EA47E92-906E-4E73-A948-A1934347780E}"/>
    <hyperlink ref="J667" r:id="rId563" xr:uid="{D9B50148-2060-415F-A63F-7A81D4733201}"/>
    <hyperlink ref="J1605" r:id="rId564" xr:uid="{CAFDAFBA-CDB9-40FA-B77E-F6347ACEC4CB}"/>
    <hyperlink ref="J2107" r:id="rId565" xr:uid="{18EE4E5C-B176-41BC-A9E0-60BC00293A38}"/>
    <hyperlink ref="J1914" r:id="rId566" xr:uid="{2FFF53A7-6CF1-4309-BF85-E757F4A114B2}"/>
    <hyperlink ref="J1881" r:id="rId567" xr:uid="{865FF367-BEB9-4F26-A5DE-B365436D009A}"/>
    <hyperlink ref="J2075" r:id="rId568" xr:uid="{1A58BA00-46F5-4837-85A0-5E26C0F4C24E}"/>
    <hyperlink ref="J1422" r:id="rId569" xr:uid="{237995FC-D1AD-459A-BCF3-05B77BE7F266}"/>
    <hyperlink ref="J1799" r:id="rId570" xr:uid="{FC9CE54A-65DC-4A57-83AA-75F0946F7299}"/>
    <hyperlink ref="J1508" r:id="rId571" xr:uid="{15AF7539-1783-40BE-86FF-5E793472704F}"/>
    <hyperlink ref="J862" r:id="rId572" xr:uid="{F87AD1A9-7EE2-4534-9129-C9BD83ED1022}"/>
    <hyperlink ref="J106" r:id="rId573" xr:uid="{E46AF1B5-2938-4965-83FA-56338398B04F}"/>
    <hyperlink ref="J2076" r:id="rId574" xr:uid="{72248A70-2FE5-498C-906C-895C6538A9DE}"/>
    <hyperlink ref="J946" r:id="rId575" xr:uid="{167B5120-6EE6-4DBB-9DAB-318AC9F5144C}"/>
    <hyperlink ref="J818" r:id="rId576" xr:uid="{078CD7B3-95BF-4F75-B7A2-52D4850AE93E}"/>
    <hyperlink ref="J334" r:id="rId577" xr:uid="{C5553662-AF18-4275-A443-C0BF0D20774A}"/>
    <hyperlink ref="J7" r:id="rId578" xr:uid="{E452A19F-B8A1-48B8-9923-B6C808F70381}"/>
    <hyperlink ref="J482" r:id="rId579" xr:uid="{5151B7F3-3822-4E7C-B20E-034335E31464}"/>
    <hyperlink ref="J19" r:id="rId580" xr:uid="{54A9E886-52BF-4D4E-84E7-39EC065C06E0}"/>
    <hyperlink ref="J148" r:id="rId581" xr:uid="{8ED27F70-BB00-452D-8E9E-0F48C563DEE9}"/>
    <hyperlink ref="J235" r:id="rId582" xr:uid="{505EDC96-ABC3-459E-8961-BF224FCB1CCF}"/>
    <hyperlink ref="J239" r:id="rId583" xr:uid="{ADC614E8-76C1-4ED5-9CC4-F397E7A899C3}"/>
    <hyperlink ref="J280" r:id="rId584" xr:uid="{152C1B7E-9851-4601-B113-F7C1BCCAAAD6}"/>
    <hyperlink ref="J515" r:id="rId585" xr:uid="{520E6FF2-A5C1-407E-82B1-032712226076}"/>
    <hyperlink ref="J688" r:id="rId586" xr:uid="{249B0585-90AA-424D-BF00-6E8E28ED3315}"/>
    <hyperlink ref="J799" r:id="rId587" xr:uid="{75EB15F1-F819-4437-9CCA-67CAE0AAB9F4}"/>
    <hyperlink ref="J910" r:id="rId588" xr:uid="{8FF94E8F-B2CE-4A23-94FD-9C43CFE8805F}"/>
    <hyperlink ref="J1162" r:id="rId589" xr:uid="{B257C46E-A4B1-4FE3-8D36-BE0EFCBD42B6}"/>
    <hyperlink ref="J1171" r:id="rId590" xr:uid="{7D2B8C3C-7526-46F5-B4B4-A4E8DB47A55D}"/>
    <hyperlink ref="J1290" r:id="rId591" xr:uid="{CC8231EF-580D-4AA1-86FC-9C07352CEB91}"/>
    <hyperlink ref="J1276" r:id="rId592" xr:uid="{B9D213B2-51F8-430A-9DA2-CB99C6F748D4}"/>
    <hyperlink ref="J1446" r:id="rId593" xr:uid="{5D0472B5-F0FA-4AA6-9506-7E44FAD3E4BE}"/>
    <hyperlink ref="J2210" r:id="rId594" xr:uid="{4C54F028-1285-4D2C-89C8-1DA3DB88414F}"/>
    <hyperlink ref="J2074" r:id="rId595" xr:uid="{C0007EB6-2AA5-4CA3-A371-83204AD693AD}"/>
    <hyperlink ref="J1977" r:id="rId596" xr:uid="{DD96F7B8-6D31-47C9-B9F3-A1FF69D516E5}"/>
    <hyperlink ref="J1757" r:id="rId597" xr:uid="{30E4344E-E9A0-45A5-856A-08B21614806E}"/>
    <hyperlink ref="J1656" r:id="rId598" xr:uid="{C0FFC5C1-413E-4D49-AAB1-D31325B76E1C}"/>
    <hyperlink ref="J1592" r:id="rId599" xr:uid="{8BCA702A-7B2B-4680-A034-1666A48472A4}"/>
    <hyperlink ref="J59" r:id="rId600" xr:uid="{775A648C-7025-41DD-9DD1-AA56039CC24F}"/>
    <hyperlink ref="J883" r:id="rId601" xr:uid="{B456F36C-B7CC-4F11-94AF-12C272472309}"/>
    <hyperlink ref="J1748" r:id="rId602" xr:uid="{CC3B355A-EC30-45FF-B9CC-83CBE770F958}"/>
    <hyperlink ref="J969" r:id="rId603" xr:uid="{200EDA43-9587-4207-BB91-D0D58B38B6E5}"/>
    <hyperlink ref="J391" r:id="rId604" xr:uid="{85499559-6ADE-434C-8C89-C5835242B24E}"/>
    <hyperlink ref="J1794" r:id="rId605" xr:uid="{4A831266-10D5-490B-AA83-1FB424BF5834}"/>
    <hyperlink ref="J1636" r:id="rId606" xr:uid="{B2A3E953-6FBC-478D-871E-47A0DCA2AD82}"/>
    <hyperlink ref="J740" r:id="rId607" display="athomas@macomp.com" xr:uid="{C05DB6AC-9521-4E84-BC24-74DC52D2F93C}"/>
    <hyperlink ref="J1055" r:id="rId608" xr:uid="{0D6F78D2-BC8A-4BAA-B29F-86D047EE22BC}"/>
    <hyperlink ref="J925" r:id="rId609" xr:uid="{643ED498-B4BF-43C6-B3EB-DD4E21AF973C}"/>
    <hyperlink ref="J1479" r:id="rId610" xr:uid="{A09BD727-A690-45E6-A228-41F94874878C}"/>
    <hyperlink ref="J63" r:id="rId611" xr:uid="{7AD1F760-7696-4120-9799-5806B7A43350}"/>
    <hyperlink ref="J39" r:id="rId612" xr:uid="{D7A036D0-CBF7-426D-B177-EE15F9EA24B7}"/>
    <hyperlink ref="J2209" r:id="rId613" xr:uid="{28BDDF7B-E2CB-47AA-8923-1FDC9605E7F2}"/>
    <hyperlink ref="J453" r:id="rId614" xr:uid="{E0306989-27DE-4203-B932-8DEEA688C856}"/>
    <hyperlink ref="J1652" r:id="rId615" xr:uid="{62BD9294-5584-4F52-A57F-7C98A2F1EC32}"/>
    <hyperlink ref="J1758" r:id="rId616" xr:uid="{4FCF6AA7-8A7E-40BF-B6B1-747EEF055D2F}"/>
    <hyperlink ref="J1445" r:id="rId617" xr:uid="{C9118F4E-100D-46A3-8BBF-B3CFE1EDBBC4}"/>
    <hyperlink ref="J1885" r:id="rId618" xr:uid="{DA73F66E-BE8F-426E-A12F-F1CD0D05EEEE}"/>
    <hyperlink ref="J1882" r:id="rId619" xr:uid="{BCF33BA9-D860-4FBD-AB15-977E48F621D3}"/>
    <hyperlink ref="J35" r:id="rId620" xr:uid="{3A8B1C47-006D-442C-9D12-7455ECC65B68}"/>
    <hyperlink ref="J1452" r:id="rId621" xr:uid="{E3C1FABB-25A4-4EEE-95FA-9C0FE68B87A2}"/>
    <hyperlink ref="J2047" r:id="rId622" xr:uid="{81118FA2-AD5A-4AB9-AB79-86A4DC5BB345}"/>
    <hyperlink ref="J635" r:id="rId623" xr:uid="{0A5CA392-2D33-45CE-B0B3-4EA2143E1E94}"/>
    <hyperlink ref="J2046" r:id="rId624" xr:uid="{539F3940-FF9E-4D35-91EE-3BDE94786CB1}"/>
    <hyperlink ref="J2179" r:id="rId625" xr:uid="{51261689-5CD0-46CD-BF1B-D219F58EC5DC}"/>
    <hyperlink ref="J2043" r:id="rId626" xr:uid="{9845A8E1-35C5-4570-BAA4-464667D95BCE}"/>
    <hyperlink ref="J1797" r:id="rId627" xr:uid="{DD79AC01-D2D8-4EB7-A6DE-247C901DE250}"/>
    <hyperlink ref="J986" r:id="rId628" xr:uid="{A6811400-B64E-4D07-87C4-025F6D0FA9BA}"/>
    <hyperlink ref="J984" r:id="rId629" xr:uid="{E52FBA8C-D65A-4E54-886A-4A89464121E0}"/>
    <hyperlink ref="J1220" r:id="rId630" xr:uid="{C9C8B69D-A15B-4197-AD2C-7F0C1ACFA437}"/>
    <hyperlink ref="J1277" r:id="rId631" xr:uid="{456A5072-C025-4571-9036-599513B650CB}"/>
    <hyperlink ref="J773" r:id="rId632" xr:uid="{E2BE38A5-CCEC-45B6-B469-89A359087C84}"/>
    <hyperlink ref="J538" r:id="rId633" xr:uid="{01D2BF11-9035-4CAD-BC6F-DFA3509C97A3}"/>
    <hyperlink ref="J1173" r:id="rId634" xr:uid="{6D4B1C34-1821-4572-81D3-8571AA02F522}"/>
    <hyperlink ref="J1267" r:id="rId635" xr:uid="{3417F873-4CED-4001-BE4F-F794F941FB14}"/>
    <hyperlink ref="J480" r:id="rId636" xr:uid="{5C91EF2F-489D-4DA4-943E-9E68F234D879}"/>
    <hyperlink ref="J1083" r:id="rId637" xr:uid="{BD58C7F5-4D7D-42FE-8F9B-442354BF8516}"/>
    <hyperlink ref="J1080" r:id="rId638" xr:uid="{CDD45F84-179D-4975-8A30-CF420D6D85F6}"/>
    <hyperlink ref="J582" r:id="rId639" xr:uid="{A1B57AC9-B52C-4EC5-B1B8-665E151F72BD}"/>
    <hyperlink ref="J324" r:id="rId640" xr:uid="{273593F5-4519-4D95-8F7F-0B3732455187}"/>
    <hyperlink ref="J487" r:id="rId641" xr:uid="{EE08AA2E-7289-4BD9-BF53-C3DFB0AD8B39}"/>
    <hyperlink ref="J970" r:id="rId642" xr:uid="{8E0EE0B6-973A-4CED-A787-FC1EAFEE5C91}"/>
    <hyperlink ref="J1261" r:id="rId643" xr:uid="{A0EE3F11-5BBB-48A3-9306-7DB8866403B7}"/>
    <hyperlink ref="J687" r:id="rId644" xr:uid="{B6115A21-4B40-4105-B162-35A546C15B02}"/>
    <hyperlink ref="J473" r:id="rId645" xr:uid="{08FF2037-BC5F-4067-8398-6197C9D061D9}"/>
    <hyperlink ref="J478" r:id="rId646" xr:uid="{F3EE950F-FBD2-4875-BAC1-DAAD29243D3E}"/>
    <hyperlink ref="J98" r:id="rId647" xr:uid="{439E58FF-74E8-491C-AAA6-0B531F6DF546}"/>
    <hyperlink ref="J155" r:id="rId648" xr:uid="{C8D2398C-B796-4D8B-A040-E61FE10C92B5}"/>
    <hyperlink ref="J388" r:id="rId649" xr:uid="{165872F2-2366-41FC-9795-B4C9BCF30C18}"/>
    <hyperlink ref="J1269" r:id="rId650" xr:uid="{159CD1A0-1454-4B5B-85A0-A0C1E7394D89}"/>
    <hyperlink ref="J108" r:id="rId651" xr:uid="{2DB0A7CB-0CE5-4EAA-BD84-788563F1EDF9}"/>
    <hyperlink ref="J1009" r:id="rId652" display="jbrasier4248@gmail.com" xr:uid="{DBFD7C9D-B8A7-41BF-B3EF-E75CF09AC137}"/>
    <hyperlink ref="J1121" r:id="rId653" xr:uid="{86FD63A8-90AB-4911-84FE-3D84DBF30F2C}"/>
    <hyperlink ref="J1454" r:id="rId654" xr:uid="{F1D9750A-1348-4150-9448-AD99BDEFC4A4}"/>
    <hyperlink ref="J2177" r:id="rId655" xr:uid="{85DAEB7E-CF4D-41F8-A4EC-0A4F891DF68A}"/>
    <hyperlink ref="J1966" r:id="rId656" xr:uid="{FD453DB5-6684-4101-B146-0D158CEBC3E3}"/>
    <hyperlink ref="J1541" r:id="rId657" xr:uid="{D52EA2B5-6EDC-47FF-85CE-3CA7A0B01653}"/>
    <hyperlink ref="J1030" r:id="rId658" xr:uid="{00CEB1E7-85A1-4231-96B7-5FFE1304E025}"/>
    <hyperlink ref="J1759" r:id="rId659" xr:uid="{E77402DD-008F-45EB-8228-1B1D978BF617}"/>
    <hyperlink ref="J951" r:id="rId660" xr:uid="{E07051D7-202D-44BA-8DF9-A6669FA03317}"/>
    <hyperlink ref="J237" r:id="rId661" xr:uid="{B2009823-2CD6-4A8F-B3FE-EB469AFE2412}"/>
    <hyperlink ref="J2140" r:id="rId662" xr:uid="{3EFF0E49-AD24-4EDE-B7A1-E4DC7C483167}"/>
    <hyperlink ref="J311" r:id="rId663" xr:uid="{9AEDBC01-AA32-4400-A0A9-6254F2E0D073}"/>
    <hyperlink ref="J694" r:id="rId664" xr:uid="{3F1C1525-9026-4BCC-B7CE-68B7E2E8D31E}"/>
    <hyperlink ref="J1990" r:id="rId665" xr:uid="{3E61E7B3-CE54-42E6-B3A4-EC9907B71EDF}"/>
    <hyperlink ref="J989" r:id="rId666" xr:uid="{11FFBA43-7A8D-405C-9A78-4B7442266829}"/>
    <hyperlink ref="J1046" r:id="rId667" xr:uid="{2BF17128-E039-45B5-BE8C-551DE1BA18F6}"/>
    <hyperlink ref="J1342" r:id="rId668" xr:uid="{83A64AB7-217D-4CFA-8AE1-91932C6325B8}"/>
    <hyperlink ref="J1155" r:id="rId669" xr:uid="{25291E3F-B293-4A02-8BDF-931E7FDCAD04}"/>
    <hyperlink ref="J1681" r:id="rId670" xr:uid="{4B6D0639-6493-4AF6-A524-7370647E8677}"/>
    <hyperlink ref="J1892" r:id="rId671" xr:uid="{91BAA209-2224-43D9-AF07-2DBD6A8E939D}"/>
    <hyperlink ref="J1653" r:id="rId672" xr:uid="{E36852EE-DAC2-499F-B360-2CF7A46DF72A}"/>
    <hyperlink ref="J1278" r:id="rId673" xr:uid="{33062549-C7B4-4A5D-BA96-288EF900FD25}"/>
    <hyperlink ref="J409" r:id="rId674" xr:uid="{B4250193-5C4A-4F03-817C-794353CF0F9C}"/>
    <hyperlink ref="J2000" r:id="rId675" xr:uid="{4B75AB5C-C8D2-42FC-A71A-0C43B9D5E836}"/>
    <hyperlink ref="J1969" r:id="rId676" xr:uid="{BE64BF54-B256-4FE7-9A5A-8AEF84E63F22}"/>
    <hyperlink ref="J1905" r:id="rId677" xr:uid="{30635EFD-88F7-478E-B766-FAFD6190FB8B}"/>
    <hyperlink ref="J2003" r:id="rId678" xr:uid="{DAF331D9-E598-4935-9DBD-0F25891042E9}"/>
    <hyperlink ref="J118" r:id="rId679" xr:uid="{1D530F99-0F6A-4909-BFC7-DA61F15FF14B}"/>
    <hyperlink ref="J229" r:id="rId680" xr:uid="{845101F1-0903-4144-AA4B-932627F8AB7E}"/>
    <hyperlink ref="J250" r:id="rId681" xr:uid="{5F8270BD-2817-4FBB-8965-65C296727B59}"/>
    <hyperlink ref="J2218" r:id="rId682" xr:uid="{3CBF1169-0F3B-4161-8359-C5A28233F375}"/>
    <hyperlink ref="J1273" r:id="rId683" xr:uid="{58927F8E-755F-4DAC-8243-B7F87D67BD37}"/>
    <hyperlink ref="J1423" r:id="rId684" xr:uid="{37BCD380-9AF5-4399-8F9F-C6CC8F883666}"/>
    <hyperlink ref="J563" r:id="rId685" xr:uid="{CD5053C0-35FD-4BE9-9B81-DE89845C847F}"/>
    <hyperlink ref="J777" r:id="rId686" xr:uid="{B7CFA863-0094-421C-94BC-1A4F9EC76810}"/>
    <hyperlink ref="J1650" r:id="rId687" xr:uid="{F9D6C37C-AC29-4994-B0C0-525AAF7B5517}"/>
    <hyperlink ref="J2021" r:id="rId688" xr:uid="{8BBD7711-D397-40AA-BECA-92B6DE6802A1}"/>
    <hyperlink ref="J502" r:id="rId689" xr:uid="{9EF196B6-A58E-4F9C-A892-0569A6F40F37}"/>
    <hyperlink ref="J668" r:id="rId690" xr:uid="{93AAD261-E212-40D2-81BF-0A8E53632A05}"/>
    <hyperlink ref="J1685" r:id="rId691" xr:uid="{78074AA9-67D6-4568-A43B-12CA2CB40CD7}"/>
    <hyperlink ref="J308" r:id="rId692" xr:uid="{1817EF30-A722-43AA-BE40-745CC0FB7218}"/>
    <hyperlink ref="J432" r:id="rId693" xr:uid="{F6200600-3588-4E1F-89F2-2B9D423F6A7F}"/>
    <hyperlink ref="J1208" r:id="rId694" xr:uid="{6FEB721E-8C3D-4541-8C23-AD5A6AA7E679}"/>
    <hyperlink ref="J514" r:id="rId695" xr:uid="{50340D33-3F05-4369-B701-A0C68F3F2F83}"/>
    <hyperlink ref="J2002" r:id="rId696" xr:uid="{11ABAA89-FD1D-42B4-9B28-D038291997D1}"/>
    <hyperlink ref="J789" r:id="rId697" xr:uid="{FC8DCF96-7F87-4653-9605-26F36916C0ED}"/>
    <hyperlink ref="J907" r:id="rId698" xr:uid="{8D24F0D5-5053-4003-B8EA-CCC36C8B63F4}"/>
    <hyperlink ref="J2060" r:id="rId699" xr:uid="{B1E5109E-4E68-46B1-800F-F4BF1A5EE665}"/>
    <hyperlink ref="J1612" r:id="rId700" xr:uid="{5C493A6B-3071-4F72-AAEC-7B45FDE776D1}"/>
    <hyperlink ref="J1358" r:id="rId701" xr:uid="{B886B014-1EFA-48B9-ABB6-E6D3C5643464}"/>
    <hyperlink ref="J988" r:id="rId702" xr:uid="{6310EC01-0800-4D96-8A94-4D317588B6EB}"/>
    <hyperlink ref="J1516" r:id="rId703" xr:uid="{8F2263F4-52AF-41FC-956C-5E4D835731B7}"/>
    <hyperlink ref="J651" r:id="rId704" xr:uid="{9413EC32-B49B-4D26-AC58-3ED4B82AB52A}"/>
    <hyperlink ref="J1632" r:id="rId705" xr:uid="{EC748C63-55DC-480A-ADB2-ADB20F8E6BED}"/>
    <hyperlink ref="J1119" r:id="rId706" xr:uid="{60F69086-8804-4292-803B-8F7D5E95227A}"/>
    <hyperlink ref="J505" r:id="rId707" xr:uid="{4A1538D4-D9C6-4C78-960C-4592898DEDE0}"/>
    <hyperlink ref="J1156:J1159" r:id="rId708" display="lisa@tech-labs.com" xr:uid="{86CAEE9C-F07B-4D3D-B4D4-7576D279CF8F}"/>
    <hyperlink ref="J1143:J1147" r:id="rId709" display="ronnie@teachingsystems.com" xr:uid="{277335EE-437F-4F17-9E6B-09EA28497E60}"/>
    <hyperlink ref="J1087:J1088" r:id="rId710" display="connie.peters@staples.com" xr:uid="{52F4FB8B-F5DC-4F07-86D0-461F4B1B92E4}"/>
    <hyperlink ref="J653" r:id="rId711" xr:uid="{CEEF91F5-1FB1-4D02-8F2A-BAC5F69551B9}"/>
    <hyperlink ref="J1601" r:id="rId712" xr:uid="{ABCA050A-EF21-471D-A6A9-343D2068E6CB}"/>
    <hyperlink ref="J501" r:id="rId713" xr:uid="{A21ABE44-3100-434C-BA09-EDA01802A1F5}"/>
    <hyperlink ref="J851" r:id="rId714" xr:uid="{2F0D8C93-856C-4224-B03A-603C39ED4200}"/>
    <hyperlink ref="J1947" r:id="rId715" xr:uid="{00C99D01-3F16-43E2-B3D1-99D619C24EAE}"/>
    <hyperlink ref="J1036" r:id="rId716" xr:uid="{F6CED23D-CFFB-4D94-82C4-C06806A563D3}"/>
    <hyperlink ref="J1222" r:id="rId717" xr:uid="{3072B132-7CCD-4C1E-8710-01AD28175D75}"/>
    <hyperlink ref="J1205" r:id="rId718" xr:uid="{D4C594E7-EF25-4B7A-B2AD-DB37059D2FED}"/>
    <hyperlink ref="J80" r:id="rId719" xr:uid="{EF39841F-42F8-4354-9D0E-54C30324F726}"/>
    <hyperlink ref="J83" r:id="rId720" xr:uid="{099E7351-CDB6-44F6-8A7B-DB3FDA431FDB}"/>
    <hyperlink ref="J2057" r:id="rId721" xr:uid="{68E05E02-CCC8-4720-8431-B62E79AF693A}"/>
    <hyperlink ref="J2088" r:id="rId722" xr:uid="{3741297A-F88F-4829-9D24-7DC4DD011C24}"/>
    <hyperlink ref="J877" r:id="rId723" xr:uid="{56F4B51C-D16B-4BD5-94E5-D35DCBEFF10D}"/>
    <hyperlink ref="J1018" r:id="rId724" xr:uid="{C6C8FFD3-9FFC-4956-BDBF-0193C12B3AA2}"/>
    <hyperlink ref="J1623" r:id="rId725" xr:uid="{51B67A6C-FE44-4872-889B-FBBCEE68D65D}"/>
    <hyperlink ref="J1221" r:id="rId726" xr:uid="{93B9B799-865E-4E4D-9689-75F0D6F4C90E}"/>
    <hyperlink ref="J2012" r:id="rId727" xr:uid="{49B6A1E7-BBEC-48C9-9585-BE03CE52D1C2}"/>
    <hyperlink ref="J254" r:id="rId728" xr:uid="{9DEC1908-C545-4F5A-9E1F-807EC6D453C2}"/>
    <hyperlink ref="J2013" r:id="rId729" xr:uid="{FD444D70-59EA-4DD9-B701-88367F1D3B0B}"/>
    <hyperlink ref="J1519" r:id="rId730" xr:uid="{2C03DCE4-8D8C-4D2F-9E2E-7A573718E890}"/>
    <hyperlink ref="J1999" r:id="rId731" xr:uid="{40AA3654-21A7-4650-8F62-9A58648294AF}"/>
    <hyperlink ref="J664" r:id="rId732" xr:uid="{A5BDC243-8062-4F8D-A6AB-E53AB94FA908}"/>
    <hyperlink ref="J1152" r:id="rId733" xr:uid="{55B3CA83-2402-4CFD-AB77-E834F87BE8A1}"/>
    <hyperlink ref="J1993" r:id="rId734" xr:uid="{9E833E2A-4CA9-4359-B1FA-3AFB9CEEEDA1}"/>
    <hyperlink ref="J2008" r:id="rId735" xr:uid="{F80068FD-C5F0-4523-A0F1-47A52E45BA0F}"/>
    <hyperlink ref="J233" r:id="rId736" xr:uid="{9BF84AEE-2B20-49CC-AB72-6ADFB863CD07}"/>
    <hyperlink ref="J1902" r:id="rId737" xr:uid="{F29E6A71-373C-438C-AC12-37D30A16754B}"/>
    <hyperlink ref="J663" r:id="rId738" xr:uid="{7E464D05-DAE6-40CC-8A2D-40B0CE676161}"/>
    <hyperlink ref="J1107" r:id="rId739" xr:uid="{FC1E15CE-F583-467E-8B98-502C1FD35A2C}"/>
    <hyperlink ref="J1017" r:id="rId740" xr:uid="{6F10007A-0C14-40F0-A315-860C1E11C0D7}"/>
    <hyperlink ref="J1559" r:id="rId741" xr:uid="{EA730035-E17A-4A0D-BE51-9784032ED894}"/>
    <hyperlink ref="J1802" r:id="rId742" xr:uid="{5777EC1D-812A-4D87-AE1D-758B86EEABEA}"/>
    <hyperlink ref="J1839" r:id="rId743" xr:uid="{D816CA52-03E4-4230-9CD1-6A774C7DCB98}"/>
    <hyperlink ref="J313" r:id="rId744" xr:uid="{10904798-249A-4370-87C4-FBA17157BDEF}"/>
    <hyperlink ref="J2034" r:id="rId745" xr:uid="{EA20B959-A389-4385-B9FE-51292A5AC959}"/>
    <hyperlink ref="J165" r:id="rId746" xr:uid="{4CAE7A01-22CC-4231-A703-195C4A9B19A5}"/>
    <hyperlink ref="J72" r:id="rId747" xr:uid="{B2FC082E-61C3-4C85-B061-C77913CB367E}"/>
    <hyperlink ref="J977:J978" r:id="rId748" display="mcorrigan@positivepromotions.com" xr:uid="{9AC1D9BF-9D0D-4BE4-8B04-C32F0D60FB3D}"/>
    <hyperlink ref="J939" r:id="rId749" xr:uid="{7CA3E80B-73FB-4A4C-9D2B-573DE017EA84}"/>
    <hyperlink ref="J1527" r:id="rId750" xr:uid="{5BD22661-8B7D-49C4-94E9-F70495EC9D99}"/>
    <hyperlink ref="J927" r:id="rId751" xr:uid="{CAD49AE6-C800-4F1F-9C25-2C562C4A070A}"/>
    <hyperlink ref="J1236" r:id="rId752" xr:uid="{8CA73E7A-B1DA-4867-8CE9-5724E02D2B11}"/>
    <hyperlink ref="J947" r:id="rId753" xr:uid="{B2A7C5F1-6190-401A-A359-09C4586ED02F}"/>
    <hyperlink ref="J1844" r:id="rId754" xr:uid="{528DD54F-07BC-4A95-9F43-6057DCCDB22A}"/>
    <hyperlink ref="J273" r:id="rId755" xr:uid="{7A86C47A-A874-440A-A1CB-8021ECCA84C5}"/>
    <hyperlink ref="J75" r:id="rId756" xr:uid="{34F2962F-C2C1-4A08-8CCD-D1640808E601}"/>
    <hyperlink ref="J1341" r:id="rId757" xr:uid="{148A62D8-0CB0-45DD-8437-97B530A51651}"/>
    <hyperlink ref="J853" r:id="rId758" xr:uid="{94E8FCA3-479E-4214-B05B-5EEE7F059F0B}"/>
    <hyperlink ref="J971" r:id="rId759" xr:uid="{2D60A858-5197-45B3-AE98-8B63A5BAFE30}"/>
    <hyperlink ref="J512" r:id="rId760" xr:uid="{225EC7A8-DAE9-4A7F-AC1F-5F4DF90269F8}"/>
    <hyperlink ref="J2018" r:id="rId761" xr:uid="{C3289BB3-138F-4CF1-AF38-10BD202E7E91}"/>
    <hyperlink ref="J2217" r:id="rId762" xr:uid="{B3187185-126A-4DDA-9FEA-17145BAFB49C}"/>
    <hyperlink ref="J2085" r:id="rId763" xr:uid="{DB198FF1-4B56-4B0B-A48C-B3D4D7FD1182}"/>
    <hyperlink ref="J1543" r:id="rId764" display="jbastian@prioritypower.net" xr:uid="{405A2950-52FF-4F45-9687-0145619E40DB}"/>
    <hyperlink ref="J1991" r:id="rId765" xr:uid="{556ED22B-25BF-4831-A25D-3984D17FA8A7}"/>
    <hyperlink ref="J419" r:id="rId766" xr:uid="{1E1666F2-C7F3-47CE-BA2F-E0B7A25486C5}"/>
    <hyperlink ref="J1242" r:id="rId767" xr:uid="{F6106CDD-4DDE-42F2-AB4C-EA2769B2427E}"/>
    <hyperlink ref="J410" r:id="rId768" xr:uid="{25A4140B-2440-45D0-874B-6913FF68E5E5}"/>
    <hyperlink ref="J1891" r:id="rId769" xr:uid="{E230A5E5-EC5F-489B-B01A-EC23651291E2}"/>
    <hyperlink ref="J2024" r:id="rId770" xr:uid="{1E74FB8A-610E-4C8C-9BAD-66807BB3423D}"/>
    <hyperlink ref="J555" r:id="rId771" xr:uid="{FFAC8B34-6F88-4F64-9953-2D0B24A7E21B}"/>
    <hyperlink ref="J1830" r:id="rId772" xr:uid="{E8DD49FB-3195-4CA5-8A38-E989E657A289}"/>
    <hyperlink ref="J1548" r:id="rId773" xr:uid="{FDF0CFA5-6E05-40A3-A326-B87666A8EFAC}"/>
    <hyperlink ref="J1551" r:id="rId774" xr:uid="{C4A330F0-B773-482E-945E-817941C6DB10}"/>
    <hyperlink ref="J315" r:id="rId775" xr:uid="{D1F52C90-B4A3-4B7C-9970-226A089105E5}"/>
    <hyperlink ref="J994" r:id="rId776" xr:uid="{8A32F2A0-641D-47C4-97DB-511C9A882613}"/>
    <hyperlink ref="J23" r:id="rId777" xr:uid="{6219910A-4D2B-4764-B42E-CBA40B3D8AA4}"/>
    <hyperlink ref="J217" r:id="rId778" xr:uid="{47C0F027-8E9D-4528-8A51-408C80A84ABC}"/>
    <hyperlink ref="J81" r:id="rId779" xr:uid="{640C9D04-62C1-4535-B576-B8E700741065}"/>
    <hyperlink ref="J62" r:id="rId780" xr:uid="{EF5821E1-CE17-4C51-94D2-3AD972A229B4}"/>
    <hyperlink ref="J974" r:id="rId781" xr:uid="{3E1B1E78-90FB-48E2-80F7-D02201687328}"/>
    <hyperlink ref="J1777" r:id="rId782" xr:uid="{19996F1F-0916-4399-9D7E-406D4E804B1B}"/>
    <hyperlink ref="J1887" r:id="rId783" xr:uid="{33E07551-707E-4FAC-8D37-05245484987E}"/>
    <hyperlink ref="J1081" r:id="rId784" xr:uid="{A7FA7A79-BBDB-424C-B564-7A281492F468}"/>
    <hyperlink ref="J437" r:id="rId785" xr:uid="{8EE50344-A040-4F40-8679-967EC65FAD6D}"/>
    <hyperlink ref="J1440" r:id="rId786" xr:uid="{DB3D960A-3DC3-432F-8CA1-7B31F18ACCE0}"/>
    <hyperlink ref="J519" r:id="rId787" xr:uid="{1AAE88D5-D765-4A78-91AD-069C36A43DB8}"/>
    <hyperlink ref="J1507" r:id="rId788" display="ryan@premierespeakers.com" xr:uid="{CA56210D-ABBD-4BEE-91F7-938DFBA3996E}"/>
    <hyperlink ref="J1034" r:id="rId789" xr:uid="{27308226-E101-4E5E-A2BE-170FBCF83A6C}"/>
    <hyperlink ref="J1019" r:id="rId790" xr:uid="{A4310D04-9FA0-4D5D-8C59-91FDAC2D31AA}"/>
    <hyperlink ref="J1997" r:id="rId791" xr:uid="{C124C7A7-B0BA-43A9-ABF5-DE62EBA7A930}"/>
    <hyperlink ref="J2154" r:id="rId792" xr:uid="{FFEBD14E-717E-4887-B20E-A4D41DD16C4C}"/>
    <hyperlink ref="J1505" r:id="rId793" xr:uid="{B7ADFD02-9A32-4E02-BC36-DF3A01CE675A}"/>
    <hyperlink ref="J1125" r:id="rId794" xr:uid="{01F8C641-D316-41FB-8EFA-4572FE1D6F73}"/>
    <hyperlink ref="J551" r:id="rId795" xr:uid="{222271BC-E2E0-493B-8348-CE86C88FD57B}"/>
    <hyperlink ref="J633" r:id="rId796" xr:uid="{59214B5A-FF5F-434C-A050-55E32EB59253}"/>
    <hyperlink ref="J328" r:id="rId797" xr:uid="{D4CD04A5-E639-44B2-B39E-A6B772492905}"/>
    <hyperlink ref="J1237" r:id="rId798" xr:uid="{4A0F93DF-BBBB-4533-9BC0-9007EE1C813B}"/>
    <hyperlink ref="J2155" r:id="rId799" xr:uid="{EF05B78C-FDEA-481D-A0D1-99564AACE218}"/>
    <hyperlink ref="J1506" r:id="rId800" xr:uid="{58CC3755-A345-4F95-B3EC-057E21ABF54F}"/>
    <hyperlink ref="J1126" r:id="rId801" xr:uid="{D4FC06B3-7141-493F-9E28-3222587A0C96}"/>
    <hyperlink ref="J1387" r:id="rId802" xr:uid="{91E199E2-59EA-49EC-B96A-091FEE1CD19E}"/>
    <hyperlink ref="J1996" r:id="rId803" xr:uid="{33BF0052-2708-473F-85E1-9621F6FC7737}"/>
    <hyperlink ref="J485" r:id="rId804" xr:uid="{713035FD-553E-4A12-B19B-A985E67EFA72}"/>
    <hyperlink ref="J31" r:id="rId805" xr:uid="{9C6573B1-8467-4A38-924D-11B1673963AC}"/>
    <hyperlink ref="J30" r:id="rId806" xr:uid="{17E580E9-CD13-4320-9655-B0A0CA786C3C}"/>
    <hyperlink ref="J74" r:id="rId807" xr:uid="{BB1CFE4D-3824-45E1-950E-74F96D71EA2D}"/>
    <hyperlink ref="J89" r:id="rId808" xr:uid="{4DD3F95A-797F-47B3-9AD1-F752B2B247E8}"/>
    <hyperlink ref="J135" r:id="rId809" xr:uid="{9FDEC256-9431-4C85-A0B6-978DDDD9CD66}"/>
    <hyperlink ref="J193" r:id="rId810" xr:uid="{0502BC18-6C3B-4C72-9DA5-8F6F4EE62B96}"/>
    <hyperlink ref="J397" r:id="rId811" xr:uid="{75A6161D-CD82-46B5-A7B2-F9BC2872198A}"/>
    <hyperlink ref="J398" r:id="rId812" xr:uid="{F8C60077-B63D-4A6F-B80E-5AC9116B993F}"/>
    <hyperlink ref="J399" r:id="rId813" xr:uid="{34032D0F-CBA2-4EB8-97A1-BB98C8B4084C}"/>
    <hyperlink ref="J401" r:id="rId814" xr:uid="{B7AE920A-026E-4044-9473-AB9429350DA5}"/>
    <hyperlink ref="J405" r:id="rId815" xr:uid="{281658AD-6333-4ABE-A5DD-39663BCEC5A8}"/>
    <hyperlink ref="J407" r:id="rId816" xr:uid="{390AD266-071F-43AF-9AE6-5D68A5EEB7F0}"/>
    <hyperlink ref="J416" r:id="rId817" xr:uid="{5F16D256-5C70-4A4A-A53D-1422223615BB}"/>
    <hyperlink ref="J415" r:id="rId818" xr:uid="{8641E816-73BB-476B-AF7E-3B8AE633DE36}"/>
    <hyperlink ref="J414" r:id="rId819" xr:uid="{7EB43065-E878-413B-B9F0-90C39D383E65}"/>
    <hyperlink ref="J413" r:id="rId820" xr:uid="{4B8846F2-9D95-44B3-9CA3-E3F88CF4E5CB}"/>
    <hyperlink ref="J412" r:id="rId821" xr:uid="{532B9F3B-5EC6-4885-835E-9A32D3DAF2C7}"/>
    <hyperlink ref="J476" r:id="rId822" xr:uid="{E4DFC497-9F04-4C81-932F-E642716E4D87}"/>
    <hyperlink ref="J475" r:id="rId823" xr:uid="{BB956BD9-6790-49FC-A980-A2A72AEAE10A}"/>
    <hyperlink ref="J544" r:id="rId824" xr:uid="{A90126C4-983D-4019-BC04-6478B244D7AE}"/>
    <hyperlink ref="J546" r:id="rId825" xr:uid="{09269F86-A973-4F95-AD15-4E748328A891}"/>
    <hyperlink ref="J561" r:id="rId826" xr:uid="{5FE12B9E-58D0-4E09-8DDC-5AEBC19ACFF2}"/>
    <hyperlink ref="J560" r:id="rId827" xr:uid="{FB96BE23-D1AA-40C9-B8C8-A291330026E1}"/>
    <hyperlink ref="J575" r:id="rId828" xr:uid="{87F98E6C-3C9C-415C-9DA6-E51DF45A9E1A}"/>
    <hyperlink ref="J559" r:id="rId829" xr:uid="{86B10425-E339-4ACD-9586-3CFDB5D74A0A}"/>
    <hyperlink ref="J765" r:id="rId830" xr:uid="{110935C5-C4C8-4D49-A7B6-2C4E5FF85A6E}"/>
    <hyperlink ref="J766" r:id="rId831" xr:uid="{44757BEC-7379-4A50-A497-5049890EEA5A}"/>
    <hyperlink ref="J780" r:id="rId832" xr:uid="{9C0425F4-F7BE-4C95-9F31-5FF379513093}"/>
    <hyperlink ref="J801" r:id="rId833" xr:uid="{14C3DE39-2EA2-43A2-AAC0-797B9636727C}"/>
    <hyperlink ref="J976" r:id="rId834" xr:uid="{F4DE8355-02BD-4F5D-AC8A-F447846389F7}"/>
    <hyperlink ref="J977" r:id="rId835" xr:uid="{09E0015E-CE68-46B1-9300-30876C2469A6}"/>
    <hyperlink ref="J975" r:id="rId836" xr:uid="{2D7C9C06-85AD-419C-BF0C-924F5069E9FD}"/>
    <hyperlink ref="J978" r:id="rId837" xr:uid="{E8854A10-0AC8-453F-9929-7AE10E3C16E0}"/>
    <hyperlink ref="J985" r:id="rId838" xr:uid="{023BC927-7CE5-46C4-8E4F-EADD00072216}"/>
    <hyperlink ref="J991" r:id="rId839" xr:uid="{3DBE1A04-2609-492F-84BD-0C6EF13FC642}"/>
    <hyperlink ref="J1037" r:id="rId840" xr:uid="{7929FD2A-10A8-428A-9B89-DE9955DE6484}"/>
    <hyperlink ref="J1074" r:id="rId841" xr:uid="{FD05D0A2-B853-474E-A38C-FFC6C70890BD}"/>
    <hyperlink ref="J1077" r:id="rId842" xr:uid="{2584D6EE-D17B-4CF2-A7AB-70C4FF896A6E}"/>
    <hyperlink ref="J1090" r:id="rId843" xr:uid="{C4A567B0-3FBC-4A65-9DDC-FD080BB6580E}"/>
    <hyperlink ref="J1159" r:id="rId844" xr:uid="{63AB6401-F5FC-4C56-AEAF-2117D3E04AF2}"/>
    <hyperlink ref="J1238" r:id="rId845" xr:uid="{25CBEBF6-A39B-4EFB-81B6-170BB8F4BDF4}"/>
    <hyperlink ref="J1241" r:id="rId846" xr:uid="{E59FE473-2603-41D8-BEC8-0487A0AAA2BD}"/>
    <hyperlink ref="J1399" r:id="rId847" xr:uid="{C0336DFC-524E-448B-B485-B29CAA2B69E1}"/>
    <hyperlink ref="J1419" r:id="rId848" xr:uid="{C38D8261-E4BC-4177-A378-65D36C114443}"/>
    <hyperlink ref="J1498" r:id="rId849" xr:uid="{BE298AC2-AF1E-48CE-9589-F2E8FD906125}"/>
    <hyperlink ref="J1633" r:id="rId850" xr:uid="{93D5DF5A-1BB0-4702-A189-DD2BC072C748}"/>
    <hyperlink ref="J1753" r:id="rId851" xr:uid="{19D3A703-405C-489C-96EB-A0BEE75F2C4A}"/>
    <hyperlink ref="J1784" r:id="rId852" xr:uid="{6F85DE72-7676-4844-9D3A-D998E73A37C9}"/>
    <hyperlink ref="J1814" r:id="rId853" xr:uid="{C578A3CE-84E5-4C92-83D8-796430D778A4}"/>
    <hyperlink ref="J1988" r:id="rId854" xr:uid="{B2D61404-227B-454F-A0AE-3886271DB55A}"/>
    <hyperlink ref="J2093" r:id="rId855" xr:uid="{9C9340BE-1C40-436D-91BD-9CB602706AFB}"/>
    <hyperlink ref="J2171" r:id="rId856" xr:uid="{E769F71C-67E2-462E-969D-38AB5CAAA78E}"/>
    <hyperlink ref="J2193" r:id="rId857" xr:uid="{FA5CB38A-4307-4F8F-8A97-A2DC71BEAC4C}"/>
    <hyperlink ref="J1967" r:id="rId858" xr:uid="{ABE6FBC4-AA78-4A3B-9F54-36E48BF2D79E}"/>
    <hyperlink ref="J303" r:id="rId859" xr:uid="{2AE1ACEA-D554-4880-8663-4D78E71D5A0E}"/>
    <hyperlink ref="J543" r:id="rId860" xr:uid="{98F1272E-6E6A-41B5-A0DA-E55C00D03E51}"/>
    <hyperlink ref="J1225" r:id="rId861" xr:uid="{AB787A9F-EF3B-497D-B6EA-9FD7F1BCE5F2}"/>
    <hyperlink ref="J218" r:id="rId862" xr:uid="{4063BD8D-AE4B-4D5B-ADE3-69A62AC84031}"/>
    <hyperlink ref="J330" r:id="rId863" xr:uid="{A1AC0647-363D-4E40-BA62-6E9305FCC8C3}"/>
    <hyperlink ref="J711" r:id="rId864" xr:uid="{17BF0E81-E448-4C1B-8D69-7FB3C88BC00A}"/>
    <hyperlink ref="J1484" r:id="rId865" xr:uid="{C5FEC8DD-8629-4A42-8B18-260FEC73CFA5}"/>
    <hyperlink ref="J1235" r:id="rId866" xr:uid="{999A840B-AD91-42CA-B424-C6381293B162}"/>
    <hyperlink ref="J1379" r:id="rId867" xr:uid="{7BC4F832-0431-474E-BA48-87C6D7D8D184}"/>
    <hyperlink ref="J1453" r:id="rId868" xr:uid="{BF6498C2-EC3B-488A-90E8-F4F102C945C8}"/>
    <hyperlink ref="J1497" r:id="rId869" xr:uid="{A186A054-16F2-4A77-ACD8-C539C07F456F}"/>
    <hyperlink ref="J1763" r:id="rId870" xr:uid="{4D7B02A0-5FE5-4504-A043-9A498ED23619}"/>
    <hyperlink ref="J2001" r:id="rId871" xr:uid="{EE915424-2AFF-4532-8103-0D430A9D3C19}"/>
    <hyperlink ref="J1386" r:id="rId872" xr:uid="{F696FF36-854F-4F9A-B4ED-EFF3E5D670A2}"/>
    <hyperlink ref="J1778" r:id="rId873" xr:uid="{3BB31C6E-B60A-40CF-93E2-A47E973D5DEC}"/>
    <hyperlink ref="J1888" r:id="rId874" xr:uid="{CB92C3E4-1B6F-4C4C-B28C-E2BC4D5E90B5}"/>
    <hyperlink ref="J845" r:id="rId875" display="ceo@dioralamode.com" xr:uid="{B022430D-4B97-469D-A57E-4BC3A2033B22}"/>
    <hyperlink ref="J1780" r:id="rId876" display="jayew@jayewconsulting.com" xr:uid="{353FAF55-9F90-4246-97EE-6144EB01B5E1}"/>
    <hyperlink ref="J1531" r:id="rId877" display="knix0127@gmail.com" xr:uid="{8F47BF26-49C0-41DB-9927-C620C9F52C1C}"/>
    <hyperlink ref="J1102" r:id="rId878" display="harry@hakelectronics.com" xr:uid="{D34C0DB5-2778-4604-8CA3-0654C3B24207}"/>
    <hyperlink ref="J1400" r:id="rId879" display="bdavison@pixlproduction.com" xr:uid="{9BA28E31-2032-4344-8A63-1EBF3C4605E8}"/>
    <hyperlink ref="J513" r:id="rId880" display="bdavison@pixlproduction.com" xr:uid="{DC22117B-7944-4431-B717-B243D8148A6F}"/>
    <hyperlink ref="J1127" r:id="rId881" display="orders@solutiontree.com " xr:uid="{747B94C1-7FA3-4D84-B7E6-FF16C78F7406}"/>
    <hyperlink ref="J2156" r:id="rId882" display="vcheatham@nzonesports.com" xr:uid="{FBAAA9AA-D615-4EA2-A793-9060CFF9171C}"/>
    <hyperlink ref="J1995" r:id="rId883" display="shari.johns@icodeschool.com " xr:uid="{D04598DD-C936-449D-B70F-A4D2C8C4CB9F}"/>
    <hyperlink ref="J1011" r:id="rId884" display="info@bestspeechtherapy.com" xr:uid="{83A8FC0D-2E8E-4C99-A920-77BA8F48C06F}"/>
    <hyperlink ref="J1035" r:id="rId885" display="ceo@dioralamode.com" xr:uid="{6B88DCA2-5CC5-403A-8066-A1EA7A8AC9CB}"/>
    <hyperlink ref="J1209" r:id="rId886" display="vcheatham@nzonesports.com" xr:uid="{1C40F74B-8776-4C07-8631-0613A20852BF}"/>
    <hyperlink ref="J990" r:id="rId887" display="jayew@jayewconsulting.com" xr:uid="{2082166C-7F36-4E13-82F6-BEACDD192F72}"/>
    <hyperlink ref="J634" r:id="rId888" display="knix0127@gmail.com" xr:uid="{3CB3AA92-4385-4EA8-A923-4EC71C52B487}"/>
    <hyperlink ref="J520" r:id="rId889" xr:uid="{1CCDF5A0-B2E6-4BC6-9AE4-E3651C69F497}"/>
    <hyperlink ref="J1439" r:id="rId890" xr:uid="{01C9AC5D-9A7F-4643-B7B6-6AC585B25B74}"/>
    <hyperlink ref="J438" r:id="rId891" xr:uid="{30DA4C76-E4D4-4CC5-B2D5-85BD9CF373A1}"/>
    <hyperlink ref="J1082" r:id="rId892" xr:uid="{1499A475-C5D9-4D8C-B008-FB6E9854C1BC}"/>
    <hyperlink ref="J1893" r:id="rId893" xr:uid="{87DC0A36-6DD5-4B5E-87F8-73326EFAEF31}"/>
    <hyperlink ref="J242" r:id="rId894" xr:uid="{BA96AAF5-0E2E-44E5-B63A-77A4179C4915}"/>
    <hyperlink ref="J1992" r:id="rId895" xr:uid="{959D34FB-5174-4D37-BECF-E8F9FFF38F72}"/>
    <hyperlink ref="J983" r:id="rId896" xr:uid="{7E7711DF-59CA-479E-9D5A-BCAD22DFB226}"/>
    <hyperlink ref="J2175" r:id="rId897" xr:uid="{235E3604-9B1E-48E8-9D57-02759D4CD8D0}"/>
    <hyperlink ref="J1260" r:id="rId898" xr:uid="{04584F41-4C08-4AF6-81B4-CB4627325272}"/>
    <hyperlink ref="J299" r:id="rId899" xr:uid="{2CA38E93-AB4E-4906-AD06-6EB490F9B2BE}"/>
    <hyperlink ref="J302" r:id="rId900" xr:uid="{575FE79A-588D-4AA8-B6AA-4B92B2A9D3F9}"/>
    <hyperlink ref="J400" r:id="rId901" xr:uid="{6EEBB46F-DCA2-4805-820C-34550F03D1F5}"/>
    <hyperlink ref="J183" r:id="rId902" xr:uid="{65CF3849-E074-498A-8414-187475AB7E3F}"/>
    <hyperlink ref="J5" r:id="rId903" xr:uid="{0359C6AB-8559-4834-90AF-B86E3CA00B76}"/>
    <hyperlink ref="J296" r:id="rId904" xr:uid="{1BE33E05-3853-4A67-A838-5BF81CDAD8D2}"/>
    <hyperlink ref="J2004" r:id="rId905" xr:uid="{7B40292D-6B2B-4EB4-BE64-267A6F5A3ACB}"/>
    <hyperlink ref="J1906" r:id="rId906" xr:uid="{AB406542-EE1B-4D27-A350-4DD05B5819C1}"/>
    <hyperlink ref="J2141" r:id="rId907" xr:uid="{C02242C8-67BB-4632-8B85-B50DB8CBEB4E}"/>
    <hyperlink ref="J1907" r:id="rId908" xr:uid="{15D37548-79C9-42B6-ABF1-410344ABF391}"/>
    <hyperlink ref="J2142" r:id="rId909" xr:uid="{2D17254E-63FA-4D35-B9DC-9AD3237F80B5}"/>
    <hyperlink ref="J552" r:id="rId910" xr:uid="{D1EF0148-6E3E-4E22-A939-F42F0F6DFEEE}"/>
    <hyperlink ref="J562" r:id="rId911" xr:uid="{A6237D40-2143-423A-9D9D-32014BBE6341}"/>
    <hyperlink ref="J1878" r:id="rId912" xr:uid="{2ECA5A61-279A-401A-9068-8DE70F0D42EF}"/>
    <hyperlink ref="J2197" r:id="rId913" xr:uid="{A8E875BE-9D90-440C-B568-CDE7A28EA8E4}"/>
    <hyperlink ref="J225" r:id="rId914" xr:uid="{31642C83-A0B4-4AD9-88FA-8810E4A437E5}"/>
    <hyperlink ref="J361" r:id="rId915" xr:uid="{FA4CCE5D-C42C-4A1F-9B88-DC9EA2A5EF57}"/>
    <hyperlink ref="J458" r:id="rId916" xr:uid="{2119EB9D-0432-4C3F-AFAE-509E34799AA7}"/>
    <hyperlink ref="J1441" r:id="rId917" xr:uid="{4C60681B-D465-4071-992B-4A36E984AA51}"/>
    <hyperlink ref="J264" r:id="rId918" xr:uid="{E09F799D-1097-4D08-B253-010008D50053}"/>
    <hyperlink ref="J289" r:id="rId919" xr:uid="{B3E2CA01-DF4E-40B4-AF19-A3E2C34161A9}"/>
    <hyperlink ref="J1223" r:id="rId920" xr:uid="{F88B83A2-136A-4AEE-B19F-5E52079AA853}"/>
    <hyperlink ref="J1981" r:id="rId921" xr:uid="{B4DEE987-EFE1-4C7D-A674-1CF05250DB04}"/>
    <hyperlink ref="J1588" r:id="rId922" xr:uid="{F6ED6A6C-0006-49F9-A409-20B331DC8D3D}"/>
    <hyperlink ref="J265" r:id="rId923" xr:uid="{8D9A7729-468F-448C-9889-0530910B3646}"/>
    <hyperlink ref="J1239" r:id="rId924" xr:uid="{5FD528A8-06F9-4D10-8DF3-560B6726D6B2}"/>
    <hyperlink ref="J1842" r:id="rId925" xr:uid="{C65C0B21-0E19-49E0-949E-904E15E3A6FA}"/>
    <hyperlink ref="J2025" r:id="rId926" xr:uid="{E65F51DC-7515-4F12-A1D2-5E507EF5C134}"/>
    <hyperlink ref="J297" r:id="rId927" xr:uid="{D7642EAE-213B-453F-B985-200A2F1018AD}"/>
    <hyperlink ref="J1843" r:id="rId928" xr:uid="{3E042E29-3FFC-458B-8F40-6A5CAC54A26B}"/>
    <hyperlink ref="J85" r:id="rId929" xr:uid="{202EA768-4AA5-4D73-A3EE-039028F141C2}"/>
    <hyperlink ref="J116" r:id="rId930" xr:uid="{ACBC88B9-C3B9-4C07-9F33-17D36C8831D9}"/>
    <hyperlink ref="J174" r:id="rId931" xr:uid="{A86FB355-A09F-46F7-9385-39D6646CA969}"/>
    <hyperlink ref="J269" r:id="rId932" xr:uid="{0BBEE778-7A14-4865-B80A-50FFA29AD52A}"/>
    <hyperlink ref="J333" r:id="rId933" xr:uid="{92903ADA-E4F9-4198-829E-915824F08996}"/>
    <hyperlink ref="J1436" r:id="rId934" xr:uid="{85887D02-77E0-477E-8697-3554D922CEBF}"/>
    <hyperlink ref="J1534" r:id="rId935" xr:uid="{91630EC7-98E3-4889-B791-9211D58D1953}"/>
    <hyperlink ref="J2020" r:id="rId936" xr:uid="{04FC6C96-ED56-4CB2-80AF-955333012DC0}"/>
    <hyperlink ref="J1380" r:id="rId937" display="mailto:nrp@proliteracy.org" xr:uid="{93C5A73C-ABEE-437A-B7D9-47DD63DCE1D1}"/>
    <hyperlink ref="J1978" r:id="rId938" xr:uid="{9B135672-EBB3-4E1D-BAC9-65D7C2D6BE39}"/>
    <hyperlink ref="J163" r:id="rId939" xr:uid="{A3EFF595-465B-4E09-9940-770E6720DB65}"/>
    <hyperlink ref="J179" r:id="rId940" xr:uid="{A4150C82-5242-4461-94F9-F3B5206DADA4}"/>
    <hyperlink ref="J214" r:id="rId941" xr:uid="{1DE87C16-96B9-45CE-A84C-7B881B244819}"/>
    <hyperlink ref="J261" r:id="rId942" xr:uid="{72E04686-819D-44CC-BB15-8B3B7C436B06}"/>
    <hyperlink ref="J319" r:id="rId943" xr:uid="{D0310FA3-3E3A-4429-A095-19F03392AF2B}"/>
    <hyperlink ref="J104" r:id="rId944" xr:uid="{068C616B-4339-4417-8BCF-B8FA3B9644A7}"/>
    <hyperlink ref="J157" r:id="rId945" xr:uid="{F6A33D3E-4977-4FEC-B32B-0C8535C3A7B7}"/>
    <hyperlink ref="J220" r:id="rId946" xr:uid="{5F13A988-6317-43C8-BD64-90653872B522}"/>
    <hyperlink ref="J249" r:id="rId947" xr:uid="{F8F98F40-8512-4E4E-87B8-10DF1A5BF2E9}"/>
    <hyperlink ref="J316" r:id="rId948" xr:uid="{50F55681-0F01-434B-9533-74963EE8B575}"/>
    <hyperlink ref="J403" r:id="rId949" xr:uid="{B10414F5-99DF-493E-8719-9190D406D382}"/>
    <hyperlink ref="J243" r:id="rId950" xr:uid="{92D39E04-45C6-48DF-809F-BD19177BE864}"/>
    <hyperlink ref="J227" r:id="rId951" xr:uid="{0E5EF8D1-0057-4C9A-9907-57FB685E026B}"/>
    <hyperlink ref="J198" r:id="rId952" xr:uid="{2BB5082A-0050-4324-B0E6-B05A727EE0CD}"/>
    <hyperlink ref="J1560" r:id="rId953" xr:uid="{0D325534-E0A4-43B6-8C39-7374EEA9BF91}"/>
    <hyperlink ref="J1565" r:id="rId954" xr:uid="{EFD32FF2-2C05-47A2-9095-FA8C776E430B}"/>
    <hyperlink ref="J1646" r:id="rId955" xr:uid="{60C1F15B-E197-4B6E-99A1-E83CE06E8198}"/>
    <hyperlink ref="J1651" r:id="rId956" xr:uid="{A5A4E007-E049-4203-92DD-8EF212772D9B}"/>
    <hyperlink ref="J1715" r:id="rId957" xr:uid="{5708CC49-DAD8-40CC-A63D-A122F5E32A07}"/>
    <hyperlink ref="J1153" r:id="rId958" xr:uid="{C3F9CB3A-EC6C-4DC5-862B-01F0E446166C}"/>
    <hyperlink ref="J868" r:id="rId959" xr:uid="{44F872CC-C18C-4AF1-826D-923437EFAD11}"/>
    <hyperlink ref="J1459" r:id="rId960" xr:uid="{55E5277C-7D48-4828-B769-3E9A36C37B8F}"/>
    <hyperlink ref="J1474" r:id="rId961" xr:uid="{AC6C08FA-474F-497B-98CC-66BD3FE7A427}"/>
    <hyperlink ref="J1493" r:id="rId962" xr:uid="{1747D08F-7A54-4271-9635-AB97DD9342A3}"/>
    <hyperlink ref="J1536" r:id="rId963" xr:uid="{07F8FCBB-B965-44C3-8E2A-8E170162EE30}"/>
    <hyperlink ref="J1764" r:id="rId964" xr:uid="{EEBC268C-4289-4A6C-B4F0-42817E900932}"/>
    <hyperlink ref="J1768" r:id="rId965" xr:uid="{050B0C9D-A3C2-43CD-8AC1-48B63E26D145}"/>
    <hyperlink ref="J1782" r:id="rId966" xr:uid="{B500ACF5-2432-4F91-B33E-FADF3854EEC0}"/>
    <hyperlink ref="J1884" r:id="rId967" xr:uid="{C02D8906-AF85-4244-ADB7-9E1C1C71ADDF}"/>
    <hyperlink ref="J451" r:id="rId968" xr:uid="{100BB210-C51F-4046-AA25-FCB6449143C6}"/>
    <hyperlink ref="J460" r:id="rId969" xr:uid="{C9621644-6C36-4655-8FD9-CEFD9DA115C5}"/>
    <hyperlink ref="J465" r:id="rId970" xr:uid="{070968C3-15EE-473E-AA79-FFE0970D953A}"/>
    <hyperlink ref="J504" r:id="rId971" xr:uid="{5305086F-B19A-4434-B1EC-7C98C156D1A7}"/>
    <hyperlink ref="J637" r:id="rId972" xr:uid="{68A60AF2-3C8C-4827-B38E-286A0481743B}"/>
    <hyperlink ref="J730" r:id="rId973" xr:uid="{28F10B61-E73B-4A5B-91A8-646A315850FC}"/>
    <hyperlink ref="J761" r:id="rId974" xr:uid="{648ACB7F-494E-4259-AF14-FE4AF4083B3E}"/>
    <hyperlink ref="J772" r:id="rId975" xr:uid="{5838BE92-47B3-4320-906D-3B88CDA9E633}"/>
    <hyperlink ref="J796" r:id="rId976" display="service@booksource.com/kyle@warrenin.com" xr:uid="{0A1D0495-E545-41F0-9D83-56105A130E9B}"/>
    <hyperlink ref="J839" r:id="rId977" xr:uid="{0F20C769-A6E5-4FC8-8499-4C586EA46001}"/>
    <hyperlink ref="J897" r:id="rId978" xr:uid="{3CC99548-A469-4972-A1B2-62199C97D479}"/>
    <hyperlink ref="J924" r:id="rId979" xr:uid="{A7362953-C080-4B83-919B-C6725D4E322F}"/>
    <hyperlink ref="J937" r:id="rId980" xr:uid="{642D461C-CDF4-4272-86DD-7EF1C2D66AD5}"/>
    <hyperlink ref="J1714" r:id="rId981" xr:uid="{97AB56DB-8118-467D-A5DC-86A127A77321}"/>
    <hyperlink ref="J707" r:id="rId982" xr:uid="{1452B012-396B-476A-A302-63140A94EC6D}"/>
    <hyperlink ref="J490" r:id="rId983" xr:uid="{1D729C25-361A-4044-895B-AFF993D7DB70}"/>
    <hyperlink ref="J445" r:id="rId984" xr:uid="{90E8F287-1C75-4375-8835-2AFD96888AED}"/>
    <hyperlink ref="J1051" r:id="rId985" xr:uid="{A5D5D279-3682-49AA-B177-8757866B37C0}"/>
    <hyperlink ref="J486" r:id="rId986" xr:uid="{6BCC9772-C753-4DD6-A4A5-2995E129B547}"/>
    <hyperlink ref="J1915" r:id="rId987" xr:uid="{A3E9BBCB-D1EF-4050-820B-BA7C1A8F0628}"/>
    <hyperlink ref="J525" r:id="rId988" xr:uid="{4D0D7AF5-3AA8-40C2-860B-B68769708342}"/>
    <hyperlink ref="J549" r:id="rId989" xr:uid="{EC141622-C69D-45BA-BB85-7D9CA84E24D9}"/>
    <hyperlink ref="J578" r:id="rId990" xr:uid="{E2F66431-CACB-4F76-B672-7788487BF31C}"/>
    <hyperlink ref="J2062" r:id="rId991" xr:uid="{35A7906C-779E-4054-A871-9B62DBD2B2D3}"/>
    <hyperlink ref="J603" r:id="rId992" xr:uid="{C4AC2224-4754-4C22-A8A5-F3E16C7A5D02}"/>
    <hyperlink ref="J847" r:id="rId993" xr:uid="{61E85ED8-4551-42E3-B8C9-DA0B60105388}"/>
    <hyperlink ref="J638" r:id="rId994" xr:uid="{4347195D-6C5B-4C2A-A5EE-D2B0ED38DA3D}"/>
    <hyperlink ref="J587" r:id="rId995" xr:uid="{0A320358-3339-487E-9337-45549865DC4E}"/>
    <hyperlink ref="J702" r:id="rId996" xr:uid="{17DC9472-FFA3-4027-ACD5-E255626DED6B}"/>
    <hyperlink ref="J589" r:id="rId997" xr:uid="{82809FC5-C204-43B1-B6C9-948C853ED0B5}"/>
    <hyperlink ref="J1716" r:id="rId998" xr:uid="{DD24C984-E335-407C-A500-70F21A000AC5}"/>
    <hyperlink ref="J1339" r:id="rId999" xr:uid="{8AB597CA-0628-431D-84A7-3070618FAA0B}"/>
    <hyperlink ref="J1438" r:id="rId1000" xr:uid="{4FC49084-6AE9-450B-AF9E-844F62C972FF}"/>
    <hyperlink ref="J1558" r:id="rId1001" xr:uid="{BD6BB05E-9956-4D36-A000-FBFBDC442AC8}"/>
    <hyperlink ref="J1742" r:id="rId1002" xr:uid="{E7F8D57C-F756-4D03-996D-6C9883A100B6}"/>
    <hyperlink ref="J1845" r:id="rId1003" xr:uid="{71E84257-66C8-4A78-9D90-86BDC46CFDBE}"/>
    <hyperlink ref="J1647" r:id="rId1004" xr:uid="{DC9BDCA6-EB57-4A00-AAEC-5C31079EF86F}"/>
    <hyperlink ref="J1299" r:id="rId1005" xr:uid="{E6A29F75-7471-4FC1-9373-E250E0C00BE7}"/>
    <hyperlink ref="J1195" r:id="rId1006" xr:uid="{372C80C9-8228-4482-90D4-406FC6FB6842}"/>
    <hyperlink ref="J1298" r:id="rId1007" xr:uid="{0A8F23C2-6ECE-44B3-AD46-98D0A62507E4}"/>
    <hyperlink ref="J1581" r:id="rId1008" xr:uid="{A5286C1B-4051-4F78-AE75-7A671D36FAA2}"/>
    <hyperlink ref="J1606" r:id="rId1009" xr:uid="{0EC046F6-3271-46DF-AD9C-37808B67C3AF}"/>
    <hyperlink ref="J1587" r:id="rId1010" xr:uid="{B1297F9D-0AD7-4DB4-A15C-B2B0E9AF148A}"/>
    <hyperlink ref="J2113" r:id="rId1011" xr:uid="{AB9C1710-A868-435C-ADF0-79A8475D4ABE}"/>
    <hyperlink ref="J1688" r:id="rId1012" xr:uid="{6079E524-7D8D-48D1-A7FF-66B731A715D1}"/>
    <hyperlink ref="J1733" r:id="rId1013" xr:uid="{7E42429C-4D78-4208-961B-2B5904BD274C}"/>
    <hyperlink ref="J656" r:id="rId1014" xr:uid="{CAC23989-2EE6-405F-97AE-F5BBBA2E4ABB}"/>
    <hyperlink ref="J1191" r:id="rId1015" xr:uid="{CB11743A-0231-4D8E-B6F2-5A5ACA5F8929}"/>
    <hyperlink ref="J1450" r:id="rId1016" xr:uid="{65AC4D18-68A7-4E14-A411-2A62F6FE15DE}"/>
    <hyperlink ref="J1532" r:id="rId1017" xr:uid="{7436031C-AC4B-4B84-9EED-2CD1CC2D969F}"/>
    <hyperlink ref="J1812" r:id="rId1018" xr:uid="{ACA81567-8D17-4E47-A93B-BFC76AF78D51}"/>
    <hyperlink ref="J1889" r:id="rId1019" xr:uid="{A0DB0C55-D094-4890-AD0A-8DDC6D798614}"/>
    <hyperlink ref="J1987" r:id="rId1020" xr:uid="{42C54535-4123-4E29-9348-27E6C32A58D5}"/>
    <hyperlink ref="J2091" r:id="rId1021" xr:uid="{3B584207-1183-461D-8F2C-E322C5274427}"/>
    <hyperlink ref="J2103" r:id="rId1022" xr:uid="{7714A822-FEA8-4306-AA62-14019F346BE7}"/>
    <hyperlink ref="J2163" r:id="rId1023" xr:uid="{4727F5D4-94A5-4FC2-9CB8-33EA252A673B}"/>
    <hyperlink ref="J2219" r:id="rId1024" xr:uid="{40F575FA-0273-4F65-A0F5-E74DB8C5CA2F}"/>
    <hyperlink ref="J272" r:id="rId1025" xr:uid="{5E533ED6-A1F5-4036-8587-43E189A397AD}"/>
    <hyperlink ref="J959" r:id="rId1026" xr:uid="{74D2151D-97D7-407C-9E57-AD339D1E6067}"/>
    <hyperlink ref="J1024" r:id="rId1027" xr:uid="{6781A6C5-7031-4277-A11E-4613347F486C}"/>
    <hyperlink ref="J1029" r:id="rId1028" xr:uid="{788ACFF1-F989-488B-A985-4C70A115B7DF}"/>
    <hyperlink ref="J1033" r:id="rId1029" xr:uid="{713CADF3-0D1F-41C6-AFA2-3A287261F60E}"/>
    <hyperlink ref="J1097" r:id="rId1030" xr:uid="{7379FB21-3C04-4266-AAB4-BC9E9303073F}"/>
    <hyperlink ref="J1110" r:id="rId1031" xr:uid="{B1B6774F-6A68-4EF0-8EA0-007B5B99541F}"/>
    <hyperlink ref="J1133" r:id="rId1032" xr:uid="{12C44238-CFEB-45F9-AFA9-28B4192323DC}"/>
    <hyperlink ref="J1149" r:id="rId1033" xr:uid="{AF50F6A3-9D90-4DE8-B6C1-822AC7BE0DDD}"/>
    <hyperlink ref="J1576" r:id="rId1034" xr:uid="{4FD9F056-FCC7-4DA6-B8E5-82E62360939A}"/>
    <hyperlink ref="J833" r:id="rId1035" xr:uid="{0A8E72AD-D218-4E21-8E57-42EDBF3AEC0B}"/>
    <hyperlink ref="J1684" r:id="rId1036" xr:uid="{C9D06301-6B01-4428-8278-17D952CB22EC}"/>
    <hyperlink ref="J1725" r:id="rId1037" xr:uid="{3EB6B2BF-6985-4A39-B601-32CDE7906FE2}"/>
    <hyperlink ref="J1922" r:id="rId1038" xr:uid="{99044F38-A392-41B3-AED0-CD654E4FB5E8}"/>
    <hyperlink ref="J1940" r:id="rId1039" xr:uid="{266DB1FC-8959-4AA9-9652-2127AFE2A104}"/>
    <hyperlink ref="J2059" r:id="rId1040" xr:uid="{8642D1E5-6F5A-4F02-BEA7-40CD11E9DEF1}"/>
    <hyperlink ref="J2108" r:id="rId1041" xr:uid="{DD3522C1-7F35-4C0B-922B-8AF182655422}"/>
    <hyperlink ref="J1122" r:id="rId1042" display="mailto:ashley@legacymonograms.com" xr:uid="{CF82F476-2281-4BFD-AC4D-8BF06F1E65AE}"/>
    <hyperlink ref="J2112" r:id="rId1043" xr:uid="{0C7057F9-A950-4A24-90D9-79D495957A5D}"/>
    <hyperlink ref="J2191" r:id="rId1044" xr:uid="{B77EB8A6-289B-4447-AAC2-8F5DC9021893}"/>
    <hyperlink ref="J2213" r:id="rId1045" xr:uid="{6B408D7F-AD14-4529-9F13-2E19ED14A0AF}"/>
    <hyperlink ref="J1053" r:id="rId1046" xr:uid="{444C9852-5639-4948-8178-B4E9FB826118}"/>
    <hyperlink ref="J1169" r:id="rId1047" xr:uid="{6F0DA510-BB64-4CD8-9288-7D6B5D790AC5}"/>
    <hyperlink ref="J1227" r:id="rId1048" xr:uid="{1F083D62-BCDC-4389-8C87-8F50ED157368}"/>
    <hyperlink ref="J1234" r:id="rId1049" xr:uid="{A1EA8A2C-3D20-442C-9972-6A005A115DEE}"/>
    <hyperlink ref="J997" r:id="rId1050" xr:uid="{09244C30-BD9A-4E0F-BE0D-2D3394916911}"/>
    <hyperlink ref="J1428" r:id="rId1051" xr:uid="{8937C2D3-2AAB-4721-B2AD-9EEC8806FC0D}"/>
    <hyperlink ref="J113" r:id="rId1052" xr:uid="{DDC1DBB5-95E9-4B7D-BF58-F86D312F3887}"/>
    <hyperlink ref="J1444" r:id="rId1053" xr:uid="{3531A36C-87EB-411E-AB65-6FBFF0CCEE7C}"/>
    <hyperlink ref="J1485" r:id="rId1054" xr:uid="{23502DC3-D863-4BC5-91E7-09272CA59F03}"/>
    <hyperlink ref="J1499" r:id="rId1055" xr:uid="{B67B1CBA-3724-47D0-91DA-B448054B34D1}"/>
    <hyperlink ref="J1538" r:id="rId1056" xr:uid="{8E543484-8184-4E4C-BB07-67EC48F75B07}"/>
    <hyperlink ref="J1006" r:id="rId1057" xr:uid="{0553BCD1-FA07-4904-A5D5-CF6060BE0590}"/>
    <hyperlink ref="J1832" r:id="rId1058" xr:uid="{085A8C98-FAD8-4BC9-A072-AE12D2C6055D}"/>
    <hyperlink ref="J714" r:id="rId1059" xr:uid="{8CA77D72-3FE1-4043-8231-0E697AD84FFB}"/>
    <hyperlink ref="J754" r:id="rId1060" xr:uid="{898EA981-7E44-4AB1-B913-DDDDCC897793}"/>
    <hyperlink ref="J1390" r:id="rId1061" xr:uid="{E89A8E8C-D30F-4096-948B-1162CD327666}"/>
    <hyperlink ref="J97" r:id="rId1062" xr:uid="{EFAAAD65-BBB8-48DF-836D-7381D1EFD174}"/>
    <hyperlink ref="J192" r:id="rId1063" xr:uid="{B8D3966A-83A4-4849-BB19-129B27D1AE04}"/>
    <hyperlink ref="J362" r:id="rId1064" xr:uid="{C0F254B7-9968-43F0-AC10-9C1D6AF3844F}"/>
    <hyperlink ref="J771" r:id="rId1065" xr:uid="{A9DF3633-A12D-4A7A-99ED-CEEF2EB1B80E}"/>
    <hyperlink ref="J1214" r:id="rId1066" xr:uid="{D34367ED-6C5A-49E2-91F0-464434790D2C}"/>
    <hyperlink ref="J1148" r:id="rId1067" xr:uid="{80EAD426-04CC-4976-A76F-7690CA18BD0D}"/>
    <hyperlink ref="J1695" r:id="rId1068" xr:uid="{CEE829ED-6613-46F3-8D5C-1633D9DE5441}"/>
    <hyperlink ref="J2078" r:id="rId1069" xr:uid="{7D48EC76-A54E-4AE5-9FC7-AAC757C2B60D}"/>
    <hyperlink ref="J1212" r:id="rId1070" xr:uid="{ACF833B5-353C-490F-AC0F-DA29AD5C21B5}"/>
    <hyperlink ref="J2082" r:id="rId1071" xr:uid="{659A3409-88C3-4DD7-BF28-7E8E663F19B9}"/>
    <hyperlink ref="J277" r:id="rId1072" display="mailto:KTerry@usgames.com" xr:uid="{481EFFDD-8F7A-41F0-BAB4-6980F6809F12}"/>
    <hyperlink ref="J439" r:id="rId1073" display="mailto:dfitzner@collegeboard.org" xr:uid="{80A34CCC-ED26-4736-948F-A54B6D7EEB42}"/>
    <hyperlink ref="J1321" r:id="rId1074" display="jparker@netsyncnetwork.com" xr:uid="{8D3485CA-F442-473D-B6D6-9C19E7B38852}"/>
    <hyperlink ref="J636" r:id="rId1075" xr:uid="{29A0FB3C-E36C-44D6-AB84-7CE1A8045490}"/>
    <hyperlink ref="J822" r:id="rId1076" display="mailto:DougSatre@gophersport.com" xr:uid="{A9A16EF2-1148-4938-B569-C1BEB1E74FB3}"/>
    <hyperlink ref="J1641" r:id="rId1077" xr:uid="{3C91D64E-0F0F-469A-8A90-E57CBEC67A2D}"/>
    <hyperlink ref="J2064" r:id="rId1078" display="mailto:cp@constructiveplaythings.com" xr:uid="{EAED14F4-126D-4BE5-92F9-DE26E146E5A6}"/>
    <hyperlink ref="J304" r:id="rId1079" display="mailto:customerservice@capstonepub.com" xr:uid="{4DB64686-A85F-45B0-B477-F6286AAF7176}"/>
    <hyperlink ref="J306" r:id="rId1080" display="mailto:bids@capstoneclassroom.com" xr:uid="{2B16BBC4-B231-4E8D-94DA-EB1049E04A72}"/>
    <hyperlink ref="J585" r:id="rId1081" display="mailto:info@eaieducation.com" xr:uid="{60DA026B-394A-40E7-95B1-E51E38F6083B}"/>
    <hyperlink ref="J267" r:id="rId1082" display="mailto:info@breakoutedu.com" xr:uid="{562157E2-D584-44EE-AE4A-118B8F4FDAA9}"/>
    <hyperlink ref="J547" r:id="rId1083" xr:uid="{EAA84744-8268-47AB-89E0-01A13FB3D325}"/>
    <hyperlink ref="J292" r:id="rId1084" xr:uid="{0C5307DA-8CDA-4237-995F-4E85B05B421E}"/>
    <hyperlink ref="J1586" r:id="rId1085" xr:uid="{67C2198B-1395-4E25-A176-4BF53E49E4FB}"/>
    <hyperlink ref="J153" r:id="rId1086" display="mailto:member@ascd.org" xr:uid="{D9711956-2911-4D44-A063-D979392F5D65}"/>
    <hyperlink ref="J390" r:id="rId1087" xr:uid="{420C2AAD-55D0-451B-BFCE-3EDB11EEEEC4}"/>
    <hyperlink ref="J481" r:id="rId1088" xr:uid="{C6A274C0-1ECF-4B75-94EB-18A59231AF4D}"/>
    <hyperlink ref="J2195" r:id="rId1089" display="mailto:Margaret.Sylvester@WorldBook.com" xr:uid="{3A5FFD91-144B-4A73-AEAC-28503B851C62}"/>
    <hyperlink ref="J1680" r:id="rId1090" xr:uid="{A2EA77D8-C448-432A-88E9-6D49C4C9639B}"/>
    <hyperlink ref="J1679" r:id="rId1091" xr:uid="{348A36DA-52E5-48C3-99A7-EB3388D69CB5}"/>
    <hyperlink ref="J2104" r:id="rId1092" xr:uid="{005DA098-0E9F-419F-AEA0-11EF71E0A812}"/>
    <hyperlink ref="J2022" r:id="rId1093" xr:uid="{8FAA1A1A-24BC-46F5-B155-DC33D61C6C22}"/>
    <hyperlink ref="J2160" r:id="rId1094" xr:uid="{EC35064B-3DD8-4B30-881C-62EC2F845A37}"/>
    <hyperlink ref="J608" r:id="rId1095" xr:uid="{D54F7715-E191-4386-B531-DADB4F1EAEFC}"/>
    <hyperlink ref="J998" r:id="rId1096" display="mailto:info@demado-seminars.com" xr:uid="{BBE6937C-F2BA-43B4-8649-83CE978A0D79}"/>
    <hyperlink ref="J240" r:id="rId1097" display="mailto:orders@biologyproducts.com" xr:uid="{B8E58CF5-E181-4D2E-ABF6-92F8B8B64CEA}"/>
    <hyperlink ref="J739" r:id="rId1098" xr:uid="{A024CFCB-76D8-4B96-9EC0-4E381E9C65E6}"/>
    <hyperlink ref="J82" r:id="rId1099" xr:uid="{34AAFCC8-21F0-4064-B1A9-7E14FD44DCCC}"/>
    <hyperlink ref="J957" r:id="rId1100" xr:uid="{F3D1BDA6-A121-4A1A-93F1-1FC6E3DA45A2}"/>
    <hyperlink ref="J1344" r:id="rId1101" xr:uid="{BC0D88A5-41EC-47DA-9C03-99F1DD68F7B9}"/>
    <hyperlink ref="J693" r:id="rId1102" xr:uid="{51B7F8AB-755E-444B-9E09-0DE9305E672D}"/>
    <hyperlink ref="J66" r:id="rId1103" xr:uid="{0625E5F2-5B30-462F-9E94-20ECF24FA957}"/>
    <hyperlink ref="J570" r:id="rId1104" xr:uid="{D1B4B895-6116-4843-BED7-F301692FF8ED}"/>
    <hyperlink ref="J2052" r:id="rId1105" xr:uid="{13C7A90C-DE7E-476E-88A5-C2187015927F}"/>
    <hyperlink ref="J1599" r:id="rId1106" xr:uid="{BDA2346E-8988-43A0-8CC2-DD4373ABEB34}"/>
    <hyperlink ref="J1578" r:id="rId1107" display="mailto:orders@raptorware.com" xr:uid="{65B4E9D1-17F7-4D6A-86CC-492138EE44A8}"/>
    <hyperlink ref="J1324" r:id="rId1108" xr:uid="{C678C0E1-B5AE-4CF6-ACED-4D5F18EAD1D9}"/>
    <hyperlink ref="J1726" r:id="rId1109" xr:uid="{842336C9-0B70-4CE2-9A14-174B28DF921D}"/>
    <hyperlink ref="J940" r:id="rId1110" xr:uid="{FB46D4CF-5DC4-4217-88FD-03E30A5254FF}"/>
    <hyperlink ref="J99" r:id="rId1111" xr:uid="{AD5766D7-043F-4A7E-A714-BFB37F45918D}"/>
    <hyperlink ref="J1335" r:id="rId1112" xr:uid="{F78A315E-5174-4672-8F5C-1E379F090B70}"/>
    <hyperlink ref="J1919" r:id="rId1113" xr:uid="{DFE83664-6532-4467-B00B-2DF4123A9B67}"/>
    <hyperlink ref="J1281" r:id="rId1114" xr:uid="{F7816E8F-0D91-44C8-8205-FEF8A089B1C2}"/>
    <hyperlink ref="J1585" r:id="rId1115" xr:uid="{8617D8EC-FBA4-4A93-8882-5840C010CA5B}"/>
    <hyperlink ref="J24" r:id="rId1116" display="mailto:customerservice@abdobooks.com" xr:uid="{0C7CDB8E-AF8C-41C1-B59B-23A37FC8E01F}"/>
    <hyperlink ref="J331" r:id="rId1117" xr:uid="{F63E7463-10F6-4779-8E83-9C69561DEEAB}"/>
    <hyperlink ref="J746" r:id="rId1118" xr:uid="{428ADD02-4069-4FAB-9A79-ADD06C4C17D9}"/>
    <hyperlink ref="J785" r:id="rId1119" xr:uid="{472BB17B-F231-4250-8417-E7A5D1927928}"/>
    <hyperlink ref="J869" r:id="rId1120" xr:uid="{ABDCA506-5078-4D2E-AB16-55737C99B0E8}"/>
    <hyperlink ref="J2005" r:id="rId1121" xr:uid="{EACE906D-D8C1-44BC-BAB4-2DBECC936F5E}"/>
    <hyperlink ref="J745" r:id="rId1122" xr:uid="{797CECA7-57AD-47FA-A214-7A03E58BDE2C}"/>
    <hyperlink ref="J206" r:id="rId1123" xr:uid="{27315EA0-E1A3-46A7-B152-C668C0A18EA0}"/>
    <hyperlink ref="J283" r:id="rId1124" display="mailto:usa@BurlingtonEnglish.com" xr:uid="{BF5A03D4-6478-46C1-BCE0-A345889DF58F}"/>
    <hyperlink ref="J489" r:id="rId1125" display="TStender@cainc.com" xr:uid="{B027D40B-EB0A-49CE-902D-9A60B6BF4BE5}"/>
    <hyperlink ref="J1310" r:id="rId1126" xr:uid="{F67302AA-BABF-43A1-8541-3CC81A387D84}"/>
    <hyperlink ref="J483" r:id="rId1127" xr:uid="{F2E3FE93-661A-4C32-969F-2B35DCD491EF}"/>
    <hyperlink ref="J1402" r:id="rId1128" xr:uid="{9A04FDFE-DAA0-48FE-AD13-DA557624031B}"/>
    <hyperlink ref="J1038" r:id="rId1129" xr:uid="{F0009145-AD7E-4790-8566-180574A08CDD}"/>
    <hyperlink ref="J1397" r:id="rId1130" display="mailto:nottheend.book@gmail.com" xr:uid="{19FEB4D5-07F8-4AE9-988E-1092EE119B0F}"/>
    <hyperlink ref="J260" r:id="rId1131" xr:uid="{DAA1DF37-441E-4EA7-977D-09F80F331FD9}"/>
    <hyperlink ref="J114" r:id="rId1132" xr:uid="{84D638F1-9F71-4D15-8713-38F7194DA510}"/>
    <hyperlink ref="J674" r:id="rId1133" xr:uid="{C8909366-ED9A-45A8-99E6-2521C8684B18}"/>
    <hyperlink ref="J1204" r:id="rId1134" xr:uid="{34CD4D1D-E461-45C8-856E-B9B4A722A61F}"/>
    <hyperlink ref="J146" r:id="rId1135" xr:uid="{0EAC42F3-A5CE-4ED0-9533-511DBF0000DD}"/>
    <hyperlink ref="J1552" r:id="rId1136" xr:uid="{40144F08-F76F-46AD-9143-B84C15A1A11C}"/>
    <hyperlink ref="J363" r:id="rId1137" xr:uid="{30F2880F-89B4-4660-9604-7381E0A38B05}"/>
    <hyperlink ref="J1040" r:id="rId1138" xr:uid="{9C567684-08F9-4B2D-AE5E-3853F56E4BC6}"/>
    <hyperlink ref="J1354" r:id="rId1139" display="mailto:LucyE@nbf.com" xr:uid="{4A051C31-E680-4DE9-A16A-3158743A4BB5}"/>
    <hyperlink ref="J2040" r:id="rId1140" xr:uid="{489414C9-2FA1-4789-8A2B-BCA510BACF13}"/>
    <hyperlink ref="J722" r:id="rId1141" display="mailto:ryan.p@eduvationonline.com" xr:uid="{0F1D5AE5-DB31-4E29-A250-FB32201794CA}"/>
    <hyperlink ref="J365" r:id="rId1142" xr:uid="{FA3E2D2D-D250-4016-8D46-48EAD7D26F20}"/>
    <hyperlink ref="J903" r:id="rId1143" xr:uid="{2B40CE9C-4F0B-475E-9154-A54E3455B34F}"/>
    <hyperlink ref="J1700" r:id="rId1144" xr:uid="{FDD5C4C3-B951-4361-B57F-151CE61486B3}"/>
    <hyperlink ref="J1699" r:id="rId1145" xr:uid="{A01D25F9-BC17-4D11-B87A-E61F1B0447CA}"/>
    <hyperlink ref="J1698" r:id="rId1146" xr:uid="{6B5B9BA2-D6C3-459D-BD35-22D26868C485}"/>
    <hyperlink ref="J1504" r:id="rId1147" display="mailto:planosew1@yahoo.com" xr:uid="{EE69B457-79B6-43DA-B776-FD46DC346EE2}"/>
    <hyperlink ref="J1877" r:id="rId1148" display="mailto:info@summitk12.com" xr:uid="{1967CB7D-A660-426E-BCFE-6C2478FD0F01}"/>
    <hyperlink ref="J2201" r:id="rId1149" xr:uid="{A981C779-15CD-46AB-94B7-BCC201060F37}"/>
    <hyperlink ref="J2202" r:id="rId1150" xr:uid="{70B63D8B-C397-438C-9B23-846E4B1EB2C7}"/>
    <hyperlink ref="J2203" r:id="rId1151" xr:uid="{32AED9D6-5A64-4D8D-83DA-E429974AB192}"/>
    <hyperlink ref="J2205" r:id="rId1152" xr:uid="{906002B7-E685-458B-898B-C216F479A942}"/>
    <hyperlink ref="J1547" r:id="rId1153" display="mailto:orders@proedinc.com" xr:uid="{C36BE0B5-72C8-42A3-A50D-166D1D2E8B17}"/>
    <hyperlink ref="J607" r:id="rId1154" xr:uid="{716FBD2F-A17B-4412-8698-0293F4853579}"/>
    <hyperlink ref="J2067" r:id="rId1155" xr:uid="{5E3F44EB-DA3D-45A6-BE8B-89F629C803C6}"/>
    <hyperlink ref="J646" r:id="rId1156" xr:uid="{DC12D51A-7522-4EDA-BB9D-1A4125D665D4}"/>
    <hyperlink ref="J647" r:id="rId1157" xr:uid="{B68CB651-C263-4CC9-83CD-440AF797C566}"/>
    <hyperlink ref="J648" r:id="rId1158" xr:uid="{6E10671E-3784-433A-A3BD-318599CCD8FB}"/>
    <hyperlink ref="J921" r:id="rId1159" xr:uid="{65A329BE-2810-4E0B-829F-E3AAEF2527A9}"/>
    <hyperlink ref="J922" r:id="rId1160" xr:uid="{20DF853A-7C05-492E-83E0-AB5061F9F260}"/>
    <hyperlink ref="J923" r:id="rId1161" xr:uid="{1AE58D97-8D14-4659-8F88-A5E554AE56A7}"/>
    <hyperlink ref="J1607" r:id="rId1162" xr:uid="{312DBA0A-16F4-4C92-999C-85EB92D6BADB}"/>
    <hyperlink ref="J1608" r:id="rId1163" xr:uid="{C586545A-30E1-4CAD-B3A3-7E5A544CFA8F}"/>
    <hyperlink ref="J1609" r:id="rId1164" xr:uid="{1388E682-4EA5-4DB1-BFAD-6CCC538FBCAD}"/>
    <hyperlink ref="J2095" r:id="rId1165" display="mailto:bethhudacky@virco.com" xr:uid="{F327287D-C044-425C-AFC4-F5113E38A5B8}"/>
    <hyperlink ref="J1010" r:id="rId1166" xr:uid="{5E7056E3-0F9B-4EF6-9C1E-A78AFA4EB9BA}"/>
    <hyperlink ref="J1674:J1684" r:id="rId1167" display="mailto:brad.reynolds@grainger.com" xr:uid="{A72368C7-9A01-46AF-BBEB-A43F773727BE}"/>
    <hyperlink ref="J228" r:id="rId1168" xr:uid="{93D105D2-3310-4579-9188-D404F28DA1DB}"/>
    <hyperlink ref="J852" r:id="rId1169" xr:uid="{6AB7C6D8-CE04-4FCB-AC84-0500379B4106}"/>
    <hyperlink ref="J1357" r:id="rId1170" xr:uid="{9E690032-2954-4E40-B025-FD9FD84ABC5C}"/>
    <hyperlink ref="J2029" r:id="rId1171" xr:uid="{BE338A80-4A70-4B32-B021-E40CD3D12194}"/>
    <hyperlink ref="J258" r:id="rId1172" xr:uid="{4A0AC911-0987-4803-9746-357FF322A539}"/>
    <hyperlink ref="J938" r:id="rId1173" xr:uid="{4CA2CD61-B938-4748-B6D2-4DC1932AEC11}"/>
    <hyperlink ref="J1160" r:id="rId1174" xr:uid="{8BE86501-7E7B-420D-BC8F-56D9DB72346D}"/>
    <hyperlink ref="J1696" r:id="rId1175" xr:uid="{0D308C36-B13C-44D2-B99E-ABA6272D38C6}"/>
    <hyperlink ref="J335" r:id="rId1176" xr:uid="{BF0AC72D-DCF8-4B61-B8A7-817FD35A3B2C}"/>
    <hyperlink ref="J357" r:id="rId1177" xr:uid="{EE4DA30D-6D2D-450E-8BD2-67BECB248733}"/>
    <hyperlink ref="J1619" r:id="rId1178" xr:uid="{6A312412-D501-407C-A549-371CA6F69E75}"/>
    <hyperlink ref="J1111" r:id="rId1179" xr:uid="{D93D21ED-33A8-4080-8183-1F377F7F14A7}"/>
    <hyperlink ref="G2014" r:id="rId1180" display="help@theatrefolk.com" xr:uid="{805C6287-188E-4BCB-B79E-C11EE526E4A6}"/>
    <hyperlink ref="J734" r:id="rId1181" xr:uid="{217E68C7-A107-4FCD-A30D-314CC9E939C5}"/>
    <hyperlink ref="J1305" r:id="rId1182" xr:uid="{1403B9AF-052A-4070-B16F-05F86BEB9472}"/>
    <hyperlink ref="J41" r:id="rId1183" xr:uid="{F250B7DE-F146-4F87-A179-FB0845AD7C0A}"/>
    <hyperlink ref="J1130" r:id="rId1184" xr:uid="{E289327C-2267-4B1F-B384-334E491344C5}"/>
    <hyperlink ref="J553" r:id="rId1185" xr:uid="{06E01E1B-B205-48F2-8158-FBB854788CFC}"/>
    <hyperlink ref="J2169" r:id="rId1186" xr:uid="{6E77101E-D36C-4CA0-9C5A-EB23540A5463}"/>
    <hyperlink ref="J1465" r:id="rId1187" xr:uid="{26630C70-A64F-4C1B-96A9-6C325AF1EF6D}"/>
    <hyperlink ref="J1166" r:id="rId1188" xr:uid="{D53D819C-5784-4614-8810-EF5752558809}"/>
    <hyperlink ref="J1167" r:id="rId1189" xr:uid="{CF7B5871-1BF2-40DD-AB88-298BB96B3BB7}"/>
    <hyperlink ref="J1168" r:id="rId1190" xr:uid="{22F019BC-4CB5-4D08-BE7F-68825EA78C89}"/>
    <hyperlink ref="J1921" r:id="rId1191" xr:uid="{00989379-C941-473C-BF61-8FB004CA2020}"/>
    <hyperlink ref="J1199" r:id="rId1192" xr:uid="{776EBCE5-D700-4661-A849-96DD0BD147B4}"/>
    <hyperlink ref="J65" r:id="rId1193" xr:uid="{A2F2B4C6-6B5D-46A0-AE66-2590F318C497}"/>
    <hyperlink ref="J1719" r:id="rId1194" xr:uid="{F6DC39AB-16B2-436C-8672-AE8F1E7F4FCD}"/>
    <hyperlink ref="J46" r:id="rId1195" xr:uid="{FDC38558-00AB-4C20-A2B9-3D3C91DEE91B}"/>
    <hyperlink ref="J846" r:id="rId1196" xr:uid="{CF2A2D31-47E3-42EE-9434-84C1AD4C5120}"/>
    <hyperlink ref="J593" r:id="rId1197" xr:uid="{0273FA16-81FC-47B8-B04A-A73B1BE1C479}"/>
    <hyperlink ref="J594" r:id="rId1198" display="dgoble@juniorlibraryguild.com" xr:uid="{F0294B86-588F-48B4-BC10-5DD0DE78F932}"/>
    <hyperlink ref="J177" r:id="rId1199" display="mailto:sales@avantiusa.com" xr:uid="{3654B355-3749-4B1D-8745-6DDE85469066}"/>
    <hyperlink ref="J1202" r:id="rId1200" xr:uid="{7A2C8EDF-0641-442D-9739-827856F94B61}"/>
    <hyperlink ref="J1203" r:id="rId1201" xr:uid="{FFA9CE23-37DF-45F9-83CD-E10F53993110}"/>
    <hyperlink ref="J1201" r:id="rId1202" xr:uid="{6E58AA38-0CDF-4284-81B9-00DCD93A2040}"/>
    <hyperlink ref="J1059" r:id="rId1203" xr:uid="{9B54D902-C4EE-4C40-9842-7F2984A80EE4}"/>
    <hyperlink ref="J1103" r:id="rId1204" xr:uid="{9288C611-8BDF-4D3D-B781-32AD9F87FF27}"/>
    <hyperlink ref="J1104" r:id="rId1205" xr:uid="{B3294065-57FA-4952-A975-E8F476BA681E}"/>
    <hyperlink ref="J1105" r:id="rId1206" xr:uid="{0FCC59D0-F1E2-4064-BA63-EC5F3A35192E}"/>
    <hyperlink ref="J1106" r:id="rId1207" xr:uid="{C3AE5C9B-DD66-4E3A-80DE-58BAACF1949B}"/>
    <hyperlink ref="J1677" r:id="rId1208" xr:uid="{A94AD539-61C2-4C67-BE74-5BC7E41E4489}"/>
    <hyperlink ref="J1678" r:id="rId1209" xr:uid="{AA36F0C5-F3DD-4F10-A424-763613E524FD}"/>
    <hyperlink ref="J1388" r:id="rId1210" xr:uid="{CED7A16E-BEF6-4711-B163-7BA4D87985C7}"/>
    <hyperlink ref="J305" r:id="rId1211" xr:uid="{D9174584-423D-4553-B350-B1BBD26D55F4}"/>
    <hyperlink ref="J1582" r:id="rId1212" xr:uid="{65159FD0-0119-4608-95EE-53CE68665467}"/>
    <hyperlink ref="J408" r:id="rId1213" xr:uid="{90328102-DC61-436B-99BA-03EA32045F44}"/>
    <hyperlink ref="J1158" r:id="rId1214" xr:uid="{3A35C611-04CC-4E7A-B418-49506F282CD6}"/>
    <hyperlink ref="J284" r:id="rId1215" xr:uid="{4C92BC9B-BA21-4365-BDBE-E154BE1AFB16}"/>
    <hyperlink ref="J738" r:id="rId1216" xr:uid="{E9FA9195-97F6-4D9F-B17D-81FD07C86210}"/>
    <hyperlink ref="J1135" r:id="rId1217" xr:uid="{2DE77D06-FEC1-4DA2-B493-0A5D6150E374}"/>
    <hyperlink ref="J1431" r:id="rId1218" xr:uid="{BA37FF05-70E0-4F8C-90F4-5907AD45CEC5}"/>
    <hyperlink ref="J161" r:id="rId1219" xr:uid="{3F93F988-7324-4046-B269-F8626FCAF473}"/>
    <hyperlink ref="J181" r:id="rId1220" xr:uid="{2173B11D-2C12-4777-BEFF-A310E72A3507}"/>
    <hyperlink ref="J2016" r:id="rId1221" xr:uid="{9BAD1D39-67BB-4461-9674-FC251BCAB687}"/>
    <hyperlink ref="J1690" r:id="rId1222" xr:uid="{E5B269E2-6AE1-4EE0-8FDD-0FA6A62212F7}"/>
    <hyperlink ref="J1840" r:id="rId1223" xr:uid="{B3F9179B-9640-498D-8445-DD42AA7A858F}"/>
    <hyperlink ref="J1210" r:id="rId1224" xr:uid="{73ABF402-8223-46BD-9B63-816C255A51C6}"/>
    <hyperlink ref="J1048" r:id="rId1225" xr:uid="{05D85545-E958-47D8-BF51-28600B0EFE5D}"/>
    <hyperlink ref="J1049" r:id="rId1226" xr:uid="{2565F97B-15A8-434B-B920-349F80539EC5}"/>
    <hyperlink ref="J1050" r:id="rId1227" xr:uid="{3A1427F8-57CD-4E6C-8B4A-9B8F13DE6C6E}"/>
    <hyperlink ref="J1918" r:id="rId1228" xr:uid="{EFE5FA79-C8B8-4C07-8191-6AAF975CA7B2}"/>
    <hyperlink ref="J100" r:id="rId1229" xr:uid="{FF032118-EB37-430C-A7A4-B7ABF92DAAB7}"/>
    <hyperlink ref="J2105" r:id="rId1230" xr:uid="{27E9BA59-6415-4624-879B-C429B8F2DCCE}"/>
    <hyperlink ref="J109" r:id="rId1231" xr:uid="{942004EA-2A42-49F4-A623-8A292B2747DB}"/>
    <hyperlink ref="J1574" r:id="rId1232" xr:uid="{3ADB5486-2D49-4346-84E5-44F4563B8DDB}"/>
    <hyperlink ref="J2181" r:id="rId1233" xr:uid="{311C8931-3442-4DAB-9C5D-10E53C6C2082}"/>
    <hyperlink ref="J1414" r:id="rId1234" xr:uid="{44FBFFE1-5E9E-472D-A79E-53898D3391E5}"/>
    <hyperlink ref="J914" r:id="rId1235" xr:uid="{A8429836-0195-42DC-9458-2203BB1499FF}"/>
    <hyperlink ref="J1910" r:id="rId1236" xr:uid="{22BFE065-1BEC-4D08-8364-2BE87690C82D}"/>
    <hyperlink ref="J1965" r:id="rId1237" xr:uid="{9A3FBEE4-27B1-424F-B6DC-857659DCA649}"/>
    <hyperlink ref="G255" r:id="rId1238" display="orders@btsb.com" xr:uid="{5A18587D-B5F1-4EAD-BC06-8FE188BFEC97}"/>
    <hyperlink ref="J255" r:id="rId1239" xr:uid="{2F33D27E-F579-48F9-AE47-DC01607B13EF}"/>
    <hyperlink ref="J548" r:id="rId1240" xr:uid="{FEEA2431-17EC-4518-BE03-0AF952091B3D}"/>
    <hyperlink ref="J1522" r:id="rId1241" xr:uid="{B5A7DB3A-4343-4F27-8F47-15B22FC181F3}"/>
    <hyperlink ref="J94" r:id="rId1242" xr:uid="{81E1D6D5-D8CB-476A-B99F-F8367F780A9C}"/>
    <hyperlink ref="J684" r:id="rId1243" xr:uid="{97C11DB3-F3ED-49FE-AFF8-9228E6B22D93}"/>
    <hyperlink ref="J1188" r:id="rId1244" xr:uid="{3CD09AB1-0588-4114-88A8-15E276EFBB9E}"/>
    <hyperlink ref="J13" r:id="rId1245" xr:uid="{7FED54F6-C312-45B4-885D-8D3811435B46}"/>
    <hyperlink ref="J58" r:id="rId1246" xr:uid="{795E8356-2FE3-4BC6-BA16-0AA4E2306B67}"/>
    <hyperlink ref="J162" r:id="rId1247" xr:uid="{F52226D3-4FE1-446F-9D0A-FEC3ECCB4F89}"/>
    <hyperlink ref="J200" r:id="rId1248" xr:uid="{213FC639-905B-4015-B58B-1DDB2A8161BE}"/>
    <hyperlink ref="J207" r:id="rId1249" xr:uid="{5F11165C-6571-4FFF-AC65-C7299197A8F0}"/>
    <hyperlink ref="J208" r:id="rId1250" xr:uid="{7372919F-4E47-4BE7-AB15-9DD615CA4806}"/>
    <hyperlink ref="J221" r:id="rId1251" xr:uid="{B8E6C190-CB92-4572-9C5A-23358BCF4E4E}"/>
    <hyperlink ref="J247" r:id="rId1252" xr:uid="{955415BF-C626-483D-B088-156B1BA2AA47}"/>
    <hyperlink ref="J329" r:id="rId1253" xr:uid="{CC3CF602-0FB3-4E21-867F-99448F2CE97F}"/>
    <hyperlink ref="J420" r:id="rId1254" xr:uid="{441ACD76-461F-4B5A-B116-CA1E3867056A}"/>
    <hyperlink ref="J433" r:id="rId1255" xr:uid="{899A2309-6F1D-45EF-ACCC-F0FE33EBE607}"/>
    <hyperlink ref="J518" r:id="rId1256" xr:uid="{E92F3253-08C3-46F4-AA43-638EA1E135E2}"/>
    <hyperlink ref="J527" r:id="rId1257" xr:uid="{D7EC5307-1FF1-4515-8686-3E6CC1FECDD9}"/>
    <hyperlink ref="J526" r:id="rId1258" xr:uid="{E14404E1-C6CA-45FF-BAD1-355264F478E1}"/>
    <hyperlink ref="J571" r:id="rId1259" xr:uid="{1992DE29-E116-4C7B-B9B5-2147C6265888}"/>
    <hyperlink ref="J642" r:id="rId1260" xr:uid="{E3648815-09DE-4D3A-9303-11E2A623559A}"/>
    <hyperlink ref="J675" r:id="rId1261" xr:uid="{66CCAF06-BF69-4F22-AFD4-205B916E8549}"/>
    <hyperlink ref="J676" r:id="rId1262" xr:uid="{9DDB07D6-2692-42F5-B121-243FCCA59249}"/>
    <hyperlink ref="J692" r:id="rId1263" xr:uid="{5F2280B6-CE76-44E4-B7B3-C5BF9C53ED3B}"/>
    <hyperlink ref="J701" r:id="rId1264" xr:uid="{F6C56DCB-1959-45D3-9E28-C8FB7076D085}"/>
    <hyperlink ref="J712" r:id="rId1265" xr:uid="{5488A70E-6671-4B8F-9B5D-1D035BEA1A2F}"/>
    <hyperlink ref="J757" r:id="rId1266" xr:uid="{044261B2-0F76-4BA2-89D4-F7DEEC70A432}"/>
    <hyperlink ref="J758" r:id="rId1267" xr:uid="{03F58687-E27F-4A88-A09A-B19FD2E1E622}"/>
    <hyperlink ref="J769" r:id="rId1268" xr:uid="{0D9B0CAD-824F-4DF6-9717-DF39A5D0128D}"/>
    <hyperlink ref="J1078" r:id="rId1269" xr:uid="{0A59AD20-1F5D-49C9-B5F0-EB55ADD9180A}"/>
    <hyperlink ref="J1109" r:id="rId1270" xr:uid="{49059F4E-7FCE-4FCA-9F27-DDDD4D34A018}"/>
    <hyperlink ref="J1138" r:id="rId1271" xr:uid="{1E7FFAEE-3088-43A4-97C8-662FBBB93157}"/>
    <hyperlink ref="J1233" r:id="rId1272" xr:uid="{0ADE5ADF-347C-4278-91C4-7FF9C20AF74D}"/>
    <hyperlink ref="J1274" r:id="rId1273" xr:uid="{477E1079-A14D-4D43-85EC-88D174A5238D}"/>
    <hyperlink ref="J1282" r:id="rId1274" xr:uid="{C3139AC4-1150-4B52-AB86-C0668C6A5127}"/>
    <hyperlink ref="J1300" r:id="rId1275" xr:uid="{2EB07829-BD92-41D3-8F8A-42D8DD364CCF}"/>
    <hyperlink ref="J1313" r:id="rId1276" xr:uid="{82B19D6F-F9D6-4807-8B6A-E4CA2631D31D}"/>
    <hyperlink ref="J1317" r:id="rId1277" xr:uid="{939C2914-82F5-404E-A03E-0289EEF85DEE}"/>
    <hyperlink ref="J1325" r:id="rId1278" xr:uid="{4F6425A3-E766-47D9-9B70-BA409A4BAD3C}"/>
    <hyperlink ref="J1332" r:id="rId1279" xr:uid="{331EA47C-C850-4719-98A5-B8004FE90BD0}"/>
    <hyperlink ref="J1334" r:id="rId1280" xr:uid="{F2ABF2BF-73E0-4F62-B67D-441EA917CF8D}"/>
    <hyperlink ref="J1340" r:id="rId1281" xr:uid="{F69F0492-6CCB-492B-B1C6-5A8F0BE5E1E5}"/>
    <hyperlink ref="J1369" r:id="rId1282" xr:uid="{367CDAF3-2BAB-4256-A808-1A9CB85B8773}"/>
    <hyperlink ref="J1406" r:id="rId1283" xr:uid="{DC94BA0C-66FB-4765-8C17-DFD0B70E0646}"/>
    <hyperlink ref="J1418" r:id="rId1284" xr:uid="{6698F8B8-1805-49C0-B437-4832588121BB}"/>
    <hyperlink ref="J1432" r:id="rId1285" xr:uid="{FD339641-4DF1-4CB4-A8B0-A6C0C1CE7DB4}"/>
    <hyperlink ref="J1460" r:id="rId1286" xr:uid="{A7F8011A-2AFB-4A3C-A7A2-AC463354BF18}"/>
    <hyperlink ref="J1487" r:id="rId1287" xr:uid="{20AF67B7-E146-4775-9892-74116D05A0C7}"/>
    <hyperlink ref="J1618" r:id="rId1288" xr:uid="{07C77C93-03D3-40A4-8A75-10DBAA683DAC}"/>
    <hyperlink ref="J1620" r:id="rId1289" xr:uid="{9DAD6758-CE3A-4D45-93A1-76366B631601}"/>
    <hyperlink ref="J1621" r:id="rId1290" xr:uid="{E335D417-C319-4AA1-86A1-024A02FA1FA9}"/>
    <hyperlink ref="J1625" r:id="rId1291" xr:uid="{70A1520D-DAE8-4A09-9A91-337BBA7A56D4}"/>
    <hyperlink ref="J1648" r:id="rId1292" xr:uid="{5C45827B-401B-473D-8DA3-DB99FA8DD72E}"/>
    <hyperlink ref="J1675" r:id="rId1293" xr:uid="{217B6CEE-D2EB-4B20-957B-9AD441E4D06F}"/>
    <hyperlink ref="J1692" r:id="rId1294" xr:uid="{F4BCB838-270F-4EE4-BD22-D6F0361696C2}"/>
    <hyperlink ref="J1710" r:id="rId1295" xr:uid="{C429684C-D16D-48B8-9394-D74ACAAAC774}"/>
    <hyperlink ref="J1745" r:id="rId1296" xr:uid="{F142B977-431B-4ECA-AD50-0A95EAF4DC12}"/>
    <hyperlink ref="J1766" r:id="rId1297" xr:uid="{765BF389-C430-4169-BDB2-E6E659A00AB8}"/>
    <hyperlink ref="J1770" r:id="rId1298" xr:uid="{E9CEBF98-12DA-47BA-AC8A-7EBA5635366C}"/>
    <hyperlink ref="J1776" r:id="rId1299" xr:uid="{A3FC077F-4301-4A99-B91D-9D1CDEF98987}"/>
    <hyperlink ref="J1785" r:id="rId1300" xr:uid="{2EAA3FBE-E524-4138-803A-63703651606F}"/>
    <hyperlink ref="J1803" r:id="rId1301" xr:uid="{F44CA98B-CF01-46C7-BC09-7ADE99EB00E3}"/>
    <hyperlink ref="J1841" r:id="rId1302" xr:uid="{56D4598C-2765-417C-8054-57402207C331}"/>
    <hyperlink ref="J1875" r:id="rId1303" xr:uid="{E1FFDD00-15CA-41F3-A5EB-3BEB84A86569}"/>
    <hyperlink ref="J1883" r:id="rId1304" xr:uid="{FD5B9727-D932-4D6C-9782-2C55B342E931}"/>
    <hyperlink ref="J1925" r:id="rId1305" xr:uid="{C7B90136-A2B5-41FB-93B5-AB7EF844EBDA}"/>
    <hyperlink ref="J1986" r:id="rId1306" xr:uid="{D445DC5B-DA1B-47E7-BE30-7CC2C4B1FD57}"/>
    <hyperlink ref="J2015" r:id="rId1307" xr:uid="{4C6C7167-10DB-415A-8FE0-71D5ADA925D4}"/>
    <hyperlink ref="J2017" r:id="rId1308" xr:uid="{18B189DA-3800-42A0-95E8-DD7BEE4F16CC}"/>
    <hyperlink ref="J2028" r:id="rId1309" xr:uid="{807B937C-A465-4499-BF21-C0FA0530D35C}"/>
    <hyperlink ref="J2036" r:id="rId1310" xr:uid="{BD434406-CA49-40FC-85FE-4188AA6B2B1B}"/>
    <hyperlink ref="J2168" r:id="rId1311" xr:uid="{3306C3BF-C114-4936-BCEC-CA64451B8116}"/>
    <hyperlink ref="J2199" r:id="rId1312" xr:uid="{7144D779-AE21-4B90-879D-CCB6E7092834}"/>
    <hyperlink ref="J2214" r:id="rId1313" xr:uid="{128100DA-BCEA-4068-BA4B-099A111300E5}"/>
    <hyperlink ref="J2220" r:id="rId1314" xr:uid="{5A9D7C95-3054-499C-997D-B98404A7E179}"/>
    <hyperlink ref="J151" r:id="rId1315" xr:uid="{941F2B28-ED70-44B8-97B4-6477822901A6}"/>
    <hyperlink ref="J251" r:id="rId1316" xr:uid="{E7C3D3F5-CB98-4811-91E2-0EAE83B133CC}"/>
    <hyperlink ref="J429" r:id="rId1317" xr:uid="{AABA32FB-BC19-4F6D-AE67-3006F206395C}"/>
    <hyperlink ref="J713" r:id="rId1318" xr:uid="{16F63152-51D3-4092-B695-D231DEFD75BE}"/>
    <hyperlink ref="J1175" r:id="rId1319" xr:uid="{68B7F07C-CFE0-4FC9-8CEF-73D16B067684}"/>
    <hyperlink ref="J660" r:id="rId1320" display="mailto:tyler@edynamiclearning.com" xr:uid="{0A1B0EC4-A600-4A67-942B-C7C2E2EDAA7F}"/>
    <hyperlink ref="J1880" r:id="rId1321" xr:uid="{32AB7152-EF91-4A9C-BEF7-36F842EF68CE}"/>
    <hyperlink ref="J158" r:id="rId1322" xr:uid="{9029D71D-2210-4B1A-ACAB-ACC2BA130E67}"/>
    <hyperlink ref="J643" r:id="rId1323" xr:uid="{975A90D6-63AE-423F-B56E-5059236B104C}"/>
    <hyperlink ref="J902" r:id="rId1324" display="orders@musicmotion.com" xr:uid="{C084FABD-7368-44FB-8497-DC546F1A26EB}"/>
    <hyperlink ref="J1470" r:id="rId1325" display="mailto:pbrindley@positivepromotions.com" xr:uid="{871CE515-AF2C-4031-8AF3-313560D03AB1}"/>
    <hyperlink ref="J1480" r:id="rId1326" xr:uid="{00621E71-8175-4656-8D5E-89260FCB8955}"/>
    <hyperlink ref="J2053" r:id="rId1327" xr:uid="{92010DF6-0A35-4CCF-9223-0F843E448A45}"/>
    <hyperlink ref="J1151" r:id="rId1328" xr:uid="{E4868700-DA31-4CA6-9845-66FFD9D6C563}"/>
    <hyperlink ref="J511" r:id="rId1329" xr:uid="{3C49EDD2-4E1E-413B-B448-C4804FE1E322}"/>
    <hyperlink ref="J669" r:id="rId1330" xr:uid="{A0DB2774-B27F-45DB-99B6-E397E29F02FA}"/>
    <hyperlink ref="J2125" r:id="rId1331" display="mailto:tana.albrecht@grainger.com%7C" xr:uid="{599EE459-ED07-452C-A09B-CC894C9D69EC}"/>
    <hyperlink ref="J110" r:id="rId1332" xr:uid="{F0480C3E-38ED-4FB2-9C41-E75FC632FB73}"/>
    <hyperlink ref="J2176" r:id="rId1333" xr:uid="{7203421D-A2E5-43FC-993D-FFDFB360F854}"/>
    <hyperlink ref="J933" r:id="rId1334" xr:uid="{5B06D447-4FFD-49A3-92EA-FB2F725D3154}"/>
    <hyperlink ref="J56" r:id="rId1335" xr:uid="{83B3136D-A035-4883-B167-5DF5922F3120}"/>
    <hyperlink ref="J1043" r:id="rId1336" xr:uid="{0FB204AE-933B-47D5-81B1-580E48303F2F}"/>
    <hyperlink ref="J1042" r:id="rId1337" xr:uid="{BC84F3D8-1F87-41F5-B46C-85739A20D529}"/>
    <hyperlink ref="J1044" r:id="rId1338" xr:uid="{5CA3D774-AB81-461F-BB40-AF7E25C89385}"/>
    <hyperlink ref="J1263" r:id="rId1339" display="mailto:reedr@mckinneyofficesupply.com" xr:uid="{194C0E2B-2D89-4D61-8523-847F942FB669}"/>
    <hyperlink ref="J1262" r:id="rId1340" display="mailto:reedr@mckinneyofficesupply.com" xr:uid="{36CC72ED-2302-4091-A3B5-260878AE5229}"/>
    <hyperlink ref="J1264" r:id="rId1341" display="mailto:reedr@mckinneyofficesupply.com" xr:uid="{D0F024D4-D237-4D1F-B965-15213574D15B}"/>
    <hyperlink ref="J1265" r:id="rId1342" xr:uid="{B6F91896-06F9-4E7E-91C0-5F34008A2388}"/>
    <hyperlink ref="J1409" r:id="rId1343" xr:uid="{BBBB78D7-9123-4888-9A62-AA1FD4006964}"/>
    <hyperlink ref="J1408" r:id="rId1344" xr:uid="{60310A3A-47C7-4DC2-9F76-92B83B24F0A2}"/>
    <hyperlink ref="J1410" r:id="rId1345" xr:uid="{8D4BADED-72C5-4DF3-814A-4B4EEDA4839C}"/>
    <hyperlink ref="J1676" r:id="rId1346" xr:uid="{1DCF7AF1-157B-4AFF-A76A-59D1E09B5FFE}"/>
    <hyperlink ref="J1686" r:id="rId1347" xr:uid="{FC72BCBB-ECAD-4722-9CBA-E7072AF4A2D1}"/>
    <hyperlink ref="J1792" r:id="rId1348" xr:uid="{84880A8C-7912-40D9-B6FB-98C4036876BE}"/>
    <hyperlink ref="J2121" r:id="rId1349" xr:uid="{D0D87DC0-1820-4513-9DC4-2211F6624D53}"/>
    <hyperlink ref="J1896" r:id="rId1350" xr:uid="{6EA94092-7447-498E-984E-DD2B08CC7804}"/>
    <hyperlink ref="J1897" r:id="rId1351" xr:uid="{1621214B-C3AF-4F8F-B772-417915D2D233}"/>
    <hyperlink ref="J1442" r:id="rId1352" xr:uid="{CA8F79CB-709F-47E9-A804-A5FD7CD37692}"/>
    <hyperlink ref="J1405" r:id="rId1353" xr:uid="{F08C5DDF-CD31-47C4-9BFA-3F447B1A0E34}"/>
    <hyperlink ref="J1398" r:id="rId1354" display="bmckinnerney@gmail.com" xr:uid="{A8715137-3FA0-4CA8-9CC5-B3FB3114D4CE}"/>
    <hyperlink ref="J1086" r:id="rId1355" xr:uid="{FDDC5763-DEFB-4E2C-A64F-C1546B51629B}"/>
    <hyperlink ref="J1057" r:id="rId1356" display="orders@midwesttechnology.com" xr:uid="{70CED3CD-A41B-4341-BEA9-D11C6523AB36}"/>
    <hyperlink ref="J915" r:id="rId1357" xr:uid="{5FBE0EC0-F5F8-4DAA-9EB4-1E224202DA97}"/>
    <hyperlink ref="J456" r:id="rId1358" xr:uid="{80F9400E-44B9-4612-ADAB-D4EE19295E4A}"/>
    <hyperlink ref="J149" r:id="rId1359" xr:uid="{24A691B7-2ED8-45E1-B3F5-26C10F477B26}"/>
    <hyperlink ref="J778" r:id="rId1360" xr:uid="{C39C53BD-5FDA-4D61-82C1-10B1FEBBAEE1}"/>
    <hyperlink ref="J1673" r:id="rId1361" xr:uid="{F7ACBB51-5CF7-400B-B98E-53C8D0ADB4A4}"/>
    <hyperlink ref="H1673" r:id="rId1362" display="tel:817-357-7328" xr:uid="{DC3DEDBD-2BC3-4D91-9BCF-44DAB5C81F48}"/>
    <hyperlink ref="J1674" r:id="rId1363" xr:uid="{37BD75C7-24E1-4D97-B787-131CA4CF1C15}"/>
    <hyperlink ref="H1674" r:id="rId1364" display="tel:817-357-7328" xr:uid="{2AE3E961-07DE-4088-A9CD-AE35BD29AA8F}"/>
    <hyperlink ref="J1466" r:id="rId1365" xr:uid="{B4CB2835-329F-486F-AD5C-F3DA69D4B8B4}"/>
    <hyperlink ref="H1466" r:id="rId1366" display="tel:817-357-7328" xr:uid="{00F458BA-23DE-47FD-9D32-95E9B1632AC3}"/>
    <hyperlink ref="J1207" r:id="rId1367" xr:uid="{50E261B0-304D-4EDC-9C20-21F4CCE6FECB}"/>
    <hyperlink ref="J1047" r:id="rId1368" xr:uid="{75554E8E-2358-4318-BF9C-4CDA08268F15}"/>
    <hyperlink ref="J1227:J1239" r:id="rId1369" display="mary.hailu@savvas.com" xr:uid="{FFBB9519-66C1-4802-9E35-CA035F4BE7F2}"/>
    <hyperlink ref="J497" r:id="rId1370" display="mailto:dallaseastsports@gmail.com" xr:uid="{794E4458-CED6-479F-9A03-5102D0115BB3}"/>
    <hyperlink ref="J185" r:id="rId1371" xr:uid="{1D7ADB24-CA24-4758-AE6D-9B899846ABBD}"/>
    <hyperlink ref="J1989" r:id="rId1372" xr:uid="{F175E1C5-B3D4-422E-B696-99C9A0B6FC7C}"/>
    <hyperlink ref="J1903" r:id="rId1373" xr:uid="{EDFFEAF9-59BF-4D31-923B-526602C4CB6A}"/>
    <hyperlink ref="J1128" r:id="rId1374" xr:uid="{EB661926-163D-4A3F-B965-9B7E326AE39C}"/>
    <hyperlink ref="J522" r:id="rId1375" xr:uid="{DDA6DD26-E9A9-4FB0-BAA5-6C7EEB184074}"/>
    <hyperlink ref="J639" r:id="rId1376" xr:uid="{39C5D540-9325-4CF4-8AED-E9578E17942F}"/>
    <hyperlink ref="J1022" r:id="rId1377" xr:uid="{999E5DE5-1CCE-4CE7-A47B-11F989AC8EBA}"/>
    <hyperlink ref="J2037" r:id="rId1378" xr:uid="{7EED274C-31A1-481C-B467-C23A3B309366}"/>
    <hyperlink ref="J2083" r:id="rId1379" xr:uid="{71DB23B3-84A5-42A1-A045-465B7BCDFB3F}"/>
    <hyperlink ref="J195" r:id="rId1380" xr:uid="{FB2B4139-2569-4E87-96F8-BBD0C957B3BA}"/>
    <hyperlink ref="J1381" r:id="rId1381" xr:uid="{071D1163-1896-4F12-92B0-64C46E82E845}"/>
    <hyperlink ref="J774" r:id="rId1382" xr:uid="{8B124720-8899-4E03-9407-3A88C6C6432A}"/>
    <hyperlink ref="J631" r:id="rId1383" xr:uid="{15C1C1DC-90F8-4A34-A320-3F6EBBFF4DBF}"/>
    <hyperlink ref="J564" r:id="rId1384" xr:uid="{744E5BD2-73A5-47E9-8BA5-5067AA6F2992}"/>
    <hyperlink ref="J1639" r:id="rId1385" xr:uid="{2688BCF8-8947-4BBF-9F44-A09369108688}"/>
    <hyperlink ref="J1471" r:id="rId1386" display="mary.hailu@savvas.com" xr:uid="{5367679E-2B7E-490C-B8A4-9FC9D5D15FBD}"/>
    <hyperlink ref="J926" r:id="rId1387" xr:uid="{8F155662-2791-4F03-AD74-BC9AD632F259}"/>
    <hyperlink ref="J1280" r:id="rId1388" xr:uid="{F1B4734D-917A-4EBA-93FB-45BAA62D9DEA}"/>
    <hyperlink ref="J2032" r:id="rId1389" xr:uid="{0D8456D1-702A-4450-A22B-AEF6D856B943}"/>
    <hyperlink ref="J360" r:id="rId1390" xr:uid="{38A6BCAA-7CE9-4202-8D6F-F94B74F02992}"/>
    <hyperlink ref="J469" r:id="rId1391" xr:uid="{07812336-4042-4148-BC5A-76A6DF2821AF}"/>
    <hyperlink ref="J876" r:id="rId1392" xr:uid="{71B1AD8B-2259-418B-8976-E7BD4723242B}"/>
    <hyperlink ref="J1085" r:id="rId1393" xr:uid="{EFB247F5-0554-4635-9724-8F45092A2F95}"/>
    <hyperlink ref="J2031" r:id="rId1394" xr:uid="{9E7932B6-4E75-41A6-9A14-C7C34DA56E1B}"/>
    <hyperlink ref="J359" r:id="rId1395" xr:uid="{B5001D06-0F5E-4CB9-A559-5EB4D4A41C37}"/>
    <hyperlink ref="J467" r:id="rId1396" xr:uid="{5BB37B5F-0790-4F20-8C7D-AA35568F8436}"/>
    <hyperlink ref="J1084" r:id="rId1397" xr:uid="{9A9BCB5A-1CF9-4F2D-B127-081301099303}"/>
    <hyperlink ref="J466" r:id="rId1398" xr:uid="{28076E20-4CA8-4244-A827-17284C837C5F}"/>
    <hyperlink ref="J468" r:id="rId1399" xr:uid="{F273A959-A86D-418F-8087-8A463414E270}"/>
    <hyperlink ref="J314" r:id="rId1400" xr:uid="{28ACA03C-7DEE-441C-93E4-81578E160F2A}"/>
    <hyperlink ref="J1475:J1480" r:id="rId1401" display="orders@schoolspecialty.com" xr:uid="{A94E17D8-9A69-4DC4-A1E4-37DA0FD92004}"/>
    <hyperlink ref="J1593" r:id="rId1402" xr:uid="{4C8F4ED2-E52A-43A3-A502-13290AFAD7D1}"/>
    <hyperlink ref="J584" r:id="rId1403" xr:uid="{3E1580CE-9A9A-4A3C-9866-691AA86C8CE8}"/>
    <hyperlink ref="J1948" r:id="rId1404" xr:uid="{A9A720BE-7CF0-400F-9868-E5BD59D3FA5A}"/>
    <hyperlink ref="J285" r:id="rId1405" xr:uid="{35225F74-BF05-4984-92D1-D0D63BEDF8D4}"/>
    <hyperlink ref="J864" r:id="rId1406" xr:uid="{7EB33A8A-4F12-4CD6-8127-4788C288F040}"/>
    <hyperlink ref="J1002" r:id="rId1407" xr:uid="{A1969C9E-09FB-455D-B6B9-3564C3CE4EC3}"/>
    <hyperlink ref="J1384" r:id="rId1408" xr:uid="{DD1AA6C1-8D9C-4F3E-A29A-CA9C99860F14}"/>
    <hyperlink ref="J274" r:id="rId1409" xr:uid="{91485488-427C-454A-B489-EB3BFD31E275}"/>
    <hyperlink ref="J2225" r:id="rId1410" xr:uid="{50A48841-18FB-4071-9E9A-441A0C92DCD1}"/>
    <hyperlink ref="J411" r:id="rId1411" xr:uid="{179F7CC9-A836-4354-BF56-772CB7C6A466}"/>
    <hyperlink ref="J500" r:id="rId1412" xr:uid="{C8B15A1D-B26B-43E6-83D6-C653636ECD30}"/>
    <hyperlink ref="J859" r:id="rId1413" xr:uid="{31DC2591-1B2D-4270-A1CC-AC3C58E0DC82}"/>
    <hyperlink ref="J944" r:id="rId1414" xr:uid="{91D895B3-24EC-483E-A1B5-249EAB3F43F0}"/>
    <hyperlink ref="J1330" r:id="rId1415" xr:uid="{74E7FFFD-9173-4841-92FF-C3A5813CB0CA}"/>
    <hyperlink ref="J47" r:id="rId1416" xr:uid="{AA1C37E5-8849-4E43-A412-52758AA7AE0F}"/>
    <hyperlink ref="J29" r:id="rId1417" xr:uid="{A9A74D02-06B0-4520-99FF-24576B6E52A2}"/>
    <hyperlink ref="J1142" r:id="rId1418" xr:uid="{8C61D64A-767D-4060-AC30-9FCB9CF3246F}"/>
    <hyperlink ref="J1154" r:id="rId1419" xr:uid="{FBB8427C-B31B-4A93-A9E5-41B930735BEA}"/>
    <hyperlink ref="J1178" r:id="rId1420" xr:uid="{5F887B20-B7D8-46B3-9454-499D54463BDF}"/>
    <hyperlink ref="J819" r:id="rId1421" xr:uid="{D0006E66-B202-4B94-82AA-65CE527D50BE}"/>
    <hyperlink ref="J2061" r:id="rId1422" xr:uid="{FEAE567D-ACEA-49C5-AAE0-B06C66A15139}"/>
    <hyperlink ref="J298" r:id="rId1423" xr:uid="{9B788937-8C16-42C7-B5F9-118DF4FD47EA}"/>
    <hyperlink ref="J2138" r:id="rId1424" display="mailto:orders@wwnorton.com" xr:uid="{29A9E55F-D3A8-4E6C-889F-4CBE5E665C56}"/>
    <hyperlink ref="J650" r:id="rId1425" xr:uid="{7DD682D2-2EA6-4FED-A5B6-48A4990BEE38}"/>
    <hyperlink ref="J1101" r:id="rId1426" xr:uid="{CA1E9E65-02B9-4FBE-B11A-D76E7153D5A2}"/>
    <hyperlink ref="J300" r:id="rId1427" xr:uid="{0F426CE7-5C3C-4A3E-9CB9-F7737BE1416C}"/>
    <hyperlink ref="J301" r:id="rId1428" xr:uid="{A57FC3A4-98CA-4413-A609-79500A647FA2}"/>
    <hyperlink ref="J824" r:id="rId1429" xr:uid="{3FEFE80B-6FC0-4D1E-B167-42CAC21C4792}"/>
    <hyperlink ref="J259" r:id="rId1430" xr:uid="{6663D114-9794-4EED-86C5-D280C34C93A8}"/>
    <hyperlink ref="J245" r:id="rId1431" xr:uid="{773E8E65-F779-4C16-AB33-6604E47F4859}"/>
    <hyperlink ref="J247:J248" r:id="rId1432" display="cs@pocketnurse.com" xr:uid="{32DD2FBF-3680-431F-B66D-7C30B7C67BBD}"/>
    <hyperlink ref="J1808" r:id="rId1433" xr:uid="{CDE95578-744B-45BB-A65C-94269D94382F}"/>
    <hyperlink ref="J447" r:id="rId1434" xr:uid="{F90BAC20-5044-48B2-B2FC-C9AF62084828}"/>
    <hyperlink ref="J1689" r:id="rId1435" xr:uid="{2603C7CF-0A43-4656-BA58-503731B857F2}"/>
    <hyperlink ref="J1708" r:id="rId1436" xr:uid="{AFD6E2D2-80AF-4B2F-94A8-35E5CD69E91A}"/>
    <hyperlink ref="J1634" r:id="rId1437" xr:uid="{4F269336-00A9-4417-A2DE-8BB38C4F35EA}"/>
    <hyperlink ref="J729" r:id="rId1438" xr:uid="{4870FC24-0A30-4BC9-8639-6D4E164563F5}"/>
    <hyperlink ref="J1476" r:id="rId1439" xr:uid="{6B925122-B9F3-4C18-A1F2-FAD135A62154}"/>
    <hyperlink ref="J763" r:id="rId1440" xr:uid="{5AF14FD9-DE57-4402-9383-71FCC06F8F7B}"/>
    <hyperlink ref="J888" r:id="rId1441" xr:uid="{79B9DC7A-B1FF-4333-B0BE-007D4F7830DE}"/>
    <hyperlink ref="J1396" r:id="rId1442" xr:uid="{AFAB4DAF-863D-418B-B482-147967A8AF67}"/>
    <hyperlink ref="J2038" r:id="rId1443" xr:uid="{E5D51CBF-84AE-4CEA-9128-C97D2926AB69}"/>
    <hyperlink ref="J1904" r:id="rId1444" xr:uid="{DF40FBCD-C965-47EA-8120-27D6FA67936F}"/>
    <hyperlink ref="J1129" r:id="rId1445" xr:uid="{BD256C10-9414-43B2-8C27-993379961154}"/>
    <hyperlink ref="J523" r:id="rId1446" xr:uid="{388FBDC8-36F1-4572-870B-B71014BB67F0}"/>
    <hyperlink ref="J640" r:id="rId1447" xr:uid="{DCB73CDE-54BF-41C4-A60E-30DEE6633F65}"/>
    <hyperlink ref="J1023" r:id="rId1448" xr:uid="{212E282F-96DF-4F40-B711-0C7A351BF17C}"/>
    <hyperlink ref="J2039" r:id="rId1449" xr:uid="{3520293C-C978-4371-B5F6-377B1AB621AF}"/>
    <hyperlink ref="J2084" r:id="rId1450" xr:uid="{396F9A64-7C58-4B7D-A5DE-0CE7B1E7B31E}"/>
    <hyperlink ref="J196" r:id="rId1451" xr:uid="{11BEF043-A5D7-4529-B7C4-3BE271430D6C}"/>
    <hyperlink ref="J1382" r:id="rId1452" xr:uid="{EC30FDBD-D1EC-480D-AF7E-EDBB475C9BF5}"/>
    <hyperlink ref="J775" r:id="rId1453" xr:uid="{1C06F7CE-8627-4324-8E16-593B6A08E910}"/>
    <hyperlink ref="J632" r:id="rId1454" xr:uid="{11C97EB4-21CA-4D4F-869E-00B09C9C19BB}"/>
    <hyperlink ref="J565" r:id="rId1455" xr:uid="{EE8DFAB9-2429-495F-AE8D-FE56F9210CD6}"/>
    <hyperlink ref="J1041" r:id="rId1456" xr:uid="{0F58940F-A333-4D72-8258-88D789AA4D6A}"/>
    <hyperlink ref="J871" r:id="rId1457" xr:uid="{30B4453E-45EF-4082-BC70-09D7770D586A}"/>
    <hyperlink ref="J1974" r:id="rId1458" xr:uid="{18D8060B-5026-4C6F-8408-7354FA42B746}"/>
    <hyperlink ref="J2080" r:id="rId1459" xr:uid="{68B277E0-E485-4F44-B43D-EBB5E33754EB}"/>
    <hyperlink ref="J865" r:id="rId1460" xr:uid="{26EDF174-5ABC-40D9-8D1D-1C27BA6395C6}"/>
    <hyperlink ref="J827" r:id="rId1461" xr:uid="{C8C7FC08-FCAB-40D1-BFA7-5696002227D5}"/>
    <hyperlink ref="J1117" r:id="rId1462" xr:uid="{49E458AA-0A9C-4B94-9B61-55C56556341F}"/>
    <hyperlink ref="J2115" r:id="rId1463" xr:uid="{1E92E56C-3A4F-4E16-B2F7-AE2E4E016A0F}"/>
    <hyperlink ref="J2116" r:id="rId1464" xr:uid="{222D9AF1-83F2-4410-A19C-CB81FD00AF04}"/>
    <hyperlink ref="J2118" r:id="rId1465" xr:uid="{B7BC99ED-3F4F-4969-9324-D92DAFC2C339}"/>
    <hyperlink ref="J2119" r:id="rId1466" xr:uid="{FD393342-19F9-44EA-872F-4CC5D7845D8D}"/>
    <hyperlink ref="J1240" r:id="rId1467" xr:uid="{79A2C8D4-5111-4185-B9B5-EE3E9BBF65D2}"/>
    <hyperlink ref="J1894" r:id="rId1468" xr:uid="{7F7761D7-0813-466C-BC5E-D6B807331132}"/>
    <hyperlink ref="J996" r:id="rId1469" xr:uid="{ADE5820C-BB51-453B-8883-53132E260BF2}"/>
    <hyperlink ref="J873" r:id="rId1470" xr:uid="{024A68D5-3F1B-45EE-BB5D-4F5C633012F6}"/>
    <hyperlink ref="J696" r:id="rId1471" xr:uid="{F4A1336E-437D-4188-98E3-B2AC69793DC5}"/>
    <hyperlink ref="J199" r:id="rId1472" xr:uid="{B47FFC1A-2AFA-43D9-A2D1-C606DC6D3E8C}"/>
    <hyperlink ref="J1512" r:id="rId1473" xr:uid="{1BEEF66A-E4ED-413B-9ACD-D1E6E96D26E5}"/>
    <hyperlink ref="J964" r:id="rId1474" xr:uid="{428DA002-4848-49B2-B8B3-FA0A9517C1B6}"/>
    <hyperlink ref="J1134" r:id="rId1475" xr:uid="{5FC1B66E-21D6-4692-BCB2-C897F0EAECC2}"/>
    <hyperlink ref="J980" r:id="rId1476" xr:uid="{58D94F1C-BDCB-4706-B7EC-531FC6D845C9}"/>
    <hyperlink ref="J1394" r:id="rId1477" xr:uid="{F343D7CF-E8E4-4F64-A949-500A3FD471D0}"/>
    <hyperlink ref="J1318" r:id="rId1478" xr:uid="{E01AD85D-E1CF-49F2-A93C-199FFDA27829}"/>
    <hyperlink ref="J1546" r:id="rId1479" xr:uid="{EDFD2FF4-E89C-4D04-8D41-3A6995A9079B}"/>
    <hyperlink ref="J295" r:id="rId1480" xr:uid="{5E20C6F7-198D-4A30-BD76-8F02DF5FBD2B}"/>
    <hyperlink ref="J461" r:id="rId1481" xr:uid="{739C7787-365C-45AB-BA55-56299B01A085}"/>
    <hyperlink ref="J1032" r:id="rId1482" display="mailto:book@kapco.com" xr:uid="{C295E35F-EAE0-4AC3-BE4A-61244418B56A}"/>
    <hyperlink ref="J1393" r:id="rId1483" xr:uid="{D233EE98-ECC0-42BD-BD74-0A8F489EFD17}"/>
    <hyperlink ref="J2120" r:id="rId1484" xr:uid="{DE96AA96-2956-451C-A896-CA522493CF6F}"/>
    <hyperlink ref="J423" r:id="rId1485" display="mailto:don@clarke-distributing.com" xr:uid="{2387164E-A15A-4008-948A-83371EF08C8A}"/>
    <hyperlink ref="J1545" r:id="rId1486" xr:uid="{513994C3-56BB-48C4-85F5-1BD7F36B0D3B}"/>
    <hyperlink ref="J2026" r:id="rId1487" xr:uid="{45B9A21E-6AD9-4145-BCB4-70F370F6CB97}"/>
    <hyperlink ref="J2077" r:id="rId1488" xr:uid="{C2D4196D-2A22-4C8F-A10D-03982F07BC01}"/>
    <hyperlink ref="J1580" r:id="rId1489" xr:uid="{D57960BA-9F49-40BA-87C4-693B8213F200}"/>
    <hyperlink ref="J1075" r:id="rId1490" xr:uid="{48815D05-D369-4996-96E8-F3EEBFE53807}"/>
    <hyperlink ref="J1998" r:id="rId1491" xr:uid="{AFCCFFB4-7B43-4D6D-A25D-D8443FCD05B3}"/>
    <hyperlink ref="J1597" r:id="rId1492" xr:uid="{B28850B3-9020-4B6A-8398-AA594E42ADAE}"/>
    <hyperlink ref="J588" r:id="rId1493" xr:uid="{9410D187-B5A5-44A6-BE7F-5D6BCD0327EA}"/>
    <hyperlink ref="J450" r:id="rId1494" xr:uid="{11B16D94-E0BB-42C7-932C-4BA452F9C88F}"/>
    <hyperlink ref="J2010" r:id="rId1495" xr:uid="{6A0BCF43-C396-4131-A270-B229BF23FE25}"/>
    <hyperlink ref="J2011" r:id="rId1496" xr:uid="{98EC6978-430F-4FB6-A3F5-951A4E0EB0A3}"/>
    <hyperlink ref="J236" r:id="rId1497" xr:uid="{CF9E4F30-DAEB-47BF-9C5A-2A14D998CA83}"/>
    <hyperlink ref="J424" r:id="rId1498" xr:uid="{E9364369-54CE-4695-90DF-722E900BFDA6}"/>
    <hyperlink ref="J119" r:id="rId1499" xr:uid="{A9517ED0-9036-4C00-9CDE-34760D6A837A}"/>
    <hyperlink ref="J1793" r:id="rId1500" xr:uid="{89F07865-348E-48E9-923E-E8F5F6543B56}"/>
    <hyperlink ref="J1343" r:id="rId1501" display="bmckinnerney@gmail.com" xr:uid="{D61140EE-22DF-4D9D-8DB1-53DCE7D0EB64}"/>
    <hyperlink ref="J443" r:id="rId1502" xr:uid="{6A5C196F-7A87-426D-8E3E-48A8AE9D4B3B}"/>
    <hyperlink ref="J1787" r:id="rId1503" xr:uid="{50022957-C118-4E5E-806F-7B9E141CF626}"/>
    <hyperlink ref="J2187" r:id="rId1504" xr:uid="{8BBBBE4A-D13C-49CF-95F1-9CB97F6101EF}"/>
    <hyperlink ref="J792" r:id="rId1505" display="mailto:awardsbylsj88@gmail.com" xr:uid="{C47CC448-DB8A-4553-AB3C-0A721C856BBE}"/>
    <hyperlink ref="J949" r:id="rId1506" xr:uid="{FA2F68BE-15A3-4F33-862E-C74BF8431A86}"/>
    <hyperlink ref="J535" r:id="rId1507" xr:uid="{78F7DC4F-4EAA-4BF3-8754-BE9233D0F150}"/>
    <hyperlink ref="J536" r:id="rId1508" xr:uid="{6519CF90-A031-4FF2-B37F-65D7A170860B}"/>
    <hyperlink ref="J537" r:id="rId1509" xr:uid="{25CFADC4-9520-4B6D-A532-0CE447999178}"/>
    <hyperlink ref="J534" r:id="rId1510" xr:uid="{0C44EA97-48AB-4FD2-887F-A61378692917}"/>
    <hyperlink ref="J1600" r:id="rId1511" xr:uid="{E8199B19-1D45-4DCF-8848-D31695241457}"/>
    <hyperlink ref="J1781" r:id="rId1512" xr:uid="{AF85600A-4829-4220-A158-D218873258D9}"/>
    <hyperlink ref="J101" r:id="rId1513" xr:uid="{3F12E850-A6F9-4FE2-8EE4-6764C8967A5C}"/>
    <hyperlink ref="J182" r:id="rId1514" xr:uid="{83329E7E-9E54-4EDC-92D4-D329C8031C2D}"/>
    <hyperlink ref="J737" r:id="rId1515" display="mailto:FLASH@bstem.us" xr:uid="{3EBE075C-18BB-427A-9950-73FF60BF2547}"/>
    <hyperlink ref="J1089" r:id="rId1516" xr:uid="{03470583-2309-47B9-8C1B-5485BABF0E49}"/>
    <hyperlink ref="J1180" r:id="rId1517" xr:uid="{4A50170F-FF5B-47F1-BB77-83E0C827C8F0}"/>
    <hyperlink ref="J1312" r:id="rId1518" xr:uid="{2CE99A0B-33B5-49EF-ACDA-1FDBD0B816C6}"/>
    <hyperlink ref="J2164" r:id="rId1519" xr:uid="{67E431CC-DEB1-43B3-AF72-F5DE13596884}"/>
    <hyperlink ref="J943" r:id="rId1520" xr:uid="{6FD688FD-36A4-42A5-B6C1-B1849DBB2937}"/>
    <hyperlink ref="J880" r:id="rId1521" xr:uid="{CD9713DF-53A0-4B56-8BEB-C0F950300EB3}"/>
    <hyperlink ref="J954" r:id="rId1522" xr:uid="{CE95B2E5-D9DC-4A8D-83C4-2D488B5AAB4B}"/>
    <hyperlink ref="J1131" r:id="rId1523" xr:uid="{84A5CFD4-3F95-4AA4-8BF9-13446AD66068}"/>
    <hyperlink ref="J1328" r:id="rId1524" xr:uid="{58E84E0D-8B76-4A39-95ED-8240ECF50306}"/>
    <hyperlink ref="J1767" r:id="rId1525" xr:uid="{5CD060EE-0A8E-4A93-8582-F2E7DA0C2674}"/>
    <hyperlink ref="J2009" r:id="rId1526" xr:uid="{EE19ADB0-E606-46C9-B8F0-20794A34CBCB}"/>
    <hyperlink ref="J1569" r:id="rId1527" xr:uid="{C19177EA-3540-406B-95E2-E111715852D9}"/>
    <hyperlink ref="J1385" r:id="rId1528" xr:uid="{7BFD7722-1824-49FB-A45E-502E831AEAC6}"/>
    <hyperlink ref="J1216" r:id="rId1529" xr:uid="{4DBF8C95-5DC2-40CE-8B74-7A1979EA884C}"/>
    <hyperlink ref="J717" r:id="rId1530" xr:uid="{68BE42E6-35DA-414D-A927-BE5675691995}"/>
    <hyperlink ref="J1415" r:id="rId1531" display="mailto:grenfrow@okpaper.com" xr:uid="{0C91324F-0F72-4FA1-A005-84D063303EF0}"/>
    <hyperlink ref="J1098" r:id="rId1532" xr:uid="{F0A21670-6CB0-4318-9BA5-73B18F40BBDF}"/>
    <hyperlink ref="J421" r:id="rId1533" xr:uid="{9170596F-4B5D-4876-B0BD-26076B7D24C8}"/>
    <hyperlink ref="J2211" r:id="rId1534" xr:uid="{A9A13A5D-D281-48DE-A29D-B48EA3E67186}"/>
    <hyperlink ref="J2167" r:id="rId1535" xr:uid="{C35748C5-86A7-429E-8593-46C28201D0ED}"/>
    <hyperlink ref="J716" r:id="rId1536" xr:uid="{9E7BE7B6-1F83-4071-B11A-4E2626614892}"/>
    <hyperlink ref="J176" r:id="rId1537" xr:uid="{C70AD448-1BFA-4089-BD4C-E3CCF4475CF6}"/>
    <hyperlink ref="J1177" r:id="rId1538" xr:uid="{19EB8064-8830-4897-BC3F-38012E696A30}"/>
    <hyperlink ref="J919" r:id="rId1539" xr:uid="{06858138-0614-4A75-8914-F0E680C821F2}"/>
    <hyperlink ref="J826" r:id="rId1540" xr:uid="{F24830DE-F91E-44D0-B75E-1AF74E19B546}"/>
    <hyperlink ref="J861" r:id="rId1541" xr:uid="{74DDCA4B-C0E9-4BE9-B449-881CB2E6A0FC}"/>
    <hyperlink ref="J834" r:id="rId1542" xr:uid="{B1788A5D-13E4-4569-A063-F5985F299597}"/>
    <hyperlink ref="J1807" r:id="rId1543" xr:uid="{BDD37CDD-1C84-48E8-8C8E-1C968156CCAE}"/>
    <hyperlink ref="J2158" r:id="rId1544" xr:uid="{D579EACA-B18B-4DAB-BD13-5D0A0789DCC4}"/>
    <hyperlink ref="J1908" r:id="rId1545" display="mailto:schools@playosmo.com" xr:uid="{FC075555-0AA3-4F9E-A07F-73C70721F2D6}"/>
    <hyperlink ref="J1481" r:id="rId1546" xr:uid="{CBA3B35D-AE9C-4387-A1C2-2EC8BD9F7255}"/>
    <hyperlink ref="J797" r:id="rId1547" display="mailto:michele@glendale.com" xr:uid="{D329553E-4A3D-4D86-A29C-76F0F6BCC733}"/>
    <hyperlink ref="J609" r:id="rId1548" xr:uid="{8740E5A8-2113-47C0-A100-7145028D2A80}"/>
    <hyperlink ref="J133" r:id="rId1549" xr:uid="{3A5D53EB-696B-48CA-83B7-0FB61D02ADB0}"/>
    <hyperlink ref="J78" r:id="rId1550" xr:uid="{8EE4AB8A-A58E-4E0D-925C-AE7CC2CEBEE7}"/>
    <hyperlink ref="J556" r:id="rId1551" xr:uid="{36225DEC-A059-4840-8E20-0FAEE9B05E6B}"/>
    <hyperlink ref="J581" r:id="rId1552" xr:uid="{4A8BCB93-1C4C-4C3A-8639-C7A9C7B6E764}"/>
    <hyperlink ref="J744" r:id="rId1553" xr:uid="{E70E17E6-5CB7-4A9D-9147-B9A516202018}"/>
    <hyperlink ref="J854" r:id="rId1554" xr:uid="{3E21ACC6-A2B8-4B95-B3EB-0E8B0A9616B9}"/>
    <hyperlink ref="J866" r:id="rId1555" xr:uid="{08EC20D7-3283-47D0-9CD0-88C02154BB03}"/>
    <hyperlink ref="J935" r:id="rId1556" xr:uid="{8EB4ECE1-D877-4C21-B1C6-262AE4537C23}"/>
    <hyperlink ref="J948" r:id="rId1557" xr:uid="{8AAA83BA-72A8-4948-B10C-A80526196A67}"/>
    <hyperlink ref="J1039" r:id="rId1558" xr:uid="{8BAE9F21-B7C3-4BDF-A015-655EC3EE993D}"/>
    <hyperlink ref="J1232" r:id="rId1559" xr:uid="{92B704FE-3ABE-46CF-AA40-8002FC74DA9C}"/>
    <hyperlink ref="J1275" r:id="rId1560" xr:uid="{42EE7FF2-9E35-466E-8DB9-77CE4902AF89}"/>
    <hyperlink ref="J1319" r:id="rId1561" xr:uid="{05C7ACE5-70CF-4941-A536-6C5E664D643F}"/>
    <hyperlink ref="J1477" r:id="rId1562" xr:uid="{1289DEC7-6DC4-4282-9E13-9B56B65FF662}"/>
    <hyperlink ref="J1557" r:id="rId1563" xr:uid="{015B2543-0ADB-4BBE-8D49-A89F6834D000}"/>
    <hyperlink ref="J1564" r:id="rId1564" xr:uid="{0E42810F-F6C5-4CA5-A16C-FDE4223D0585}"/>
    <hyperlink ref="J1693" r:id="rId1565" xr:uid="{9C75CCA8-9C8D-430B-885F-A750F7CD63EE}"/>
    <hyperlink ref="J1697" r:id="rId1566" xr:uid="{01013DB0-29BC-44E7-8C98-57D0B4EDB33B}"/>
    <hyperlink ref="J1711" r:id="rId1567" xr:uid="{920A2C9C-3142-428D-B022-FFDBD7389C7A}"/>
    <hyperlink ref="J1604" r:id="rId1568" xr:uid="{D3C05E3F-5F2D-45C1-AEC7-1C296F564F73}"/>
    <hyperlink ref="J1598" r:id="rId1569" xr:uid="{C9AAC458-6DA2-4E83-BB98-EC16CC22D836}"/>
    <hyperlink ref="J2081" r:id="rId1570" xr:uid="{D978956F-68AF-475B-8083-7AB8D910C5AD}"/>
    <hyperlink ref="J2180" r:id="rId1571" xr:uid="{0EEDE734-D522-4C91-AA29-7417F352BEEF}"/>
    <hyperlink ref="J1150" r:id="rId1572" xr:uid="{A42AD374-109C-41AA-9259-50005ABC0E6C}"/>
    <hyperlink ref="J863" r:id="rId1573" xr:uid="{E3FB15B1-5DA8-4399-82FF-AA20DA8BD951}"/>
    <hyperlink ref="J164" r:id="rId1574" xr:uid="{1C4606CC-6418-4681-88B1-F08CFE0502C0}"/>
    <hyperlink ref="J1752" r:id="rId1575" xr:uid="{FBED0D8E-5D98-4365-B0E1-FE1B17201EB3}"/>
    <hyperlink ref="J402" r:id="rId1576" xr:uid="{B0841B71-12F7-452A-8909-D2110A0EA172}"/>
    <hyperlink ref="J1786" r:id="rId1577" xr:uid="{80DBBD09-3327-4272-8779-47298086C2EB}"/>
    <hyperlink ref="J1158:J1159" r:id="rId1578" display="lisa@tech-labs.com" xr:uid="{E53D6B38-273E-4C47-8308-ED1F7AC87C96}"/>
    <hyperlink ref="J1287" r:id="rId1579" xr:uid="{AB7A47F1-F180-49EE-8E35-7B62925B11E2}"/>
    <hyperlink ref="J908" r:id="rId1580" xr:uid="{76D9F181-1471-45B0-81A6-6B562E851F15}"/>
    <hyperlink ref="J1176" r:id="rId1581" xr:uid="{F9DBF9DF-B960-428F-B8BB-663167661B79}"/>
    <hyperlink ref="J278" r:id="rId1582" xr:uid="{8C326D51-71D2-4185-9025-016A770A2EC6}"/>
    <hyperlink ref="J830" r:id="rId1583" xr:uid="{85EDB2FE-4D3C-4655-B523-0E3410EE1B4F}"/>
    <hyperlink ref="J2188" r:id="rId1584" xr:uid="{FF2BD5FA-3A2E-45CF-AC89-09343776D56B}"/>
    <hyperlink ref="J1798" r:id="rId1585" xr:uid="{8C60A20F-C0CC-4FEA-BB43-477649C4AB62}"/>
    <hyperlink ref="J270" r:id="rId1586" xr:uid="{695B2B8E-579C-47A3-A16F-3235B792B443}"/>
    <hyperlink ref="J2148" r:id="rId1587" xr:uid="{E212A0D4-FEB5-4628-A51D-32736DA10994}"/>
    <hyperlink ref="C1471" r:id="rId1588" display="Catering Services" xr:uid="{0B794518-0198-48B0-9B2A-9E9C7DD75E34}"/>
    <hyperlink ref="H1157" r:id="rId1589" display="tel:2814877303" xr:uid="{493B37F7-FC1C-445E-901F-C0DAE1F7D9F9}"/>
    <hyperlink ref="J1157" r:id="rId1590" display="mailto:mattlisle@gmail.com" xr:uid="{46490B68-498E-47F1-87E6-2114090F52C4}"/>
    <hyperlink ref="A1753:D1754" r:id="rId1591" display="Teaching Aids" xr:uid="{C6BDC7C8-A64E-491C-B627-D1A906377920}"/>
    <hyperlink ref="J795" r:id="rId1592" xr:uid="{1045BCA9-2B22-445A-AF75-D1A5D34980DC}"/>
    <hyperlink ref="J1635" r:id="rId1593" xr:uid="{617CE238-22B3-4926-94A5-CB98A5E62708}"/>
    <hyperlink ref="J1732" r:id="rId1594" xr:uid="{AB93AD70-33BA-42B2-BD2C-A3210DE8B929}"/>
    <hyperlink ref="J1637" r:id="rId1595" xr:uid="{FC7F79CE-5DEB-4C41-BAE4-8D989463855F}"/>
    <hyperlink ref="J457" r:id="rId1596" xr:uid="{30DA304C-5F06-4A33-82E6-AB2C6A0EEF5A}"/>
    <hyperlink ref="J230" r:id="rId1597" xr:uid="{D3325262-6CAA-4853-97C0-3F2782393B3E}"/>
    <hyperlink ref="J16" r:id="rId1598" xr:uid="{2EBD3DE9-6F9E-416E-A3E0-1705C2F1ED2B}"/>
    <hyperlink ref="J68" r:id="rId1599" xr:uid="{BEB93C63-B8CB-4384-95D4-BE5A2AE2422B}"/>
    <hyperlink ref="J294" r:id="rId1600" xr:uid="{123C84CF-6F66-4AFC-AA7A-B70B55EEA800}"/>
    <hyperlink ref="J325" r:id="rId1601" xr:uid="{124ACDDE-B03D-4FC5-AB72-29D417AD83BC}"/>
    <hyperlink ref="J364" r:id="rId1602" xr:uid="{AD48408E-2493-4089-B7F0-564B2CF7D93A}"/>
    <hyperlink ref="J892" r:id="rId1603" xr:uid="{7089113E-BD59-4CB2-AE4B-D48A3D873B92}"/>
    <hyperlink ref="J1000" r:id="rId1604" xr:uid="{50E31D58-7258-4B82-8BA0-05D62A838945}"/>
    <hyperlink ref="J999" r:id="rId1605" xr:uid="{31168D53-AB13-42D9-8C9A-A2DD7C050093}"/>
    <hyperlink ref="J1140" r:id="rId1606" xr:uid="{31733416-6897-4482-AC0F-06EC0B02995F}"/>
    <hyperlink ref="J1291" r:id="rId1607" xr:uid="{A6649D6D-74DF-4F3F-B9C4-9D4AB8257236}"/>
    <hyperlink ref="J1968" r:id="rId1608" xr:uid="{D1FA74F1-7F52-4A04-92C2-33DC41D7088B}"/>
    <hyperlink ref="J1979" r:id="rId1609" xr:uid="{BCC683FA-5D49-494A-8668-CF6E693BAFE6}"/>
    <hyperlink ref="J2030" r:id="rId1610" xr:uid="{E53CFF1B-5640-4DE3-AD00-71690C143C68}"/>
    <hyperlink ref="J2042" r:id="rId1611" xr:uid="{8438846C-E250-46CD-9427-AE37B73BEA34}"/>
    <hyperlink ref="J1147" r:id="rId1612" xr:uid="{CEC44A9D-10A7-4D11-AD3B-FBD85F86D7EE}"/>
    <hyperlink ref="J36" r:id="rId1613" xr:uid="{6E290E45-12E6-4449-A5EB-7ADBE1892CB7}"/>
    <hyperlink ref="J36:J37" r:id="rId1614" display="cynthia.esposito@acco.com" xr:uid="{3C6BE05D-0F59-4D3A-99EC-FC00B3CCC80A}"/>
    <hyperlink ref="J1052" r:id="rId1615" xr:uid="{CFBB747D-923B-4669-8380-5B439B556544}"/>
    <hyperlink ref="J9" r:id="rId1616" xr:uid="{AD31CA77-2393-49F1-9CEB-819645971BF7}"/>
    <hyperlink ref="J14" r:id="rId1617" xr:uid="{4DBF6D55-B943-459B-98C4-78B5991B0F19}"/>
    <hyperlink ref="J55" r:id="rId1618" xr:uid="{EBB0A8AE-3A9B-4B23-B8C3-4ADF48C85D5C}"/>
    <hyperlink ref="J57" r:id="rId1619" xr:uid="{9DCE99BE-0029-40F4-B494-D8CBBF9E575A}"/>
    <hyperlink ref="J246" r:id="rId1620" xr:uid="{E4608486-B27F-4DA8-AA17-CDFB9F502790}"/>
    <hyperlink ref="J288" r:id="rId1621" xr:uid="{3A4A97EF-7832-4CCB-AD94-AE1DAE47E706}"/>
    <hyperlink ref="J463" r:id="rId1622" xr:uid="{D4FF1927-41E3-4D59-A79D-1C4C5B9F803F}"/>
    <hyperlink ref="J708" r:id="rId1623" xr:uid="{024BDD5D-8048-4423-A882-3B670F357BB5}"/>
    <hyperlink ref="J1054" r:id="rId1624" xr:uid="{2A9B4A92-B9CB-4A69-A86A-875DC1E85591}"/>
    <hyperlink ref="J1420" r:id="rId1625" xr:uid="{2754EEF6-4F21-4589-A7E1-8E0A48E832B9}"/>
    <hyperlink ref="J1529" r:id="rId1626" xr:uid="{ACA9A1E9-0C4E-412A-9EB9-095C2B93C5E1}"/>
    <hyperlink ref="J1537" r:id="rId1627" xr:uid="{0125672A-161B-49F5-8B8F-85189C13FDD6}"/>
    <hyperlink ref="J1731" r:id="rId1628" xr:uid="{B17250E4-B41B-4CD6-96A4-413C36F2BBF0}"/>
    <hyperlink ref="J1876" r:id="rId1629" xr:uid="{10C59B7E-DFE3-4FDC-992C-BDFE15A66B74}"/>
    <hyperlink ref="J1913" r:id="rId1630" xr:uid="{D706FCC2-F5D8-4550-87EC-0CA149DAB928}"/>
    <hyperlink ref="J436" r:id="rId1631" xr:uid="{77434321-EE09-4E2E-A9A2-C609FAC74FFE}"/>
    <hyperlink ref="J1045" r:id="rId1632" xr:uid="{BBF720D4-F666-4094-9765-3FC10274EB67}"/>
    <hyperlink ref="J2207" r:id="rId1633" xr:uid="{F082EC3D-0274-4DF9-8301-90B6350F1772}"/>
    <hyperlink ref="J2106" r:id="rId1634" xr:uid="{3F8F9AF1-E409-4973-9123-FFAE72130C9D}"/>
    <hyperlink ref="J798" r:id="rId1635" xr:uid="{6992A35A-96DC-4A8F-9F37-956D74C879E2}"/>
    <hyperlink ref="J1270" r:id="rId1636" display="mailto:Medcoorders@medcosupply.com" xr:uid="{E452DE2E-07EA-447D-BF9F-120BC2CE34DC}"/>
    <hyperlink ref="J1271" r:id="rId1637" xr:uid="{EAC7DA18-BB3B-4CF0-9E95-3D71B55F46FD}"/>
    <hyperlink ref="J1272" r:id="rId1638" display="mailto:Medcoorders@medcosupply.com" xr:uid="{88FA4F35-20AE-45E8-8C51-7C2C372581CE}"/>
    <hyperlink ref="J134" r:id="rId1639" xr:uid="{DDD238E5-CE23-459A-ABD9-ED8845B7F2FB}"/>
    <hyperlink ref="J1829" r:id="rId1640" xr:uid="{C6679A69-5C2A-4A1A-BC73-55A8A645CE92}"/>
    <hyperlink ref="J2149" r:id="rId1641" display="info@waysidepublishing.com" xr:uid="{72D5BEFA-C924-4F43-9861-73CB6B4F1E55}"/>
    <hyperlink ref="J1819:J1828" r:id="rId1642" display="margaret.clements@staples.com" xr:uid="{7D584EBE-BFB8-48CC-AB4D-694CC65BB24C}"/>
    <hyperlink ref="J25" r:id="rId1643" xr:uid="{4E39F984-A3A3-4FDD-8EDB-0598CC3D0E49}"/>
    <hyperlink ref="J26" r:id="rId1644" xr:uid="{7F5E95C4-403F-4DB5-AF17-FC68C2AEFD14}"/>
    <hyperlink ref="J52" r:id="rId1645" xr:uid="{4EFD9C28-5767-41AF-A0F6-B7D63919A787}"/>
    <hyperlink ref="J53" r:id="rId1646" xr:uid="{14FBE025-89A0-47C4-994F-5C40612A6DDA}"/>
    <hyperlink ref="J129" r:id="rId1647" xr:uid="{E44A8DEA-C138-41D6-A4EC-2E6A8BF83D1C}"/>
    <hyperlink ref="J130" r:id="rId1648" xr:uid="{AA388698-159D-4292-A253-A9FBB5740D90}"/>
    <hyperlink ref="J144" r:id="rId1649" xr:uid="{7C39EFF8-3663-4284-A1A6-79EB7897F7D7}"/>
    <hyperlink ref="J145" r:id="rId1650" xr:uid="{431D9AAC-8A9F-4E41-9295-EED69001A418}"/>
    <hyperlink ref="J262" r:id="rId1651" xr:uid="{BA497406-228D-4354-989C-D1B56B39BEB2}"/>
    <hyperlink ref="J263" r:id="rId1652" xr:uid="{45608627-F92D-41E7-8C9A-D857459BA1F8}"/>
    <hyperlink ref="J286" r:id="rId1653" xr:uid="{E117074E-A352-4CC8-8B4B-1DEF68B094F2}"/>
    <hyperlink ref="J287" r:id="rId1654" xr:uid="{3B3F8DFE-C087-4E03-9490-B2FBF29CB8DC}"/>
    <hyperlink ref="J317" r:id="rId1655" xr:uid="{B2E16A41-6881-4DAE-BEBC-DAE72D6EA2A9}"/>
    <hyperlink ref="J318" r:id="rId1656" xr:uid="{7310E4AE-8088-47F8-9A44-6E3DD7985313}"/>
    <hyperlink ref="J353" r:id="rId1657" xr:uid="{CB1D2630-E95B-4DF1-B0D5-F68E8E649AF9}"/>
    <hyperlink ref="J354" r:id="rId1658" xr:uid="{26E4CC67-17CE-4335-8E02-A12ECF7CAF0F}"/>
    <hyperlink ref="J355" r:id="rId1659" xr:uid="{5CF9CE9B-59F1-4EE1-91D9-5FE47F3791FC}"/>
    <hyperlink ref="J356" r:id="rId1660" xr:uid="{85E9A15E-2497-47E3-A816-66A635C5554A}"/>
    <hyperlink ref="J366" r:id="rId1661" xr:uid="{5A09E4E0-E286-4B49-886E-5F2D8A826FCC}"/>
    <hyperlink ref="J367" r:id="rId1662" xr:uid="{05EBD8F9-D335-4E11-AFA5-20DCEA9D0254}"/>
    <hyperlink ref="J385" r:id="rId1663" xr:uid="{FA527C51-11AF-4853-BB2C-20552967311F}"/>
    <hyperlink ref="J386" r:id="rId1664" xr:uid="{64E3241D-ACC2-486B-8DB4-0FF486C5E669}"/>
    <hyperlink ref="J434" r:id="rId1665" xr:uid="{BAC4F613-7C55-487C-9790-A6FBD6D2F5D0}"/>
    <hyperlink ref="J435" r:id="rId1666" xr:uid="{5710CB70-A9D1-41BF-9701-CC317A2EB40D}"/>
    <hyperlink ref="J471" r:id="rId1667" xr:uid="{53655805-23F2-4B7F-921A-D697CD366E31}"/>
    <hyperlink ref="J472" r:id="rId1668" xr:uid="{747CDC77-87DC-43EF-9385-685AFB29EE17}"/>
    <hyperlink ref="J572" r:id="rId1669" xr:uid="{DB2A7F50-5D22-4992-B508-FB71AC91C99E}"/>
    <hyperlink ref="J573" r:id="rId1670" xr:uid="{4A1A2F4E-E601-43ED-9506-B829E55F9CDB}"/>
    <hyperlink ref="J579" r:id="rId1671" xr:uid="{F5E8B320-DA94-4D43-8C6B-DB467476792D}"/>
    <hyperlink ref="J580" r:id="rId1672" xr:uid="{3187F22D-C865-478A-814E-CA8A1BA489C0}"/>
    <hyperlink ref="J596" r:id="rId1673" xr:uid="{819C2BBF-269D-493F-8E23-1D435B066FE7}"/>
    <hyperlink ref="J597" r:id="rId1674" xr:uid="{39E4803D-BEA2-4C2E-98D0-61F3F9CBC723}"/>
    <hyperlink ref="J605" r:id="rId1675" xr:uid="{0DE3B217-6C4B-4A0E-B317-247A86D1641A}"/>
    <hyperlink ref="J606" r:id="rId1676" xr:uid="{6DA4A4C7-0351-43FF-9D3E-2E0F832F6642}"/>
    <hyperlink ref="J626" r:id="rId1677" xr:uid="{434ABC03-82CF-4AFA-A289-A4C35CC044C0}"/>
    <hyperlink ref="J627" r:id="rId1678" xr:uid="{2B14C5F7-61D7-4D42-BE7E-FFB486B87AAB}"/>
    <hyperlink ref="J629" r:id="rId1679" xr:uid="{45FFC794-C2C6-4960-9629-639900B22E38}"/>
    <hyperlink ref="J630" r:id="rId1680" xr:uid="{548D9C31-753A-4EEA-B599-D500E1461B94}"/>
    <hyperlink ref="J658" r:id="rId1681" xr:uid="{D138C8AB-4B03-4920-8820-6AA2AB180DAA}"/>
    <hyperlink ref="J659" r:id="rId1682" xr:uid="{4A9A4E29-91DB-4BBA-95DD-3ECD2777C7E2}"/>
    <hyperlink ref="J665" r:id="rId1683" xr:uid="{79BD791F-BAB2-4868-8E66-C05D71E49610}"/>
    <hyperlink ref="J666" r:id="rId1684" xr:uid="{EB62F4F1-E808-4A52-939B-F7749E3F4060}"/>
    <hyperlink ref="J703" r:id="rId1685" xr:uid="{E2CC5C5C-5713-4567-B746-C3BCA66B79CB}"/>
    <hyperlink ref="J704" r:id="rId1686" xr:uid="{5AE50508-77BC-4178-AF84-4A7B5EACFD6A}"/>
    <hyperlink ref="J705" r:id="rId1687" xr:uid="{5E42289A-4DC3-4F41-9DF7-6FDD1F7B998C}"/>
    <hyperlink ref="J706" r:id="rId1688" xr:uid="{C641B210-E69B-4FBE-9947-12D26AB7F657}"/>
    <hyperlink ref="J720" r:id="rId1689" xr:uid="{4350D7AF-4822-471F-9C84-B94FEF3DF3E0}"/>
    <hyperlink ref="J721" r:id="rId1690" xr:uid="{60CB923B-FF0B-4BA7-8446-97750B213B4E}"/>
    <hyperlink ref="J759" r:id="rId1691" xr:uid="{FB2B3EBE-8342-4CA5-AC07-323E0A571120}"/>
    <hyperlink ref="J760" r:id="rId1692" xr:uid="{B6947289-3AB4-4FAF-94E8-1D79DAD25BBC}"/>
    <hyperlink ref="J820" r:id="rId1693" xr:uid="{F0C3C6A0-77EF-43EC-850C-B0F56E6B3B21}"/>
    <hyperlink ref="J821" r:id="rId1694" xr:uid="{8808D12E-51BB-4012-A870-08EF553C3BFE}"/>
    <hyperlink ref="J890" r:id="rId1695" xr:uid="{C30D971C-7DA8-49C8-9CCE-837E734DC024}"/>
    <hyperlink ref="J912" r:id="rId1696" xr:uid="{9F1B57C5-FCA5-4DA8-8D62-BBD26A1238B1}"/>
    <hyperlink ref="J913" r:id="rId1697" xr:uid="{36B3A672-DA02-4B95-BF75-EF1709F27A62}"/>
    <hyperlink ref="J916" r:id="rId1698" xr:uid="{772E0C0B-AD1F-4150-8DB3-38331A6F75A9}"/>
    <hyperlink ref="J917" r:id="rId1699" xr:uid="{F393003E-BB1F-4772-93CB-37CD8A4D5532}"/>
    <hyperlink ref="J929" r:id="rId1700" xr:uid="{11C117BD-CF66-4990-B756-CFC9D8E98300}"/>
    <hyperlink ref="J930" r:id="rId1701" xr:uid="{B9E5C18C-AB44-4F78-BB42-8F97918590AC}"/>
    <hyperlink ref="J931" r:id="rId1702" xr:uid="{4B2B32C8-F0E0-4D80-B514-9292BC09577F}"/>
    <hyperlink ref="J932" r:id="rId1703" xr:uid="{9A7802EB-3E86-4D21-9687-25F6941B7704}"/>
    <hyperlink ref="J952" r:id="rId1704" xr:uid="{B3D4CEF3-80C7-42C4-AC5E-1E2824E9ED0E}"/>
    <hyperlink ref="J953" r:id="rId1705" xr:uid="{18E21FFE-6628-4524-A7A5-26DDB72F7EDB}"/>
    <hyperlink ref="J1003" r:id="rId1706" xr:uid="{38DDD920-52FF-472F-A4E7-622D28DD7EB5}"/>
    <hyperlink ref="J1004" r:id="rId1707" xr:uid="{08C603B0-CCC3-4617-9485-716E47240F0B}"/>
    <hyperlink ref="J1071" r:id="rId1708" xr:uid="{3F9BE15B-4F1B-427C-8CA6-C2FA12CEFB94}"/>
    <hyperlink ref="J1072" r:id="rId1709" xr:uid="{11B77BE8-1E64-403C-BC88-B9F76D1A935D}"/>
    <hyperlink ref="J1099" r:id="rId1710" xr:uid="{3BD7897D-84E7-4573-8EFB-BED2933BA563}"/>
    <hyperlink ref="J1100" r:id="rId1711" xr:uid="{28E1CB5F-380B-4703-B8D3-1BE163A74448}"/>
    <hyperlink ref="J1123" r:id="rId1712" xr:uid="{426816D9-1326-45EF-B1A2-1F23E712F67A}"/>
    <hyperlink ref="J1124" r:id="rId1713" xr:uid="{DE673470-0BA6-4CF8-AAEE-55022ECF7F15}"/>
    <hyperlink ref="J1143" r:id="rId1714" xr:uid="{E3B0360C-3A3F-405D-825F-275DCD6DF7B4}"/>
    <hyperlink ref="J1144" r:id="rId1715" xr:uid="{C5A416C2-CA73-42BA-A897-385758FD9F1D}"/>
    <hyperlink ref="J1145" r:id="rId1716" xr:uid="{12332E37-DEE9-4FC3-8496-9F0DE25E097E}"/>
    <hyperlink ref="J1146" r:id="rId1717" xr:uid="{628D95E7-8B5E-45A7-A8B5-6535CFFFA2CF}"/>
    <hyperlink ref="J1193" r:id="rId1718" xr:uid="{8106F24F-48DC-423A-B788-84832383DB82}"/>
    <hyperlink ref="J1194" r:id="rId1719" xr:uid="{E11FB2BA-CF65-4BBC-ADF3-903D43000F90}"/>
    <hyperlink ref="J1197" r:id="rId1720" xr:uid="{A6877070-D48D-45C5-BB68-9C07CCEFD535}"/>
    <hyperlink ref="J1198" r:id="rId1721" xr:uid="{4A40CAEE-935A-4F6F-8EF2-DF49A645E375}"/>
    <hyperlink ref="J1283" r:id="rId1722" xr:uid="{719067B7-E1C4-4345-8B88-A474BF657593}"/>
    <hyperlink ref="J1284" r:id="rId1723" xr:uid="{DE31647A-4573-4180-ABB6-6B6E4A0EC882}"/>
    <hyperlink ref="J1301" r:id="rId1724" xr:uid="{1B226951-1EEB-4F3D-BA88-D13C8EA7FF26}"/>
    <hyperlink ref="J1302" r:id="rId1725" xr:uid="{863DE4BE-EDDF-4607-A2DD-474AA7248B4D}"/>
    <hyperlink ref="J1303" r:id="rId1726" xr:uid="{CF8651D1-654C-4387-A4F0-F46B05879EFE}"/>
    <hyperlink ref="J1304" r:id="rId1727" xr:uid="{9C9AC4EC-7934-4E04-838E-E83577D90D47}"/>
    <hyperlink ref="J1308" r:id="rId1728" xr:uid="{95CC8DAF-A88F-4B1B-8F6C-07FF1EBC1600}"/>
    <hyperlink ref="J1309" r:id="rId1729" xr:uid="{65AF85D9-E1EC-41CC-88F7-BAEE5EA618BD}"/>
    <hyperlink ref="J1314" r:id="rId1730" xr:uid="{BBCF4AD7-C322-46F8-B77C-A98C88507CA5}"/>
    <hyperlink ref="J1315" r:id="rId1731" xr:uid="{8B38AD16-BCF5-49F1-8188-E96230876172}"/>
    <hyperlink ref="J1337" r:id="rId1732" xr:uid="{1E13C554-6640-41C8-B65E-D5FC294E8B56}"/>
    <hyperlink ref="J1338" r:id="rId1733" xr:uid="{83E639B6-0427-4451-BF73-8119045A5F4D}"/>
    <hyperlink ref="J1363" r:id="rId1734" xr:uid="{F9DBD816-7DEB-40E7-AD2C-60959F12C53E}"/>
    <hyperlink ref="J1364" r:id="rId1735" xr:uid="{9F957252-FD85-458F-AE56-2C33693F024B}"/>
    <hyperlink ref="J1433" r:id="rId1736" xr:uid="{EFD32E1E-8646-44B6-9BF3-F55B187691F2}"/>
    <hyperlink ref="J1434" r:id="rId1737" xr:uid="{A38CF9D8-979F-4D98-B486-FB0F339B2381}"/>
    <hyperlink ref="J1472" r:id="rId1738" xr:uid="{9A2209AF-856D-41A3-8971-32E0339EA647}"/>
    <hyperlink ref="J1473" r:id="rId1739" xr:uid="{57D10092-1A7B-4147-AA85-3EC8727DC84C}"/>
    <hyperlink ref="J1495" r:id="rId1740" xr:uid="{1F79DE78-70D0-47DB-A968-A1AF3CBBD433}"/>
    <hyperlink ref="J1496" r:id="rId1741" xr:uid="{22BF23D3-1652-48DC-A154-3C0B565C2674}"/>
    <hyperlink ref="J1583" r:id="rId1742" xr:uid="{536FD82A-3083-4C58-A47D-F084A6F303FD}"/>
    <hyperlink ref="J1584" r:id="rId1743" xr:uid="{E0B2E1F6-DCF4-4506-8642-B1DA00A52276}"/>
    <hyperlink ref="J1595" r:id="rId1744" xr:uid="{C9F97C43-1F4D-4C7F-8F02-0DDA3036AA8C}"/>
    <hyperlink ref="J1596" r:id="rId1745" xr:uid="{643E17AA-2D94-4E52-952A-827F558A791E}"/>
    <hyperlink ref="J1602" r:id="rId1746" xr:uid="{053B7157-CEC5-4BCB-AA1B-0E6B4595D535}"/>
    <hyperlink ref="J1603" r:id="rId1747" xr:uid="{E297D21F-2431-4A70-BD11-627D6D71738A}"/>
    <hyperlink ref="J1630" r:id="rId1748" xr:uid="{9EF3B8EF-C773-4DE3-B740-1831621DDB85}"/>
    <hyperlink ref="J1631" r:id="rId1749" xr:uid="{A2E700EE-7B1F-4356-84B2-A5736A8B44D3}"/>
    <hyperlink ref="J1657" r:id="rId1750" xr:uid="{A536B066-DB3B-487F-AEEC-8667B60300C5}"/>
    <hyperlink ref="J1658" r:id="rId1751" xr:uid="{64CBB894-BD58-4D86-8141-857D7EDF3307}"/>
    <hyperlink ref="J1682" r:id="rId1752" xr:uid="{A4A14F5F-F0C5-499C-8ED9-76ACF97DE587}"/>
    <hyperlink ref="J1683" r:id="rId1753" xr:uid="{2E0B86D6-D87F-4A59-A80E-E3C3452D7424}"/>
    <hyperlink ref="J1712" r:id="rId1754" xr:uid="{A3343FC6-787F-468C-8F25-54A11055A6F5}"/>
    <hyperlink ref="J1713" r:id="rId1755" xr:uid="{12132A49-0093-470A-B9D6-3BE284ADAAC7}"/>
    <hyperlink ref="J1740" r:id="rId1756" xr:uid="{E6227384-4FFD-49DE-8BA5-883EF66F9105}"/>
    <hyperlink ref="J1741" r:id="rId1757" xr:uid="{30462FC3-3762-4D6A-BB1A-BFAB8A16CA2B}"/>
    <hyperlink ref="J1773" r:id="rId1758" xr:uid="{40B29691-10F6-443B-8EF2-911A1012D3C2}"/>
    <hyperlink ref="J1774" r:id="rId1759" xr:uid="{3CE4EC54-DE70-4609-8DEE-4DEA874728CD}"/>
    <hyperlink ref="J1810" r:id="rId1760" xr:uid="{CDFCE498-E8DD-4820-8B10-33FECF6EC4A5}"/>
    <hyperlink ref="J1811" r:id="rId1761" xr:uid="{5A603E44-695B-4756-A1E4-15F68E1C3320}"/>
    <hyperlink ref="J1867" r:id="rId1762" xr:uid="{CFE449B6-9D5F-4D2F-A3C4-A4759679E056}"/>
    <hyperlink ref="J1868" r:id="rId1763" xr:uid="{02DDAC71-6417-45D8-A17C-3F5FEE7CE88C}"/>
    <hyperlink ref="J1872" r:id="rId1764" xr:uid="{56BF556B-0007-4BAA-A106-08070FE004C0}"/>
    <hyperlink ref="J1873" r:id="rId1765" xr:uid="{DD450264-897C-493E-B831-E6876D73C66A}"/>
    <hyperlink ref="J1923" r:id="rId1766" xr:uid="{E23639D8-D1ED-4FEA-85FC-AC6019548EBB}"/>
    <hyperlink ref="J1924" r:id="rId1767" xr:uid="{48986C16-8476-4ABA-86ED-BC2C9B03429A}"/>
    <hyperlink ref="J2006" r:id="rId1768" xr:uid="{705D64A1-D9DD-417C-BCE5-CB042248C7A9}"/>
    <hyperlink ref="J2007" r:id="rId1769" xr:uid="{F37CF6B5-E4DB-459F-84AF-1C6CA63B839E}"/>
    <hyperlink ref="J2049" r:id="rId1770" xr:uid="{F6FEF7F8-6860-49B9-B647-5EFDE98061EA}"/>
    <hyperlink ref="J2050" r:id="rId1771" xr:uid="{8AE9D24C-D61E-4774-9EC6-C5F8B0FDECA9}"/>
    <hyperlink ref="J2109" r:id="rId1772" xr:uid="{786F3F26-827E-4F07-9D20-C8FD6879A253}"/>
    <hyperlink ref="J2110" r:id="rId1773" xr:uid="{0ACB256D-4248-4540-99B7-E160A56C34DC}"/>
    <hyperlink ref="J2146" r:id="rId1774" xr:uid="{F160DA70-F8C4-4C3A-AA1C-0AD910CFA387}"/>
    <hyperlink ref="J2147" r:id="rId1775" xr:uid="{5D84D38F-248E-4644-BE58-1A45D08659B0}"/>
    <hyperlink ref="J1994" r:id="rId1776" xr:uid="{2285F75F-95E0-4E05-B978-A610D0401BCB}"/>
    <hyperlink ref="J1056" r:id="rId1777" xr:uid="{B6EE7296-3FA5-40C8-8FA1-91EF051182FD}"/>
  </hyperlinks>
  <pageMargins left="0.7" right="0.7" top="0.75" bottom="0.75" header="0.3" footer="0.3"/>
  <pageSetup orientation="portrait" horizontalDpi="200" verticalDpi="200" r:id="rId1778"/>
  <legacyDrawing r:id="rId177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AA6ED-1366-4A75-B566-A97BA34A551F}">
  <dimension ref="A1:XEX1783"/>
  <sheetViews>
    <sheetView workbookViewId="0">
      <selection activeCell="B1" sqref="B1"/>
    </sheetView>
  </sheetViews>
  <sheetFormatPr defaultColWidth="9.140625" defaultRowHeight="12.75" x14ac:dyDescent="0.2"/>
  <cols>
    <col min="1" max="1" width="12.7109375" style="261" bestFit="1" customWidth="1"/>
    <col min="2" max="2" width="15.85546875" style="261" customWidth="1"/>
    <col min="3" max="3" width="42.7109375" style="350" customWidth="1"/>
    <col min="4" max="4" width="69.7109375" style="223" bestFit="1" customWidth="1"/>
    <col min="5" max="5" width="58.5703125" style="223" customWidth="1"/>
    <col min="6" max="7" width="24" style="223" bestFit="1" customWidth="1"/>
    <col min="8" max="8" width="34" style="261" bestFit="1" customWidth="1"/>
    <col min="9" max="9" width="28" style="223" bestFit="1" customWidth="1"/>
    <col min="10" max="10" width="38" style="350" bestFit="1" customWidth="1"/>
    <col min="11" max="16384" width="9.140625" style="223"/>
  </cols>
  <sheetData>
    <row r="1" spans="1:34" s="230" customFormat="1" ht="18.75" x14ac:dyDescent="0.25">
      <c r="A1" s="227" t="s">
        <v>8668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2" spans="1:34" x14ac:dyDescent="0.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</row>
    <row r="3" spans="1:34" s="236" customFormat="1" ht="15.75" x14ac:dyDescent="0.25">
      <c r="A3" s="233" t="s">
        <v>7668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</row>
    <row r="4" spans="1:34" s="236" customFormat="1" ht="30" x14ac:dyDescent="0.2">
      <c r="A4" s="237" t="s">
        <v>1</v>
      </c>
      <c r="B4" s="238" t="s">
        <v>2</v>
      </c>
      <c r="C4" s="239" t="s">
        <v>3</v>
      </c>
      <c r="D4" s="239" t="s">
        <v>7669</v>
      </c>
      <c r="E4" s="240" t="s">
        <v>7670</v>
      </c>
      <c r="F4" s="241" t="s">
        <v>7671</v>
      </c>
      <c r="G4" s="239" t="s">
        <v>6</v>
      </c>
      <c r="H4" s="239" t="s">
        <v>7</v>
      </c>
      <c r="I4" s="239" t="s">
        <v>8</v>
      </c>
      <c r="J4" s="239" t="s">
        <v>9</v>
      </c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</row>
    <row r="5" spans="1:34" ht="14.45" customHeight="1" x14ac:dyDescent="0.2">
      <c r="A5" s="116" t="s">
        <v>119</v>
      </c>
      <c r="B5" s="242">
        <v>40.100999999999999</v>
      </c>
      <c r="C5" s="243" t="s">
        <v>7672</v>
      </c>
      <c r="D5" s="244" t="s">
        <v>7673</v>
      </c>
      <c r="E5" s="209" t="s">
        <v>108</v>
      </c>
      <c r="F5" s="245" t="s">
        <v>7671</v>
      </c>
      <c r="G5" s="242" t="s">
        <v>109</v>
      </c>
      <c r="H5" s="242" t="s">
        <v>7674</v>
      </c>
      <c r="I5" s="242" t="s">
        <v>7675</v>
      </c>
      <c r="J5" s="243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</row>
    <row r="6" spans="1:34" ht="14.45" customHeight="1" x14ac:dyDescent="0.2">
      <c r="A6" s="116" t="s">
        <v>19</v>
      </c>
      <c r="B6" s="120">
        <v>25.199000000000002</v>
      </c>
      <c r="C6" s="116" t="s">
        <v>90</v>
      </c>
      <c r="D6" s="247" t="s">
        <v>7676</v>
      </c>
      <c r="E6" s="120"/>
      <c r="F6" s="120" t="s">
        <v>7671</v>
      </c>
      <c r="G6" s="120" t="s">
        <v>7677</v>
      </c>
      <c r="H6" s="120" t="s">
        <v>7678</v>
      </c>
      <c r="I6" s="120" t="s">
        <v>7679</v>
      </c>
      <c r="J6" s="248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</row>
    <row r="7" spans="1:34" s="251" customFormat="1" ht="12.75" customHeight="1" x14ac:dyDescent="0.2">
      <c r="A7" s="243" t="s">
        <v>19</v>
      </c>
      <c r="B7" s="242">
        <v>25.199000000000002</v>
      </c>
      <c r="C7" s="243" t="s">
        <v>90</v>
      </c>
      <c r="D7" s="244" t="s">
        <v>7680</v>
      </c>
      <c r="E7" s="244"/>
      <c r="F7" s="245" t="s">
        <v>7671</v>
      </c>
      <c r="G7" s="242" t="s">
        <v>7681</v>
      </c>
      <c r="H7" s="242" t="s">
        <v>7682</v>
      </c>
      <c r="I7" s="250" t="s">
        <v>7683</v>
      </c>
      <c r="J7" s="243"/>
    </row>
    <row r="8" spans="1:34" ht="14.45" customHeight="1" x14ac:dyDescent="0.2">
      <c r="A8" s="116" t="s">
        <v>119</v>
      </c>
      <c r="B8" s="120">
        <v>40.103000000000002</v>
      </c>
      <c r="C8" s="116" t="s">
        <v>7684</v>
      </c>
      <c r="D8" s="247" t="s">
        <v>7685</v>
      </c>
      <c r="E8" s="247"/>
      <c r="F8" s="252" t="s">
        <v>7671</v>
      </c>
      <c r="G8" s="120" t="s">
        <v>7686</v>
      </c>
      <c r="H8" s="189" t="s">
        <v>7687</v>
      </c>
      <c r="I8" s="120"/>
      <c r="J8" s="253" t="s">
        <v>7688</v>
      </c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</row>
    <row r="9" spans="1:34" s="251" customFormat="1" ht="15" customHeight="1" x14ac:dyDescent="0.2">
      <c r="A9" s="243" t="s">
        <v>19</v>
      </c>
      <c r="B9" s="242">
        <v>25.199000000000002</v>
      </c>
      <c r="C9" s="243" t="s">
        <v>90</v>
      </c>
      <c r="D9" s="244" t="s">
        <v>7689</v>
      </c>
      <c r="E9" s="244"/>
      <c r="F9" s="245" t="s">
        <v>7671</v>
      </c>
      <c r="G9" s="242" t="s">
        <v>7690</v>
      </c>
      <c r="H9" s="242" t="s">
        <v>7691</v>
      </c>
      <c r="I9" s="242" t="s">
        <v>7692</v>
      </c>
      <c r="J9" s="243"/>
    </row>
    <row r="10" spans="1:34" ht="14.45" customHeight="1" x14ac:dyDescent="0.2">
      <c r="A10" s="116" t="s">
        <v>119</v>
      </c>
      <c r="B10" s="242">
        <v>40.198999999999998</v>
      </c>
      <c r="C10" s="243" t="s">
        <v>7693</v>
      </c>
      <c r="D10" s="244" t="s">
        <v>7694</v>
      </c>
      <c r="E10" s="244"/>
      <c r="F10" s="245" t="s">
        <v>7671</v>
      </c>
      <c r="G10" s="242" t="s">
        <v>122</v>
      </c>
      <c r="H10" s="242" t="s">
        <v>7695</v>
      </c>
      <c r="I10" s="242"/>
      <c r="J10" s="243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</row>
    <row r="11" spans="1:34" ht="14.45" customHeight="1" x14ac:dyDescent="0.2">
      <c r="A11" s="171" t="s">
        <v>57</v>
      </c>
      <c r="B11" s="242">
        <v>32.100999999999999</v>
      </c>
      <c r="C11" s="243" t="s">
        <v>7696</v>
      </c>
      <c r="D11" s="244" t="s">
        <v>7697</v>
      </c>
      <c r="E11" s="244"/>
      <c r="F11" s="245" t="s">
        <v>7671</v>
      </c>
      <c r="G11" s="242" t="s">
        <v>7698</v>
      </c>
      <c r="H11" s="242" t="s">
        <v>245</v>
      </c>
      <c r="I11" s="242" t="s">
        <v>7699</v>
      </c>
      <c r="J11" s="243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</row>
    <row r="12" spans="1:34" ht="14.45" customHeight="1" x14ac:dyDescent="0.2">
      <c r="A12" s="243" t="s">
        <v>19</v>
      </c>
      <c r="B12" s="242">
        <v>25.117999999999999</v>
      </c>
      <c r="C12" s="243" t="s">
        <v>76</v>
      </c>
      <c r="D12" s="244" t="s">
        <v>7700</v>
      </c>
      <c r="E12" s="244" t="s">
        <v>7701</v>
      </c>
      <c r="F12" s="245" t="s">
        <v>7671</v>
      </c>
      <c r="G12" s="242" t="s">
        <v>7702</v>
      </c>
      <c r="H12" s="242" t="s">
        <v>7703</v>
      </c>
      <c r="I12" s="242" t="s">
        <v>7704</v>
      </c>
      <c r="J12" s="243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</row>
    <row r="13" spans="1:34" ht="14.45" customHeight="1" x14ac:dyDescent="0.2">
      <c r="A13" s="243" t="s">
        <v>19</v>
      </c>
      <c r="B13" s="242">
        <v>25.199000000000002</v>
      </c>
      <c r="C13" s="243" t="s">
        <v>90</v>
      </c>
      <c r="D13" s="244" t="s">
        <v>7705</v>
      </c>
      <c r="E13" s="244"/>
      <c r="F13" s="245" t="s">
        <v>7671</v>
      </c>
      <c r="G13" s="242" t="s">
        <v>7706</v>
      </c>
      <c r="H13" s="242" t="s">
        <v>7707</v>
      </c>
      <c r="I13" s="242" t="s">
        <v>7708</v>
      </c>
      <c r="J13" s="254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</row>
    <row r="14" spans="1:34" ht="14.45" customHeight="1" x14ac:dyDescent="0.2">
      <c r="A14" s="243" t="s">
        <v>119</v>
      </c>
      <c r="B14" s="242">
        <v>40.103999999999999</v>
      </c>
      <c r="C14" s="255" t="s">
        <v>7709</v>
      </c>
      <c r="D14" s="243" t="s">
        <v>7710</v>
      </c>
      <c r="E14" s="243" t="s">
        <v>7711</v>
      </c>
      <c r="F14" s="245" t="s">
        <v>7671</v>
      </c>
      <c r="G14" s="242" t="s">
        <v>7711</v>
      </c>
      <c r="H14" s="242" t="s">
        <v>7712</v>
      </c>
      <c r="I14" s="244"/>
      <c r="J14" s="256" t="s">
        <v>7713</v>
      </c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</row>
    <row r="15" spans="1:34" ht="14.45" customHeight="1" x14ac:dyDescent="0.2">
      <c r="A15" s="116" t="s">
        <v>19</v>
      </c>
      <c r="B15" s="117">
        <v>25.199000000000002</v>
      </c>
      <c r="C15" s="116" t="s">
        <v>90</v>
      </c>
      <c r="D15" s="247" t="s">
        <v>7714</v>
      </c>
      <c r="E15" s="247" t="s">
        <v>7715</v>
      </c>
      <c r="F15" s="120" t="s">
        <v>7671</v>
      </c>
      <c r="G15" s="120" t="s">
        <v>7716</v>
      </c>
      <c r="H15" s="120" t="s">
        <v>7717</v>
      </c>
      <c r="I15" s="120" t="s">
        <v>7718</v>
      </c>
      <c r="J15" s="257" t="s">
        <v>7719</v>
      </c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</row>
    <row r="16" spans="1:34" s="251" customFormat="1" ht="13.5" customHeight="1" x14ac:dyDescent="0.2">
      <c r="A16" s="116" t="s">
        <v>119</v>
      </c>
      <c r="B16" s="185" t="s">
        <v>7720</v>
      </c>
      <c r="C16" s="171" t="s">
        <v>795</v>
      </c>
      <c r="D16" s="244" t="s">
        <v>7721</v>
      </c>
      <c r="E16" s="244"/>
      <c r="F16" s="245" t="s">
        <v>7671</v>
      </c>
      <c r="G16" s="242" t="s">
        <v>7722</v>
      </c>
      <c r="H16" s="242" t="s">
        <v>7723</v>
      </c>
      <c r="I16" s="242" t="s">
        <v>7724</v>
      </c>
      <c r="J16" s="243"/>
    </row>
    <row r="17" spans="1:33" ht="14.45" customHeight="1" x14ac:dyDescent="0.2">
      <c r="A17" s="116" t="s">
        <v>119</v>
      </c>
      <c r="B17" s="242">
        <v>40.100999999999999</v>
      </c>
      <c r="C17" s="243" t="s">
        <v>7672</v>
      </c>
      <c r="D17" s="244" t="s">
        <v>7725</v>
      </c>
      <c r="E17" s="244" t="s">
        <v>7726</v>
      </c>
      <c r="F17" s="245" t="s">
        <v>7671</v>
      </c>
      <c r="G17" s="242"/>
      <c r="H17" s="242"/>
      <c r="I17" s="242"/>
      <c r="J17" s="243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</row>
    <row r="18" spans="1:33" ht="14.45" customHeight="1" x14ac:dyDescent="0.2">
      <c r="A18" s="171" t="s">
        <v>57</v>
      </c>
      <c r="B18" s="258">
        <v>30.103000000000002</v>
      </c>
      <c r="C18" s="243" t="s">
        <v>7727</v>
      </c>
      <c r="D18" s="259" t="s">
        <v>7728</v>
      </c>
      <c r="E18" s="259"/>
      <c r="F18" s="245" t="s">
        <v>7671</v>
      </c>
      <c r="G18" s="242" t="s">
        <v>7729</v>
      </c>
      <c r="H18" s="242" t="s">
        <v>7730</v>
      </c>
      <c r="I18" s="242" t="s">
        <v>7731</v>
      </c>
      <c r="J18" s="243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</row>
    <row r="19" spans="1:33" x14ac:dyDescent="0.2">
      <c r="A19" s="116" t="s">
        <v>119</v>
      </c>
      <c r="B19" s="120">
        <v>45.104999999999997</v>
      </c>
      <c r="C19" s="116" t="s">
        <v>290</v>
      </c>
      <c r="D19" s="247" t="s">
        <v>7732</v>
      </c>
      <c r="E19" s="247"/>
      <c r="F19" s="252" t="s">
        <v>7671</v>
      </c>
      <c r="G19" s="189" t="s">
        <v>7733</v>
      </c>
      <c r="H19" s="188" t="s">
        <v>7734</v>
      </c>
      <c r="I19" s="188" t="s">
        <v>7735</v>
      </c>
      <c r="J19" s="260" t="s">
        <v>7736</v>
      </c>
      <c r="K19" s="261"/>
    </row>
    <row r="20" spans="1:33" ht="14.45" customHeight="1" x14ac:dyDescent="0.2">
      <c r="A20" s="116" t="s">
        <v>119</v>
      </c>
      <c r="B20" s="242">
        <v>40.100999999999999</v>
      </c>
      <c r="C20" s="243" t="s">
        <v>7672</v>
      </c>
      <c r="D20" s="247" t="s">
        <v>7737</v>
      </c>
      <c r="E20" s="247" t="s">
        <v>7738</v>
      </c>
      <c r="F20" s="252" t="s">
        <v>7671</v>
      </c>
      <c r="G20" s="120" t="s">
        <v>1159</v>
      </c>
      <c r="H20" s="188" t="s">
        <v>7739</v>
      </c>
      <c r="I20" s="188" t="s">
        <v>7740</v>
      </c>
      <c r="J20" s="116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</row>
    <row r="21" spans="1:33" ht="14.45" customHeight="1" x14ac:dyDescent="0.2">
      <c r="A21" s="243" t="s">
        <v>8667</v>
      </c>
      <c r="B21" s="242">
        <v>70.198999999999998</v>
      </c>
      <c r="C21" s="243" t="s">
        <v>90</v>
      </c>
      <c r="D21" s="244" t="s">
        <v>7741</v>
      </c>
      <c r="E21" s="244"/>
      <c r="F21" s="245" t="s">
        <v>7671</v>
      </c>
      <c r="G21" s="242" t="s">
        <v>122</v>
      </c>
      <c r="H21" s="242" t="s">
        <v>7742</v>
      </c>
      <c r="I21" s="242"/>
      <c r="J21" s="243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</row>
    <row r="22" spans="1:33" ht="14.45" customHeight="1" x14ac:dyDescent="0.2">
      <c r="A22" s="116" t="s">
        <v>119</v>
      </c>
      <c r="B22" s="242">
        <v>45.113999999999997</v>
      </c>
      <c r="C22" s="243" t="s">
        <v>7743</v>
      </c>
      <c r="D22" s="244" t="s">
        <v>7744</v>
      </c>
      <c r="E22" s="244"/>
      <c r="F22" s="245" t="s">
        <v>7671</v>
      </c>
      <c r="G22" s="242"/>
      <c r="H22" s="242"/>
      <c r="I22" s="242"/>
      <c r="J22" s="260" t="s">
        <v>7745</v>
      </c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</row>
    <row r="23" spans="1:33" ht="14.45" customHeight="1" x14ac:dyDescent="0.2">
      <c r="A23" s="171" t="s">
        <v>57</v>
      </c>
      <c r="B23" s="242">
        <v>32.100999999999999</v>
      </c>
      <c r="C23" s="243" t="s">
        <v>7696</v>
      </c>
      <c r="D23" s="244" t="s">
        <v>7746</v>
      </c>
      <c r="E23" s="244"/>
      <c r="F23" s="245" t="s">
        <v>7671</v>
      </c>
      <c r="G23" s="242" t="s">
        <v>7747</v>
      </c>
      <c r="H23" s="242" t="s">
        <v>7748</v>
      </c>
      <c r="I23" s="242" t="s">
        <v>7749</v>
      </c>
      <c r="J23" s="243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</row>
    <row r="24" spans="1:33" ht="14.45" customHeight="1" x14ac:dyDescent="0.2">
      <c r="A24" s="243" t="s">
        <v>8667</v>
      </c>
      <c r="B24" s="262">
        <v>70.198999999999998</v>
      </c>
      <c r="C24" s="243" t="s">
        <v>90</v>
      </c>
      <c r="D24" s="244" t="s">
        <v>706</v>
      </c>
      <c r="E24" s="244" t="s">
        <v>7750</v>
      </c>
      <c r="F24" s="245" t="s">
        <v>7671</v>
      </c>
      <c r="G24" s="242" t="s">
        <v>708</v>
      </c>
      <c r="H24" s="242" t="s">
        <v>7751</v>
      </c>
      <c r="I24" s="242" t="s">
        <v>7752</v>
      </c>
      <c r="J24" s="243"/>
    </row>
    <row r="25" spans="1:33" ht="14.45" customHeight="1" x14ac:dyDescent="0.2">
      <c r="A25" s="116" t="s">
        <v>119</v>
      </c>
      <c r="B25" s="242">
        <v>40.100999999999999</v>
      </c>
      <c r="C25" s="243" t="s">
        <v>7672</v>
      </c>
      <c r="D25" s="244" t="s">
        <v>7753</v>
      </c>
      <c r="E25" s="243" t="s">
        <v>7754</v>
      </c>
      <c r="F25" s="245" t="s">
        <v>7671</v>
      </c>
      <c r="G25" s="242" t="s">
        <v>7755</v>
      </c>
      <c r="H25" s="242" t="s">
        <v>7756</v>
      </c>
      <c r="I25" s="242" t="s">
        <v>7757</v>
      </c>
      <c r="J25" s="243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</row>
    <row r="26" spans="1:33" ht="14.45" customHeight="1" x14ac:dyDescent="0.2">
      <c r="A26" s="116" t="s">
        <v>119</v>
      </c>
      <c r="B26" s="242">
        <v>40.100999999999999</v>
      </c>
      <c r="C26" s="243" t="s">
        <v>7672</v>
      </c>
      <c r="D26" s="244" t="s">
        <v>7753</v>
      </c>
      <c r="E26" s="243" t="s">
        <v>7754</v>
      </c>
      <c r="F26" s="245" t="s">
        <v>7671</v>
      </c>
      <c r="G26" s="242" t="s">
        <v>7755</v>
      </c>
      <c r="H26" s="242" t="s">
        <v>7756</v>
      </c>
      <c r="I26" s="242" t="s">
        <v>7757</v>
      </c>
      <c r="J26" s="243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</row>
    <row r="27" spans="1:33" ht="14.45" customHeight="1" x14ac:dyDescent="0.2">
      <c r="A27" s="116" t="s">
        <v>119</v>
      </c>
      <c r="B27" s="242">
        <v>40.100999999999999</v>
      </c>
      <c r="C27" s="243" t="s">
        <v>7672</v>
      </c>
      <c r="D27" s="247" t="s">
        <v>7758</v>
      </c>
      <c r="E27" s="243" t="s">
        <v>7754</v>
      </c>
      <c r="F27" s="252" t="s">
        <v>7671</v>
      </c>
      <c r="G27" s="189" t="s">
        <v>7759</v>
      </c>
      <c r="H27" s="120" t="s">
        <v>7756</v>
      </c>
      <c r="I27" s="120" t="s">
        <v>7757</v>
      </c>
      <c r="J27" s="260" t="s">
        <v>7760</v>
      </c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</row>
    <row r="28" spans="1:33" ht="14.45" customHeight="1" x14ac:dyDescent="0.2">
      <c r="A28" s="116" t="s">
        <v>119</v>
      </c>
      <c r="B28" s="263">
        <v>40.103999999999999</v>
      </c>
      <c r="C28" s="171" t="s">
        <v>795</v>
      </c>
      <c r="D28" s="244" t="s">
        <v>7761</v>
      </c>
      <c r="E28" s="244"/>
      <c r="F28" s="245" t="s">
        <v>7671</v>
      </c>
      <c r="G28" s="242"/>
      <c r="H28" s="242" t="s">
        <v>7762</v>
      </c>
      <c r="I28" s="242" t="s">
        <v>7763</v>
      </c>
      <c r="J28" s="243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</row>
    <row r="29" spans="1:33" s="251" customFormat="1" ht="12.75" customHeight="1" x14ac:dyDescent="0.2">
      <c r="A29" s="116" t="s">
        <v>119</v>
      </c>
      <c r="B29" s="242">
        <v>40.103999999999999</v>
      </c>
      <c r="C29" s="243" t="s">
        <v>795</v>
      </c>
      <c r="D29" s="244" t="s">
        <v>7764</v>
      </c>
      <c r="E29" s="244"/>
      <c r="F29" s="245" t="s">
        <v>7671</v>
      </c>
      <c r="G29" s="242" t="s">
        <v>7765</v>
      </c>
      <c r="H29" s="242" t="s">
        <v>7766</v>
      </c>
      <c r="I29" s="242" t="s">
        <v>7767</v>
      </c>
      <c r="J29" s="243"/>
    </row>
    <row r="30" spans="1:33" ht="14.45" customHeight="1" x14ac:dyDescent="0.2">
      <c r="A30" s="116" t="s">
        <v>119</v>
      </c>
      <c r="B30" s="242">
        <v>40.103999999999999</v>
      </c>
      <c r="C30" s="243" t="s">
        <v>795</v>
      </c>
      <c r="D30" s="244" t="s">
        <v>7768</v>
      </c>
      <c r="E30" s="244"/>
      <c r="F30" s="245" t="s">
        <v>7671</v>
      </c>
      <c r="G30" s="242" t="s">
        <v>7769</v>
      </c>
      <c r="H30" s="242" t="s">
        <v>7770</v>
      </c>
      <c r="I30" s="242" t="s">
        <v>7771</v>
      </c>
      <c r="J30" s="243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</row>
    <row r="31" spans="1:33" s="251" customFormat="1" ht="12.75" customHeight="1" x14ac:dyDescent="0.2">
      <c r="A31" s="116" t="s">
        <v>119</v>
      </c>
      <c r="B31" s="185" t="s">
        <v>7720</v>
      </c>
      <c r="C31" s="171" t="s">
        <v>795</v>
      </c>
      <c r="D31" s="209" t="s">
        <v>796</v>
      </c>
      <c r="E31" s="116" t="s">
        <v>797</v>
      </c>
      <c r="F31" s="245" t="s">
        <v>7671</v>
      </c>
      <c r="G31" s="264" t="s">
        <v>799</v>
      </c>
      <c r="H31" s="264" t="s">
        <v>800</v>
      </c>
      <c r="I31" s="264" t="s">
        <v>801</v>
      </c>
      <c r="J31" s="265" t="s">
        <v>802</v>
      </c>
    </row>
    <row r="32" spans="1:33" ht="14.45" customHeight="1" x14ac:dyDescent="0.2">
      <c r="A32" s="171" t="s">
        <v>57</v>
      </c>
      <c r="B32" s="242">
        <v>32.100999999999999</v>
      </c>
      <c r="C32" s="243" t="s">
        <v>7696</v>
      </c>
      <c r="D32" s="244" t="s">
        <v>7772</v>
      </c>
      <c r="E32" s="244"/>
      <c r="F32" s="245" t="s">
        <v>7671</v>
      </c>
      <c r="G32" s="242" t="s">
        <v>865</v>
      </c>
      <c r="H32" s="242" t="s">
        <v>866</v>
      </c>
      <c r="I32" s="242" t="s">
        <v>7773</v>
      </c>
      <c r="J32" s="243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</row>
    <row r="33" spans="1:34" ht="14.45" customHeight="1" x14ac:dyDescent="0.2">
      <c r="A33" s="171" t="s">
        <v>119</v>
      </c>
      <c r="B33" s="185" t="s">
        <v>7774</v>
      </c>
      <c r="C33" s="171" t="s">
        <v>7775</v>
      </c>
      <c r="D33" s="266" t="s">
        <v>7776</v>
      </c>
      <c r="E33" s="267"/>
      <c r="F33" s="267"/>
      <c r="G33" s="266" t="s">
        <v>6227</v>
      </c>
      <c r="H33" s="266" t="s">
        <v>7777</v>
      </c>
      <c r="I33" s="267"/>
      <c r="J33" s="268" t="s">
        <v>7778</v>
      </c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</row>
    <row r="34" spans="1:34" ht="14.45" customHeight="1" x14ac:dyDescent="0.2">
      <c r="A34" s="171" t="s">
        <v>57</v>
      </c>
      <c r="B34" s="242">
        <v>32.100999999999999</v>
      </c>
      <c r="C34" s="243" t="s">
        <v>7696</v>
      </c>
      <c r="D34" s="244" t="s">
        <v>7779</v>
      </c>
      <c r="E34" s="244"/>
      <c r="F34" s="245" t="s">
        <v>7671</v>
      </c>
      <c r="G34" s="242" t="s">
        <v>7780</v>
      </c>
      <c r="H34" s="242" t="s">
        <v>7781</v>
      </c>
      <c r="I34" s="242" t="s">
        <v>4162</v>
      </c>
      <c r="J34" s="243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</row>
    <row r="35" spans="1:34" ht="14.45" customHeight="1" x14ac:dyDescent="0.2">
      <c r="A35" s="171" t="s">
        <v>57</v>
      </c>
      <c r="B35" s="242">
        <v>32.100999999999999</v>
      </c>
      <c r="C35" s="243" t="s">
        <v>7696</v>
      </c>
      <c r="D35" s="244" t="s">
        <v>7782</v>
      </c>
      <c r="E35" s="244"/>
      <c r="F35" s="245" t="s">
        <v>7671</v>
      </c>
      <c r="G35" s="242" t="s">
        <v>7783</v>
      </c>
      <c r="H35" s="242" t="s">
        <v>7784</v>
      </c>
      <c r="I35" s="242" t="s">
        <v>4162</v>
      </c>
      <c r="J35" s="243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</row>
    <row r="36" spans="1:34" ht="14.45" customHeight="1" x14ac:dyDescent="0.2">
      <c r="A36" s="116" t="s">
        <v>119</v>
      </c>
      <c r="B36" s="242">
        <v>40.100999999999999</v>
      </c>
      <c r="C36" s="243" t="s">
        <v>7672</v>
      </c>
      <c r="D36" s="244" t="s">
        <v>7785</v>
      </c>
      <c r="E36" s="244" t="s">
        <v>7786</v>
      </c>
      <c r="F36" s="245" t="s">
        <v>7671</v>
      </c>
      <c r="G36" s="242" t="s">
        <v>7787</v>
      </c>
      <c r="H36" s="242" t="s">
        <v>7788</v>
      </c>
      <c r="I36" s="242" t="s">
        <v>7789</v>
      </c>
      <c r="J36" s="243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</row>
    <row r="37" spans="1:34" ht="14.45" customHeight="1" x14ac:dyDescent="0.2">
      <c r="A37" s="243" t="s">
        <v>8667</v>
      </c>
      <c r="B37" s="242">
        <v>70.198999999999998</v>
      </c>
      <c r="C37" s="243" t="s">
        <v>90</v>
      </c>
      <c r="D37" s="244" t="s">
        <v>7790</v>
      </c>
      <c r="E37" s="244"/>
      <c r="F37" s="245" t="s">
        <v>7671</v>
      </c>
      <c r="G37" s="242" t="s">
        <v>7790</v>
      </c>
      <c r="H37" s="242" t="s">
        <v>7791</v>
      </c>
      <c r="I37" s="242"/>
      <c r="J37" s="243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</row>
    <row r="38" spans="1:34" ht="14.45" customHeight="1" x14ac:dyDescent="0.2">
      <c r="A38" s="116" t="s">
        <v>119</v>
      </c>
      <c r="B38" s="242">
        <v>40.100999999999999</v>
      </c>
      <c r="C38" s="243" t="s">
        <v>7672</v>
      </c>
      <c r="D38" s="244" t="s">
        <v>7792</v>
      </c>
      <c r="E38" s="244"/>
      <c r="F38" s="245" t="s">
        <v>7671</v>
      </c>
      <c r="G38" s="242" t="s">
        <v>7793</v>
      </c>
      <c r="H38" s="242" t="s">
        <v>7794</v>
      </c>
      <c r="I38" s="242" t="s">
        <v>7795</v>
      </c>
      <c r="J38" s="243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</row>
    <row r="39" spans="1:34" ht="14.45" customHeight="1" x14ac:dyDescent="0.2">
      <c r="A39" s="243" t="s">
        <v>8667</v>
      </c>
      <c r="B39" s="242">
        <v>70.198999999999998</v>
      </c>
      <c r="C39" s="243" t="s">
        <v>90</v>
      </c>
      <c r="D39" s="244" t="s">
        <v>7796</v>
      </c>
      <c r="E39" s="244"/>
      <c r="F39" s="245" t="s">
        <v>7671</v>
      </c>
      <c r="G39" s="242" t="s">
        <v>122</v>
      </c>
      <c r="H39" s="242" t="s">
        <v>7797</v>
      </c>
      <c r="I39" s="242" t="s">
        <v>7798</v>
      </c>
      <c r="J39" s="243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</row>
    <row r="40" spans="1:34" ht="14.45" customHeight="1" x14ac:dyDescent="0.2">
      <c r="A40" s="243" t="s">
        <v>8667</v>
      </c>
      <c r="B40" s="242">
        <v>70.198999999999998</v>
      </c>
      <c r="C40" s="243" t="s">
        <v>90</v>
      </c>
      <c r="D40" s="244" t="s">
        <v>7799</v>
      </c>
      <c r="E40" s="244"/>
      <c r="F40" s="245" t="s">
        <v>7671</v>
      </c>
      <c r="G40" s="242" t="s">
        <v>122</v>
      </c>
      <c r="H40" s="242" t="s">
        <v>7800</v>
      </c>
      <c r="I40" s="242" t="s">
        <v>7801</v>
      </c>
      <c r="J40" s="243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</row>
    <row r="41" spans="1:34" ht="14.45" customHeight="1" x14ac:dyDescent="0.2">
      <c r="A41" s="243" t="s">
        <v>8667</v>
      </c>
      <c r="B41" s="242">
        <v>70.198999999999998</v>
      </c>
      <c r="C41" s="243" t="s">
        <v>90</v>
      </c>
      <c r="D41" s="244" t="s">
        <v>7802</v>
      </c>
      <c r="E41" s="244"/>
      <c r="F41" s="245" t="s">
        <v>7671</v>
      </c>
      <c r="G41" s="242" t="s">
        <v>7803</v>
      </c>
      <c r="H41" s="242" t="s">
        <v>7804</v>
      </c>
      <c r="I41" s="242"/>
      <c r="J41" s="243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</row>
    <row r="42" spans="1:34" ht="14.45" customHeight="1" x14ac:dyDescent="0.2">
      <c r="A42" s="116" t="s">
        <v>119</v>
      </c>
      <c r="B42" s="242">
        <v>45.113999999999997</v>
      </c>
      <c r="C42" s="270" t="s">
        <v>7743</v>
      </c>
      <c r="D42" s="244" t="s">
        <v>1381</v>
      </c>
      <c r="E42" s="242"/>
      <c r="F42" s="242" t="s">
        <v>7671</v>
      </c>
      <c r="G42" s="242" t="s">
        <v>122</v>
      </c>
      <c r="H42" s="242" t="s">
        <v>7805</v>
      </c>
      <c r="I42" s="271" t="s">
        <v>7806</v>
      </c>
      <c r="J42" s="243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</row>
    <row r="43" spans="1:34" ht="14.45" customHeight="1" x14ac:dyDescent="0.2">
      <c r="A43" s="243" t="s">
        <v>19</v>
      </c>
      <c r="B43" s="242">
        <v>80.113</v>
      </c>
      <c r="C43" s="243" t="s">
        <v>7807</v>
      </c>
      <c r="D43" s="244" t="s">
        <v>7808</v>
      </c>
      <c r="E43" s="244"/>
      <c r="F43" s="245" t="s">
        <v>7671</v>
      </c>
      <c r="G43" s="242" t="s">
        <v>7809</v>
      </c>
      <c r="H43" s="242" t="s">
        <v>7810</v>
      </c>
      <c r="I43" s="242"/>
      <c r="J43" s="243"/>
    </row>
    <row r="44" spans="1:34" ht="14.45" customHeight="1" x14ac:dyDescent="0.2">
      <c r="A44" s="243" t="s">
        <v>8667</v>
      </c>
      <c r="B44" s="242">
        <v>70.198999999999998</v>
      </c>
      <c r="C44" s="243" t="s">
        <v>90</v>
      </c>
      <c r="D44" s="244" t="s">
        <v>7811</v>
      </c>
      <c r="E44" s="244"/>
      <c r="F44" s="245" t="s">
        <v>7671</v>
      </c>
      <c r="G44" s="242" t="s">
        <v>7812</v>
      </c>
      <c r="H44" s="242" t="s">
        <v>7813</v>
      </c>
      <c r="I44" s="242" t="s">
        <v>7814</v>
      </c>
      <c r="J44" s="243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</row>
    <row r="45" spans="1:34" ht="14.45" customHeight="1" x14ac:dyDescent="0.2">
      <c r="A45" s="171" t="s">
        <v>119</v>
      </c>
      <c r="B45" s="185" t="s">
        <v>7774</v>
      </c>
      <c r="C45" s="171" t="s">
        <v>7775</v>
      </c>
      <c r="D45" s="173" t="s">
        <v>7815</v>
      </c>
      <c r="E45" s="173"/>
      <c r="F45" s="272"/>
      <c r="G45" s="273" t="s">
        <v>122</v>
      </c>
      <c r="H45" s="273" t="s">
        <v>7816</v>
      </c>
      <c r="I45" s="273"/>
      <c r="J45" s="268" t="s">
        <v>7817</v>
      </c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</row>
    <row r="46" spans="1:34" ht="14.45" customHeight="1" x14ac:dyDescent="0.2">
      <c r="A46" s="243" t="s">
        <v>19</v>
      </c>
      <c r="B46" s="242">
        <v>25.116</v>
      </c>
      <c r="C46" s="243" t="s">
        <v>28</v>
      </c>
      <c r="D46" s="259" t="s">
        <v>7818</v>
      </c>
      <c r="E46" s="259"/>
      <c r="F46" s="245" t="s">
        <v>7671</v>
      </c>
      <c r="G46" s="242" t="s">
        <v>7819</v>
      </c>
      <c r="H46" s="242" t="s">
        <v>7820</v>
      </c>
      <c r="I46" s="242" t="s">
        <v>7821</v>
      </c>
      <c r="J46" s="243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</row>
    <row r="47" spans="1:34" ht="14.45" customHeight="1" x14ac:dyDescent="0.2">
      <c r="A47" s="116" t="s">
        <v>119</v>
      </c>
      <c r="B47" s="242">
        <v>45.112000000000002</v>
      </c>
      <c r="C47" s="243" t="s">
        <v>7822</v>
      </c>
      <c r="D47" s="244" t="s">
        <v>7823</v>
      </c>
      <c r="E47" s="244"/>
      <c r="F47" s="245" t="s">
        <v>7671</v>
      </c>
      <c r="G47" s="242" t="s">
        <v>7824</v>
      </c>
      <c r="H47" s="242" t="s">
        <v>7825</v>
      </c>
      <c r="I47" s="242" t="s">
        <v>7826</v>
      </c>
      <c r="J47" s="243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</row>
    <row r="48" spans="1:34" ht="14.45" customHeight="1" x14ac:dyDescent="0.2">
      <c r="A48" s="171" t="s">
        <v>57</v>
      </c>
      <c r="B48" s="242">
        <v>32.100999999999999</v>
      </c>
      <c r="C48" s="243" t="s">
        <v>7696</v>
      </c>
      <c r="D48" s="244" t="s">
        <v>7827</v>
      </c>
      <c r="E48" s="244"/>
      <c r="F48" s="245" t="s">
        <v>7671</v>
      </c>
      <c r="G48" s="242" t="s">
        <v>7828</v>
      </c>
      <c r="H48" s="242" t="s">
        <v>7829</v>
      </c>
      <c r="I48" s="242" t="s">
        <v>7830</v>
      </c>
      <c r="J48" s="243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</row>
    <row r="49" spans="1:33" ht="14.45" customHeight="1" x14ac:dyDescent="0.2">
      <c r="A49" s="116" t="s">
        <v>119</v>
      </c>
      <c r="B49" s="242">
        <v>40.101999999999997</v>
      </c>
      <c r="C49" s="243" t="s">
        <v>920</v>
      </c>
      <c r="D49" s="244" t="s">
        <v>7831</v>
      </c>
      <c r="E49" s="244"/>
      <c r="F49" s="245" t="s">
        <v>7671</v>
      </c>
      <c r="G49" s="242" t="s">
        <v>7832</v>
      </c>
      <c r="H49" s="242" t="s">
        <v>7833</v>
      </c>
      <c r="I49" s="242"/>
      <c r="J49" s="254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</row>
    <row r="50" spans="1:33" ht="14.45" customHeight="1" x14ac:dyDescent="0.2">
      <c r="A50" s="116" t="s">
        <v>119</v>
      </c>
      <c r="B50" s="242">
        <v>45.113999999999997</v>
      </c>
      <c r="C50" s="243" t="s">
        <v>7743</v>
      </c>
      <c r="D50" s="244" t="s">
        <v>7834</v>
      </c>
      <c r="E50" s="244"/>
      <c r="F50" s="245" t="s">
        <v>7671</v>
      </c>
      <c r="G50" s="242" t="s">
        <v>7835</v>
      </c>
      <c r="H50" s="242" t="s">
        <v>7836</v>
      </c>
      <c r="I50" s="242" t="s">
        <v>7837</v>
      </c>
      <c r="J50" s="243"/>
    </row>
    <row r="51" spans="1:33" ht="14.45" customHeight="1" x14ac:dyDescent="0.2">
      <c r="A51" s="173" t="s">
        <v>119</v>
      </c>
      <c r="B51" s="120">
        <v>40.103000000000002</v>
      </c>
      <c r="C51" s="116" t="s">
        <v>7684</v>
      </c>
      <c r="D51" s="244" t="s">
        <v>7838</v>
      </c>
      <c r="E51" s="244"/>
      <c r="F51" s="245" t="s">
        <v>7671</v>
      </c>
      <c r="G51" s="242" t="s">
        <v>7839</v>
      </c>
      <c r="H51" s="242" t="s">
        <v>1593</v>
      </c>
      <c r="I51" s="242" t="s">
        <v>1594</v>
      </c>
      <c r="J51" s="257" t="s">
        <v>7840</v>
      </c>
    </row>
    <row r="52" spans="1:33" ht="14.45" customHeight="1" x14ac:dyDescent="0.2">
      <c r="A52" s="173" t="s">
        <v>119</v>
      </c>
      <c r="B52" s="120">
        <v>40.103000000000002</v>
      </c>
      <c r="C52" s="116" t="s">
        <v>7684</v>
      </c>
      <c r="D52" s="247" t="s">
        <v>7838</v>
      </c>
      <c r="E52" s="247"/>
      <c r="F52" s="252" t="s">
        <v>7671</v>
      </c>
      <c r="G52" s="120" t="s">
        <v>7841</v>
      </c>
      <c r="H52" s="120" t="s">
        <v>1593</v>
      </c>
      <c r="I52" s="120" t="s">
        <v>1594</v>
      </c>
      <c r="J52" s="274" t="str">
        <f>HYPERLINK("mailto:engrave@holsapples.com","engrave@holsapples.com")</f>
        <v>engrave@holsapples.com</v>
      </c>
    </row>
    <row r="53" spans="1:33" ht="14.45" customHeight="1" x14ac:dyDescent="0.2">
      <c r="A53" s="243" t="s">
        <v>19</v>
      </c>
      <c r="B53" s="242">
        <v>25.199000000000002</v>
      </c>
      <c r="C53" s="243" t="s">
        <v>90</v>
      </c>
      <c r="D53" s="244" t="s">
        <v>7842</v>
      </c>
      <c r="E53" s="244"/>
      <c r="F53" s="245" t="s">
        <v>7671</v>
      </c>
      <c r="G53" s="242" t="s">
        <v>7843</v>
      </c>
      <c r="H53" s="242" t="s">
        <v>7844</v>
      </c>
      <c r="I53" s="242" t="s">
        <v>7845</v>
      </c>
      <c r="J53" s="243"/>
    </row>
    <row r="54" spans="1:33" ht="14.45" customHeight="1" x14ac:dyDescent="0.2">
      <c r="A54" s="171" t="s">
        <v>57</v>
      </c>
      <c r="B54" s="242">
        <v>32.100999999999999</v>
      </c>
      <c r="C54" s="243" t="s">
        <v>7696</v>
      </c>
      <c r="D54" s="244" t="s">
        <v>7846</v>
      </c>
      <c r="E54" s="244"/>
      <c r="F54" s="245" t="s">
        <v>7671</v>
      </c>
      <c r="G54" s="242" t="s">
        <v>7847</v>
      </c>
      <c r="H54" s="242"/>
      <c r="I54" s="242"/>
      <c r="J54" s="260" t="s">
        <v>7848</v>
      </c>
    </row>
    <row r="55" spans="1:33" ht="14.45" customHeight="1" x14ac:dyDescent="0.2">
      <c r="A55" s="243" t="s">
        <v>19</v>
      </c>
      <c r="B55" s="242">
        <v>25.199000000000002</v>
      </c>
      <c r="C55" s="243" t="s">
        <v>90</v>
      </c>
      <c r="D55" s="244" t="s">
        <v>7849</v>
      </c>
      <c r="E55" s="244"/>
      <c r="F55" s="245" t="s">
        <v>7671</v>
      </c>
      <c r="G55" s="242" t="s">
        <v>7850</v>
      </c>
      <c r="H55" s="242" t="s">
        <v>7851</v>
      </c>
      <c r="I55" s="242" t="s">
        <v>7852</v>
      </c>
      <c r="J55" s="243"/>
    </row>
    <row r="56" spans="1:33" ht="14.45" customHeight="1" x14ac:dyDescent="0.2">
      <c r="A56" s="171" t="s">
        <v>57</v>
      </c>
      <c r="B56" s="242">
        <v>32.100999999999999</v>
      </c>
      <c r="C56" s="243" t="s">
        <v>7696</v>
      </c>
      <c r="D56" s="244" t="s">
        <v>7853</v>
      </c>
      <c r="E56" s="244"/>
      <c r="F56" s="245" t="s">
        <v>7671</v>
      </c>
      <c r="G56" s="242" t="s">
        <v>7854</v>
      </c>
      <c r="H56" s="242" t="s">
        <v>7855</v>
      </c>
      <c r="I56" s="242" t="s">
        <v>7856</v>
      </c>
      <c r="J56" s="243"/>
    </row>
    <row r="57" spans="1:33" ht="14.45" customHeight="1" x14ac:dyDescent="0.2">
      <c r="A57" s="171" t="s">
        <v>57</v>
      </c>
      <c r="B57" s="242">
        <v>32.100999999999999</v>
      </c>
      <c r="C57" s="243" t="s">
        <v>7696</v>
      </c>
      <c r="D57" s="244" t="s">
        <v>7857</v>
      </c>
      <c r="E57" s="244"/>
      <c r="F57" s="245" t="s">
        <v>7671</v>
      </c>
      <c r="G57" s="242" t="s">
        <v>7858</v>
      </c>
      <c r="H57" s="242" t="s">
        <v>7859</v>
      </c>
      <c r="I57" s="242" t="s">
        <v>7860</v>
      </c>
      <c r="J57" s="243"/>
    </row>
    <row r="58" spans="1:33" ht="14.45" customHeight="1" x14ac:dyDescent="0.2">
      <c r="A58" s="243" t="s">
        <v>8667</v>
      </c>
      <c r="B58" s="242">
        <v>70.114000000000004</v>
      </c>
      <c r="C58" s="243" t="s">
        <v>90</v>
      </c>
      <c r="D58" s="244" t="s">
        <v>7861</v>
      </c>
      <c r="E58" s="244"/>
      <c r="F58" s="245" t="s">
        <v>7671</v>
      </c>
      <c r="G58" s="242" t="s">
        <v>122</v>
      </c>
      <c r="H58" s="242"/>
      <c r="I58" s="242"/>
      <c r="J58" s="243"/>
    </row>
    <row r="59" spans="1:33" ht="14.45" customHeight="1" x14ac:dyDescent="0.2">
      <c r="A59" s="243" t="s">
        <v>8667</v>
      </c>
      <c r="B59" s="242">
        <v>70.108999999999995</v>
      </c>
      <c r="C59" s="243" t="s">
        <v>7862</v>
      </c>
      <c r="D59" s="244" t="s">
        <v>7863</v>
      </c>
      <c r="E59" s="244"/>
      <c r="F59" s="245" t="s">
        <v>7671</v>
      </c>
      <c r="G59" s="242" t="s">
        <v>7864</v>
      </c>
      <c r="H59" s="242" t="s">
        <v>7865</v>
      </c>
      <c r="I59" s="242" t="s">
        <v>7866</v>
      </c>
      <c r="J59" s="243"/>
    </row>
    <row r="60" spans="1:33" ht="14.45" customHeight="1" x14ac:dyDescent="0.2">
      <c r="A60" s="171" t="s">
        <v>57</v>
      </c>
      <c r="B60" s="242">
        <v>32.100999999999999</v>
      </c>
      <c r="C60" s="243" t="s">
        <v>7696</v>
      </c>
      <c r="D60" s="244" t="s">
        <v>7867</v>
      </c>
      <c r="E60" s="244"/>
      <c r="F60" s="245" t="s">
        <v>7671</v>
      </c>
      <c r="G60" s="242" t="s">
        <v>7868</v>
      </c>
      <c r="H60" s="242" t="s">
        <v>7869</v>
      </c>
      <c r="I60" s="242" t="s">
        <v>7870</v>
      </c>
      <c r="J60" s="254"/>
    </row>
    <row r="61" spans="1:33" ht="14.45" customHeight="1" x14ac:dyDescent="0.2">
      <c r="A61" s="243" t="s">
        <v>8667</v>
      </c>
      <c r="B61" s="242">
        <v>70.198999999999998</v>
      </c>
      <c r="C61" s="243" t="s">
        <v>90</v>
      </c>
      <c r="D61" s="244" t="s">
        <v>7871</v>
      </c>
      <c r="E61" s="244"/>
      <c r="F61" s="245" t="s">
        <v>7671</v>
      </c>
      <c r="G61" s="242" t="s">
        <v>7872</v>
      </c>
      <c r="H61" s="242" t="s">
        <v>7873</v>
      </c>
      <c r="I61" s="242"/>
      <c r="J61" s="243"/>
    </row>
    <row r="62" spans="1:33" ht="14.45" customHeight="1" x14ac:dyDescent="0.2">
      <c r="A62" s="243" t="s">
        <v>8667</v>
      </c>
      <c r="B62" s="120">
        <v>70.198999999999998</v>
      </c>
      <c r="C62" s="243" t="s">
        <v>90</v>
      </c>
      <c r="D62" s="244" t="s">
        <v>7874</v>
      </c>
      <c r="E62" s="244"/>
      <c r="F62" s="245" t="s">
        <v>7671</v>
      </c>
      <c r="G62" s="242" t="s">
        <v>7875</v>
      </c>
      <c r="H62" s="242" t="s">
        <v>7876</v>
      </c>
      <c r="I62" s="242" t="s">
        <v>7877</v>
      </c>
      <c r="J62" s="243"/>
    </row>
    <row r="63" spans="1:33" ht="14.45" customHeight="1" x14ac:dyDescent="0.2">
      <c r="A63" s="243" t="s">
        <v>8667</v>
      </c>
      <c r="B63" s="242">
        <v>70.198999999999998</v>
      </c>
      <c r="C63" s="243" t="s">
        <v>90</v>
      </c>
      <c r="D63" s="244" t="s">
        <v>7878</v>
      </c>
      <c r="E63" s="244"/>
      <c r="F63" s="245" t="s">
        <v>7671</v>
      </c>
      <c r="G63" s="242" t="s">
        <v>7879</v>
      </c>
      <c r="H63" s="242" t="s">
        <v>7880</v>
      </c>
      <c r="I63" s="242"/>
      <c r="J63" s="243"/>
    </row>
    <row r="64" spans="1:33" ht="14.45" customHeight="1" x14ac:dyDescent="0.2">
      <c r="A64" s="171" t="s">
        <v>57</v>
      </c>
      <c r="B64" s="242">
        <v>32.100999999999999</v>
      </c>
      <c r="C64" s="243" t="s">
        <v>7696</v>
      </c>
      <c r="D64" s="244" t="s">
        <v>7881</v>
      </c>
      <c r="E64" s="244"/>
      <c r="F64" s="245" t="s">
        <v>7671</v>
      </c>
      <c r="G64" s="242" t="s">
        <v>7882</v>
      </c>
      <c r="H64" s="242" t="s">
        <v>7883</v>
      </c>
      <c r="I64" s="242" t="s">
        <v>4162</v>
      </c>
      <c r="J64" s="243"/>
    </row>
    <row r="65" spans="1:33" ht="14.45" customHeight="1" x14ac:dyDescent="0.2">
      <c r="A65" s="116" t="s">
        <v>119</v>
      </c>
      <c r="B65" s="242">
        <v>40.100999999999999</v>
      </c>
      <c r="C65" s="243" t="s">
        <v>7672</v>
      </c>
      <c r="D65" s="244" t="s">
        <v>7884</v>
      </c>
      <c r="E65" s="244" t="s">
        <v>7885</v>
      </c>
      <c r="F65" s="245" t="s">
        <v>7671</v>
      </c>
      <c r="G65" s="242" t="s">
        <v>7886</v>
      </c>
      <c r="H65" s="242" t="s">
        <v>7887</v>
      </c>
      <c r="I65" s="242" t="s">
        <v>7888</v>
      </c>
      <c r="J65" s="243"/>
    </row>
    <row r="66" spans="1:33" ht="14.45" customHeight="1" x14ac:dyDescent="0.2">
      <c r="A66" s="116" t="s">
        <v>119</v>
      </c>
      <c r="B66" s="242">
        <v>40.100999999999999</v>
      </c>
      <c r="C66" s="243" t="s">
        <v>7672</v>
      </c>
      <c r="D66" s="244" t="s">
        <v>7889</v>
      </c>
      <c r="E66" s="244" t="s">
        <v>7890</v>
      </c>
      <c r="F66" s="245" t="s">
        <v>7671</v>
      </c>
      <c r="G66" s="242" t="s">
        <v>7891</v>
      </c>
      <c r="H66" s="242" t="s">
        <v>7892</v>
      </c>
      <c r="I66" s="352" t="s">
        <v>7893</v>
      </c>
      <c r="J66" s="260" t="s">
        <v>7894</v>
      </c>
    </row>
    <row r="67" spans="1:33" ht="14.45" customHeight="1" x14ac:dyDescent="0.2">
      <c r="A67" s="116" t="s">
        <v>119</v>
      </c>
      <c r="B67" s="120">
        <v>40.103000000000002</v>
      </c>
      <c r="C67" s="116" t="s">
        <v>7684</v>
      </c>
      <c r="D67" s="244" t="s">
        <v>7895</v>
      </c>
      <c r="E67" s="244"/>
      <c r="F67" s="245" t="s">
        <v>7671</v>
      </c>
      <c r="G67" s="242" t="s">
        <v>7896</v>
      </c>
      <c r="H67" s="242" t="s">
        <v>7897</v>
      </c>
      <c r="I67" s="242" t="s">
        <v>7898</v>
      </c>
      <c r="J67" s="243"/>
    </row>
    <row r="68" spans="1:33" ht="14.45" customHeight="1" x14ac:dyDescent="0.2">
      <c r="A68" s="171" t="s">
        <v>57</v>
      </c>
      <c r="B68" s="258">
        <v>60.198999999999998</v>
      </c>
      <c r="C68" s="243" t="s">
        <v>7899</v>
      </c>
      <c r="D68" s="244" t="s">
        <v>7900</v>
      </c>
      <c r="E68" s="244"/>
      <c r="F68" s="245" t="s">
        <v>7671</v>
      </c>
      <c r="G68" s="242" t="s">
        <v>7901</v>
      </c>
      <c r="H68" s="242" t="s">
        <v>7902</v>
      </c>
      <c r="I68" s="266"/>
      <c r="J68" s="276" t="s">
        <v>7903</v>
      </c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</row>
    <row r="69" spans="1:33" ht="14.45" customHeight="1" x14ac:dyDescent="0.2">
      <c r="A69" s="243" t="s">
        <v>8667</v>
      </c>
      <c r="B69" s="242">
        <v>70.198999999999998</v>
      </c>
      <c r="C69" s="243" t="s">
        <v>90</v>
      </c>
      <c r="D69" s="244" t="s">
        <v>7904</v>
      </c>
      <c r="E69" s="244"/>
      <c r="F69" s="245" t="s">
        <v>7671</v>
      </c>
      <c r="G69" s="242" t="s">
        <v>7905</v>
      </c>
      <c r="H69" s="242" t="s">
        <v>7906</v>
      </c>
      <c r="I69" s="242" t="s">
        <v>7907</v>
      </c>
      <c r="J69" s="243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</row>
    <row r="70" spans="1:33" ht="14.45" customHeight="1" x14ac:dyDescent="0.2">
      <c r="A70" s="243" t="s">
        <v>8667</v>
      </c>
      <c r="B70" s="242">
        <v>70.108000000000004</v>
      </c>
      <c r="C70" s="243" t="s">
        <v>4424</v>
      </c>
      <c r="D70" s="244" t="s">
        <v>7908</v>
      </c>
      <c r="E70" s="244"/>
      <c r="F70" s="245" t="s">
        <v>7671</v>
      </c>
      <c r="G70" s="242" t="s">
        <v>122</v>
      </c>
      <c r="H70" s="242" t="s">
        <v>7909</v>
      </c>
      <c r="I70" s="242" t="s">
        <v>7910</v>
      </c>
      <c r="J70" s="243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</row>
    <row r="71" spans="1:33" ht="14.45" customHeight="1" x14ac:dyDescent="0.2">
      <c r="A71" s="116" t="s">
        <v>19</v>
      </c>
      <c r="B71" s="120">
        <v>25.116</v>
      </c>
      <c r="C71" s="116" t="s">
        <v>28</v>
      </c>
      <c r="D71" s="247" t="s">
        <v>7911</v>
      </c>
      <c r="E71" s="120"/>
      <c r="F71" s="120" t="s">
        <v>7671</v>
      </c>
      <c r="G71" s="120" t="s">
        <v>7912</v>
      </c>
      <c r="H71" s="120" t="s">
        <v>7913</v>
      </c>
      <c r="I71" s="120" t="s">
        <v>7914</v>
      </c>
      <c r="J71" s="248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</row>
    <row r="72" spans="1:33" ht="14.45" customHeight="1" x14ac:dyDescent="0.2">
      <c r="A72" s="243" t="s">
        <v>8667</v>
      </c>
      <c r="B72" s="120">
        <v>70.198999999999998</v>
      </c>
      <c r="C72" s="243" t="s">
        <v>90</v>
      </c>
      <c r="D72" s="244" t="s">
        <v>5917</v>
      </c>
      <c r="E72" s="244" t="s">
        <v>7915</v>
      </c>
      <c r="F72" s="245" t="s">
        <v>7671</v>
      </c>
      <c r="G72" s="242" t="s">
        <v>5917</v>
      </c>
      <c r="H72" s="242" t="s">
        <v>7916</v>
      </c>
      <c r="I72" s="242" t="s">
        <v>7916</v>
      </c>
      <c r="J72" s="243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</row>
    <row r="73" spans="1:33" ht="14.45" customHeight="1" x14ac:dyDescent="0.2">
      <c r="A73" s="171" t="s">
        <v>1391</v>
      </c>
      <c r="B73" s="263">
        <v>15.111000000000001</v>
      </c>
      <c r="C73" s="171" t="s">
        <v>4940</v>
      </c>
      <c r="D73" s="259" t="s">
        <v>1979</v>
      </c>
      <c r="E73" s="242"/>
      <c r="F73" s="273" t="s">
        <v>7671</v>
      </c>
      <c r="G73" s="278" t="s">
        <v>1981</v>
      </c>
      <c r="H73" s="278" t="s">
        <v>7917</v>
      </c>
      <c r="I73" s="278" t="s">
        <v>7918</v>
      </c>
      <c r="J73" s="279" t="s">
        <v>1983</v>
      </c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</row>
    <row r="74" spans="1:33" ht="14.45" customHeight="1" x14ac:dyDescent="0.2">
      <c r="A74" s="173" t="s">
        <v>19</v>
      </c>
      <c r="B74" s="273">
        <v>80.198999999999998</v>
      </c>
      <c r="C74" s="173" t="s">
        <v>90</v>
      </c>
      <c r="D74" s="266" t="s">
        <v>7919</v>
      </c>
      <c r="E74" s="266"/>
      <c r="F74" s="245" t="s">
        <v>7671</v>
      </c>
      <c r="G74" s="273" t="s">
        <v>7920</v>
      </c>
      <c r="H74" s="273" t="s">
        <v>7921</v>
      </c>
      <c r="I74" s="273"/>
      <c r="J74" s="280" t="s">
        <v>7922</v>
      </c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</row>
    <row r="75" spans="1:33" ht="14.45" customHeight="1" x14ac:dyDescent="0.2">
      <c r="A75" s="171" t="s">
        <v>57</v>
      </c>
      <c r="B75" s="242">
        <v>32.100999999999999</v>
      </c>
      <c r="C75" s="243" t="s">
        <v>7696</v>
      </c>
      <c r="D75" s="244" t="s">
        <v>7923</v>
      </c>
      <c r="E75" s="244"/>
      <c r="F75" s="245" t="s">
        <v>7671</v>
      </c>
      <c r="G75" s="242" t="s">
        <v>7924</v>
      </c>
      <c r="H75" s="242" t="s">
        <v>7925</v>
      </c>
      <c r="I75" s="242" t="s">
        <v>7926</v>
      </c>
      <c r="J75" s="243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</row>
    <row r="76" spans="1:33" ht="14.45" customHeight="1" x14ac:dyDescent="0.2">
      <c r="A76" s="243" t="s">
        <v>8667</v>
      </c>
      <c r="B76" s="242">
        <v>70.198999999999998</v>
      </c>
      <c r="C76" s="243" t="s">
        <v>90</v>
      </c>
      <c r="D76" s="244" t="s">
        <v>7927</v>
      </c>
      <c r="E76" s="244"/>
      <c r="F76" s="245" t="s">
        <v>7671</v>
      </c>
      <c r="G76" s="242" t="s">
        <v>7928</v>
      </c>
      <c r="H76" s="242" t="s">
        <v>7929</v>
      </c>
      <c r="I76" s="242" t="s">
        <v>7930</v>
      </c>
      <c r="J76" s="243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</row>
    <row r="77" spans="1:33" ht="14.45" customHeight="1" x14ac:dyDescent="0.2">
      <c r="A77" s="243" t="s">
        <v>8667</v>
      </c>
      <c r="B77" s="242">
        <v>70.198999999999998</v>
      </c>
      <c r="C77" s="243" t="s">
        <v>90</v>
      </c>
      <c r="D77" s="244" t="s">
        <v>7931</v>
      </c>
      <c r="E77" s="244"/>
      <c r="F77" s="245" t="s">
        <v>7671</v>
      </c>
      <c r="G77" s="242" t="s">
        <v>122</v>
      </c>
      <c r="H77" s="242" t="s">
        <v>7932</v>
      </c>
      <c r="I77" s="242"/>
      <c r="J77" s="243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</row>
    <row r="78" spans="1:33" ht="14.45" customHeight="1" x14ac:dyDescent="0.2">
      <c r="A78" s="243" t="s">
        <v>8667</v>
      </c>
      <c r="B78" s="242">
        <v>70.198999999999998</v>
      </c>
      <c r="C78" s="243" t="s">
        <v>90</v>
      </c>
      <c r="D78" s="244" t="s">
        <v>7933</v>
      </c>
      <c r="E78" s="244"/>
      <c r="F78" s="245" t="s">
        <v>7671</v>
      </c>
      <c r="G78" s="242" t="s">
        <v>7934</v>
      </c>
      <c r="H78" s="242" t="s">
        <v>7935</v>
      </c>
      <c r="I78" s="242" t="s">
        <v>84</v>
      </c>
      <c r="J78" s="243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</row>
    <row r="79" spans="1:33" ht="14.45" customHeight="1" x14ac:dyDescent="0.2">
      <c r="A79" s="116" t="s">
        <v>119</v>
      </c>
      <c r="B79" s="242">
        <v>40.100999999999999</v>
      </c>
      <c r="C79" s="243" t="s">
        <v>7672</v>
      </c>
      <c r="D79" s="247" t="s">
        <v>7936</v>
      </c>
      <c r="E79" s="247"/>
      <c r="F79" s="252" t="s">
        <v>7671</v>
      </c>
      <c r="G79" s="120" t="s">
        <v>7937</v>
      </c>
      <c r="H79" s="120" t="s">
        <v>7938</v>
      </c>
      <c r="I79" s="120"/>
      <c r="J79" s="253" t="s">
        <v>7939</v>
      </c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</row>
    <row r="80" spans="1:33" ht="14.45" customHeight="1" x14ac:dyDescent="0.2">
      <c r="A80" s="116" t="s">
        <v>119</v>
      </c>
      <c r="B80" s="242">
        <v>40.100999999999999</v>
      </c>
      <c r="C80" s="243" t="s">
        <v>7672</v>
      </c>
      <c r="D80" s="247" t="s">
        <v>7940</v>
      </c>
      <c r="E80" s="247"/>
      <c r="F80" s="252" t="s">
        <v>7671</v>
      </c>
      <c r="G80" s="120" t="s">
        <v>7941</v>
      </c>
      <c r="H80" s="120" t="s">
        <v>7938</v>
      </c>
      <c r="I80" s="120" t="s">
        <v>7942</v>
      </c>
      <c r="J80" s="253" t="s">
        <v>7943</v>
      </c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</row>
    <row r="81" spans="1:33" ht="12.75" customHeight="1" x14ac:dyDescent="0.2">
      <c r="A81" s="116" t="s">
        <v>119</v>
      </c>
      <c r="B81" s="185" t="s">
        <v>7720</v>
      </c>
      <c r="C81" s="171" t="s">
        <v>795</v>
      </c>
      <c r="D81" s="281" t="s">
        <v>7944</v>
      </c>
      <c r="E81" s="116"/>
      <c r="F81" s="245" t="s">
        <v>7671</v>
      </c>
      <c r="G81" s="120" t="s">
        <v>122</v>
      </c>
      <c r="H81" s="282" t="s">
        <v>7945</v>
      </c>
      <c r="I81" s="120"/>
      <c r="J81" s="283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</row>
    <row r="82" spans="1:33" s="251" customFormat="1" ht="12.75" customHeight="1" x14ac:dyDescent="0.2">
      <c r="A82" s="243" t="s">
        <v>8667</v>
      </c>
      <c r="B82" s="120">
        <v>70.198999999999998</v>
      </c>
      <c r="C82" s="243" t="s">
        <v>90</v>
      </c>
      <c r="D82" s="244" t="s">
        <v>7946</v>
      </c>
      <c r="E82" s="244"/>
      <c r="F82" s="245" t="s">
        <v>7671</v>
      </c>
      <c r="G82" s="242" t="s">
        <v>7947</v>
      </c>
      <c r="H82" s="242" t="s">
        <v>7948</v>
      </c>
      <c r="I82" s="242"/>
      <c r="J82" s="243"/>
    </row>
    <row r="83" spans="1:33" ht="14.45" customHeight="1" x14ac:dyDescent="0.2">
      <c r="A83" s="243" t="s">
        <v>8667</v>
      </c>
      <c r="B83" s="242">
        <v>70.108999999999995</v>
      </c>
      <c r="C83" s="243" t="s">
        <v>7862</v>
      </c>
      <c r="D83" s="244" t="s">
        <v>7949</v>
      </c>
      <c r="E83" s="244" t="s">
        <v>7950</v>
      </c>
      <c r="F83" s="245" t="s">
        <v>7671</v>
      </c>
      <c r="G83" s="242"/>
      <c r="H83" s="242" t="s">
        <v>7951</v>
      </c>
      <c r="I83" s="242"/>
      <c r="J83" s="243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</row>
    <row r="84" spans="1:33" ht="14.45" customHeight="1" x14ac:dyDescent="0.2">
      <c r="A84" s="243" t="s">
        <v>8667</v>
      </c>
      <c r="B84" s="242">
        <v>70.198999999999998</v>
      </c>
      <c r="C84" s="243" t="s">
        <v>90</v>
      </c>
      <c r="D84" s="244" t="s">
        <v>7952</v>
      </c>
      <c r="E84" s="244"/>
      <c r="F84" s="245" t="s">
        <v>7671</v>
      </c>
      <c r="G84" s="242" t="s">
        <v>7953</v>
      </c>
      <c r="H84" s="242" t="s">
        <v>7954</v>
      </c>
      <c r="I84" s="242" t="s">
        <v>7955</v>
      </c>
      <c r="J84" s="243"/>
    </row>
    <row r="85" spans="1:33" ht="14.45" customHeight="1" x14ac:dyDescent="0.2">
      <c r="A85" s="116" t="s">
        <v>19</v>
      </c>
      <c r="B85" s="120">
        <v>25.116</v>
      </c>
      <c r="C85" s="116" t="s">
        <v>28</v>
      </c>
      <c r="D85" s="247" t="s">
        <v>7956</v>
      </c>
      <c r="E85" s="120"/>
      <c r="F85" s="120" t="s">
        <v>7671</v>
      </c>
      <c r="G85" s="120" t="s">
        <v>7957</v>
      </c>
      <c r="H85" s="120" t="s">
        <v>7958</v>
      </c>
      <c r="I85" s="120" t="s">
        <v>7959</v>
      </c>
      <c r="J85" s="284" t="s">
        <v>7960</v>
      </c>
    </row>
    <row r="86" spans="1:33" ht="14.45" customHeight="1" x14ac:dyDescent="0.2">
      <c r="A86" s="243" t="s">
        <v>8667</v>
      </c>
      <c r="B86" s="242">
        <v>70.105999999999995</v>
      </c>
      <c r="C86" s="243" t="s">
        <v>769</v>
      </c>
      <c r="D86" s="244" t="s">
        <v>2476</v>
      </c>
      <c r="E86" s="244"/>
      <c r="F86" s="245" t="s">
        <v>7671</v>
      </c>
      <c r="G86" s="242" t="s">
        <v>7961</v>
      </c>
      <c r="H86" s="242" t="s">
        <v>7962</v>
      </c>
      <c r="I86" s="242" t="s">
        <v>7963</v>
      </c>
      <c r="J86" s="243"/>
    </row>
    <row r="87" spans="1:33" s="251" customFormat="1" ht="12.75" customHeight="1" x14ac:dyDescent="0.2">
      <c r="A87" s="243" t="s">
        <v>8667</v>
      </c>
      <c r="B87" s="242">
        <v>70.105999999999995</v>
      </c>
      <c r="C87" s="243" t="s">
        <v>769</v>
      </c>
      <c r="D87" s="244" t="s">
        <v>2476</v>
      </c>
      <c r="E87" s="244"/>
      <c r="F87" s="245" t="s">
        <v>7671</v>
      </c>
      <c r="G87" s="242" t="s">
        <v>7961</v>
      </c>
      <c r="H87" s="242" t="s">
        <v>7962</v>
      </c>
      <c r="I87" s="242" t="s">
        <v>7963</v>
      </c>
      <c r="J87" s="243"/>
    </row>
    <row r="88" spans="1:33" ht="14.45" customHeight="1" x14ac:dyDescent="0.2">
      <c r="A88" s="243" t="s">
        <v>8667</v>
      </c>
      <c r="B88" s="242">
        <v>70.105999999999995</v>
      </c>
      <c r="C88" s="243" t="s">
        <v>769</v>
      </c>
      <c r="D88" s="244" t="s">
        <v>2476</v>
      </c>
      <c r="E88" s="244"/>
      <c r="F88" s="245" t="s">
        <v>7671</v>
      </c>
      <c r="G88" s="242" t="s">
        <v>7961</v>
      </c>
      <c r="H88" s="242" t="s">
        <v>7962</v>
      </c>
      <c r="I88" s="242" t="s">
        <v>7963</v>
      </c>
      <c r="J88" s="243"/>
    </row>
    <row r="89" spans="1:33" ht="14.45" customHeight="1" x14ac:dyDescent="0.2">
      <c r="A89" s="243" t="s">
        <v>8667</v>
      </c>
      <c r="B89" s="242">
        <v>70.105999999999995</v>
      </c>
      <c r="C89" s="243" t="s">
        <v>769</v>
      </c>
      <c r="D89" s="244" t="s">
        <v>2476</v>
      </c>
      <c r="E89" s="244"/>
      <c r="F89" s="245" t="s">
        <v>7671</v>
      </c>
      <c r="G89" s="242" t="s">
        <v>7961</v>
      </c>
      <c r="H89" s="242" t="s">
        <v>7962</v>
      </c>
      <c r="I89" s="242" t="s">
        <v>7963</v>
      </c>
      <c r="J89" s="243"/>
    </row>
    <row r="90" spans="1:33" ht="14.45" customHeight="1" x14ac:dyDescent="0.2">
      <c r="A90" s="243" t="s">
        <v>8667</v>
      </c>
      <c r="B90" s="242">
        <v>70.105999999999995</v>
      </c>
      <c r="C90" s="243" t="s">
        <v>769</v>
      </c>
      <c r="D90" s="244" t="s">
        <v>2476</v>
      </c>
      <c r="E90" s="244"/>
      <c r="F90" s="245" t="s">
        <v>7671</v>
      </c>
      <c r="G90" s="242" t="s">
        <v>7961</v>
      </c>
      <c r="H90" s="242" t="s">
        <v>7964</v>
      </c>
      <c r="I90" s="242" t="s">
        <v>7963</v>
      </c>
      <c r="J90" s="254"/>
    </row>
    <row r="91" spans="1:33" ht="14.45" customHeight="1" x14ac:dyDescent="0.2">
      <c r="A91" s="243" t="s">
        <v>8667</v>
      </c>
      <c r="B91" s="242">
        <v>70.105999999999995</v>
      </c>
      <c r="C91" s="243" t="s">
        <v>769</v>
      </c>
      <c r="D91" s="244" t="s">
        <v>2476</v>
      </c>
      <c r="E91" s="244"/>
      <c r="F91" s="245" t="s">
        <v>7671</v>
      </c>
      <c r="G91" s="242" t="s">
        <v>7961</v>
      </c>
      <c r="H91" s="242" t="s">
        <v>7962</v>
      </c>
      <c r="I91" s="242" t="s">
        <v>7963</v>
      </c>
      <c r="J91" s="243"/>
    </row>
    <row r="92" spans="1:33" s="251" customFormat="1" ht="12.75" customHeight="1" x14ac:dyDescent="0.2">
      <c r="A92" s="243" t="s">
        <v>8667</v>
      </c>
      <c r="B92" s="242">
        <v>70.105999999999995</v>
      </c>
      <c r="C92" s="243" t="s">
        <v>769</v>
      </c>
      <c r="D92" s="244" t="s">
        <v>2476</v>
      </c>
      <c r="E92" s="244"/>
      <c r="F92" s="245" t="s">
        <v>7671</v>
      </c>
      <c r="G92" s="242" t="s">
        <v>7961</v>
      </c>
      <c r="H92" s="242" t="s">
        <v>7964</v>
      </c>
      <c r="I92" s="242" t="s">
        <v>7963</v>
      </c>
      <c r="J92" s="243"/>
    </row>
    <row r="93" spans="1:33" ht="14.45" customHeight="1" x14ac:dyDescent="0.2">
      <c r="A93" s="243" t="s">
        <v>8667</v>
      </c>
      <c r="B93" s="120">
        <v>70.198999999999998</v>
      </c>
      <c r="C93" s="243" t="s">
        <v>90</v>
      </c>
      <c r="D93" s="244" t="s">
        <v>2476</v>
      </c>
      <c r="E93" s="244"/>
      <c r="F93" s="245" t="s">
        <v>7671</v>
      </c>
      <c r="G93" s="242" t="s">
        <v>7961</v>
      </c>
      <c r="H93" s="242" t="s">
        <v>7962</v>
      </c>
      <c r="I93" s="242" t="s">
        <v>7963</v>
      </c>
      <c r="J93" s="254"/>
    </row>
    <row r="94" spans="1:33" ht="14.45" customHeight="1" x14ac:dyDescent="0.2">
      <c r="A94" s="116" t="s">
        <v>19</v>
      </c>
      <c r="B94" s="120">
        <v>25.199000000000002</v>
      </c>
      <c r="C94" s="116" t="s">
        <v>90</v>
      </c>
      <c r="D94" s="116" t="s">
        <v>7965</v>
      </c>
      <c r="E94" s="120" t="s">
        <v>7966</v>
      </c>
      <c r="F94" s="120" t="s">
        <v>7671</v>
      </c>
      <c r="G94" s="120" t="s">
        <v>7967</v>
      </c>
      <c r="H94" s="120" t="s">
        <v>7968</v>
      </c>
      <c r="I94" s="189"/>
      <c r="J94" s="284" t="s">
        <v>7969</v>
      </c>
    </row>
    <row r="95" spans="1:33" ht="14.45" customHeight="1" x14ac:dyDescent="0.2">
      <c r="A95" s="243" t="s">
        <v>19</v>
      </c>
      <c r="B95" s="242">
        <v>25.199000000000002</v>
      </c>
      <c r="C95" s="243" t="s">
        <v>90</v>
      </c>
      <c r="D95" s="244" t="s">
        <v>7970</v>
      </c>
      <c r="E95" s="244"/>
      <c r="F95" s="245" t="s">
        <v>7671</v>
      </c>
      <c r="G95" s="242" t="s">
        <v>7971</v>
      </c>
      <c r="H95" s="242" t="s">
        <v>7972</v>
      </c>
      <c r="I95" s="242" t="s">
        <v>7973</v>
      </c>
      <c r="J95" s="243"/>
    </row>
    <row r="96" spans="1:33" ht="14.45" customHeight="1" x14ac:dyDescent="0.2">
      <c r="A96" s="173" t="s">
        <v>119</v>
      </c>
      <c r="B96" s="120">
        <v>45.112000000000002</v>
      </c>
      <c r="C96" s="116" t="s">
        <v>7822</v>
      </c>
      <c r="D96" s="247" t="s">
        <v>7974</v>
      </c>
      <c r="E96" s="247"/>
      <c r="F96" s="252" t="s">
        <v>7671</v>
      </c>
      <c r="G96" s="188" t="s">
        <v>7975</v>
      </c>
      <c r="H96" s="120" t="s">
        <v>105</v>
      </c>
      <c r="I96" s="285" t="s">
        <v>7976</v>
      </c>
      <c r="J96" s="253" t="s">
        <v>7977</v>
      </c>
    </row>
    <row r="97" spans="1:10" ht="14.45" customHeight="1" x14ac:dyDescent="0.2">
      <c r="A97" s="116" t="s">
        <v>19</v>
      </c>
      <c r="B97" s="120">
        <v>25.199000000000002</v>
      </c>
      <c r="C97" s="116" t="s">
        <v>90</v>
      </c>
      <c r="D97" s="247" t="s">
        <v>7978</v>
      </c>
      <c r="E97" s="120"/>
      <c r="F97" s="120" t="s">
        <v>7671</v>
      </c>
      <c r="G97" s="120" t="s">
        <v>7979</v>
      </c>
      <c r="H97" s="120" t="s">
        <v>7980</v>
      </c>
      <c r="I97" s="120" t="s">
        <v>105</v>
      </c>
      <c r="J97" s="284" t="s">
        <v>7981</v>
      </c>
    </row>
    <row r="98" spans="1:10" s="251" customFormat="1" ht="12.75" customHeight="1" x14ac:dyDescent="0.2">
      <c r="A98" s="171" t="s">
        <v>57</v>
      </c>
      <c r="B98" s="242">
        <v>32.100999999999999</v>
      </c>
      <c r="C98" s="243" t="s">
        <v>7696</v>
      </c>
      <c r="D98" s="244" t="s">
        <v>7982</v>
      </c>
      <c r="E98" s="244"/>
      <c r="F98" s="245" t="s">
        <v>7671</v>
      </c>
      <c r="G98" s="242" t="s">
        <v>7983</v>
      </c>
      <c r="H98" s="242" t="s">
        <v>7984</v>
      </c>
      <c r="I98" s="242" t="s">
        <v>7985</v>
      </c>
      <c r="J98" s="243"/>
    </row>
    <row r="99" spans="1:10" s="251" customFormat="1" ht="12.75" customHeight="1" x14ac:dyDescent="0.2">
      <c r="A99" s="173" t="s">
        <v>119</v>
      </c>
      <c r="B99" s="273">
        <v>45.104999999999997</v>
      </c>
      <c r="C99" s="173" t="s">
        <v>290</v>
      </c>
      <c r="D99" s="266" t="s">
        <v>7986</v>
      </c>
      <c r="E99" s="266"/>
      <c r="F99" s="245" t="s">
        <v>7671</v>
      </c>
      <c r="G99" s="273" t="s">
        <v>7987</v>
      </c>
      <c r="H99" s="273" t="s">
        <v>7988</v>
      </c>
      <c r="I99" s="273"/>
      <c r="J99" s="280" t="s">
        <v>7989</v>
      </c>
    </row>
    <row r="100" spans="1:10" ht="14.45" customHeight="1" x14ac:dyDescent="0.2">
      <c r="A100" s="116" t="s">
        <v>119</v>
      </c>
      <c r="B100" s="242">
        <v>45.113999999999997</v>
      </c>
      <c r="C100" s="243" t="s">
        <v>7743</v>
      </c>
      <c r="D100" s="244" t="s">
        <v>7990</v>
      </c>
      <c r="E100" s="244"/>
      <c r="F100" s="245" t="s">
        <v>7671</v>
      </c>
      <c r="G100" s="242" t="s">
        <v>2645</v>
      </c>
      <c r="H100" s="286" t="s">
        <v>2646</v>
      </c>
      <c r="I100" s="286" t="s">
        <v>2647</v>
      </c>
      <c r="J100" s="243"/>
    </row>
    <row r="101" spans="1:10" ht="14.45" customHeight="1" x14ac:dyDescent="0.2">
      <c r="A101" s="116" t="s">
        <v>19</v>
      </c>
      <c r="B101" s="120">
        <v>25.116</v>
      </c>
      <c r="C101" s="116" t="s">
        <v>28</v>
      </c>
      <c r="D101" s="247" t="s">
        <v>7991</v>
      </c>
      <c r="E101" s="247"/>
      <c r="F101" s="245" t="s">
        <v>7671</v>
      </c>
      <c r="G101" s="120" t="s">
        <v>7992</v>
      </c>
      <c r="H101" s="120" t="s">
        <v>7993</v>
      </c>
      <c r="I101" s="120"/>
      <c r="J101" s="257" t="s">
        <v>7994</v>
      </c>
    </row>
    <row r="102" spans="1:10" ht="14.45" customHeight="1" x14ac:dyDescent="0.2">
      <c r="A102" s="243" t="s">
        <v>19</v>
      </c>
      <c r="B102" s="242">
        <v>25.199000000000002</v>
      </c>
      <c r="C102" s="243" t="s">
        <v>90</v>
      </c>
      <c r="D102" s="244" t="s">
        <v>7995</v>
      </c>
      <c r="E102" s="244"/>
      <c r="F102" s="245" t="s">
        <v>7671</v>
      </c>
      <c r="G102" s="242" t="s">
        <v>7996</v>
      </c>
      <c r="H102" s="242" t="s">
        <v>7997</v>
      </c>
      <c r="I102" s="242" t="s">
        <v>7998</v>
      </c>
      <c r="J102" s="243"/>
    </row>
    <row r="103" spans="1:10" ht="14.45" customHeight="1" x14ac:dyDescent="0.2">
      <c r="A103" s="243" t="s">
        <v>8667</v>
      </c>
      <c r="B103" s="242">
        <v>70.198999999999998</v>
      </c>
      <c r="C103" s="243" t="s">
        <v>90</v>
      </c>
      <c r="D103" s="244" t="s">
        <v>7999</v>
      </c>
      <c r="E103" s="244"/>
      <c r="F103" s="245" t="s">
        <v>7671</v>
      </c>
      <c r="G103" s="242"/>
      <c r="H103" s="242" t="s">
        <v>8000</v>
      </c>
      <c r="I103" s="242"/>
      <c r="J103" s="243"/>
    </row>
    <row r="104" spans="1:10" ht="14.45" customHeight="1" x14ac:dyDescent="0.2">
      <c r="A104" s="171" t="s">
        <v>57</v>
      </c>
      <c r="B104" s="242">
        <v>32.100999999999999</v>
      </c>
      <c r="C104" s="243" t="s">
        <v>7696</v>
      </c>
      <c r="D104" s="244" t="s">
        <v>8001</v>
      </c>
      <c r="E104" s="244"/>
      <c r="F104" s="245" t="s">
        <v>7671</v>
      </c>
      <c r="G104" s="242" t="s">
        <v>2662</v>
      </c>
      <c r="H104" s="242" t="s">
        <v>2664</v>
      </c>
      <c r="I104" s="242" t="s">
        <v>2664</v>
      </c>
      <c r="J104" s="254"/>
    </row>
    <row r="105" spans="1:10" ht="14.45" customHeight="1" x14ac:dyDescent="0.2">
      <c r="A105" s="116" t="s">
        <v>119</v>
      </c>
      <c r="B105" s="242">
        <v>40.101999999999997</v>
      </c>
      <c r="C105" s="243" t="s">
        <v>920</v>
      </c>
      <c r="D105" s="244" t="s">
        <v>8002</v>
      </c>
      <c r="E105" s="244"/>
      <c r="F105" s="245" t="s">
        <v>7671</v>
      </c>
      <c r="G105" s="242" t="s">
        <v>122</v>
      </c>
      <c r="H105" s="242" t="s">
        <v>8003</v>
      </c>
      <c r="I105" s="242" t="s">
        <v>8004</v>
      </c>
      <c r="J105" s="243"/>
    </row>
    <row r="106" spans="1:10" ht="14.45" customHeight="1" x14ac:dyDescent="0.2">
      <c r="A106" s="171" t="s">
        <v>57</v>
      </c>
      <c r="B106" s="242">
        <v>32.100999999999999</v>
      </c>
      <c r="C106" s="243" t="s">
        <v>7696</v>
      </c>
      <c r="D106" s="244" t="s">
        <v>8005</v>
      </c>
      <c r="E106" s="244"/>
      <c r="F106" s="245" t="s">
        <v>7671</v>
      </c>
      <c r="G106" s="242" t="s">
        <v>8006</v>
      </c>
      <c r="H106" s="242" t="s">
        <v>8007</v>
      </c>
      <c r="I106" s="242" t="s">
        <v>8008</v>
      </c>
      <c r="J106" s="243"/>
    </row>
    <row r="107" spans="1:10" ht="14.45" customHeight="1" x14ac:dyDescent="0.2">
      <c r="A107" s="116" t="s">
        <v>119</v>
      </c>
      <c r="B107" s="242">
        <v>45.113999999999997</v>
      </c>
      <c r="C107" s="243" t="s">
        <v>7743</v>
      </c>
      <c r="D107" s="244" t="s">
        <v>8009</v>
      </c>
      <c r="E107" s="244"/>
      <c r="F107" s="245" t="s">
        <v>7671</v>
      </c>
      <c r="G107" s="242" t="s">
        <v>122</v>
      </c>
      <c r="H107" s="242" t="s">
        <v>8010</v>
      </c>
      <c r="I107" s="242" t="s">
        <v>8011</v>
      </c>
      <c r="J107" s="243"/>
    </row>
    <row r="108" spans="1:10" ht="14.45" customHeight="1" x14ac:dyDescent="0.2">
      <c r="A108" s="171" t="s">
        <v>57</v>
      </c>
      <c r="B108" s="242">
        <v>32.100999999999999</v>
      </c>
      <c r="C108" s="243" t="s">
        <v>7696</v>
      </c>
      <c r="D108" s="244" t="s">
        <v>8012</v>
      </c>
      <c r="E108" s="244"/>
      <c r="F108" s="245" t="s">
        <v>7671</v>
      </c>
      <c r="G108" s="242" t="s">
        <v>8013</v>
      </c>
      <c r="H108" s="242" t="s">
        <v>8014</v>
      </c>
      <c r="I108" s="242" t="s">
        <v>8015</v>
      </c>
      <c r="J108" s="243"/>
    </row>
    <row r="109" spans="1:10" ht="14.45" customHeight="1" x14ac:dyDescent="0.2">
      <c r="A109" s="243" t="s">
        <v>8667</v>
      </c>
      <c r="B109" s="242">
        <v>70.198999999999998</v>
      </c>
      <c r="C109" s="243" t="s">
        <v>90</v>
      </c>
      <c r="D109" s="244" t="s">
        <v>8016</v>
      </c>
      <c r="E109" s="244"/>
      <c r="F109" s="245" t="s">
        <v>7671</v>
      </c>
      <c r="G109" s="242" t="s">
        <v>8017</v>
      </c>
      <c r="H109" s="242" t="s">
        <v>8018</v>
      </c>
      <c r="I109" s="242" t="s">
        <v>8019</v>
      </c>
      <c r="J109" s="243"/>
    </row>
    <row r="110" spans="1:10" ht="14.45" customHeight="1" x14ac:dyDescent="0.2">
      <c r="A110" s="116" t="s">
        <v>119</v>
      </c>
      <c r="B110" s="120">
        <v>40.103000000000002</v>
      </c>
      <c r="C110" s="116" t="s">
        <v>7684</v>
      </c>
      <c r="D110" s="247" t="s">
        <v>8020</v>
      </c>
      <c r="E110" s="247"/>
      <c r="F110" s="252" t="s">
        <v>7671</v>
      </c>
      <c r="G110" s="264" t="s">
        <v>8021</v>
      </c>
      <c r="H110" s="264" t="s">
        <v>8022</v>
      </c>
      <c r="I110" s="120" t="s">
        <v>8023</v>
      </c>
      <c r="J110" s="260" t="s">
        <v>8024</v>
      </c>
    </row>
    <row r="111" spans="1:10" ht="14.45" customHeight="1" x14ac:dyDescent="0.2">
      <c r="A111" s="171" t="s">
        <v>57</v>
      </c>
      <c r="B111" s="242">
        <v>32.100999999999999</v>
      </c>
      <c r="C111" s="243" t="s">
        <v>7696</v>
      </c>
      <c r="D111" s="244" t="s">
        <v>8025</v>
      </c>
      <c r="E111" s="244"/>
      <c r="F111" s="245" t="s">
        <v>7671</v>
      </c>
      <c r="G111" s="242" t="s">
        <v>8026</v>
      </c>
      <c r="H111" s="242" t="s">
        <v>8027</v>
      </c>
      <c r="I111" s="242" t="s">
        <v>8028</v>
      </c>
      <c r="J111" s="243"/>
    </row>
    <row r="112" spans="1:10" ht="14.45" customHeight="1" x14ac:dyDescent="0.2">
      <c r="A112" s="243" t="s">
        <v>8667</v>
      </c>
      <c r="B112" s="242">
        <v>70.198999999999998</v>
      </c>
      <c r="C112" s="243" t="s">
        <v>90</v>
      </c>
      <c r="D112" s="243" t="s">
        <v>8029</v>
      </c>
      <c r="E112" s="243" t="s">
        <v>8030</v>
      </c>
      <c r="F112" s="245" t="s">
        <v>7671</v>
      </c>
      <c r="G112" s="242" t="s">
        <v>8031</v>
      </c>
      <c r="H112" s="188" t="s">
        <v>8032</v>
      </c>
      <c r="I112" s="242" t="s">
        <v>180</v>
      </c>
      <c r="J112" s="257" t="s">
        <v>8033</v>
      </c>
    </row>
    <row r="113" spans="1:10" ht="14.45" customHeight="1" x14ac:dyDescent="0.2">
      <c r="A113" s="171" t="s">
        <v>57</v>
      </c>
      <c r="B113" s="258">
        <v>10.199</v>
      </c>
      <c r="C113" s="243" t="s">
        <v>8034</v>
      </c>
      <c r="D113" s="244" t="s">
        <v>8035</v>
      </c>
      <c r="E113" s="244"/>
      <c r="F113" s="245" t="s">
        <v>7671</v>
      </c>
      <c r="G113" s="242" t="s">
        <v>122</v>
      </c>
      <c r="H113" s="242"/>
      <c r="I113" s="242"/>
      <c r="J113" s="243"/>
    </row>
    <row r="114" spans="1:10" ht="14.45" customHeight="1" x14ac:dyDescent="0.2">
      <c r="A114" s="116" t="s">
        <v>19</v>
      </c>
      <c r="B114" s="120">
        <v>25.116</v>
      </c>
      <c r="C114" s="116" t="s">
        <v>28</v>
      </c>
      <c r="D114" s="247" t="s">
        <v>8036</v>
      </c>
      <c r="E114" s="116" t="s">
        <v>8037</v>
      </c>
      <c r="F114" s="120" t="s">
        <v>7671</v>
      </c>
      <c r="G114" s="120" t="s">
        <v>8038</v>
      </c>
      <c r="H114" s="120" t="s">
        <v>8039</v>
      </c>
      <c r="I114" s="287"/>
      <c r="J114" s="257" t="s">
        <v>8040</v>
      </c>
    </row>
    <row r="115" spans="1:10" ht="14.45" customHeight="1" x14ac:dyDescent="0.2">
      <c r="A115" s="171" t="s">
        <v>57</v>
      </c>
      <c r="B115" s="242">
        <v>32.100999999999999</v>
      </c>
      <c r="C115" s="243" t="s">
        <v>7696</v>
      </c>
      <c r="D115" s="244" t="s">
        <v>8041</v>
      </c>
      <c r="E115" s="244"/>
      <c r="F115" s="245" t="s">
        <v>7671</v>
      </c>
      <c r="G115" s="242" t="s">
        <v>8042</v>
      </c>
      <c r="H115" s="242" t="s">
        <v>8043</v>
      </c>
      <c r="I115" s="242" t="s">
        <v>8044</v>
      </c>
      <c r="J115" s="243"/>
    </row>
    <row r="116" spans="1:10" ht="14.45" customHeight="1" x14ac:dyDescent="0.2">
      <c r="A116" s="171" t="s">
        <v>57</v>
      </c>
      <c r="B116" s="242">
        <v>32.100999999999999</v>
      </c>
      <c r="C116" s="243" t="s">
        <v>7696</v>
      </c>
      <c r="D116" s="244" t="s">
        <v>8045</v>
      </c>
      <c r="E116" s="244"/>
      <c r="F116" s="245" t="s">
        <v>7671</v>
      </c>
      <c r="G116" s="242" t="s">
        <v>8046</v>
      </c>
      <c r="H116" s="242" t="s">
        <v>8047</v>
      </c>
      <c r="I116" s="242" t="s">
        <v>8048</v>
      </c>
      <c r="J116" s="243"/>
    </row>
    <row r="117" spans="1:10" ht="14.45" customHeight="1" x14ac:dyDescent="0.2">
      <c r="A117" s="243" t="s">
        <v>19</v>
      </c>
      <c r="B117" s="242">
        <v>25.199000000000002</v>
      </c>
      <c r="C117" s="243" t="s">
        <v>90</v>
      </c>
      <c r="D117" s="244" t="s">
        <v>8049</v>
      </c>
      <c r="E117" s="244"/>
      <c r="F117" s="245" t="s">
        <v>7671</v>
      </c>
      <c r="G117" s="242" t="s">
        <v>8050</v>
      </c>
      <c r="H117" s="242" t="s">
        <v>8051</v>
      </c>
      <c r="I117" s="242" t="s">
        <v>8052</v>
      </c>
      <c r="J117" s="243"/>
    </row>
    <row r="118" spans="1:10" ht="14.45" customHeight="1" x14ac:dyDescent="0.2">
      <c r="A118" s="173" t="s">
        <v>119</v>
      </c>
      <c r="B118" s="273">
        <v>45.113999999999997</v>
      </c>
      <c r="C118" s="173" t="s">
        <v>7743</v>
      </c>
      <c r="D118" s="266" t="s">
        <v>8053</v>
      </c>
      <c r="E118" s="266" t="s">
        <v>8054</v>
      </c>
      <c r="F118" s="245" t="s">
        <v>7671</v>
      </c>
      <c r="G118" s="273" t="s">
        <v>8055</v>
      </c>
      <c r="H118" s="273"/>
      <c r="I118" s="273"/>
      <c r="J118" s="280" t="s">
        <v>8056</v>
      </c>
    </row>
    <row r="119" spans="1:10" ht="14.45" customHeight="1" x14ac:dyDescent="0.2">
      <c r="A119" s="171" t="s">
        <v>57</v>
      </c>
      <c r="B119" s="273">
        <v>12.199</v>
      </c>
      <c r="C119" s="288" t="str">
        <f>HYPERLINK("http://www.risd.org/doing-business/purchasing/pd-maint/awarded-bid-docs/CTE-Tabulation-1555.xlsx","CTE:Miscellaneous")</f>
        <v>CTE:Miscellaneous</v>
      </c>
      <c r="D119" s="244" t="s">
        <v>8057</v>
      </c>
      <c r="E119" s="244"/>
      <c r="F119" s="245" t="s">
        <v>7671</v>
      </c>
      <c r="G119" s="242"/>
      <c r="H119" s="242" t="s">
        <v>8058</v>
      </c>
      <c r="I119" s="242"/>
      <c r="J119" s="243"/>
    </row>
    <row r="120" spans="1:10" ht="14.45" customHeight="1" x14ac:dyDescent="0.2">
      <c r="A120" s="171" t="s">
        <v>57</v>
      </c>
      <c r="B120" s="273">
        <v>12.199</v>
      </c>
      <c r="C120" s="288" t="str">
        <f>HYPERLINK("http://www.risd.org/doing-business/purchasing/pd-maint/awarded-bid-docs/CTE-Tabulation-1555.xlsx","CTE:Miscellaneous")</f>
        <v>CTE:Miscellaneous</v>
      </c>
      <c r="D120" s="244" t="s">
        <v>8059</v>
      </c>
      <c r="E120" s="244"/>
      <c r="F120" s="245" t="s">
        <v>7671</v>
      </c>
      <c r="G120" s="242" t="s">
        <v>8060</v>
      </c>
      <c r="H120" s="242" t="s">
        <v>8061</v>
      </c>
      <c r="I120" s="242"/>
      <c r="J120" s="243"/>
    </row>
    <row r="121" spans="1:10" ht="14.45" customHeight="1" x14ac:dyDescent="0.2">
      <c r="A121" s="171" t="s">
        <v>57</v>
      </c>
      <c r="B121" s="242">
        <v>32.100999999999999</v>
      </c>
      <c r="C121" s="243" t="s">
        <v>7696</v>
      </c>
      <c r="D121" s="244" t="s">
        <v>8062</v>
      </c>
      <c r="E121" s="244"/>
      <c r="F121" s="245" t="s">
        <v>7671</v>
      </c>
      <c r="G121" s="242" t="s">
        <v>8063</v>
      </c>
      <c r="H121" s="242" t="s">
        <v>8064</v>
      </c>
      <c r="I121" s="242" t="s">
        <v>3078</v>
      </c>
      <c r="J121" s="243"/>
    </row>
    <row r="122" spans="1:10" ht="14.45" customHeight="1" x14ac:dyDescent="0.2">
      <c r="A122" s="116" t="s">
        <v>119</v>
      </c>
      <c r="B122" s="120">
        <v>45.101999999999997</v>
      </c>
      <c r="C122" s="116" t="s">
        <v>655</v>
      </c>
      <c r="D122" s="247" t="s">
        <v>8065</v>
      </c>
      <c r="E122" s="247"/>
      <c r="F122" s="252" t="s">
        <v>7671</v>
      </c>
      <c r="G122" s="120" t="s">
        <v>8066</v>
      </c>
      <c r="H122" s="282" t="s">
        <v>8067</v>
      </c>
      <c r="I122" s="282" t="s">
        <v>8068</v>
      </c>
      <c r="J122" s="289" t="s">
        <v>8069</v>
      </c>
    </row>
    <row r="123" spans="1:10" ht="14.45" customHeight="1" x14ac:dyDescent="0.2">
      <c r="A123" s="116" t="s">
        <v>119</v>
      </c>
      <c r="B123" s="242">
        <v>45.112000000000002</v>
      </c>
      <c r="C123" s="243" t="s">
        <v>7822</v>
      </c>
      <c r="D123" s="247" t="s">
        <v>8065</v>
      </c>
      <c r="E123" s="247"/>
      <c r="F123" s="252" t="s">
        <v>7671</v>
      </c>
      <c r="G123" s="120" t="s">
        <v>8066</v>
      </c>
      <c r="H123" s="282" t="s">
        <v>8067</v>
      </c>
      <c r="I123" s="282" t="s">
        <v>8068</v>
      </c>
      <c r="J123" s="289" t="s">
        <v>8069</v>
      </c>
    </row>
    <row r="124" spans="1:10" x14ac:dyDescent="0.2">
      <c r="A124" s="116" t="s">
        <v>119</v>
      </c>
      <c r="B124" s="120">
        <v>45.101999999999997</v>
      </c>
      <c r="C124" s="116" t="s">
        <v>655</v>
      </c>
      <c r="D124" s="209" t="s">
        <v>8070</v>
      </c>
      <c r="E124" s="247"/>
      <c r="F124" s="252" t="s">
        <v>7671</v>
      </c>
      <c r="G124" s="120" t="s">
        <v>8071</v>
      </c>
      <c r="H124" s="282" t="s">
        <v>8072</v>
      </c>
      <c r="I124" s="282" t="s">
        <v>8073</v>
      </c>
      <c r="J124" s="289" t="s">
        <v>8074</v>
      </c>
    </row>
    <row r="125" spans="1:10" x14ac:dyDescent="0.2">
      <c r="A125" s="116" t="s">
        <v>119</v>
      </c>
      <c r="B125" s="242">
        <v>40.100999999999999</v>
      </c>
      <c r="C125" s="243" t="s">
        <v>7672</v>
      </c>
      <c r="D125" s="244" t="s">
        <v>8075</v>
      </c>
      <c r="E125" s="244"/>
      <c r="F125" s="245" t="s">
        <v>7671</v>
      </c>
      <c r="G125" s="242"/>
      <c r="H125" s="242"/>
      <c r="I125" s="242"/>
      <c r="J125" s="243"/>
    </row>
    <row r="126" spans="1:10" x14ac:dyDescent="0.2">
      <c r="A126" s="171" t="s">
        <v>57</v>
      </c>
      <c r="B126" s="242">
        <v>32.100999999999999</v>
      </c>
      <c r="C126" s="243" t="s">
        <v>7696</v>
      </c>
      <c r="D126" s="244" t="s">
        <v>8076</v>
      </c>
      <c r="E126" s="244"/>
      <c r="F126" s="245" t="s">
        <v>7671</v>
      </c>
      <c r="G126" s="242" t="s">
        <v>8077</v>
      </c>
      <c r="H126" s="242" t="s">
        <v>8078</v>
      </c>
      <c r="I126" s="242" t="s">
        <v>4162</v>
      </c>
      <c r="J126" s="243"/>
    </row>
    <row r="127" spans="1:10" x14ac:dyDescent="0.2">
      <c r="A127" s="243" t="s">
        <v>19</v>
      </c>
      <c r="B127" s="242">
        <v>25.199000000000002</v>
      </c>
      <c r="C127" s="243" t="s">
        <v>90</v>
      </c>
      <c r="D127" s="244" t="s">
        <v>8079</v>
      </c>
      <c r="E127" s="244"/>
      <c r="F127" s="245" t="s">
        <v>7671</v>
      </c>
      <c r="G127" s="242" t="s">
        <v>8080</v>
      </c>
      <c r="H127" s="242" t="s">
        <v>8081</v>
      </c>
      <c r="I127" s="242" t="s">
        <v>8082</v>
      </c>
      <c r="J127" s="260" t="s">
        <v>8083</v>
      </c>
    </row>
    <row r="128" spans="1:10" x14ac:dyDescent="0.2">
      <c r="A128" s="243" t="s">
        <v>8667</v>
      </c>
      <c r="B128" s="242">
        <v>70.198999999999998</v>
      </c>
      <c r="C128" s="243" t="s">
        <v>90</v>
      </c>
      <c r="D128" s="244" t="s">
        <v>8084</v>
      </c>
      <c r="E128" s="244"/>
      <c r="F128" s="245" t="s">
        <v>7671</v>
      </c>
      <c r="G128" s="242" t="s">
        <v>8085</v>
      </c>
      <c r="H128" s="242" t="s">
        <v>8086</v>
      </c>
      <c r="I128" s="242" t="s">
        <v>105</v>
      </c>
      <c r="J128" s="243"/>
    </row>
    <row r="129" spans="1:11" x14ac:dyDescent="0.2">
      <c r="A129" s="243" t="s">
        <v>8667</v>
      </c>
      <c r="B129" s="242">
        <v>70.198999999999998</v>
      </c>
      <c r="C129" s="243" t="s">
        <v>90</v>
      </c>
      <c r="D129" s="244" t="s">
        <v>8087</v>
      </c>
      <c r="E129" s="244"/>
      <c r="F129" s="245" t="s">
        <v>7671</v>
      </c>
      <c r="G129" s="242" t="s">
        <v>8088</v>
      </c>
      <c r="H129" s="242" t="s">
        <v>8089</v>
      </c>
      <c r="I129" s="242" t="s">
        <v>105</v>
      </c>
      <c r="J129" s="243"/>
      <c r="K129" s="290"/>
    </row>
    <row r="130" spans="1:11" x14ac:dyDescent="0.2">
      <c r="A130" s="243" t="s">
        <v>8667</v>
      </c>
      <c r="B130" s="120">
        <v>70.198999999999998</v>
      </c>
      <c r="C130" s="243" t="s">
        <v>90</v>
      </c>
      <c r="D130" s="244" t="s">
        <v>8090</v>
      </c>
      <c r="E130" s="244"/>
      <c r="F130" s="245" t="s">
        <v>7671</v>
      </c>
      <c r="G130" s="242" t="s">
        <v>8091</v>
      </c>
      <c r="H130" s="242" t="s">
        <v>8092</v>
      </c>
      <c r="I130" s="291" t="s">
        <v>8093</v>
      </c>
      <c r="J130" s="243"/>
    </row>
    <row r="131" spans="1:11" x14ac:dyDescent="0.2">
      <c r="A131" s="266" t="s">
        <v>19</v>
      </c>
      <c r="B131" s="273" t="s">
        <v>8094</v>
      </c>
      <c r="C131" s="266" t="s">
        <v>8095</v>
      </c>
      <c r="D131" s="266" t="s">
        <v>8096</v>
      </c>
      <c r="E131" s="266"/>
      <c r="F131" s="266"/>
      <c r="G131" s="266" t="s">
        <v>8097</v>
      </c>
      <c r="H131" s="266" t="s">
        <v>8098</v>
      </c>
      <c r="I131" s="266"/>
      <c r="J131" s="268" t="s">
        <v>8099</v>
      </c>
    </row>
    <row r="132" spans="1:11" x14ac:dyDescent="0.2">
      <c r="A132" s="116" t="s">
        <v>119</v>
      </c>
      <c r="B132" s="120">
        <v>40.103000000000002</v>
      </c>
      <c r="C132" s="116" t="s">
        <v>7684</v>
      </c>
      <c r="D132" s="244" t="s">
        <v>8100</v>
      </c>
      <c r="E132" s="244"/>
      <c r="F132" s="245" t="s">
        <v>7671</v>
      </c>
      <c r="G132" s="242" t="s">
        <v>122</v>
      </c>
      <c r="H132" s="242" t="s">
        <v>8101</v>
      </c>
      <c r="I132" s="242" t="s">
        <v>8102</v>
      </c>
      <c r="J132" s="243"/>
    </row>
    <row r="133" spans="1:11" x14ac:dyDescent="0.2">
      <c r="A133" s="171" t="s">
        <v>57</v>
      </c>
      <c r="B133" s="242">
        <v>32.100999999999999</v>
      </c>
      <c r="C133" s="243" t="s">
        <v>7696</v>
      </c>
      <c r="D133" s="244" t="s">
        <v>8103</v>
      </c>
      <c r="E133" s="244"/>
      <c r="F133" s="245" t="s">
        <v>7671</v>
      </c>
      <c r="G133" s="242" t="s">
        <v>8104</v>
      </c>
      <c r="H133" s="242" t="s">
        <v>8105</v>
      </c>
      <c r="I133" s="242" t="s">
        <v>8106</v>
      </c>
      <c r="J133" s="243"/>
    </row>
    <row r="134" spans="1:11" x14ac:dyDescent="0.2">
      <c r="A134" s="171" t="s">
        <v>57</v>
      </c>
      <c r="B134" s="242">
        <v>32.100999999999999</v>
      </c>
      <c r="C134" s="243" t="s">
        <v>7696</v>
      </c>
      <c r="D134" s="244" t="s">
        <v>8107</v>
      </c>
      <c r="E134" s="244" t="s">
        <v>8108</v>
      </c>
      <c r="F134" s="245" t="s">
        <v>7671</v>
      </c>
      <c r="G134" s="242" t="s">
        <v>8109</v>
      </c>
      <c r="H134" s="242" t="s">
        <v>8110</v>
      </c>
      <c r="I134" s="242" t="s">
        <v>8111</v>
      </c>
      <c r="J134" s="243"/>
    </row>
    <row r="135" spans="1:11" x14ac:dyDescent="0.2">
      <c r="A135" s="173" t="s">
        <v>119</v>
      </c>
      <c r="B135" s="242">
        <v>45.106999999999999</v>
      </c>
      <c r="C135" s="243" t="s">
        <v>3786</v>
      </c>
      <c r="D135" s="244" t="s">
        <v>8112</v>
      </c>
      <c r="E135" s="244"/>
      <c r="F135" s="245" t="s">
        <v>7671</v>
      </c>
      <c r="G135" s="242" t="s">
        <v>122</v>
      </c>
      <c r="H135" s="242"/>
      <c r="I135" s="242"/>
      <c r="J135" s="243"/>
    </row>
    <row r="136" spans="1:11" x14ac:dyDescent="0.2">
      <c r="A136" s="243" t="s">
        <v>8667</v>
      </c>
      <c r="B136" s="242">
        <v>70.108000000000004</v>
      </c>
      <c r="C136" s="243" t="s">
        <v>4424</v>
      </c>
      <c r="D136" s="244" t="s">
        <v>8113</v>
      </c>
      <c r="E136" s="244" t="s">
        <v>8114</v>
      </c>
      <c r="F136" s="245" t="s">
        <v>7671</v>
      </c>
      <c r="G136" s="242" t="s">
        <v>8115</v>
      </c>
      <c r="H136" s="242" t="s">
        <v>8116</v>
      </c>
      <c r="I136" s="242" t="s">
        <v>8117</v>
      </c>
      <c r="J136" s="257" t="s">
        <v>8118</v>
      </c>
    </row>
    <row r="137" spans="1:11" x14ac:dyDescent="0.2">
      <c r="A137" s="171" t="s">
        <v>57</v>
      </c>
      <c r="B137" s="242">
        <v>32.100999999999999</v>
      </c>
      <c r="C137" s="243" t="s">
        <v>7696</v>
      </c>
      <c r="D137" s="244" t="s">
        <v>8119</v>
      </c>
      <c r="E137" s="244"/>
      <c r="F137" s="245" t="s">
        <v>7671</v>
      </c>
      <c r="G137" s="242" t="s">
        <v>8120</v>
      </c>
      <c r="H137" s="242" t="s">
        <v>8121</v>
      </c>
      <c r="I137" s="242" t="s">
        <v>4162</v>
      </c>
      <c r="J137" s="243"/>
    </row>
    <row r="138" spans="1:11" x14ac:dyDescent="0.2">
      <c r="A138" s="116" t="s">
        <v>19</v>
      </c>
      <c r="B138" s="120">
        <v>25.103000000000002</v>
      </c>
      <c r="C138" s="116" t="s">
        <v>8122</v>
      </c>
      <c r="D138" s="116" t="s">
        <v>8123</v>
      </c>
      <c r="E138" s="247"/>
      <c r="F138" s="120" t="s">
        <v>7671</v>
      </c>
      <c r="G138" s="120" t="s">
        <v>8124</v>
      </c>
      <c r="H138" s="120" t="s">
        <v>8125</v>
      </c>
      <c r="I138" s="120"/>
      <c r="J138" s="284" t="s">
        <v>8126</v>
      </c>
    </row>
    <row r="139" spans="1:11" s="251" customFormat="1" ht="12.75" customHeight="1" x14ac:dyDescent="0.2">
      <c r="A139" s="243" t="s">
        <v>8667</v>
      </c>
      <c r="B139" s="120">
        <v>70.198999999999998</v>
      </c>
      <c r="C139" s="243" t="s">
        <v>90</v>
      </c>
      <c r="D139" s="244" t="s">
        <v>8127</v>
      </c>
      <c r="E139" s="244"/>
      <c r="F139" s="245" t="s">
        <v>7671</v>
      </c>
      <c r="G139" s="242" t="s">
        <v>8128</v>
      </c>
      <c r="H139" s="242" t="s">
        <v>8129</v>
      </c>
      <c r="I139" s="242" t="s">
        <v>8130</v>
      </c>
      <c r="J139" s="243"/>
    </row>
    <row r="140" spans="1:11" x14ac:dyDescent="0.2">
      <c r="A140" s="116" t="s">
        <v>119</v>
      </c>
      <c r="B140" s="242">
        <v>40.198999999999998</v>
      </c>
      <c r="C140" s="243" t="s">
        <v>7693</v>
      </c>
      <c r="D140" s="244" t="s">
        <v>8127</v>
      </c>
      <c r="E140" s="244"/>
      <c r="F140" s="245" t="s">
        <v>7671</v>
      </c>
      <c r="G140" s="242" t="s">
        <v>8128</v>
      </c>
      <c r="H140" s="242" t="s">
        <v>8129</v>
      </c>
      <c r="I140" s="242" t="s">
        <v>8130</v>
      </c>
      <c r="J140" s="243"/>
    </row>
    <row r="141" spans="1:11" x14ac:dyDescent="0.2">
      <c r="A141" s="243" t="s">
        <v>8667</v>
      </c>
      <c r="B141" s="242">
        <v>70.198999999999998</v>
      </c>
      <c r="C141" s="243" t="s">
        <v>90</v>
      </c>
      <c r="D141" s="244" t="s">
        <v>8131</v>
      </c>
      <c r="E141" s="244"/>
      <c r="F141" s="245" t="s">
        <v>7671</v>
      </c>
      <c r="G141" s="242" t="s">
        <v>8132</v>
      </c>
      <c r="H141" s="242" t="s">
        <v>8133</v>
      </c>
      <c r="I141" s="242" t="s">
        <v>8134</v>
      </c>
      <c r="J141" s="243"/>
    </row>
    <row r="142" spans="1:11" x14ac:dyDescent="0.2">
      <c r="A142" s="171" t="s">
        <v>57</v>
      </c>
      <c r="B142" s="242">
        <v>32.100999999999999</v>
      </c>
      <c r="C142" s="243" t="s">
        <v>7696</v>
      </c>
      <c r="D142" s="244" t="s">
        <v>8135</v>
      </c>
      <c r="E142" s="244" t="s">
        <v>8136</v>
      </c>
      <c r="F142" s="245" t="s">
        <v>7671</v>
      </c>
      <c r="G142" s="242" t="s">
        <v>8137</v>
      </c>
      <c r="H142" s="242" t="s">
        <v>8138</v>
      </c>
      <c r="I142" s="242" t="s">
        <v>4162</v>
      </c>
      <c r="J142" s="243"/>
    </row>
    <row r="143" spans="1:11" x14ac:dyDescent="0.2">
      <c r="A143" s="243" t="s">
        <v>8667</v>
      </c>
      <c r="B143" s="242">
        <v>70.198999999999998</v>
      </c>
      <c r="C143" s="243" t="s">
        <v>90</v>
      </c>
      <c r="D143" s="244" t="s">
        <v>8139</v>
      </c>
      <c r="E143" s="244"/>
      <c r="F143" s="245" t="s">
        <v>7671</v>
      </c>
      <c r="G143" s="242" t="s">
        <v>8140</v>
      </c>
      <c r="H143" s="242" t="s">
        <v>8141</v>
      </c>
      <c r="I143" s="242"/>
      <c r="J143" s="254"/>
    </row>
    <row r="144" spans="1:11" x14ac:dyDescent="0.2">
      <c r="A144" s="173" t="s">
        <v>19</v>
      </c>
      <c r="B144" s="273">
        <v>80.102000000000004</v>
      </c>
      <c r="C144" s="173" t="s">
        <v>953</v>
      </c>
      <c r="D144" s="173" t="s">
        <v>8142</v>
      </c>
      <c r="E144" s="173" t="s">
        <v>8143</v>
      </c>
      <c r="F144" s="273" t="s">
        <v>7671</v>
      </c>
      <c r="G144" s="273" t="s">
        <v>8144</v>
      </c>
      <c r="H144" s="273" t="s">
        <v>8145</v>
      </c>
      <c r="I144" s="273" t="s">
        <v>8146</v>
      </c>
      <c r="J144" s="257" t="s">
        <v>8147</v>
      </c>
    </row>
    <row r="145" spans="1:10" x14ac:dyDescent="0.2">
      <c r="A145" s="171" t="s">
        <v>57</v>
      </c>
      <c r="B145" s="273">
        <v>12.199</v>
      </c>
      <c r="C145" s="288" t="str">
        <f>HYPERLINK("http://www.risd.org/doing-business/purchasing/pd-maint/awarded-bid-docs/CTE-Tabulation-1555.xlsx","CTE:Miscellaneous")</f>
        <v>CTE:Miscellaneous</v>
      </c>
      <c r="D145" s="243" t="s">
        <v>8148</v>
      </c>
      <c r="E145" s="244"/>
      <c r="F145" s="245" t="s">
        <v>7671</v>
      </c>
      <c r="G145" s="242"/>
      <c r="H145" s="242"/>
      <c r="I145" s="242"/>
      <c r="J145" s="243"/>
    </row>
    <row r="146" spans="1:10" x14ac:dyDescent="0.2">
      <c r="A146" s="243" t="s">
        <v>8667</v>
      </c>
      <c r="B146" s="242">
        <v>70.198999999999998</v>
      </c>
      <c r="C146" s="243" t="s">
        <v>90</v>
      </c>
      <c r="D146" s="244" t="s">
        <v>8149</v>
      </c>
      <c r="E146" s="244"/>
      <c r="F146" s="245" t="s">
        <v>7671</v>
      </c>
      <c r="G146" s="242" t="s">
        <v>8150</v>
      </c>
      <c r="H146" s="242" t="s">
        <v>8151</v>
      </c>
      <c r="I146" s="242" t="s">
        <v>8134</v>
      </c>
      <c r="J146" s="243"/>
    </row>
    <row r="147" spans="1:10" s="251" customFormat="1" ht="12.75" customHeight="1" x14ac:dyDescent="0.2">
      <c r="A147" s="116" t="s">
        <v>119</v>
      </c>
      <c r="B147" s="120">
        <v>45.104999999999997</v>
      </c>
      <c r="C147" s="116" t="s">
        <v>290</v>
      </c>
      <c r="D147" s="247" t="s">
        <v>8152</v>
      </c>
      <c r="E147" s="247"/>
      <c r="F147" s="252" t="s">
        <v>7671</v>
      </c>
      <c r="G147" s="189" t="s">
        <v>3734</v>
      </c>
      <c r="H147" s="188" t="s">
        <v>3735</v>
      </c>
      <c r="I147" s="188" t="s">
        <v>3736</v>
      </c>
      <c r="J147" s="253" t="s">
        <v>8153</v>
      </c>
    </row>
    <row r="148" spans="1:10" x14ac:dyDescent="0.2">
      <c r="A148" s="243" t="s">
        <v>8667</v>
      </c>
      <c r="B148" s="242">
        <v>70.108000000000004</v>
      </c>
      <c r="C148" s="243" t="s">
        <v>4424</v>
      </c>
      <c r="D148" s="244" t="s">
        <v>8154</v>
      </c>
      <c r="E148" s="244"/>
      <c r="F148" s="245" t="s">
        <v>7671</v>
      </c>
      <c r="G148" s="242" t="s">
        <v>122</v>
      </c>
      <c r="H148" s="242" t="s">
        <v>8155</v>
      </c>
      <c r="I148" s="242"/>
      <c r="J148" s="243"/>
    </row>
    <row r="149" spans="1:10" x14ac:dyDescent="0.2">
      <c r="A149" s="171" t="s">
        <v>57</v>
      </c>
      <c r="B149" s="242">
        <v>32.100999999999999</v>
      </c>
      <c r="C149" s="243" t="s">
        <v>7696</v>
      </c>
      <c r="D149" s="244" t="s">
        <v>8156</v>
      </c>
      <c r="E149" s="244"/>
      <c r="F149" s="245" t="s">
        <v>7671</v>
      </c>
      <c r="G149" s="242" t="s">
        <v>8157</v>
      </c>
      <c r="H149" s="242" t="s">
        <v>8158</v>
      </c>
      <c r="I149" s="242" t="s">
        <v>8159</v>
      </c>
      <c r="J149" s="243"/>
    </row>
    <row r="150" spans="1:10" x14ac:dyDescent="0.2">
      <c r="A150" s="171" t="s">
        <v>57</v>
      </c>
      <c r="B150" s="242">
        <v>32.100999999999999</v>
      </c>
      <c r="C150" s="243" t="s">
        <v>7696</v>
      </c>
      <c r="D150" s="244" t="s">
        <v>8160</v>
      </c>
      <c r="E150" s="244" t="s">
        <v>8161</v>
      </c>
      <c r="F150" s="245" t="s">
        <v>7671</v>
      </c>
      <c r="G150" s="242" t="s">
        <v>8162</v>
      </c>
      <c r="H150" s="242" t="s">
        <v>8163</v>
      </c>
      <c r="I150" s="242" t="s">
        <v>8164</v>
      </c>
      <c r="J150" s="243"/>
    </row>
    <row r="151" spans="1:10" x14ac:dyDescent="0.2">
      <c r="A151" s="243" t="s">
        <v>8667</v>
      </c>
      <c r="B151" s="242">
        <v>70.198999999999998</v>
      </c>
      <c r="C151" s="243" t="s">
        <v>90</v>
      </c>
      <c r="D151" s="244" t="s">
        <v>8165</v>
      </c>
      <c r="E151" s="244"/>
      <c r="F151" s="245" t="s">
        <v>7671</v>
      </c>
      <c r="G151" s="242" t="s">
        <v>8166</v>
      </c>
      <c r="H151" s="242" t="s">
        <v>8167</v>
      </c>
      <c r="I151" s="242"/>
      <c r="J151" s="243"/>
    </row>
    <row r="152" spans="1:10" x14ac:dyDescent="0.2">
      <c r="A152" s="116" t="s">
        <v>119</v>
      </c>
      <c r="B152" s="120">
        <v>45.101999999999997</v>
      </c>
      <c r="C152" s="116" t="s">
        <v>655</v>
      </c>
      <c r="D152" s="244" t="s">
        <v>8168</v>
      </c>
      <c r="E152" s="244"/>
      <c r="F152" s="245" t="s">
        <v>7671</v>
      </c>
      <c r="G152" s="242" t="s">
        <v>122</v>
      </c>
      <c r="H152" s="263" t="s">
        <v>8169</v>
      </c>
      <c r="I152" s="242" t="s">
        <v>8170</v>
      </c>
      <c r="J152" s="257" t="s">
        <v>8171</v>
      </c>
    </row>
    <row r="153" spans="1:10" x14ac:dyDescent="0.2">
      <c r="A153" s="171" t="s">
        <v>57</v>
      </c>
      <c r="B153" s="242">
        <v>32.100999999999999</v>
      </c>
      <c r="C153" s="243" t="s">
        <v>7696</v>
      </c>
      <c r="D153" s="244" t="s">
        <v>8172</v>
      </c>
      <c r="E153" s="244" t="s">
        <v>3945</v>
      </c>
      <c r="F153" s="245" t="s">
        <v>7671</v>
      </c>
      <c r="G153" s="242" t="s">
        <v>3947</v>
      </c>
      <c r="H153" s="242" t="s">
        <v>3948</v>
      </c>
      <c r="I153" s="242" t="s">
        <v>8134</v>
      </c>
      <c r="J153" s="243"/>
    </row>
    <row r="154" spans="1:10" x14ac:dyDescent="0.2">
      <c r="A154" s="243" t="s">
        <v>19</v>
      </c>
      <c r="B154" s="242">
        <v>25.116</v>
      </c>
      <c r="C154" s="243" t="s">
        <v>28</v>
      </c>
      <c r="D154" s="244" t="s">
        <v>8173</v>
      </c>
      <c r="E154" s="244"/>
      <c r="F154" s="245" t="s">
        <v>7671</v>
      </c>
      <c r="G154" s="242" t="s">
        <v>8174</v>
      </c>
      <c r="H154" s="242" t="s">
        <v>8175</v>
      </c>
      <c r="I154" s="242" t="s">
        <v>8176</v>
      </c>
      <c r="J154" s="243"/>
    </row>
    <row r="155" spans="1:10" x14ac:dyDescent="0.2">
      <c r="A155" s="171" t="s">
        <v>57</v>
      </c>
      <c r="B155" s="242">
        <v>32.100999999999999</v>
      </c>
      <c r="C155" s="243" t="s">
        <v>7696</v>
      </c>
      <c r="D155" s="244" t="s">
        <v>8177</v>
      </c>
      <c r="E155" s="244"/>
      <c r="F155" s="245" t="s">
        <v>7671</v>
      </c>
      <c r="G155" s="242" t="s">
        <v>8178</v>
      </c>
      <c r="H155" s="242" t="s">
        <v>8179</v>
      </c>
      <c r="I155" s="242" t="s">
        <v>8180</v>
      </c>
      <c r="J155" s="243"/>
    </row>
    <row r="156" spans="1:10" x14ac:dyDescent="0.2">
      <c r="A156" s="171" t="s">
        <v>57</v>
      </c>
      <c r="B156" s="242">
        <v>32.100999999999999</v>
      </c>
      <c r="C156" s="243" t="s">
        <v>7696</v>
      </c>
      <c r="D156" s="244" t="s">
        <v>8181</v>
      </c>
      <c r="E156" s="244"/>
      <c r="F156" s="245" t="s">
        <v>7671</v>
      </c>
      <c r="G156" s="242" t="s">
        <v>8182</v>
      </c>
      <c r="H156" s="242" t="s">
        <v>8183</v>
      </c>
      <c r="I156" s="242" t="s">
        <v>8184</v>
      </c>
      <c r="J156" s="243"/>
    </row>
    <row r="157" spans="1:10" x14ac:dyDescent="0.2">
      <c r="A157" s="173" t="s">
        <v>119</v>
      </c>
      <c r="B157" s="242">
        <v>45.106999999999999</v>
      </c>
      <c r="C157" s="243" t="s">
        <v>3786</v>
      </c>
      <c r="D157" s="244" t="s">
        <v>8185</v>
      </c>
      <c r="E157" s="244"/>
      <c r="F157" s="245" t="s">
        <v>7671</v>
      </c>
      <c r="G157" s="242" t="s">
        <v>8186</v>
      </c>
      <c r="H157" s="242" t="s">
        <v>8187</v>
      </c>
      <c r="I157" s="242" t="s">
        <v>8188</v>
      </c>
      <c r="J157" s="243"/>
    </row>
    <row r="158" spans="1:10" x14ac:dyDescent="0.2">
      <c r="A158" s="116" t="s">
        <v>119</v>
      </c>
      <c r="B158" s="120">
        <v>40.103000000000002</v>
      </c>
      <c r="C158" s="116" t="s">
        <v>7684</v>
      </c>
      <c r="D158" s="247" t="s">
        <v>4158</v>
      </c>
      <c r="E158" s="247"/>
      <c r="F158" s="252" t="s">
        <v>7671</v>
      </c>
      <c r="G158" s="120" t="s">
        <v>4160</v>
      </c>
      <c r="H158" s="120" t="s">
        <v>4161</v>
      </c>
      <c r="I158" s="120" t="s">
        <v>8189</v>
      </c>
      <c r="J158" s="260" t="s">
        <v>4163</v>
      </c>
    </row>
    <row r="159" spans="1:10" x14ac:dyDescent="0.2">
      <c r="A159" s="171" t="s">
        <v>57</v>
      </c>
      <c r="B159" s="242">
        <v>32.100999999999999</v>
      </c>
      <c r="C159" s="243" t="s">
        <v>7696</v>
      </c>
      <c r="D159" s="244" t="s">
        <v>8190</v>
      </c>
      <c r="E159" s="244"/>
      <c r="F159" s="245" t="s">
        <v>7671</v>
      </c>
      <c r="G159" s="242" t="s">
        <v>8191</v>
      </c>
      <c r="H159" s="242" t="s">
        <v>8192</v>
      </c>
      <c r="I159" s="242" t="s">
        <v>8193</v>
      </c>
      <c r="J159" s="243"/>
    </row>
    <row r="160" spans="1:10" x14ac:dyDescent="0.2">
      <c r="A160" s="243" t="s">
        <v>19</v>
      </c>
      <c r="B160" s="242">
        <v>25.199000000000002</v>
      </c>
      <c r="C160" s="243" t="s">
        <v>90</v>
      </c>
      <c r="D160" s="244" t="s">
        <v>8194</v>
      </c>
      <c r="E160" s="244" t="s">
        <v>8195</v>
      </c>
      <c r="F160" s="245" t="s">
        <v>7671</v>
      </c>
      <c r="G160" s="242" t="s">
        <v>8196</v>
      </c>
      <c r="H160" s="242" t="s">
        <v>8197</v>
      </c>
      <c r="I160" s="242" t="s">
        <v>8198</v>
      </c>
      <c r="J160" s="243"/>
    </row>
    <row r="161" spans="1:33" s="251" customFormat="1" ht="12.75" customHeight="1" x14ac:dyDescent="0.2">
      <c r="A161" s="243" t="s">
        <v>8667</v>
      </c>
      <c r="B161" s="242">
        <v>70.114000000000004</v>
      </c>
      <c r="C161" s="243" t="s">
        <v>90</v>
      </c>
      <c r="D161" s="244" t="s">
        <v>8199</v>
      </c>
      <c r="E161" s="244"/>
      <c r="F161" s="245" t="s">
        <v>7671</v>
      </c>
      <c r="G161" s="242" t="s">
        <v>122</v>
      </c>
      <c r="H161" s="242" t="s">
        <v>8200</v>
      </c>
      <c r="I161" s="242" t="s">
        <v>8201</v>
      </c>
      <c r="J161" s="243"/>
    </row>
    <row r="162" spans="1:33" x14ac:dyDescent="0.2">
      <c r="A162" s="243" t="s">
        <v>8667</v>
      </c>
      <c r="B162" s="242">
        <v>70.198999999999998</v>
      </c>
      <c r="C162" s="243" t="s">
        <v>90</v>
      </c>
      <c r="D162" s="244" t="s">
        <v>8202</v>
      </c>
      <c r="E162" s="244"/>
      <c r="F162" s="245" t="s">
        <v>7671</v>
      </c>
      <c r="G162" s="242" t="s">
        <v>122</v>
      </c>
      <c r="H162" s="242" t="s">
        <v>8203</v>
      </c>
      <c r="I162" s="242" t="s">
        <v>8204</v>
      </c>
      <c r="J162" s="243"/>
    </row>
    <row r="163" spans="1:33" x14ac:dyDescent="0.2">
      <c r="A163" s="171" t="s">
        <v>57</v>
      </c>
      <c r="B163" s="242">
        <v>32.100999999999999</v>
      </c>
      <c r="C163" s="243" t="s">
        <v>7696</v>
      </c>
      <c r="D163" s="244" t="s">
        <v>8205</v>
      </c>
      <c r="E163" s="244"/>
      <c r="F163" s="245" t="s">
        <v>7671</v>
      </c>
      <c r="G163" s="242" t="s">
        <v>8206</v>
      </c>
      <c r="H163" s="242" t="s">
        <v>8207</v>
      </c>
      <c r="I163" s="242" t="s">
        <v>8208</v>
      </c>
      <c r="J163" s="260" t="s">
        <v>8209</v>
      </c>
    </row>
    <row r="164" spans="1:33" x14ac:dyDescent="0.2">
      <c r="A164" s="243" t="s">
        <v>8667</v>
      </c>
      <c r="B164" s="242">
        <v>70.198999999999998</v>
      </c>
      <c r="C164" s="243" t="s">
        <v>90</v>
      </c>
      <c r="D164" s="247" t="s">
        <v>8210</v>
      </c>
      <c r="E164" s="116" t="s">
        <v>8211</v>
      </c>
      <c r="F164" s="245" t="s">
        <v>7671</v>
      </c>
      <c r="G164" s="120" t="s">
        <v>8212</v>
      </c>
      <c r="H164" s="120" t="s">
        <v>8213</v>
      </c>
      <c r="I164" s="120" t="s">
        <v>105</v>
      </c>
      <c r="J164" s="257" t="s">
        <v>8214</v>
      </c>
    </row>
    <row r="165" spans="1:33" x14ac:dyDescent="0.2">
      <c r="A165" s="171" t="s">
        <v>57</v>
      </c>
      <c r="B165" s="242">
        <v>32.100999999999999</v>
      </c>
      <c r="C165" s="243" t="s">
        <v>7696</v>
      </c>
      <c r="D165" s="244" t="s">
        <v>8215</v>
      </c>
      <c r="E165" s="244"/>
      <c r="F165" s="245" t="s">
        <v>7671</v>
      </c>
      <c r="G165" s="242" t="s">
        <v>8216</v>
      </c>
      <c r="H165" s="242" t="s">
        <v>8217</v>
      </c>
      <c r="I165" s="242" t="s">
        <v>8218</v>
      </c>
      <c r="J165" s="243"/>
    </row>
    <row r="166" spans="1:33" x14ac:dyDescent="0.2">
      <c r="A166" s="243" t="s">
        <v>19</v>
      </c>
      <c r="B166" s="242">
        <v>25.116</v>
      </c>
      <c r="C166" s="243" t="s">
        <v>28</v>
      </c>
      <c r="D166" s="244" t="s">
        <v>8219</v>
      </c>
      <c r="E166" s="244"/>
      <c r="F166" s="245" t="s">
        <v>7671</v>
      </c>
      <c r="G166" s="242" t="s">
        <v>8220</v>
      </c>
      <c r="H166" s="242" t="s">
        <v>8221</v>
      </c>
      <c r="I166" s="242" t="s">
        <v>8222</v>
      </c>
      <c r="J166" s="243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</row>
    <row r="167" spans="1:33" x14ac:dyDescent="0.2">
      <c r="A167" s="116" t="s">
        <v>119</v>
      </c>
      <c r="B167" s="120">
        <v>45.101999999999997</v>
      </c>
      <c r="C167" s="116" t="s">
        <v>655</v>
      </c>
      <c r="D167" s="247" t="s">
        <v>8223</v>
      </c>
      <c r="E167" s="247" t="s">
        <v>8224</v>
      </c>
      <c r="F167" s="120" t="s">
        <v>7671</v>
      </c>
      <c r="G167" s="120" t="s">
        <v>8225</v>
      </c>
      <c r="H167" s="120" t="s">
        <v>8226</v>
      </c>
      <c r="I167" s="120" t="s">
        <v>8227</v>
      </c>
      <c r="J167" s="260" t="s">
        <v>8228</v>
      </c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  <c r="AA167" s="293"/>
      <c r="AB167" s="293"/>
      <c r="AC167" s="293"/>
      <c r="AD167" s="293"/>
      <c r="AE167" s="293"/>
      <c r="AF167" s="293"/>
      <c r="AG167" s="293"/>
    </row>
    <row r="168" spans="1:33" x14ac:dyDescent="0.2">
      <c r="A168" s="243" t="s">
        <v>19</v>
      </c>
      <c r="B168" s="242">
        <v>25.105</v>
      </c>
      <c r="C168" s="243" t="s">
        <v>8229</v>
      </c>
      <c r="D168" s="244" t="s">
        <v>8230</v>
      </c>
      <c r="E168" s="244"/>
      <c r="F168" s="245" t="s">
        <v>7671</v>
      </c>
      <c r="G168" s="242" t="s">
        <v>8231</v>
      </c>
      <c r="H168" s="242" t="s">
        <v>8232</v>
      </c>
      <c r="I168" s="242" t="s">
        <v>8233</v>
      </c>
      <c r="J168" s="24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  <c r="AA168" s="293"/>
      <c r="AB168" s="293"/>
      <c r="AC168" s="293"/>
      <c r="AD168" s="293"/>
      <c r="AE168" s="293"/>
      <c r="AF168" s="293"/>
      <c r="AG168" s="293"/>
    </row>
    <row r="169" spans="1:33" x14ac:dyDescent="0.2">
      <c r="A169" s="243" t="s">
        <v>119</v>
      </c>
      <c r="B169" s="258">
        <v>45.112000000000002</v>
      </c>
      <c r="C169" s="173" t="s">
        <v>8234</v>
      </c>
      <c r="D169" s="173" t="s">
        <v>8235</v>
      </c>
      <c r="E169" s="273"/>
      <c r="F169" s="273"/>
      <c r="G169" s="273" t="s">
        <v>8236</v>
      </c>
      <c r="H169" s="273" t="s">
        <v>8237</v>
      </c>
      <c r="I169" s="273"/>
      <c r="J169" s="257" t="s">
        <v>8238</v>
      </c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  <c r="X169" s="293"/>
      <c r="Y169" s="293"/>
      <c r="Z169" s="293"/>
      <c r="AA169" s="293"/>
      <c r="AB169" s="293"/>
      <c r="AC169" s="293"/>
      <c r="AD169" s="293"/>
      <c r="AE169" s="293"/>
      <c r="AF169" s="293"/>
      <c r="AG169" s="293"/>
    </row>
    <row r="170" spans="1:33" x14ac:dyDescent="0.2">
      <c r="A170" s="243" t="s">
        <v>8667</v>
      </c>
      <c r="B170" s="242">
        <v>70.198999999999998</v>
      </c>
      <c r="C170" s="243" t="s">
        <v>90</v>
      </c>
      <c r="D170" s="244" t="s">
        <v>8239</v>
      </c>
      <c r="E170" s="244"/>
      <c r="F170" s="245" t="s">
        <v>7671</v>
      </c>
      <c r="G170" s="242" t="s">
        <v>8240</v>
      </c>
      <c r="H170" s="242" t="s">
        <v>8241</v>
      </c>
      <c r="I170" s="242" t="s">
        <v>8242</v>
      </c>
      <c r="J170" s="24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  <c r="X170" s="293"/>
      <c r="Y170" s="293"/>
      <c r="Z170" s="293"/>
      <c r="AA170" s="293"/>
      <c r="AB170" s="293"/>
      <c r="AC170" s="293"/>
      <c r="AD170" s="293"/>
      <c r="AE170" s="293"/>
      <c r="AF170" s="293"/>
      <c r="AG170" s="293"/>
    </row>
    <row r="171" spans="1:33" x14ac:dyDescent="0.2">
      <c r="A171" s="243" t="s">
        <v>8667</v>
      </c>
      <c r="B171" s="242">
        <v>70.198999999999998</v>
      </c>
      <c r="C171" s="243" t="s">
        <v>90</v>
      </c>
      <c r="D171" s="244" t="s">
        <v>8243</v>
      </c>
      <c r="E171" s="244"/>
      <c r="F171" s="245" t="s">
        <v>7671</v>
      </c>
      <c r="G171" s="242" t="s">
        <v>8244</v>
      </c>
      <c r="H171" s="242" t="s">
        <v>8245</v>
      </c>
      <c r="I171" s="242" t="s">
        <v>8246</v>
      </c>
      <c r="J171" s="243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</row>
    <row r="172" spans="1:33" x14ac:dyDescent="0.2">
      <c r="A172" s="173" t="s">
        <v>119</v>
      </c>
      <c r="B172" s="273">
        <v>45.104999999999997</v>
      </c>
      <c r="C172" s="173" t="s">
        <v>290</v>
      </c>
      <c r="D172" s="266" t="s">
        <v>8247</v>
      </c>
      <c r="E172" s="266"/>
      <c r="F172" s="245" t="s">
        <v>7671</v>
      </c>
      <c r="G172" s="273"/>
      <c r="H172" s="273" t="s">
        <v>8248</v>
      </c>
      <c r="I172" s="273"/>
      <c r="J172" s="280" t="s">
        <v>8249</v>
      </c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</row>
    <row r="173" spans="1:33" x14ac:dyDescent="0.2">
      <c r="A173" s="243" t="s">
        <v>8667</v>
      </c>
      <c r="B173" s="242">
        <v>70.198999999999998</v>
      </c>
      <c r="C173" s="243" t="s">
        <v>90</v>
      </c>
      <c r="D173" s="244" t="s">
        <v>8250</v>
      </c>
      <c r="E173" s="244"/>
      <c r="F173" s="245" t="s">
        <v>7671</v>
      </c>
      <c r="G173" s="242" t="s">
        <v>8251</v>
      </c>
      <c r="H173" s="242" t="s">
        <v>8252</v>
      </c>
      <c r="I173" s="242"/>
      <c r="J173" s="243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</row>
    <row r="174" spans="1:33" x14ac:dyDescent="0.2">
      <c r="A174" s="116" t="s">
        <v>119</v>
      </c>
      <c r="B174" s="120">
        <v>45.106999999999999</v>
      </c>
      <c r="C174" s="116" t="s">
        <v>3786</v>
      </c>
      <c r="D174" s="247" t="s">
        <v>8253</v>
      </c>
      <c r="E174" s="247"/>
      <c r="F174" s="245" t="s">
        <v>7671</v>
      </c>
      <c r="G174" s="120" t="s">
        <v>8254</v>
      </c>
      <c r="H174" s="120" t="s">
        <v>8255</v>
      </c>
      <c r="I174" s="120" t="s">
        <v>8256</v>
      </c>
      <c r="J174" s="257" t="str">
        <f>HYPERLINK("mailto:rmachado@mondopub.com","rmachado@mondopub.com")</f>
        <v>rmachado@mondopub.com</v>
      </c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</row>
    <row r="175" spans="1:33" x14ac:dyDescent="0.2">
      <c r="A175" s="243" t="s">
        <v>19</v>
      </c>
      <c r="B175" s="242">
        <v>25.199000000000002</v>
      </c>
      <c r="C175" s="243" t="s">
        <v>90</v>
      </c>
      <c r="D175" s="244" t="s">
        <v>8257</v>
      </c>
      <c r="E175" s="244"/>
      <c r="F175" s="245" t="s">
        <v>7671</v>
      </c>
      <c r="G175" s="242" t="s">
        <v>8258</v>
      </c>
      <c r="H175" s="242" t="s">
        <v>8259</v>
      </c>
      <c r="I175" s="242" t="s">
        <v>8260</v>
      </c>
      <c r="J175" s="257" t="s">
        <v>8261</v>
      </c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</row>
    <row r="176" spans="1:33" x14ac:dyDescent="0.2">
      <c r="A176" s="116" t="s">
        <v>119</v>
      </c>
      <c r="B176" s="120">
        <v>40.100999999999999</v>
      </c>
      <c r="C176" s="116" t="s">
        <v>7672</v>
      </c>
      <c r="D176" s="247" t="s">
        <v>8262</v>
      </c>
      <c r="E176" s="247" t="s">
        <v>8263</v>
      </c>
      <c r="F176" s="252" t="s">
        <v>7671</v>
      </c>
      <c r="G176" s="120" t="s">
        <v>2585</v>
      </c>
      <c r="H176" s="282" t="s">
        <v>8264</v>
      </c>
      <c r="I176" s="282" t="s">
        <v>8265</v>
      </c>
      <c r="J176" s="289" t="s">
        <v>8266</v>
      </c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</row>
    <row r="177" spans="1:34" x14ac:dyDescent="0.2">
      <c r="A177" s="116" t="s">
        <v>119</v>
      </c>
      <c r="B177" s="242">
        <v>45.113999999999997</v>
      </c>
      <c r="C177" s="243" t="s">
        <v>7743</v>
      </c>
      <c r="D177" s="244" t="s">
        <v>8267</v>
      </c>
      <c r="E177" s="244" t="s">
        <v>8268</v>
      </c>
      <c r="F177" s="245" t="s">
        <v>7671</v>
      </c>
      <c r="G177" s="242"/>
      <c r="H177" s="242"/>
      <c r="I177" s="242"/>
      <c r="J177" s="243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</row>
    <row r="178" spans="1:34" x14ac:dyDescent="0.2">
      <c r="A178" s="116" t="s">
        <v>119</v>
      </c>
      <c r="B178" s="242">
        <v>45.113999999999997</v>
      </c>
      <c r="C178" s="243" t="s">
        <v>7743</v>
      </c>
      <c r="D178" s="244" t="s">
        <v>8269</v>
      </c>
      <c r="E178" s="244" t="s">
        <v>8268</v>
      </c>
      <c r="F178" s="245" t="s">
        <v>7671</v>
      </c>
      <c r="G178" s="242"/>
      <c r="H178" s="242"/>
      <c r="I178" s="242"/>
      <c r="J178" s="243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</row>
    <row r="179" spans="1:34" x14ac:dyDescent="0.2">
      <c r="A179" s="171" t="s">
        <v>57</v>
      </c>
      <c r="B179" s="258">
        <v>10.199</v>
      </c>
      <c r="C179" s="243" t="s">
        <v>8034</v>
      </c>
      <c r="D179" s="244" t="s">
        <v>8270</v>
      </c>
      <c r="E179" s="244" t="s">
        <v>8271</v>
      </c>
      <c r="F179" s="245" t="s">
        <v>7671</v>
      </c>
      <c r="G179" s="242"/>
      <c r="H179" s="242"/>
      <c r="I179" s="242"/>
      <c r="J179" s="257" t="s">
        <v>8272</v>
      </c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</row>
    <row r="180" spans="1:34" x14ac:dyDescent="0.2">
      <c r="A180" s="116" t="s">
        <v>119</v>
      </c>
      <c r="B180" s="242">
        <v>45.113999999999997</v>
      </c>
      <c r="C180" s="243" t="s">
        <v>7743</v>
      </c>
      <c r="D180" s="244" t="s">
        <v>8273</v>
      </c>
      <c r="E180" s="244" t="s">
        <v>8268</v>
      </c>
      <c r="F180" s="245" t="s">
        <v>7671</v>
      </c>
      <c r="G180" s="242"/>
      <c r="H180" s="242"/>
      <c r="I180" s="242"/>
      <c r="J180" s="243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</row>
    <row r="181" spans="1:34" x14ac:dyDescent="0.2">
      <c r="A181" s="116" t="s">
        <v>119</v>
      </c>
      <c r="B181" s="242">
        <v>45.113999999999997</v>
      </c>
      <c r="C181" s="243" t="s">
        <v>7743</v>
      </c>
      <c r="D181" s="244" t="s">
        <v>8274</v>
      </c>
      <c r="E181" s="244" t="s">
        <v>8268</v>
      </c>
      <c r="F181" s="245" t="s">
        <v>7671</v>
      </c>
      <c r="G181" s="242"/>
      <c r="H181" s="242"/>
      <c r="I181" s="242"/>
      <c r="J181" s="243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49"/>
    </row>
    <row r="182" spans="1:34" x14ac:dyDescent="0.2">
      <c r="A182" s="243" t="s">
        <v>19</v>
      </c>
      <c r="B182" s="242">
        <v>25.116</v>
      </c>
      <c r="C182" s="243" t="s">
        <v>28</v>
      </c>
      <c r="D182" s="244" t="s">
        <v>8275</v>
      </c>
      <c r="E182" s="244"/>
      <c r="F182" s="245" t="s">
        <v>7671</v>
      </c>
      <c r="G182" s="242" t="s">
        <v>8276</v>
      </c>
      <c r="H182" s="242" t="s">
        <v>8277</v>
      </c>
      <c r="I182" s="242" t="s">
        <v>8278</v>
      </c>
      <c r="J182" s="243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49"/>
    </row>
    <row r="183" spans="1:34" x14ac:dyDescent="0.2">
      <c r="A183" s="116" t="s">
        <v>119</v>
      </c>
      <c r="B183" s="120">
        <v>40.103000000000002</v>
      </c>
      <c r="C183" s="116" t="s">
        <v>7684</v>
      </c>
      <c r="D183" s="244" t="s">
        <v>8279</v>
      </c>
      <c r="E183" s="244"/>
      <c r="F183" s="245" t="s">
        <v>7671</v>
      </c>
      <c r="G183" s="242" t="s">
        <v>8280</v>
      </c>
      <c r="H183" s="242" t="s">
        <v>8281</v>
      </c>
      <c r="I183" s="242"/>
      <c r="J183" s="243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49"/>
    </row>
    <row r="184" spans="1:34" x14ac:dyDescent="0.2">
      <c r="A184" s="116" t="s">
        <v>119</v>
      </c>
      <c r="B184" s="120">
        <v>40.103000000000002</v>
      </c>
      <c r="C184" s="116" t="s">
        <v>7684</v>
      </c>
      <c r="D184" s="247" t="s">
        <v>8279</v>
      </c>
      <c r="E184" s="247"/>
      <c r="F184" s="252" t="s">
        <v>7671</v>
      </c>
      <c r="G184" s="120" t="s">
        <v>8282</v>
      </c>
      <c r="H184" s="188" t="s">
        <v>8283</v>
      </c>
      <c r="I184" s="282" t="s">
        <v>8284</v>
      </c>
      <c r="J184" s="253" t="s">
        <v>8285</v>
      </c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49"/>
    </row>
    <row r="185" spans="1:34" x14ac:dyDescent="0.2">
      <c r="A185" s="171" t="s">
        <v>57</v>
      </c>
      <c r="B185" s="242">
        <v>32.100999999999999</v>
      </c>
      <c r="C185" s="243" t="s">
        <v>7696</v>
      </c>
      <c r="D185" s="244" t="s">
        <v>8286</v>
      </c>
      <c r="E185" s="244"/>
      <c r="F185" s="245" t="s">
        <v>7671</v>
      </c>
      <c r="G185" s="242" t="s">
        <v>8287</v>
      </c>
      <c r="H185" s="242" t="s">
        <v>8288</v>
      </c>
      <c r="I185" s="242" t="s">
        <v>4162</v>
      </c>
      <c r="J185" s="243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49"/>
    </row>
    <row r="186" spans="1:34" x14ac:dyDescent="0.2">
      <c r="A186" s="243" t="s">
        <v>19</v>
      </c>
      <c r="B186" s="242">
        <v>25.199000000000002</v>
      </c>
      <c r="C186" s="243" t="s">
        <v>90</v>
      </c>
      <c r="D186" s="244" t="s">
        <v>8289</v>
      </c>
      <c r="E186" s="244"/>
      <c r="F186" s="245" t="s">
        <v>7671</v>
      </c>
      <c r="G186" s="242" t="s">
        <v>8290</v>
      </c>
      <c r="H186" s="242" t="s">
        <v>8291</v>
      </c>
      <c r="I186" s="242" t="s">
        <v>8292</v>
      </c>
      <c r="J186" s="243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49"/>
    </row>
    <row r="187" spans="1:34" s="251" customFormat="1" ht="12.75" customHeight="1" x14ac:dyDescent="0.2">
      <c r="A187" s="171" t="s">
        <v>57</v>
      </c>
      <c r="B187" s="242">
        <v>32.100999999999999</v>
      </c>
      <c r="C187" s="243" t="s">
        <v>7696</v>
      </c>
      <c r="D187" s="244" t="s">
        <v>8293</v>
      </c>
      <c r="E187" s="244"/>
      <c r="F187" s="245" t="s">
        <v>7671</v>
      </c>
      <c r="G187" s="242" t="s">
        <v>8294</v>
      </c>
      <c r="H187" s="242" t="s">
        <v>8295</v>
      </c>
      <c r="I187" s="242" t="s">
        <v>8296</v>
      </c>
      <c r="J187" s="243"/>
    </row>
    <row r="188" spans="1:34" x14ac:dyDescent="0.2">
      <c r="A188" s="171" t="s">
        <v>57</v>
      </c>
      <c r="B188" s="242">
        <v>32.100999999999999</v>
      </c>
      <c r="C188" s="243" t="s">
        <v>7696</v>
      </c>
      <c r="D188" s="244" t="s">
        <v>8297</v>
      </c>
      <c r="E188" s="244"/>
      <c r="F188" s="245" t="s">
        <v>7671</v>
      </c>
      <c r="G188" s="242" t="s">
        <v>8298</v>
      </c>
      <c r="H188" s="242" t="s">
        <v>8299</v>
      </c>
      <c r="I188" s="242" t="s">
        <v>8300</v>
      </c>
      <c r="J188" s="243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49"/>
    </row>
    <row r="189" spans="1:34" x14ac:dyDescent="0.2">
      <c r="A189" s="116" t="s">
        <v>119</v>
      </c>
      <c r="B189" s="242">
        <v>45.113999999999997</v>
      </c>
      <c r="C189" s="243" t="s">
        <v>7743</v>
      </c>
      <c r="D189" s="244" t="s">
        <v>8301</v>
      </c>
      <c r="E189" s="244" t="s">
        <v>8302</v>
      </c>
      <c r="F189" s="245" t="s">
        <v>7671</v>
      </c>
      <c r="G189" s="242"/>
      <c r="H189" s="242"/>
      <c r="I189" s="242"/>
      <c r="J189" s="243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</row>
    <row r="190" spans="1:34" x14ac:dyDescent="0.2">
      <c r="A190" s="116" t="s">
        <v>119</v>
      </c>
      <c r="B190" s="242">
        <v>45.113999999999997</v>
      </c>
      <c r="C190" s="243" t="s">
        <v>7743</v>
      </c>
      <c r="D190" s="247" t="s">
        <v>8303</v>
      </c>
      <c r="E190" s="247"/>
      <c r="F190" s="252" t="s">
        <v>7671</v>
      </c>
      <c r="G190" s="120" t="s">
        <v>8304</v>
      </c>
      <c r="H190" s="282" t="s">
        <v>8305</v>
      </c>
      <c r="I190" s="282" t="s">
        <v>8306</v>
      </c>
      <c r="J190" s="253" t="s">
        <v>8307</v>
      </c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49"/>
    </row>
    <row r="191" spans="1:34" x14ac:dyDescent="0.2">
      <c r="A191" s="243" t="s">
        <v>8667</v>
      </c>
      <c r="B191" s="120">
        <v>70.198999999999998</v>
      </c>
      <c r="C191" s="243" t="s">
        <v>90</v>
      </c>
      <c r="D191" s="255" t="s">
        <v>8308</v>
      </c>
      <c r="E191" s="255" t="s">
        <v>8309</v>
      </c>
      <c r="F191" s="245" t="s">
        <v>7671</v>
      </c>
      <c r="G191" s="242" t="s">
        <v>8310</v>
      </c>
      <c r="H191" s="242" t="s">
        <v>8311</v>
      </c>
      <c r="I191" s="242"/>
      <c r="J191" s="260" t="s">
        <v>8312</v>
      </c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49"/>
    </row>
    <row r="192" spans="1:34" x14ac:dyDescent="0.2">
      <c r="A192" s="171" t="s">
        <v>57</v>
      </c>
      <c r="B192" s="242">
        <v>32.100999999999999</v>
      </c>
      <c r="C192" s="243" t="s">
        <v>7696</v>
      </c>
      <c r="D192" s="244" t="s">
        <v>8313</v>
      </c>
      <c r="E192" s="244"/>
      <c r="F192" s="245" t="s">
        <v>7671</v>
      </c>
      <c r="G192" s="242" t="s">
        <v>8314</v>
      </c>
      <c r="H192" s="242" t="s">
        <v>8315</v>
      </c>
      <c r="I192" s="242" t="s">
        <v>8316</v>
      </c>
      <c r="J192" s="243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</row>
    <row r="193" spans="1:34" ht="14.45" customHeight="1" x14ac:dyDescent="0.2">
      <c r="A193" s="243" t="s">
        <v>8667</v>
      </c>
      <c r="B193" s="242">
        <v>70.108999999999995</v>
      </c>
      <c r="C193" s="243" t="s">
        <v>7862</v>
      </c>
      <c r="D193" s="244" t="s">
        <v>8317</v>
      </c>
      <c r="E193" s="244"/>
      <c r="F193" s="245" t="s">
        <v>7671</v>
      </c>
      <c r="G193" s="242" t="s">
        <v>8318</v>
      </c>
      <c r="H193" s="242" t="s">
        <v>8319</v>
      </c>
      <c r="I193" s="242" t="s">
        <v>8320</v>
      </c>
      <c r="J193" s="243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49"/>
      <c r="AC193" s="249"/>
      <c r="AD193" s="249"/>
      <c r="AE193" s="249"/>
      <c r="AF193" s="249"/>
      <c r="AG193" s="249"/>
    </row>
    <row r="194" spans="1:34" x14ac:dyDescent="0.2">
      <c r="A194" s="171" t="s">
        <v>57</v>
      </c>
      <c r="B194" s="258">
        <v>55.103999999999999</v>
      </c>
      <c r="C194" s="243" t="s">
        <v>1012</v>
      </c>
      <c r="D194" s="244" t="s">
        <v>8321</v>
      </c>
      <c r="E194" s="244" t="s">
        <v>516</v>
      </c>
      <c r="F194" s="245" t="s">
        <v>7671</v>
      </c>
      <c r="G194" s="242"/>
      <c r="H194" s="242" t="s">
        <v>8322</v>
      </c>
      <c r="I194" s="242" t="s">
        <v>8323</v>
      </c>
      <c r="J194" s="256" t="s">
        <v>8324</v>
      </c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49"/>
    </row>
    <row r="195" spans="1:34" x14ac:dyDescent="0.2">
      <c r="A195" s="116" t="s">
        <v>119</v>
      </c>
      <c r="B195" s="242">
        <v>40.104999999999997</v>
      </c>
      <c r="C195" s="270" t="s">
        <v>1768</v>
      </c>
      <c r="D195" s="244" t="s">
        <v>8325</v>
      </c>
      <c r="E195" s="242"/>
      <c r="F195" s="242" t="s">
        <v>7671</v>
      </c>
      <c r="G195" s="242" t="s">
        <v>122</v>
      </c>
      <c r="H195" s="242" t="s">
        <v>8326</v>
      </c>
      <c r="I195" s="271"/>
      <c r="J195" s="260" t="s">
        <v>8327</v>
      </c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</row>
    <row r="196" spans="1:34" x14ac:dyDescent="0.2">
      <c r="A196" s="116" t="s">
        <v>119</v>
      </c>
      <c r="B196" s="242">
        <v>45.113999999999997</v>
      </c>
      <c r="C196" s="243" t="s">
        <v>7743</v>
      </c>
      <c r="D196" s="244" t="s">
        <v>8328</v>
      </c>
      <c r="E196" s="244"/>
      <c r="F196" s="245" t="s">
        <v>7671</v>
      </c>
      <c r="G196" s="242" t="s">
        <v>122</v>
      </c>
      <c r="H196" s="242" t="s">
        <v>8329</v>
      </c>
      <c r="I196" s="242" t="s">
        <v>8330</v>
      </c>
      <c r="J196" s="173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</row>
    <row r="197" spans="1:34" s="251" customFormat="1" ht="15.75" customHeight="1" x14ac:dyDescent="0.2">
      <c r="A197" s="171" t="s">
        <v>57</v>
      </c>
      <c r="B197" s="242">
        <v>32.100999999999999</v>
      </c>
      <c r="C197" s="243" t="s">
        <v>7696</v>
      </c>
      <c r="D197" s="244" t="s">
        <v>8331</v>
      </c>
      <c r="E197" s="244"/>
      <c r="F197" s="245" t="s">
        <v>7671</v>
      </c>
      <c r="G197" s="242" t="s">
        <v>8332</v>
      </c>
      <c r="H197" s="242" t="s">
        <v>8333</v>
      </c>
      <c r="I197" s="242" t="s">
        <v>8334</v>
      </c>
      <c r="J197" s="260" t="s">
        <v>8335</v>
      </c>
    </row>
    <row r="198" spans="1:34" x14ac:dyDescent="0.2">
      <c r="A198" s="116" t="s">
        <v>119</v>
      </c>
      <c r="B198" s="185" t="s">
        <v>7720</v>
      </c>
      <c r="C198" s="171" t="s">
        <v>795</v>
      </c>
      <c r="D198" s="244" t="s">
        <v>8336</v>
      </c>
      <c r="E198" s="244" t="s">
        <v>8337</v>
      </c>
      <c r="F198" s="245" t="s">
        <v>7671</v>
      </c>
      <c r="G198" s="242" t="s">
        <v>8338</v>
      </c>
      <c r="H198" s="242" t="s">
        <v>8339</v>
      </c>
      <c r="I198" s="242" t="s">
        <v>8340</v>
      </c>
      <c r="J198" s="243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49"/>
    </row>
    <row r="199" spans="1:34" s="251" customFormat="1" ht="15.75" customHeight="1" x14ac:dyDescent="0.2">
      <c r="A199" s="116" t="s">
        <v>119</v>
      </c>
      <c r="B199" s="185" t="s">
        <v>7720</v>
      </c>
      <c r="C199" s="171" t="s">
        <v>795</v>
      </c>
      <c r="D199" s="244" t="s">
        <v>8336</v>
      </c>
      <c r="E199" s="244" t="s">
        <v>8337</v>
      </c>
      <c r="F199" s="245" t="s">
        <v>7671</v>
      </c>
      <c r="G199" s="242" t="s">
        <v>8338</v>
      </c>
      <c r="H199" s="242" t="s">
        <v>8339</v>
      </c>
      <c r="I199" s="242" t="s">
        <v>8340</v>
      </c>
      <c r="J199" s="243"/>
    </row>
    <row r="200" spans="1:34" s="251" customFormat="1" ht="15.75" customHeight="1" x14ac:dyDescent="0.2">
      <c r="A200" s="116" t="s">
        <v>119</v>
      </c>
      <c r="B200" s="242">
        <v>40.198999999999998</v>
      </c>
      <c r="C200" s="243" t="s">
        <v>7693</v>
      </c>
      <c r="D200" s="244" t="s">
        <v>8341</v>
      </c>
      <c r="E200" s="244"/>
      <c r="F200" s="245" t="s">
        <v>7671</v>
      </c>
      <c r="G200" s="242" t="s">
        <v>8342</v>
      </c>
      <c r="H200" s="242" t="s">
        <v>8343</v>
      </c>
      <c r="I200" s="242" t="s">
        <v>8344</v>
      </c>
      <c r="J200" s="243"/>
    </row>
    <row r="201" spans="1:34" s="251" customFormat="1" ht="12.75" customHeight="1" x14ac:dyDescent="0.2">
      <c r="A201" s="243" t="s">
        <v>19</v>
      </c>
      <c r="B201" s="242">
        <v>25.117999999999999</v>
      </c>
      <c r="C201" s="243" t="s">
        <v>76</v>
      </c>
      <c r="D201" s="244" t="s">
        <v>8345</v>
      </c>
      <c r="E201" s="244" t="s">
        <v>8346</v>
      </c>
      <c r="F201" s="245" t="s">
        <v>7671</v>
      </c>
      <c r="G201" s="242" t="s">
        <v>8347</v>
      </c>
      <c r="H201" s="242" t="s">
        <v>8348</v>
      </c>
      <c r="I201" s="242" t="s">
        <v>8349</v>
      </c>
      <c r="J201" s="243"/>
    </row>
    <row r="202" spans="1:34" x14ac:dyDescent="0.2">
      <c r="A202" s="171" t="s">
        <v>57</v>
      </c>
      <c r="B202" s="242">
        <v>32.100999999999999</v>
      </c>
      <c r="C202" s="243" t="s">
        <v>7696</v>
      </c>
      <c r="D202" s="244" t="s">
        <v>8350</v>
      </c>
      <c r="E202" s="244"/>
      <c r="F202" s="245" t="s">
        <v>7671</v>
      </c>
      <c r="G202" s="242" t="s">
        <v>8355</v>
      </c>
      <c r="H202" s="242" t="s">
        <v>8353</v>
      </c>
      <c r="I202" s="242" t="s">
        <v>8354</v>
      </c>
      <c r="J202" s="24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293"/>
      <c r="AD202" s="293"/>
      <c r="AE202" s="293"/>
      <c r="AF202" s="293"/>
      <c r="AG202" s="293"/>
    </row>
    <row r="203" spans="1:34" ht="14.45" customHeight="1" x14ac:dyDescent="0.2">
      <c r="A203" s="243" t="s">
        <v>8667</v>
      </c>
      <c r="B203" s="242">
        <v>70.108999999999995</v>
      </c>
      <c r="C203" s="243" t="s">
        <v>7862</v>
      </c>
      <c r="D203" s="244" t="s">
        <v>8350</v>
      </c>
      <c r="E203" s="244" t="s">
        <v>8351</v>
      </c>
      <c r="F203" s="245" t="s">
        <v>7671</v>
      </c>
      <c r="G203" s="242" t="s">
        <v>8352</v>
      </c>
      <c r="H203" s="242" t="s">
        <v>8353</v>
      </c>
      <c r="I203" s="242" t="s">
        <v>8354</v>
      </c>
      <c r="J203" s="24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3"/>
      <c r="AC203" s="293"/>
      <c r="AD203" s="293"/>
      <c r="AE203" s="293"/>
      <c r="AF203" s="293"/>
      <c r="AG203" s="293"/>
    </row>
    <row r="204" spans="1:34" ht="14.45" customHeight="1" x14ac:dyDescent="0.2">
      <c r="A204" s="116" t="s">
        <v>119</v>
      </c>
      <c r="B204" s="242">
        <v>45.113999999999997</v>
      </c>
      <c r="C204" s="243" t="s">
        <v>7743</v>
      </c>
      <c r="D204" s="244" t="s">
        <v>8356</v>
      </c>
      <c r="E204" s="244"/>
      <c r="F204" s="245" t="s">
        <v>7671</v>
      </c>
      <c r="G204" s="242" t="s">
        <v>122</v>
      </c>
      <c r="H204" s="242"/>
      <c r="I204" s="242"/>
      <c r="J204" s="243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  <c r="AA204" s="249"/>
      <c r="AB204" s="249"/>
      <c r="AC204" s="249"/>
      <c r="AD204" s="249"/>
      <c r="AE204" s="249"/>
      <c r="AF204" s="249"/>
      <c r="AG204" s="249"/>
    </row>
    <row r="205" spans="1:34" s="294" customFormat="1" ht="28.5" customHeight="1" x14ac:dyDescent="0.2">
      <c r="A205" s="171" t="s">
        <v>57</v>
      </c>
      <c r="B205" s="242">
        <v>32.100999999999999</v>
      </c>
      <c r="C205" s="243" t="s">
        <v>7696</v>
      </c>
      <c r="D205" s="244" t="s">
        <v>8357</v>
      </c>
      <c r="E205" s="244"/>
      <c r="F205" s="245" t="s">
        <v>7671</v>
      </c>
      <c r="G205" s="242" t="s">
        <v>8358</v>
      </c>
      <c r="H205" s="242" t="s">
        <v>8359</v>
      </c>
      <c r="I205" s="242" t="s">
        <v>8360</v>
      </c>
      <c r="J205" s="243"/>
    </row>
    <row r="206" spans="1:34" x14ac:dyDescent="0.2">
      <c r="A206" s="171" t="s">
        <v>57</v>
      </c>
      <c r="B206" s="242">
        <v>32.100999999999999</v>
      </c>
      <c r="C206" s="243" t="s">
        <v>7696</v>
      </c>
      <c r="D206" s="244" t="s">
        <v>8361</v>
      </c>
      <c r="E206" s="244"/>
      <c r="F206" s="245" t="s">
        <v>7671</v>
      </c>
      <c r="G206" s="242" t="s">
        <v>8362</v>
      </c>
      <c r="H206" s="242" t="s">
        <v>8363</v>
      </c>
      <c r="I206" s="242" t="s">
        <v>8364</v>
      </c>
      <c r="J206" s="243"/>
    </row>
    <row r="207" spans="1:34" ht="14.45" customHeight="1" x14ac:dyDescent="0.2">
      <c r="A207" s="116" t="s">
        <v>119</v>
      </c>
      <c r="B207" s="120">
        <v>40.103000000000002</v>
      </c>
      <c r="C207" s="116" t="s">
        <v>7684</v>
      </c>
      <c r="D207" s="247" t="s">
        <v>8365</v>
      </c>
      <c r="E207" s="247" t="s">
        <v>8366</v>
      </c>
      <c r="F207" s="252" t="s">
        <v>7671</v>
      </c>
      <c r="G207" s="282" t="s">
        <v>8367</v>
      </c>
      <c r="H207" s="120" t="s">
        <v>8368</v>
      </c>
      <c r="I207" s="120"/>
      <c r="J207" s="295" t="str">
        <f>HYPERLINK("mailto:Sales@pioneerrubberstamps.com","Sales@pioneerrubberstamps.com ")</f>
        <v xml:space="preserve">Sales@pioneerrubberstamps.com </v>
      </c>
    </row>
    <row r="208" spans="1:34" ht="14.45" customHeight="1" x14ac:dyDescent="0.2">
      <c r="A208" s="171" t="s">
        <v>19</v>
      </c>
      <c r="B208" s="185" t="s">
        <v>8369</v>
      </c>
      <c r="C208" s="171" t="s">
        <v>90</v>
      </c>
      <c r="D208" s="243" t="s">
        <v>8370</v>
      </c>
      <c r="E208" s="243"/>
      <c r="F208" s="296" t="s">
        <v>84</v>
      </c>
      <c r="G208" s="242" t="s">
        <v>8371</v>
      </c>
      <c r="H208" s="242" t="s">
        <v>8372</v>
      </c>
      <c r="I208" s="242" t="s">
        <v>8373</v>
      </c>
      <c r="J208" s="297" t="s">
        <v>8374</v>
      </c>
    </row>
    <row r="209" spans="1:33" ht="14.45" customHeight="1" x14ac:dyDescent="0.2">
      <c r="A209" s="171" t="s">
        <v>57</v>
      </c>
      <c r="B209" s="242">
        <v>32.100999999999999</v>
      </c>
      <c r="C209" s="243" t="s">
        <v>7696</v>
      </c>
      <c r="D209" s="244" t="s">
        <v>8375</v>
      </c>
      <c r="E209" s="244"/>
      <c r="F209" s="245" t="s">
        <v>7671</v>
      </c>
      <c r="G209" s="242" t="s">
        <v>8376</v>
      </c>
      <c r="H209" s="242" t="s">
        <v>8377</v>
      </c>
      <c r="I209" s="242" t="s">
        <v>8378</v>
      </c>
      <c r="J209" s="243"/>
    </row>
    <row r="210" spans="1:33" ht="14.45" customHeight="1" x14ac:dyDescent="0.2">
      <c r="A210" s="243" t="s">
        <v>8667</v>
      </c>
      <c r="B210" s="242">
        <v>70.198999999999998</v>
      </c>
      <c r="C210" s="243" t="s">
        <v>90</v>
      </c>
      <c r="D210" s="244" t="s">
        <v>8379</v>
      </c>
      <c r="E210" s="244"/>
      <c r="F210" s="245" t="s">
        <v>7671</v>
      </c>
      <c r="G210" s="242" t="s">
        <v>8380</v>
      </c>
      <c r="H210" s="242" t="s">
        <v>8381</v>
      </c>
      <c r="I210" s="242" t="s">
        <v>8382</v>
      </c>
      <c r="J210" s="243"/>
    </row>
    <row r="211" spans="1:33" ht="14.45" customHeight="1" x14ac:dyDescent="0.2">
      <c r="A211" s="116" t="s">
        <v>119</v>
      </c>
      <c r="B211" s="120">
        <v>40.103000000000002</v>
      </c>
      <c r="C211" s="116" t="s">
        <v>7684</v>
      </c>
      <c r="D211" s="247" t="s">
        <v>8383</v>
      </c>
      <c r="E211" s="247" t="s">
        <v>8384</v>
      </c>
      <c r="F211" s="252" t="s">
        <v>7671</v>
      </c>
      <c r="G211" s="120" t="s">
        <v>8385</v>
      </c>
      <c r="H211" s="282" t="s">
        <v>8386</v>
      </c>
      <c r="I211" s="120" t="s">
        <v>7898</v>
      </c>
      <c r="J211" s="253" t="s">
        <v>8387</v>
      </c>
    </row>
    <row r="212" spans="1:33" ht="14.45" customHeight="1" x14ac:dyDescent="0.2">
      <c r="A212" s="116" t="s">
        <v>119</v>
      </c>
      <c r="B212" s="120">
        <v>40.103000000000002</v>
      </c>
      <c r="C212" s="116" t="s">
        <v>7684</v>
      </c>
      <c r="D212" s="247" t="s">
        <v>8388</v>
      </c>
      <c r="E212" s="247" t="s">
        <v>8389</v>
      </c>
      <c r="F212" s="252" t="s">
        <v>7671</v>
      </c>
      <c r="G212" s="120" t="s">
        <v>8385</v>
      </c>
      <c r="H212" s="282" t="s">
        <v>8386</v>
      </c>
      <c r="I212" s="282" t="s">
        <v>8390</v>
      </c>
      <c r="J212" s="283" t="s">
        <v>8387</v>
      </c>
    </row>
    <row r="213" spans="1:33" ht="14.45" customHeight="1" x14ac:dyDescent="0.2">
      <c r="A213" s="248" t="s">
        <v>1391</v>
      </c>
      <c r="B213" s="189">
        <v>15.111000000000001</v>
      </c>
      <c r="C213" s="248" t="s">
        <v>4940</v>
      </c>
      <c r="D213" s="247" t="s">
        <v>8391</v>
      </c>
      <c r="E213" s="116" t="s">
        <v>8392</v>
      </c>
      <c r="F213" s="245" t="s">
        <v>7671</v>
      </c>
      <c r="G213" s="120" t="s">
        <v>84</v>
      </c>
      <c r="H213" s="298" t="s">
        <v>8393</v>
      </c>
      <c r="I213" s="120"/>
      <c r="J213" s="116"/>
    </row>
    <row r="214" spans="1:33" ht="14.45" customHeight="1" x14ac:dyDescent="0.2">
      <c r="A214" s="116" t="s">
        <v>119</v>
      </c>
      <c r="B214" s="242">
        <v>45.113999999999997</v>
      </c>
      <c r="C214" s="243" t="s">
        <v>7743</v>
      </c>
      <c r="D214" s="244" t="s">
        <v>8394</v>
      </c>
      <c r="E214" s="244" t="s">
        <v>7726</v>
      </c>
      <c r="F214" s="245" t="s">
        <v>7671</v>
      </c>
      <c r="G214" s="242"/>
      <c r="H214" s="242"/>
      <c r="I214" s="242"/>
      <c r="J214" s="243"/>
    </row>
    <row r="215" spans="1:33" ht="14.45" customHeight="1" x14ac:dyDescent="0.2">
      <c r="A215" s="243" t="s">
        <v>8667</v>
      </c>
      <c r="B215" s="242">
        <v>70.198999999999998</v>
      </c>
      <c r="C215" s="243" t="s">
        <v>90</v>
      </c>
      <c r="D215" s="244" t="s">
        <v>8395</v>
      </c>
      <c r="E215" s="244"/>
      <c r="F215" s="245" t="s">
        <v>7671</v>
      </c>
      <c r="G215" s="242" t="s">
        <v>122</v>
      </c>
      <c r="H215" s="242" t="s">
        <v>8396</v>
      </c>
      <c r="I215" s="242" t="s">
        <v>8396</v>
      </c>
      <c r="J215" s="243"/>
    </row>
    <row r="216" spans="1:33" s="251" customFormat="1" ht="12.75" customHeight="1" x14ac:dyDescent="0.2">
      <c r="A216" s="243" t="s">
        <v>19</v>
      </c>
      <c r="B216" s="242">
        <v>25.199000000000002</v>
      </c>
      <c r="C216" s="243" t="s">
        <v>90</v>
      </c>
      <c r="D216" s="244" t="s">
        <v>8397</v>
      </c>
      <c r="E216" s="244"/>
      <c r="F216" s="245" t="s">
        <v>7671</v>
      </c>
      <c r="G216" s="242" t="s">
        <v>8398</v>
      </c>
      <c r="H216" s="242" t="s">
        <v>8399</v>
      </c>
      <c r="I216" s="242" t="s">
        <v>8400</v>
      </c>
      <c r="J216" s="243"/>
    </row>
    <row r="217" spans="1:33" ht="14.45" customHeight="1" x14ac:dyDescent="0.2">
      <c r="A217" s="243" t="s">
        <v>8667</v>
      </c>
      <c r="B217" s="242">
        <v>70.119</v>
      </c>
      <c r="C217" s="243" t="s">
        <v>8401</v>
      </c>
      <c r="D217" s="244" t="s">
        <v>8402</v>
      </c>
      <c r="E217" s="244"/>
      <c r="F217" s="245" t="s">
        <v>7671</v>
      </c>
      <c r="G217" s="242" t="s">
        <v>8403</v>
      </c>
      <c r="H217" s="242" t="s">
        <v>8404</v>
      </c>
      <c r="I217" s="242" t="s">
        <v>8405</v>
      </c>
      <c r="J217" s="243"/>
    </row>
    <row r="218" spans="1:33" ht="14.45" customHeight="1" x14ac:dyDescent="0.2">
      <c r="A218" s="171" t="s">
        <v>57</v>
      </c>
      <c r="B218" s="242">
        <v>32.100999999999999</v>
      </c>
      <c r="C218" s="243" t="s">
        <v>7696</v>
      </c>
      <c r="D218" s="244" t="s">
        <v>8406</v>
      </c>
      <c r="E218" s="244"/>
      <c r="F218" s="245" t="s">
        <v>7671</v>
      </c>
      <c r="G218" s="242" t="s">
        <v>8407</v>
      </c>
      <c r="H218" s="242" t="s">
        <v>8408</v>
      </c>
      <c r="I218" s="242" t="s">
        <v>8409</v>
      </c>
      <c r="J218" s="243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49"/>
      <c r="AG218" s="249"/>
    </row>
    <row r="219" spans="1:33" ht="14.45" customHeight="1" x14ac:dyDescent="0.2">
      <c r="A219" s="243" t="s">
        <v>8667</v>
      </c>
      <c r="B219" s="242">
        <v>70.108000000000004</v>
      </c>
      <c r="C219" s="243" t="s">
        <v>4424</v>
      </c>
      <c r="D219" s="244" t="s">
        <v>8410</v>
      </c>
      <c r="E219" s="244"/>
      <c r="F219" s="245" t="s">
        <v>7671</v>
      </c>
      <c r="G219" s="242" t="s">
        <v>122</v>
      </c>
      <c r="H219" s="242" t="s">
        <v>8411</v>
      </c>
      <c r="I219" s="242"/>
      <c r="J219" s="243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</row>
    <row r="220" spans="1:33" ht="14.45" customHeight="1" x14ac:dyDescent="0.2">
      <c r="A220" s="243" t="s">
        <v>19</v>
      </c>
      <c r="B220" s="242">
        <v>80.108999999999995</v>
      </c>
      <c r="C220" s="243" t="s">
        <v>473</v>
      </c>
      <c r="D220" s="244" t="s">
        <v>8412</v>
      </c>
      <c r="E220" s="244" t="s">
        <v>8413</v>
      </c>
      <c r="F220" s="245" t="s">
        <v>7671</v>
      </c>
      <c r="G220" s="242" t="s">
        <v>8414</v>
      </c>
      <c r="H220" s="242" t="s">
        <v>8415</v>
      </c>
      <c r="I220" s="242"/>
      <c r="J220" s="243"/>
      <c r="K220" s="249"/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  <c r="AB220" s="249"/>
      <c r="AC220" s="249"/>
      <c r="AD220" s="249"/>
      <c r="AE220" s="249"/>
      <c r="AF220" s="249"/>
      <c r="AG220" s="249"/>
    </row>
    <row r="221" spans="1:33" s="251" customFormat="1" ht="12.75" customHeight="1" x14ac:dyDescent="0.2">
      <c r="A221" s="266" t="s">
        <v>119</v>
      </c>
      <c r="B221" s="266">
        <v>45.116</v>
      </c>
      <c r="C221" s="266" t="s">
        <v>7775</v>
      </c>
      <c r="D221" s="266" t="s">
        <v>8416</v>
      </c>
      <c r="E221" s="266" t="s">
        <v>8417</v>
      </c>
      <c r="F221" s="267"/>
      <c r="G221" s="266" t="s">
        <v>6227</v>
      </c>
      <c r="H221" s="266" t="s">
        <v>8418</v>
      </c>
      <c r="I221" s="267"/>
      <c r="J221" s="268" t="s">
        <v>8419</v>
      </c>
    </row>
    <row r="222" spans="1:33" ht="14.45" customHeight="1" x14ac:dyDescent="0.2">
      <c r="A222" s="171" t="s">
        <v>57</v>
      </c>
      <c r="B222" s="242">
        <v>32.100999999999999</v>
      </c>
      <c r="C222" s="243" t="s">
        <v>7696</v>
      </c>
      <c r="D222" s="244" t="s">
        <v>8420</v>
      </c>
      <c r="E222" s="244"/>
      <c r="F222" s="245" t="s">
        <v>7671</v>
      </c>
      <c r="G222" s="242" t="s">
        <v>8421</v>
      </c>
      <c r="H222" s="242" t="s">
        <v>8422</v>
      </c>
      <c r="I222" s="242" t="s">
        <v>8423</v>
      </c>
      <c r="J222" s="243"/>
      <c r="K222" s="249"/>
      <c r="L222" s="249"/>
      <c r="M222" s="249"/>
      <c r="N222" s="249"/>
      <c r="O222" s="249"/>
      <c r="P222" s="249"/>
      <c r="Q222" s="249"/>
      <c r="R222" s="249"/>
      <c r="S222" s="249"/>
      <c r="T222" s="249"/>
      <c r="U222" s="249"/>
      <c r="V222" s="249"/>
      <c r="W222" s="249"/>
      <c r="X222" s="249"/>
      <c r="Y222" s="249"/>
      <c r="Z222" s="249"/>
      <c r="AA222" s="249"/>
      <c r="AB222" s="249"/>
      <c r="AC222" s="249"/>
      <c r="AD222" s="249"/>
      <c r="AE222" s="249"/>
      <c r="AF222" s="249"/>
      <c r="AG222" s="249"/>
    </row>
    <row r="223" spans="1:33" ht="14.45" customHeight="1" x14ac:dyDescent="0.2">
      <c r="A223" s="171" t="s">
        <v>57</v>
      </c>
      <c r="B223" s="242">
        <v>32.100999999999999</v>
      </c>
      <c r="C223" s="243" t="s">
        <v>7696</v>
      </c>
      <c r="D223" s="244" t="s">
        <v>8424</v>
      </c>
      <c r="E223" s="244"/>
      <c r="F223" s="245" t="s">
        <v>7671</v>
      </c>
      <c r="G223" s="242" t="s">
        <v>8425</v>
      </c>
      <c r="H223" s="242"/>
      <c r="I223" s="242"/>
      <c r="J223" s="260" t="s">
        <v>8426</v>
      </c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  <c r="AB223" s="249"/>
      <c r="AC223" s="249"/>
      <c r="AD223" s="249"/>
      <c r="AE223" s="249"/>
      <c r="AF223" s="249"/>
      <c r="AG223" s="249"/>
    </row>
    <row r="224" spans="1:33" ht="14.45" customHeight="1" x14ac:dyDescent="0.2">
      <c r="A224" s="116" t="s">
        <v>119</v>
      </c>
      <c r="B224" s="120">
        <v>40.103000000000002</v>
      </c>
      <c r="C224" s="116" t="s">
        <v>7684</v>
      </c>
      <c r="D224" s="244" t="s">
        <v>8427</v>
      </c>
      <c r="E224" s="244"/>
      <c r="F224" s="245" t="s">
        <v>7671</v>
      </c>
      <c r="G224" s="242" t="s">
        <v>8428</v>
      </c>
      <c r="H224" s="242" t="s">
        <v>8429</v>
      </c>
      <c r="I224" s="242" t="s">
        <v>8430</v>
      </c>
      <c r="J224" s="243"/>
      <c r="K224" s="249"/>
      <c r="L224" s="249"/>
      <c r="M224" s="249"/>
      <c r="N224" s="249"/>
      <c r="O224" s="249"/>
      <c r="P224" s="249"/>
      <c r="Q224" s="249"/>
      <c r="R224" s="249"/>
      <c r="S224" s="249"/>
      <c r="T224" s="249"/>
      <c r="U224" s="249"/>
      <c r="V224" s="249"/>
      <c r="W224" s="249"/>
      <c r="X224" s="249"/>
      <c r="Y224" s="249"/>
      <c r="Z224" s="249"/>
      <c r="AA224" s="249"/>
      <c r="AB224" s="249"/>
      <c r="AC224" s="249"/>
      <c r="AD224" s="249"/>
      <c r="AE224" s="249"/>
      <c r="AF224" s="249"/>
      <c r="AG224" s="249"/>
    </row>
    <row r="225" spans="1:33" ht="14.45" customHeight="1" x14ac:dyDescent="0.2">
      <c r="A225" s="243" t="s">
        <v>19</v>
      </c>
      <c r="B225" s="242">
        <v>25.116</v>
      </c>
      <c r="C225" s="243" t="s">
        <v>28</v>
      </c>
      <c r="D225" s="244" t="s">
        <v>8431</v>
      </c>
      <c r="E225" s="244"/>
      <c r="F225" s="245" t="s">
        <v>7671</v>
      </c>
      <c r="G225" s="242" t="s">
        <v>8432</v>
      </c>
      <c r="H225" s="242" t="s">
        <v>8433</v>
      </c>
      <c r="I225" s="242" t="s">
        <v>8434</v>
      </c>
      <c r="J225" s="260" t="s">
        <v>8435</v>
      </c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  <c r="AB225" s="249"/>
      <c r="AC225" s="249"/>
      <c r="AD225" s="249"/>
      <c r="AE225" s="249"/>
      <c r="AF225" s="249"/>
      <c r="AG225" s="249"/>
    </row>
    <row r="226" spans="1:33" ht="14.45" customHeight="1" x14ac:dyDescent="0.2">
      <c r="A226" s="243" t="s">
        <v>8667</v>
      </c>
      <c r="B226" s="242">
        <v>70.198999999999998</v>
      </c>
      <c r="C226" s="243" t="s">
        <v>90</v>
      </c>
      <c r="D226" s="244" t="s">
        <v>8436</v>
      </c>
      <c r="E226" s="244"/>
      <c r="F226" s="245" t="s">
        <v>7671</v>
      </c>
      <c r="G226" s="242" t="s">
        <v>8437</v>
      </c>
      <c r="H226" s="242" t="s">
        <v>8438</v>
      </c>
      <c r="I226" s="242" t="s">
        <v>8439</v>
      </c>
      <c r="J226" s="243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  <c r="AB226" s="249"/>
      <c r="AC226" s="249"/>
      <c r="AD226" s="249"/>
      <c r="AE226" s="249"/>
      <c r="AF226" s="249"/>
      <c r="AG226" s="249"/>
    </row>
    <row r="227" spans="1:33" ht="14.45" customHeight="1" x14ac:dyDescent="0.2">
      <c r="A227" s="116" t="s">
        <v>119</v>
      </c>
      <c r="B227" s="120">
        <v>35.198999999999998</v>
      </c>
      <c r="C227" s="116" t="s">
        <v>2036</v>
      </c>
      <c r="D227" s="247" t="s">
        <v>8436</v>
      </c>
      <c r="E227" s="247"/>
      <c r="F227" s="252" t="s">
        <v>7671</v>
      </c>
      <c r="G227" s="120" t="s">
        <v>8437</v>
      </c>
      <c r="H227" s="120" t="s">
        <v>8438</v>
      </c>
      <c r="I227" s="120" t="s">
        <v>8439</v>
      </c>
      <c r="J227" s="299" t="s">
        <v>8440</v>
      </c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  <c r="AB227" s="249"/>
      <c r="AC227" s="249"/>
      <c r="AD227" s="249"/>
      <c r="AE227" s="249"/>
      <c r="AF227" s="249"/>
      <c r="AG227" s="249"/>
    </row>
    <row r="228" spans="1:33" ht="14.45" customHeight="1" x14ac:dyDescent="0.2">
      <c r="A228" s="243" t="s">
        <v>8667</v>
      </c>
      <c r="B228" s="120">
        <v>70.198999999999998</v>
      </c>
      <c r="C228" s="243" t="s">
        <v>90</v>
      </c>
      <c r="D228" s="244" t="s">
        <v>8441</v>
      </c>
      <c r="E228" s="244"/>
      <c r="F228" s="245" t="s">
        <v>7671</v>
      </c>
      <c r="G228" s="242" t="s">
        <v>8442</v>
      </c>
      <c r="H228" s="242" t="s">
        <v>8443</v>
      </c>
      <c r="I228" s="242"/>
      <c r="J228" s="243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249"/>
      <c r="AC228" s="249"/>
      <c r="AD228" s="249"/>
      <c r="AE228" s="249"/>
      <c r="AF228" s="249"/>
      <c r="AG228" s="249"/>
    </row>
    <row r="229" spans="1:33" ht="14.45" customHeight="1" x14ac:dyDescent="0.2">
      <c r="A229" s="116" t="s">
        <v>119</v>
      </c>
      <c r="B229" s="185" t="s">
        <v>7720</v>
      </c>
      <c r="C229" s="171" t="s">
        <v>795</v>
      </c>
      <c r="D229" s="244" t="s">
        <v>8444</v>
      </c>
      <c r="E229" s="244" t="s">
        <v>8445</v>
      </c>
      <c r="F229" s="245" t="s">
        <v>7671</v>
      </c>
      <c r="G229" s="242" t="s">
        <v>8446</v>
      </c>
      <c r="H229" s="242" t="s">
        <v>8447</v>
      </c>
      <c r="I229" s="242" t="s">
        <v>8448</v>
      </c>
      <c r="J229" s="243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49"/>
      <c r="AB229" s="249"/>
      <c r="AC229" s="249"/>
      <c r="AD229" s="249"/>
      <c r="AE229" s="249"/>
      <c r="AF229" s="249"/>
      <c r="AG229" s="249"/>
    </row>
    <row r="230" spans="1:33" ht="14.45" customHeight="1" x14ac:dyDescent="0.2">
      <c r="A230" s="116" t="s">
        <v>119</v>
      </c>
      <c r="B230" s="242">
        <v>45.113999999999997</v>
      </c>
      <c r="C230" s="243" t="s">
        <v>7743</v>
      </c>
      <c r="D230" s="247" t="s">
        <v>8449</v>
      </c>
      <c r="E230" s="247"/>
      <c r="F230" s="252" t="s">
        <v>7671</v>
      </c>
      <c r="G230" s="120" t="s">
        <v>8450</v>
      </c>
      <c r="H230" s="120" t="s">
        <v>8451</v>
      </c>
      <c r="I230" s="120" t="s">
        <v>8452</v>
      </c>
      <c r="J230" s="260" t="s">
        <v>8453</v>
      </c>
      <c r="K230" s="249"/>
      <c r="L230" s="249"/>
      <c r="M230" s="249"/>
      <c r="N230" s="249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  <c r="Z230" s="249"/>
      <c r="AA230" s="249"/>
      <c r="AB230" s="249"/>
      <c r="AC230" s="249"/>
      <c r="AD230" s="249"/>
      <c r="AE230" s="249"/>
      <c r="AF230" s="249"/>
      <c r="AG230" s="249"/>
    </row>
    <row r="231" spans="1:33" ht="14.45" customHeight="1" x14ac:dyDescent="0.2">
      <c r="A231" s="116" t="s">
        <v>119</v>
      </c>
      <c r="B231" s="242">
        <v>45.113999999999997</v>
      </c>
      <c r="C231" s="243" t="s">
        <v>7743</v>
      </c>
      <c r="D231" s="244" t="s">
        <v>8454</v>
      </c>
      <c r="E231" s="244"/>
      <c r="F231" s="245" t="s">
        <v>7671</v>
      </c>
      <c r="G231" s="242" t="s">
        <v>122</v>
      </c>
      <c r="H231" s="242" t="s">
        <v>8455</v>
      </c>
      <c r="I231" s="242"/>
      <c r="J231" s="300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  <c r="Z231" s="249"/>
      <c r="AA231" s="249"/>
      <c r="AB231" s="249"/>
      <c r="AC231" s="249"/>
      <c r="AD231" s="249"/>
      <c r="AE231" s="249"/>
      <c r="AF231" s="249"/>
      <c r="AG231" s="249"/>
    </row>
    <row r="232" spans="1:33" ht="14.45" customHeight="1" x14ac:dyDescent="0.2">
      <c r="A232" s="243" t="s">
        <v>8667</v>
      </c>
      <c r="B232" s="242">
        <v>70.198999999999998</v>
      </c>
      <c r="C232" s="243" t="s">
        <v>90</v>
      </c>
      <c r="D232" s="244" t="s">
        <v>8456</v>
      </c>
      <c r="E232" s="244"/>
      <c r="F232" s="245" t="s">
        <v>7671</v>
      </c>
      <c r="G232" s="242" t="s">
        <v>8456</v>
      </c>
      <c r="H232" s="242" t="s">
        <v>8457</v>
      </c>
      <c r="I232" s="242" t="s">
        <v>8134</v>
      </c>
      <c r="J232" s="243"/>
      <c r="K232" s="249"/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49"/>
      <c r="AB232" s="249"/>
      <c r="AC232" s="249"/>
      <c r="AD232" s="249"/>
      <c r="AE232" s="249"/>
      <c r="AF232" s="249"/>
      <c r="AG232" s="249"/>
    </row>
    <row r="233" spans="1:33" ht="14.45" customHeight="1" x14ac:dyDescent="0.2">
      <c r="A233" s="171" t="s">
        <v>57</v>
      </c>
      <c r="B233" s="258">
        <v>60.198999999999998</v>
      </c>
      <c r="C233" s="243" t="s">
        <v>7899</v>
      </c>
      <c r="D233" s="244" t="s">
        <v>5878</v>
      </c>
      <c r="E233" s="244" t="s">
        <v>8458</v>
      </c>
      <c r="F233" s="245" t="s">
        <v>7671</v>
      </c>
      <c r="G233" s="242" t="s">
        <v>8459</v>
      </c>
      <c r="H233" s="242" t="s">
        <v>8460</v>
      </c>
      <c r="I233" s="242" t="s">
        <v>8461</v>
      </c>
      <c r="J233" s="243"/>
      <c r="K233" s="249"/>
      <c r="L233" s="249"/>
      <c r="M233" s="249"/>
      <c r="N233" s="249"/>
      <c r="O233" s="249"/>
      <c r="P233" s="249"/>
      <c r="Q233" s="249"/>
      <c r="R233" s="249"/>
      <c r="S233" s="249"/>
      <c r="T233" s="249"/>
      <c r="U233" s="249"/>
      <c r="V233" s="249"/>
      <c r="W233" s="249"/>
      <c r="X233" s="249"/>
      <c r="Y233" s="249"/>
      <c r="Z233" s="249"/>
      <c r="AA233" s="249"/>
      <c r="AB233" s="249"/>
      <c r="AC233" s="249"/>
      <c r="AD233" s="249"/>
      <c r="AE233" s="249"/>
      <c r="AF233" s="249"/>
      <c r="AG233" s="249"/>
    </row>
    <row r="234" spans="1:33" ht="14.45" customHeight="1" x14ac:dyDescent="0.2">
      <c r="A234" s="171" t="s">
        <v>57</v>
      </c>
      <c r="B234" s="258">
        <v>10.199</v>
      </c>
      <c r="C234" s="243" t="s">
        <v>8034</v>
      </c>
      <c r="D234" s="244" t="s">
        <v>8462</v>
      </c>
      <c r="E234" s="244" t="s">
        <v>8458</v>
      </c>
      <c r="F234" s="245" t="s">
        <v>7671</v>
      </c>
      <c r="G234" s="242" t="s">
        <v>8459</v>
      </c>
      <c r="H234" s="242" t="s">
        <v>8460</v>
      </c>
      <c r="I234" s="242" t="s">
        <v>8461</v>
      </c>
      <c r="J234" s="243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  <c r="AC234" s="249"/>
      <c r="AD234" s="249"/>
      <c r="AE234" s="249"/>
      <c r="AF234" s="249"/>
      <c r="AG234" s="249"/>
    </row>
    <row r="235" spans="1:33" ht="14.45" customHeight="1" x14ac:dyDescent="0.2">
      <c r="A235" s="243" t="s">
        <v>8667</v>
      </c>
      <c r="B235" s="242">
        <v>70.108999999999995</v>
      </c>
      <c r="C235" s="243" t="s">
        <v>7862</v>
      </c>
      <c r="D235" s="244" t="s">
        <v>8463</v>
      </c>
      <c r="E235" s="244" t="s">
        <v>8464</v>
      </c>
      <c r="F235" s="245" t="s">
        <v>7671</v>
      </c>
      <c r="G235" s="242" t="s">
        <v>8465</v>
      </c>
      <c r="H235" s="120" t="s">
        <v>8466</v>
      </c>
      <c r="I235" s="242"/>
      <c r="J235" s="243"/>
      <c r="K235" s="249"/>
      <c r="L235" s="249"/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49"/>
      <c r="Z235" s="249"/>
      <c r="AA235" s="249"/>
      <c r="AB235" s="249"/>
      <c r="AC235" s="249"/>
      <c r="AD235" s="249"/>
      <c r="AE235" s="249"/>
      <c r="AF235" s="249"/>
      <c r="AG235" s="249"/>
    </row>
    <row r="236" spans="1:33" ht="14.45" customHeight="1" x14ac:dyDescent="0.2">
      <c r="A236" s="243" t="s">
        <v>8667</v>
      </c>
      <c r="B236" s="242">
        <v>70.108999999999995</v>
      </c>
      <c r="C236" s="243" t="s">
        <v>7862</v>
      </c>
      <c r="D236" s="244" t="s">
        <v>8463</v>
      </c>
      <c r="E236" s="244" t="s">
        <v>8464</v>
      </c>
      <c r="F236" s="245" t="s">
        <v>7671</v>
      </c>
      <c r="G236" s="242" t="s">
        <v>8465</v>
      </c>
      <c r="H236" s="120" t="s">
        <v>8466</v>
      </c>
      <c r="I236" s="242"/>
      <c r="J236" s="243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</row>
    <row r="237" spans="1:33" ht="14.45" customHeight="1" x14ac:dyDescent="0.2">
      <c r="A237" s="173" t="s">
        <v>119</v>
      </c>
      <c r="B237" s="120">
        <v>45.112000000000002</v>
      </c>
      <c r="C237" s="116" t="s">
        <v>7822</v>
      </c>
      <c r="D237" s="209" t="s">
        <v>8467</v>
      </c>
      <c r="E237" s="301" t="s">
        <v>8468</v>
      </c>
      <c r="F237" s="120" t="s">
        <v>7671</v>
      </c>
      <c r="G237" s="264" t="s">
        <v>8469</v>
      </c>
      <c r="H237" s="282" t="s">
        <v>8470</v>
      </c>
      <c r="I237" s="282" t="s">
        <v>8471</v>
      </c>
      <c r="J237" s="289" t="s">
        <v>8472</v>
      </c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9"/>
      <c r="AC237" s="249"/>
      <c r="AD237" s="249"/>
      <c r="AE237" s="249"/>
      <c r="AF237" s="249"/>
      <c r="AG237" s="249"/>
    </row>
    <row r="238" spans="1:33" s="251" customFormat="1" ht="12.75" customHeight="1" x14ac:dyDescent="0.2">
      <c r="A238" s="116" t="s">
        <v>119</v>
      </c>
      <c r="B238" s="242">
        <v>40.101999999999997</v>
      </c>
      <c r="C238" s="243" t="s">
        <v>920</v>
      </c>
      <c r="D238" s="244" t="s">
        <v>8473</v>
      </c>
      <c r="E238" s="244"/>
      <c r="F238" s="245" t="s">
        <v>7671</v>
      </c>
      <c r="G238" s="242" t="s">
        <v>8474</v>
      </c>
      <c r="H238" s="242" t="s">
        <v>8475</v>
      </c>
      <c r="I238" s="242" t="s">
        <v>8476</v>
      </c>
      <c r="J238" s="243"/>
    </row>
    <row r="239" spans="1:33" ht="14.45" customHeight="1" x14ac:dyDescent="0.2">
      <c r="A239" s="171" t="s">
        <v>57</v>
      </c>
      <c r="B239" s="242">
        <v>32.100999999999999</v>
      </c>
      <c r="C239" s="243" t="s">
        <v>7696</v>
      </c>
      <c r="D239" s="244" t="s">
        <v>8477</v>
      </c>
      <c r="E239" s="244"/>
      <c r="F239" s="245" t="s">
        <v>7671</v>
      </c>
      <c r="G239" s="242" t="s">
        <v>8478</v>
      </c>
      <c r="H239" s="242" t="s">
        <v>8479</v>
      </c>
      <c r="I239" s="242" t="s">
        <v>8480</v>
      </c>
      <c r="J239" s="243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49"/>
    </row>
    <row r="240" spans="1:33" ht="14.45" customHeight="1" x14ac:dyDescent="0.2">
      <c r="A240" s="116" t="s">
        <v>119</v>
      </c>
      <c r="B240" s="120">
        <v>40.198999999999998</v>
      </c>
      <c r="C240" s="116" t="s">
        <v>7693</v>
      </c>
      <c r="D240" s="247" t="s">
        <v>8481</v>
      </c>
      <c r="E240" s="247"/>
      <c r="F240" s="252" t="s">
        <v>7671</v>
      </c>
      <c r="G240" s="120" t="s">
        <v>122</v>
      </c>
      <c r="H240" s="120" t="s">
        <v>8482</v>
      </c>
      <c r="I240" s="120" t="s">
        <v>8483</v>
      </c>
      <c r="J240" s="299" t="s">
        <v>8484</v>
      </c>
      <c r="K240" s="249"/>
      <c r="L240" s="249"/>
      <c r="M240" s="249"/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</row>
    <row r="241" spans="1:16378" ht="14.45" customHeight="1" x14ac:dyDescent="0.2">
      <c r="A241" s="116" t="s">
        <v>19</v>
      </c>
      <c r="B241" s="120">
        <v>25.106000000000002</v>
      </c>
      <c r="C241" s="116" t="s">
        <v>8485</v>
      </c>
      <c r="D241" s="247" t="s">
        <v>6082</v>
      </c>
      <c r="E241" s="120"/>
      <c r="F241" s="120" t="s">
        <v>7671</v>
      </c>
      <c r="G241" s="120" t="s">
        <v>6083</v>
      </c>
      <c r="H241" s="120" t="s">
        <v>6084</v>
      </c>
      <c r="I241" s="120" t="s">
        <v>6085</v>
      </c>
      <c r="J241" s="284" t="s">
        <v>8486</v>
      </c>
      <c r="K241" s="249"/>
      <c r="L241" s="249"/>
      <c r="M241" s="249"/>
      <c r="N241" s="249"/>
      <c r="O241" s="249"/>
      <c r="P241" s="249"/>
      <c r="Q241" s="249"/>
      <c r="R241" s="249"/>
      <c r="S241" s="249"/>
      <c r="T241" s="249"/>
      <c r="U241" s="249"/>
      <c r="V241" s="249"/>
      <c r="W241" s="249"/>
      <c r="X241" s="249"/>
      <c r="Y241" s="249"/>
      <c r="Z241" s="249"/>
      <c r="AA241" s="249"/>
      <c r="AB241" s="249"/>
      <c r="AC241" s="249"/>
      <c r="AD241" s="249"/>
      <c r="AE241" s="249"/>
      <c r="AF241" s="249"/>
      <c r="AG241" s="249"/>
    </row>
    <row r="242" spans="1:16378" ht="14.45" customHeight="1" x14ac:dyDescent="0.2">
      <c r="A242" s="243" t="s">
        <v>19</v>
      </c>
      <c r="B242" s="242">
        <v>25.122</v>
      </c>
      <c r="C242" s="243" t="s">
        <v>382</v>
      </c>
      <c r="D242" s="302" t="s">
        <v>8487</v>
      </c>
      <c r="E242" s="302"/>
      <c r="F242" s="245" t="s">
        <v>7671</v>
      </c>
      <c r="G242" s="242"/>
      <c r="H242" s="242"/>
      <c r="I242" s="242"/>
      <c r="J242" s="243"/>
      <c r="K242" s="249"/>
      <c r="L242" s="249"/>
      <c r="M242" s="249"/>
      <c r="N242" s="249"/>
      <c r="O242" s="249"/>
      <c r="P242" s="249"/>
      <c r="Q242" s="249"/>
      <c r="R242" s="249"/>
      <c r="S242" s="249"/>
      <c r="T242" s="249"/>
      <c r="U242" s="249"/>
      <c r="V242" s="249"/>
      <c r="W242" s="249"/>
      <c r="X242" s="249"/>
      <c r="Y242" s="249"/>
      <c r="Z242" s="249"/>
      <c r="AA242" s="249"/>
      <c r="AB242" s="249"/>
      <c r="AC242" s="249"/>
      <c r="AD242" s="249"/>
      <c r="AE242" s="249"/>
      <c r="AF242" s="249"/>
      <c r="AG242" s="249"/>
    </row>
    <row r="243" spans="1:16378" ht="14.45" customHeight="1" x14ac:dyDescent="0.2">
      <c r="A243" s="116" t="s">
        <v>19</v>
      </c>
      <c r="B243" s="120">
        <v>25.134</v>
      </c>
      <c r="C243" s="116" t="s">
        <v>4338</v>
      </c>
      <c r="D243" s="247" t="s">
        <v>8488</v>
      </c>
      <c r="E243" s="120"/>
      <c r="F243" s="120" t="s">
        <v>7671</v>
      </c>
      <c r="G243" s="120" t="s">
        <v>8489</v>
      </c>
      <c r="H243" s="120" t="s">
        <v>8490</v>
      </c>
      <c r="I243" s="120" t="s">
        <v>8491</v>
      </c>
      <c r="J243" s="260" t="s">
        <v>8492</v>
      </c>
      <c r="K243" s="249"/>
      <c r="L243" s="249"/>
      <c r="M243" s="249"/>
      <c r="N243" s="249"/>
      <c r="O243" s="249"/>
      <c r="P243" s="249"/>
      <c r="Q243" s="249"/>
      <c r="R243" s="249"/>
      <c r="S243" s="249"/>
      <c r="T243" s="249"/>
      <c r="U243" s="249"/>
      <c r="V243" s="249"/>
      <c r="W243" s="249"/>
      <c r="X243" s="249"/>
      <c r="Y243" s="249"/>
      <c r="Z243" s="249"/>
      <c r="AA243" s="249"/>
      <c r="AB243" s="249"/>
      <c r="AC243" s="249"/>
      <c r="AD243" s="249"/>
      <c r="AE243" s="249"/>
      <c r="AF243" s="249"/>
      <c r="AG243" s="249"/>
    </row>
    <row r="244" spans="1:16378" ht="14.45" customHeight="1" x14ac:dyDescent="0.2">
      <c r="A244" s="171" t="s">
        <v>57</v>
      </c>
      <c r="B244" s="242">
        <v>32.100999999999999</v>
      </c>
      <c r="C244" s="243" t="s">
        <v>7696</v>
      </c>
      <c r="D244" s="244" t="s">
        <v>8493</v>
      </c>
      <c r="E244" s="244"/>
      <c r="F244" s="245" t="s">
        <v>7671</v>
      </c>
      <c r="G244" s="242" t="s">
        <v>8494</v>
      </c>
      <c r="H244" s="303" t="s">
        <v>8495</v>
      </c>
      <c r="I244" s="303" t="s">
        <v>8496</v>
      </c>
      <c r="J244" s="260" t="s">
        <v>8497</v>
      </c>
      <c r="K244" s="292"/>
      <c r="L244" s="292"/>
      <c r="M244" s="292"/>
      <c r="N244" s="292"/>
      <c r="O244" s="292"/>
      <c r="P244" s="292"/>
      <c r="Q244" s="292"/>
      <c r="R244" s="292"/>
      <c r="S244" s="292"/>
      <c r="T244" s="292"/>
      <c r="U244" s="292"/>
      <c r="V244" s="292"/>
      <c r="W244" s="292"/>
      <c r="X244" s="292"/>
      <c r="Y244" s="292"/>
      <c r="Z244" s="292"/>
      <c r="AA244" s="292"/>
      <c r="AB244" s="292"/>
      <c r="AC244" s="292"/>
      <c r="AD244" s="292"/>
      <c r="AE244" s="292"/>
      <c r="AF244" s="292"/>
      <c r="AG244" s="292"/>
    </row>
    <row r="245" spans="1:16378" ht="14.45" customHeight="1" x14ac:dyDescent="0.2">
      <c r="A245" s="243" t="s">
        <v>19</v>
      </c>
      <c r="B245" s="242">
        <v>25.113</v>
      </c>
      <c r="C245" s="243" t="s">
        <v>189</v>
      </c>
      <c r="D245" s="244" t="s">
        <v>8498</v>
      </c>
      <c r="E245" s="244"/>
      <c r="F245" s="245" t="s">
        <v>7671</v>
      </c>
      <c r="G245" s="242" t="s">
        <v>2585</v>
      </c>
      <c r="H245" s="242" t="s">
        <v>8499</v>
      </c>
      <c r="I245" s="242" t="s">
        <v>8500</v>
      </c>
      <c r="J245" s="243"/>
      <c r="K245" s="304"/>
      <c r="L245" s="304"/>
      <c r="M245" s="304"/>
      <c r="N245" s="304"/>
      <c r="O245" s="304"/>
      <c r="P245" s="304"/>
      <c r="Q245" s="304"/>
      <c r="R245" s="304"/>
      <c r="S245" s="304"/>
      <c r="T245" s="304"/>
      <c r="U245" s="304"/>
      <c r="V245" s="304"/>
      <c r="W245" s="304"/>
      <c r="X245" s="304"/>
      <c r="Y245" s="304"/>
      <c r="Z245" s="304"/>
      <c r="AA245" s="304"/>
      <c r="AB245" s="304"/>
      <c r="AC245" s="304"/>
      <c r="AD245" s="304"/>
      <c r="AE245" s="304"/>
      <c r="AF245" s="304"/>
      <c r="AG245" s="304"/>
      <c r="AH245" s="304"/>
      <c r="AI245" s="304"/>
      <c r="AJ245" s="304"/>
      <c r="AK245" s="304"/>
      <c r="AL245" s="304"/>
      <c r="AM245" s="304"/>
      <c r="AN245" s="304"/>
      <c r="AO245" s="304"/>
      <c r="AP245" s="304"/>
      <c r="AQ245" s="304"/>
      <c r="AR245" s="304"/>
      <c r="AS245" s="304"/>
      <c r="AT245" s="304"/>
      <c r="AU245" s="304"/>
      <c r="AV245" s="304"/>
      <c r="AW245" s="304"/>
      <c r="AX245" s="304"/>
      <c r="AY245" s="304"/>
      <c r="AZ245" s="304"/>
      <c r="BA245" s="304"/>
      <c r="BB245" s="304"/>
      <c r="BC245" s="304"/>
      <c r="BD245" s="304"/>
      <c r="BE245" s="304"/>
      <c r="BF245" s="304"/>
      <c r="BG245" s="304"/>
      <c r="BH245" s="304"/>
      <c r="BI245" s="304"/>
      <c r="BJ245" s="304"/>
      <c r="BK245" s="304"/>
      <c r="BL245" s="304"/>
      <c r="BM245" s="304"/>
      <c r="BN245" s="304"/>
      <c r="BO245" s="304"/>
      <c r="BP245" s="304"/>
      <c r="BQ245" s="304"/>
      <c r="BR245" s="304"/>
      <c r="BS245" s="304"/>
      <c r="BT245" s="304"/>
      <c r="BU245" s="304"/>
      <c r="BV245" s="304"/>
      <c r="BW245" s="304"/>
      <c r="BX245" s="304"/>
      <c r="BY245" s="304"/>
      <c r="BZ245" s="304"/>
      <c r="CA245" s="304"/>
      <c r="CB245" s="304"/>
      <c r="CC245" s="304"/>
      <c r="CD245" s="304"/>
      <c r="CE245" s="304"/>
      <c r="CF245" s="304"/>
      <c r="CG245" s="304"/>
      <c r="CH245" s="304"/>
      <c r="CI245" s="304"/>
      <c r="CJ245" s="304"/>
      <c r="CK245" s="304"/>
      <c r="CL245" s="304"/>
      <c r="CM245" s="304"/>
      <c r="CN245" s="304"/>
      <c r="CO245" s="304"/>
      <c r="CP245" s="304"/>
      <c r="CQ245" s="304"/>
      <c r="CR245" s="304"/>
      <c r="CS245" s="304"/>
      <c r="CT245" s="304"/>
      <c r="CU245" s="304"/>
      <c r="CV245" s="304"/>
      <c r="CW245" s="304"/>
      <c r="CX245" s="304"/>
      <c r="CY245" s="304"/>
      <c r="CZ245" s="304"/>
      <c r="DA245" s="304"/>
      <c r="DB245" s="304"/>
      <c r="DC245" s="304"/>
      <c r="DD245" s="304"/>
      <c r="DE245" s="304"/>
      <c r="DF245" s="304"/>
      <c r="DG245" s="304"/>
      <c r="DH245" s="304"/>
      <c r="DI245" s="304"/>
      <c r="DJ245" s="304"/>
      <c r="DK245" s="304"/>
      <c r="DL245" s="304"/>
      <c r="DM245" s="304"/>
      <c r="DN245" s="304"/>
      <c r="DO245" s="304"/>
      <c r="DP245" s="304"/>
      <c r="DQ245" s="304"/>
      <c r="DR245" s="304"/>
      <c r="DS245" s="304"/>
      <c r="DT245" s="304"/>
      <c r="DU245" s="304"/>
      <c r="DV245" s="304"/>
      <c r="DW245" s="304"/>
      <c r="DX245" s="304"/>
      <c r="DY245" s="304"/>
      <c r="DZ245" s="304"/>
      <c r="EA245" s="304"/>
      <c r="EB245" s="304"/>
      <c r="EC245" s="304"/>
      <c r="ED245" s="304"/>
      <c r="EE245" s="304"/>
      <c r="EF245" s="304"/>
      <c r="EG245" s="304"/>
      <c r="EH245" s="304"/>
      <c r="EI245" s="304"/>
      <c r="EJ245" s="304"/>
      <c r="EK245" s="304"/>
      <c r="EL245" s="304"/>
      <c r="EM245" s="304"/>
      <c r="EN245" s="304"/>
      <c r="EO245" s="304"/>
      <c r="EP245" s="304"/>
      <c r="EQ245" s="304"/>
      <c r="ER245" s="304"/>
      <c r="ES245" s="304"/>
      <c r="ET245" s="304"/>
      <c r="EU245" s="304"/>
      <c r="EV245" s="304"/>
      <c r="EW245" s="304"/>
      <c r="EX245" s="304"/>
      <c r="EY245" s="304"/>
      <c r="EZ245" s="304"/>
      <c r="FA245" s="304"/>
      <c r="FB245" s="304"/>
      <c r="FC245" s="304"/>
      <c r="FD245" s="304"/>
      <c r="FE245" s="304"/>
      <c r="FF245" s="304"/>
      <c r="FG245" s="304"/>
      <c r="FH245" s="304"/>
      <c r="FI245" s="304"/>
      <c r="FJ245" s="304"/>
      <c r="FK245" s="304"/>
      <c r="FL245" s="304"/>
      <c r="FM245" s="304"/>
      <c r="FN245" s="304"/>
      <c r="FO245" s="304"/>
      <c r="FP245" s="304"/>
      <c r="FQ245" s="304"/>
      <c r="FR245" s="304"/>
      <c r="FS245" s="304"/>
      <c r="FT245" s="304"/>
      <c r="FU245" s="304"/>
      <c r="FV245" s="304"/>
      <c r="FW245" s="304"/>
      <c r="FX245" s="304"/>
      <c r="FY245" s="304"/>
      <c r="FZ245" s="304"/>
      <c r="GA245" s="304"/>
      <c r="GB245" s="304"/>
      <c r="GC245" s="304"/>
      <c r="GD245" s="304"/>
      <c r="GE245" s="304"/>
      <c r="GF245" s="304"/>
      <c r="GG245" s="304"/>
      <c r="GH245" s="304"/>
      <c r="GI245" s="304"/>
      <c r="GJ245" s="304"/>
      <c r="GK245" s="304"/>
      <c r="GL245" s="304"/>
      <c r="GM245" s="304"/>
      <c r="GN245" s="304"/>
      <c r="GO245" s="304"/>
      <c r="GP245" s="304"/>
      <c r="GQ245" s="304"/>
      <c r="GR245" s="304"/>
      <c r="GS245" s="304"/>
      <c r="GT245" s="304"/>
      <c r="GU245" s="304"/>
      <c r="GV245" s="304"/>
      <c r="GW245" s="304"/>
      <c r="GX245" s="304"/>
      <c r="GY245" s="304"/>
      <c r="GZ245" s="304"/>
      <c r="HA245" s="304"/>
      <c r="HB245" s="304"/>
      <c r="HC245" s="304"/>
      <c r="HD245" s="304"/>
      <c r="HE245" s="304"/>
      <c r="HF245" s="304"/>
      <c r="HG245" s="304"/>
      <c r="HH245" s="304"/>
      <c r="HI245" s="304"/>
      <c r="HJ245" s="304"/>
      <c r="HK245" s="304"/>
      <c r="HL245" s="304"/>
      <c r="HM245" s="304"/>
      <c r="HN245" s="304"/>
      <c r="HO245" s="304"/>
      <c r="HP245" s="304"/>
      <c r="HQ245" s="304"/>
      <c r="HR245" s="304"/>
      <c r="HS245" s="304"/>
      <c r="HT245" s="304"/>
      <c r="HU245" s="304"/>
      <c r="HV245" s="304"/>
      <c r="HW245" s="304"/>
      <c r="HX245" s="304"/>
      <c r="HY245" s="304"/>
      <c r="HZ245" s="304"/>
      <c r="IA245" s="304"/>
      <c r="IB245" s="304"/>
      <c r="IC245" s="304"/>
      <c r="ID245" s="304"/>
      <c r="IE245" s="304"/>
      <c r="IF245" s="304"/>
      <c r="IG245" s="304"/>
      <c r="IH245" s="304"/>
      <c r="II245" s="304"/>
      <c r="IJ245" s="304"/>
      <c r="IK245" s="304"/>
      <c r="IL245" s="304"/>
      <c r="IM245" s="304"/>
      <c r="IN245" s="304"/>
      <c r="IO245" s="304"/>
      <c r="IP245" s="304"/>
      <c r="IQ245" s="304"/>
      <c r="IR245" s="304"/>
      <c r="IS245" s="304"/>
      <c r="IT245" s="304"/>
      <c r="IU245" s="304"/>
      <c r="IV245" s="304"/>
      <c r="IW245" s="304"/>
      <c r="IX245" s="304"/>
      <c r="IY245" s="304"/>
      <c r="IZ245" s="304"/>
      <c r="JA245" s="304"/>
      <c r="JB245" s="304"/>
      <c r="JC245" s="304"/>
      <c r="JD245" s="304"/>
      <c r="JE245" s="304"/>
      <c r="JF245" s="304"/>
      <c r="JG245" s="304"/>
      <c r="JH245" s="304"/>
      <c r="JI245" s="304"/>
      <c r="JJ245" s="304"/>
      <c r="JK245" s="304"/>
      <c r="JL245" s="304"/>
      <c r="JM245" s="304"/>
      <c r="JN245" s="304"/>
      <c r="JO245" s="304"/>
      <c r="JP245" s="304"/>
      <c r="JQ245" s="304"/>
      <c r="JR245" s="304"/>
      <c r="JS245" s="304"/>
      <c r="JT245" s="304"/>
      <c r="JU245" s="304"/>
      <c r="JV245" s="304"/>
      <c r="JW245" s="304"/>
      <c r="JX245" s="304"/>
      <c r="JY245" s="304"/>
      <c r="JZ245" s="304"/>
      <c r="KA245" s="304"/>
      <c r="KB245" s="304"/>
      <c r="KC245" s="304"/>
      <c r="KD245" s="304"/>
      <c r="KE245" s="304"/>
      <c r="KF245" s="304"/>
      <c r="KG245" s="304"/>
      <c r="KH245" s="304"/>
      <c r="KI245" s="304"/>
      <c r="KJ245" s="304"/>
      <c r="KK245" s="304"/>
      <c r="KL245" s="304"/>
      <c r="KM245" s="304"/>
      <c r="KN245" s="304"/>
      <c r="KO245" s="304"/>
      <c r="KP245" s="304"/>
      <c r="KQ245" s="304"/>
      <c r="KR245" s="304"/>
      <c r="KS245" s="304"/>
      <c r="KT245" s="304"/>
      <c r="KU245" s="304"/>
      <c r="KV245" s="304"/>
      <c r="KW245" s="304"/>
      <c r="KX245" s="304"/>
      <c r="KY245" s="304"/>
      <c r="KZ245" s="304"/>
      <c r="LA245" s="304"/>
      <c r="LB245" s="304"/>
      <c r="LC245" s="304"/>
      <c r="LD245" s="304"/>
      <c r="LE245" s="304"/>
      <c r="LF245" s="304"/>
      <c r="LG245" s="304"/>
      <c r="LH245" s="304"/>
      <c r="LI245" s="304"/>
      <c r="LJ245" s="304"/>
      <c r="LK245" s="304"/>
      <c r="LL245" s="304"/>
      <c r="LM245" s="304"/>
      <c r="LN245" s="304"/>
      <c r="LO245" s="304"/>
      <c r="LP245" s="304"/>
      <c r="LQ245" s="304"/>
      <c r="LR245" s="304"/>
      <c r="LS245" s="304"/>
      <c r="LT245" s="304"/>
      <c r="LU245" s="304"/>
      <c r="LV245" s="304"/>
      <c r="LW245" s="304"/>
      <c r="LX245" s="304"/>
      <c r="LY245" s="304"/>
      <c r="LZ245" s="304"/>
      <c r="MA245" s="304"/>
      <c r="MB245" s="304"/>
      <c r="MC245" s="304"/>
      <c r="MD245" s="304"/>
      <c r="ME245" s="304"/>
      <c r="MF245" s="304"/>
      <c r="MG245" s="304"/>
      <c r="MH245" s="304"/>
      <c r="MI245" s="304"/>
      <c r="MJ245" s="304"/>
      <c r="MK245" s="304"/>
      <c r="ML245" s="304"/>
      <c r="MM245" s="304"/>
      <c r="MN245" s="304"/>
      <c r="MO245" s="304"/>
      <c r="MP245" s="304"/>
      <c r="MQ245" s="304"/>
      <c r="MR245" s="304"/>
      <c r="MS245" s="304"/>
      <c r="MT245" s="304"/>
      <c r="MU245" s="304"/>
      <c r="MV245" s="304"/>
      <c r="MW245" s="304"/>
      <c r="MX245" s="304"/>
      <c r="MY245" s="304"/>
      <c r="MZ245" s="304"/>
      <c r="NA245" s="304"/>
      <c r="NB245" s="304"/>
      <c r="NC245" s="304"/>
      <c r="ND245" s="304"/>
      <c r="NE245" s="304"/>
      <c r="NF245" s="304"/>
      <c r="NG245" s="304"/>
      <c r="NH245" s="304"/>
      <c r="NI245" s="304"/>
      <c r="NJ245" s="304"/>
      <c r="NK245" s="304"/>
      <c r="NL245" s="304"/>
      <c r="NM245" s="304"/>
      <c r="NN245" s="304"/>
      <c r="NO245" s="304"/>
      <c r="NP245" s="304"/>
      <c r="NQ245" s="304"/>
      <c r="NR245" s="304"/>
      <c r="NS245" s="304"/>
      <c r="NT245" s="304"/>
      <c r="NU245" s="304"/>
      <c r="NV245" s="304"/>
      <c r="NW245" s="304"/>
      <c r="NX245" s="304"/>
      <c r="NY245" s="304"/>
      <c r="NZ245" s="304"/>
      <c r="OA245" s="304"/>
      <c r="OB245" s="304"/>
      <c r="OC245" s="304"/>
      <c r="OD245" s="304"/>
      <c r="OE245" s="304"/>
      <c r="OF245" s="304"/>
      <c r="OG245" s="304"/>
      <c r="OH245" s="304"/>
      <c r="OI245" s="304"/>
      <c r="OJ245" s="304"/>
      <c r="OK245" s="304"/>
      <c r="OL245" s="304"/>
      <c r="OM245" s="304"/>
      <c r="ON245" s="304"/>
      <c r="OO245" s="304"/>
      <c r="OP245" s="304"/>
      <c r="OQ245" s="304"/>
      <c r="OR245" s="304"/>
      <c r="OS245" s="304"/>
      <c r="OT245" s="304"/>
      <c r="OU245" s="304"/>
      <c r="OV245" s="304"/>
      <c r="OW245" s="304"/>
      <c r="OX245" s="304"/>
      <c r="OY245" s="304"/>
      <c r="OZ245" s="304"/>
      <c r="PA245" s="304"/>
      <c r="PB245" s="304"/>
      <c r="PC245" s="304"/>
      <c r="PD245" s="304"/>
      <c r="PE245" s="304"/>
      <c r="PF245" s="304"/>
      <c r="PG245" s="304"/>
      <c r="PH245" s="304"/>
      <c r="PI245" s="304"/>
      <c r="PJ245" s="304"/>
      <c r="PK245" s="304"/>
      <c r="PL245" s="304"/>
      <c r="PM245" s="304"/>
      <c r="PN245" s="304"/>
      <c r="PO245" s="304"/>
      <c r="PP245" s="304"/>
      <c r="PQ245" s="304"/>
      <c r="PR245" s="304"/>
      <c r="PS245" s="304"/>
      <c r="PT245" s="304"/>
      <c r="PU245" s="304"/>
      <c r="PV245" s="304"/>
      <c r="PW245" s="304"/>
      <c r="PX245" s="304"/>
      <c r="PY245" s="304"/>
      <c r="PZ245" s="304"/>
      <c r="QA245" s="304"/>
      <c r="QB245" s="304"/>
      <c r="QC245" s="304"/>
      <c r="QD245" s="304"/>
      <c r="QE245" s="304"/>
      <c r="QF245" s="304"/>
      <c r="QG245" s="304"/>
      <c r="QH245" s="304"/>
      <c r="QI245" s="304"/>
      <c r="QJ245" s="304"/>
      <c r="QK245" s="304"/>
      <c r="QL245" s="304"/>
      <c r="QM245" s="304"/>
      <c r="QN245" s="304"/>
      <c r="QO245" s="304"/>
      <c r="QP245" s="304"/>
      <c r="QQ245" s="304"/>
      <c r="QR245" s="304"/>
      <c r="QS245" s="304"/>
      <c r="QT245" s="304"/>
      <c r="QU245" s="304"/>
      <c r="QV245" s="304"/>
      <c r="QW245" s="304"/>
      <c r="QX245" s="304"/>
      <c r="QY245" s="304"/>
      <c r="QZ245" s="304"/>
      <c r="RA245" s="304"/>
      <c r="RB245" s="304"/>
      <c r="RC245" s="304"/>
      <c r="RD245" s="304"/>
      <c r="RE245" s="304"/>
      <c r="RF245" s="304"/>
      <c r="RG245" s="304"/>
      <c r="RH245" s="304"/>
      <c r="RI245" s="304"/>
      <c r="RJ245" s="304"/>
      <c r="RK245" s="304"/>
      <c r="RL245" s="304"/>
      <c r="RM245" s="304"/>
      <c r="RN245" s="304"/>
      <c r="RO245" s="304"/>
      <c r="RP245" s="304"/>
      <c r="RQ245" s="304"/>
      <c r="RR245" s="304"/>
      <c r="RS245" s="304"/>
      <c r="RT245" s="304"/>
      <c r="RU245" s="304"/>
      <c r="RV245" s="304"/>
      <c r="RW245" s="304"/>
      <c r="RX245" s="304"/>
      <c r="RY245" s="304"/>
      <c r="RZ245" s="304"/>
      <c r="SA245" s="304"/>
      <c r="SB245" s="304"/>
      <c r="SC245" s="304"/>
      <c r="SD245" s="304"/>
      <c r="SE245" s="304"/>
      <c r="SF245" s="304"/>
      <c r="SG245" s="304"/>
      <c r="SH245" s="304"/>
      <c r="SI245" s="304"/>
      <c r="SJ245" s="304"/>
      <c r="SK245" s="304"/>
      <c r="SL245" s="304"/>
      <c r="SM245" s="304"/>
      <c r="SN245" s="304"/>
      <c r="SO245" s="304"/>
      <c r="SP245" s="304"/>
      <c r="SQ245" s="304"/>
      <c r="SR245" s="304"/>
      <c r="SS245" s="304"/>
      <c r="ST245" s="304"/>
      <c r="SU245" s="304"/>
      <c r="SV245" s="304"/>
      <c r="SW245" s="304"/>
      <c r="SX245" s="304"/>
      <c r="SY245" s="304"/>
      <c r="SZ245" s="304"/>
      <c r="TA245" s="304"/>
      <c r="TB245" s="304"/>
      <c r="TC245" s="304"/>
      <c r="TD245" s="304"/>
      <c r="TE245" s="304"/>
      <c r="TF245" s="304"/>
      <c r="TG245" s="304"/>
      <c r="TH245" s="304"/>
      <c r="TI245" s="304"/>
      <c r="TJ245" s="304"/>
      <c r="TK245" s="304"/>
      <c r="TL245" s="304"/>
      <c r="TM245" s="304"/>
      <c r="TN245" s="304"/>
      <c r="TO245" s="304"/>
      <c r="TP245" s="304"/>
      <c r="TQ245" s="304"/>
      <c r="TR245" s="304"/>
      <c r="TS245" s="304"/>
      <c r="TT245" s="304"/>
      <c r="TU245" s="304"/>
      <c r="TV245" s="304"/>
      <c r="TW245" s="304"/>
      <c r="TX245" s="304"/>
      <c r="TY245" s="304"/>
      <c r="TZ245" s="304"/>
      <c r="UA245" s="304"/>
      <c r="UB245" s="304"/>
      <c r="UC245" s="304"/>
      <c r="UD245" s="304"/>
      <c r="UE245" s="304"/>
      <c r="UF245" s="304"/>
      <c r="UG245" s="304"/>
      <c r="UH245" s="304"/>
      <c r="UI245" s="304"/>
      <c r="UJ245" s="304"/>
      <c r="UK245" s="304"/>
      <c r="UL245" s="304"/>
      <c r="UM245" s="304"/>
      <c r="UN245" s="304"/>
      <c r="UO245" s="304"/>
      <c r="UP245" s="304"/>
      <c r="UQ245" s="304"/>
      <c r="UR245" s="304"/>
      <c r="US245" s="304"/>
      <c r="UT245" s="304"/>
      <c r="UU245" s="304"/>
      <c r="UV245" s="304"/>
      <c r="UW245" s="304"/>
      <c r="UX245" s="304"/>
      <c r="UY245" s="304"/>
      <c r="UZ245" s="304"/>
      <c r="VA245" s="304"/>
      <c r="VB245" s="304"/>
      <c r="VC245" s="304"/>
      <c r="VD245" s="304"/>
      <c r="VE245" s="304"/>
      <c r="VF245" s="304"/>
      <c r="VG245" s="304"/>
      <c r="VH245" s="304"/>
      <c r="VI245" s="304"/>
      <c r="VJ245" s="304"/>
      <c r="VK245" s="304"/>
      <c r="VL245" s="304"/>
      <c r="VM245" s="304"/>
      <c r="VN245" s="304"/>
      <c r="VO245" s="304"/>
      <c r="VP245" s="304"/>
      <c r="VQ245" s="304"/>
      <c r="VR245" s="304"/>
      <c r="VS245" s="304"/>
      <c r="VT245" s="304"/>
      <c r="VU245" s="304"/>
      <c r="VV245" s="304"/>
      <c r="VW245" s="304"/>
      <c r="VX245" s="304"/>
      <c r="VY245" s="304"/>
      <c r="VZ245" s="304"/>
      <c r="WA245" s="304"/>
      <c r="WB245" s="304"/>
      <c r="WC245" s="304"/>
      <c r="WD245" s="304"/>
      <c r="WE245" s="304"/>
      <c r="WF245" s="304"/>
      <c r="WG245" s="304"/>
      <c r="WH245" s="304"/>
      <c r="WI245" s="304"/>
      <c r="WJ245" s="304"/>
      <c r="WK245" s="304"/>
      <c r="WL245" s="304"/>
      <c r="WM245" s="304"/>
      <c r="WN245" s="304"/>
      <c r="WO245" s="304"/>
      <c r="WP245" s="304"/>
      <c r="WQ245" s="304"/>
      <c r="WR245" s="304"/>
      <c r="WS245" s="304"/>
      <c r="WT245" s="304"/>
      <c r="WU245" s="304"/>
      <c r="WV245" s="304"/>
      <c r="WW245" s="304"/>
      <c r="WX245" s="304"/>
      <c r="WY245" s="304"/>
      <c r="WZ245" s="304"/>
      <c r="XA245" s="304"/>
      <c r="XB245" s="304"/>
      <c r="XC245" s="304"/>
      <c r="XD245" s="304"/>
      <c r="XE245" s="304"/>
      <c r="XF245" s="304"/>
      <c r="XG245" s="304"/>
      <c r="XH245" s="304"/>
      <c r="XI245" s="304"/>
      <c r="XJ245" s="304"/>
      <c r="XK245" s="304"/>
      <c r="XL245" s="304"/>
      <c r="XM245" s="304"/>
      <c r="XN245" s="304"/>
      <c r="XO245" s="304"/>
      <c r="XP245" s="304"/>
      <c r="XQ245" s="304"/>
      <c r="XR245" s="304"/>
      <c r="XS245" s="304"/>
      <c r="XT245" s="304"/>
      <c r="XU245" s="304"/>
      <c r="XV245" s="304"/>
      <c r="XW245" s="304"/>
      <c r="XX245" s="304"/>
      <c r="XY245" s="304"/>
      <c r="XZ245" s="304"/>
      <c r="YA245" s="304"/>
      <c r="YB245" s="304"/>
      <c r="YC245" s="304"/>
      <c r="YD245" s="304"/>
      <c r="YE245" s="304"/>
      <c r="YF245" s="304"/>
      <c r="YG245" s="304"/>
      <c r="YH245" s="304"/>
      <c r="YI245" s="304"/>
      <c r="YJ245" s="304"/>
      <c r="YK245" s="304"/>
      <c r="YL245" s="304"/>
      <c r="YM245" s="304"/>
      <c r="YN245" s="304"/>
      <c r="YO245" s="304"/>
      <c r="YP245" s="304"/>
      <c r="YQ245" s="304"/>
      <c r="YR245" s="304"/>
      <c r="YS245" s="304"/>
      <c r="YT245" s="304"/>
      <c r="YU245" s="304"/>
      <c r="YV245" s="304"/>
      <c r="YW245" s="304"/>
      <c r="YX245" s="304"/>
      <c r="YY245" s="304"/>
      <c r="YZ245" s="304"/>
      <c r="ZA245" s="304"/>
      <c r="ZB245" s="304"/>
      <c r="ZC245" s="304"/>
      <c r="ZD245" s="304"/>
      <c r="ZE245" s="304"/>
      <c r="ZF245" s="304"/>
      <c r="ZG245" s="304"/>
      <c r="ZH245" s="304"/>
      <c r="ZI245" s="304"/>
      <c r="ZJ245" s="304"/>
      <c r="ZK245" s="304"/>
      <c r="ZL245" s="304"/>
      <c r="ZM245" s="304"/>
      <c r="ZN245" s="304"/>
      <c r="ZO245" s="304"/>
      <c r="ZP245" s="304"/>
      <c r="ZQ245" s="304"/>
      <c r="ZR245" s="304"/>
      <c r="ZS245" s="304"/>
      <c r="ZT245" s="304"/>
      <c r="ZU245" s="304"/>
      <c r="ZV245" s="304"/>
      <c r="ZW245" s="304"/>
      <c r="ZX245" s="304"/>
      <c r="ZY245" s="304"/>
      <c r="ZZ245" s="304"/>
      <c r="AAA245" s="304"/>
      <c r="AAB245" s="304"/>
      <c r="AAC245" s="304"/>
      <c r="AAD245" s="304"/>
      <c r="AAE245" s="304"/>
      <c r="AAF245" s="304"/>
      <c r="AAG245" s="304"/>
      <c r="AAH245" s="304"/>
      <c r="AAI245" s="304"/>
      <c r="AAJ245" s="304"/>
      <c r="AAK245" s="304"/>
      <c r="AAL245" s="304"/>
      <c r="AAM245" s="304"/>
      <c r="AAN245" s="304"/>
      <c r="AAO245" s="304"/>
      <c r="AAP245" s="304"/>
      <c r="AAQ245" s="304"/>
      <c r="AAR245" s="304"/>
      <c r="AAS245" s="304"/>
      <c r="AAT245" s="304"/>
      <c r="AAU245" s="304"/>
      <c r="AAV245" s="304"/>
      <c r="AAW245" s="304"/>
      <c r="AAX245" s="304"/>
      <c r="AAY245" s="304"/>
      <c r="AAZ245" s="304"/>
      <c r="ABA245" s="304"/>
      <c r="ABB245" s="304"/>
      <c r="ABC245" s="304"/>
      <c r="ABD245" s="304"/>
      <c r="ABE245" s="304"/>
      <c r="ABF245" s="304"/>
      <c r="ABG245" s="304"/>
      <c r="ABH245" s="304"/>
      <c r="ABI245" s="304"/>
      <c r="ABJ245" s="304"/>
      <c r="ABK245" s="304"/>
      <c r="ABL245" s="304"/>
      <c r="ABM245" s="304"/>
      <c r="ABN245" s="304"/>
      <c r="ABO245" s="304"/>
      <c r="ABP245" s="304"/>
      <c r="ABQ245" s="304"/>
      <c r="ABR245" s="304"/>
      <c r="ABS245" s="304"/>
      <c r="ABT245" s="304"/>
      <c r="ABU245" s="304"/>
      <c r="ABV245" s="304"/>
      <c r="ABW245" s="304"/>
      <c r="ABX245" s="304"/>
      <c r="ABY245" s="304"/>
      <c r="ABZ245" s="304"/>
      <c r="ACA245" s="304"/>
      <c r="ACB245" s="304"/>
      <c r="ACC245" s="304"/>
      <c r="ACD245" s="304"/>
      <c r="ACE245" s="304"/>
      <c r="ACF245" s="304"/>
      <c r="ACG245" s="304"/>
      <c r="ACH245" s="304"/>
      <c r="ACI245" s="304"/>
      <c r="ACJ245" s="304"/>
      <c r="ACK245" s="304"/>
      <c r="ACL245" s="304"/>
      <c r="ACM245" s="304"/>
      <c r="ACN245" s="304"/>
      <c r="ACO245" s="304"/>
      <c r="ACP245" s="304"/>
      <c r="ACQ245" s="304"/>
      <c r="ACR245" s="304"/>
      <c r="ACS245" s="304"/>
      <c r="ACT245" s="304"/>
      <c r="ACU245" s="304"/>
      <c r="ACV245" s="304"/>
      <c r="ACW245" s="304"/>
      <c r="ACX245" s="304"/>
      <c r="ACY245" s="304"/>
      <c r="ACZ245" s="304"/>
      <c r="ADA245" s="304"/>
      <c r="ADB245" s="304"/>
      <c r="ADC245" s="304"/>
      <c r="ADD245" s="304"/>
      <c r="ADE245" s="304"/>
      <c r="ADF245" s="304"/>
      <c r="ADG245" s="304"/>
      <c r="ADH245" s="304"/>
      <c r="ADI245" s="304"/>
      <c r="ADJ245" s="304"/>
      <c r="ADK245" s="304"/>
      <c r="ADL245" s="304"/>
      <c r="ADM245" s="304"/>
      <c r="ADN245" s="304"/>
      <c r="ADO245" s="304"/>
      <c r="ADP245" s="304"/>
      <c r="ADQ245" s="304"/>
      <c r="ADR245" s="304"/>
      <c r="ADS245" s="304"/>
      <c r="ADT245" s="304"/>
      <c r="ADU245" s="304"/>
      <c r="ADV245" s="304"/>
      <c r="ADW245" s="304"/>
      <c r="ADX245" s="304"/>
      <c r="ADY245" s="304"/>
      <c r="ADZ245" s="304"/>
      <c r="AEA245" s="304"/>
      <c r="AEB245" s="304"/>
      <c r="AEC245" s="304"/>
      <c r="AED245" s="304"/>
      <c r="AEE245" s="304"/>
      <c r="AEF245" s="304"/>
      <c r="AEG245" s="304"/>
      <c r="AEH245" s="304"/>
      <c r="AEI245" s="304"/>
      <c r="AEJ245" s="304"/>
      <c r="AEK245" s="304"/>
      <c r="AEL245" s="304"/>
      <c r="AEM245" s="304"/>
      <c r="AEN245" s="304"/>
      <c r="AEO245" s="304"/>
      <c r="AEP245" s="304"/>
      <c r="AEQ245" s="304"/>
      <c r="AER245" s="304"/>
      <c r="AES245" s="304"/>
      <c r="AET245" s="304"/>
      <c r="AEU245" s="304"/>
      <c r="AEV245" s="304"/>
      <c r="AEW245" s="304"/>
      <c r="AEX245" s="304"/>
      <c r="AEY245" s="304"/>
      <c r="AEZ245" s="304"/>
      <c r="AFA245" s="304"/>
      <c r="AFB245" s="304"/>
      <c r="AFC245" s="304"/>
      <c r="AFD245" s="304"/>
      <c r="AFE245" s="304"/>
      <c r="AFF245" s="304"/>
      <c r="AFG245" s="304"/>
      <c r="AFH245" s="304"/>
      <c r="AFI245" s="304"/>
      <c r="AFJ245" s="304"/>
      <c r="AFK245" s="304"/>
      <c r="AFL245" s="304"/>
      <c r="AFM245" s="304"/>
      <c r="AFN245" s="304"/>
      <c r="AFO245" s="304"/>
      <c r="AFP245" s="304"/>
      <c r="AFQ245" s="304"/>
      <c r="AFR245" s="304"/>
      <c r="AFS245" s="304"/>
      <c r="AFT245" s="304"/>
      <c r="AFU245" s="304"/>
      <c r="AFV245" s="304"/>
      <c r="AFW245" s="304"/>
      <c r="AFX245" s="304"/>
      <c r="AFY245" s="304"/>
      <c r="AFZ245" s="304"/>
      <c r="AGA245" s="304"/>
      <c r="AGB245" s="304"/>
      <c r="AGC245" s="304"/>
      <c r="AGD245" s="304"/>
      <c r="AGE245" s="304"/>
      <c r="AGF245" s="304"/>
      <c r="AGG245" s="304"/>
      <c r="AGH245" s="304"/>
      <c r="AGI245" s="304"/>
      <c r="AGJ245" s="304"/>
      <c r="AGK245" s="304"/>
      <c r="AGL245" s="304"/>
      <c r="AGM245" s="304"/>
      <c r="AGN245" s="304"/>
      <c r="AGO245" s="304"/>
      <c r="AGP245" s="304"/>
      <c r="AGQ245" s="304"/>
      <c r="AGR245" s="304"/>
      <c r="AGS245" s="304"/>
      <c r="AGT245" s="304"/>
      <c r="AGU245" s="304"/>
      <c r="AGV245" s="304"/>
      <c r="AGW245" s="304"/>
      <c r="AGX245" s="304"/>
      <c r="AGY245" s="304"/>
      <c r="AGZ245" s="304"/>
      <c r="AHA245" s="304"/>
      <c r="AHB245" s="304"/>
      <c r="AHC245" s="304"/>
      <c r="AHD245" s="304"/>
      <c r="AHE245" s="304"/>
      <c r="AHF245" s="304"/>
      <c r="AHG245" s="304"/>
      <c r="AHH245" s="304"/>
      <c r="AHI245" s="304"/>
      <c r="AHJ245" s="304"/>
      <c r="AHK245" s="304"/>
      <c r="AHL245" s="304"/>
      <c r="AHM245" s="304"/>
      <c r="AHN245" s="304"/>
      <c r="AHO245" s="304"/>
      <c r="AHP245" s="304"/>
      <c r="AHQ245" s="304"/>
      <c r="AHR245" s="304"/>
      <c r="AHS245" s="304"/>
      <c r="AHT245" s="304"/>
      <c r="AHU245" s="304"/>
      <c r="AHV245" s="304"/>
      <c r="AHW245" s="304"/>
      <c r="AHX245" s="304"/>
      <c r="AHY245" s="304"/>
      <c r="AHZ245" s="304"/>
      <c r="AIA245" s="304"/>
      <c r="AIB245" s="304"/>
      <c r="AIC245" s="304"/>
      <c r="AID245" s="304"/>
      <c r="AIE245" s="304"/>
      <c r="AIF245" s="304"/>
      <c r="AIG245" s="304"/>
      <c r="AIH245" s="304"/>
      <c r="AII245" s="304"/>
      <c r="AIJ245" s="304"/>
      <c r="AIK245" s="304"/>
      <c r="AIL245" s="304"/>
      <c r="AIM245" s="304"/>
      <c r="AIN245" s="304"/>
      <c r="AIO245" s="304"/>
      <c r="AIP245" s="304"/>
      <c r="AIQ245" s="304"/>
      <c r="AIR245" s="304"/>
      <c r="AIS245" s="304"/>
      <c r="AIT245" s="304"/>
      <c r="AIU245" s="304"/>
      <c r="AIV245" s="304"/>
      <c r="AIW245" s="304"/>
      <c r="AIX245" s="304"/>
      <c r="AIY245" s="304"/>
      <c r="AIZ245" s="304"/>
      <c r="AJA245" s="304"/>
      <c r="AJB245" s="304"/>
      <c r="AJC245" s="304"/>
      <c r="AJD245" s="304"/>
      <c r="AJE245" s="304"/>
      <c r="AJF245" s="304"/>
      <c r="AJG245" s="304"/>
      <c r="AJH245" s="304"/>
      <c r="AJI245" s="304"/>
      <c r="AJJ245" s="304"/>
      <c r="AJK245" s="304"/>
      <c r="AJL245" s="304"/>
      <c r="AJM245" s="304"/>
      <c r="AJN245" s="304"/>
      <c r="AJO245" s="304"/>
      <c r="AJP245" s="304"/>
      <c r="AJQ245" s="304"/>
      <c r="AJR245" s="304"/>
      <c r="AJS245" s="304"/>
      <c r="AJT245" s="304"/>
      <c r="AJU245" s="304"/>
      <c r="AJV245" s="304"/>
      <c r="AJW245" s="304"/>
      <c r="AJX245" s="304"/>
      <c r="AJY245" s="304"/>
      <c r="AJZ245" s="304"/>
      <c r="AKA245" s="304"/>
      <c r="AKB245" s="304"/>
      <c r="AKC245" s="304"/>
      <c r="AKD245" s="304"/>
      <c r="AKE245" s="304"/>
      <c r="AKF245" s="304"/>
      <c r="AKG245" s="304"/>
      <c r="AKH245" s="304"/>
      <c r="AKI245" s="304"/>
      <c r="AKJ245" s="304"/>
      <c r="AKK245" s="304"/>
      <c r="AKL245" s="304"/>
      <c r="AKM245" s="304"/>
      <c r="AKN245" s="304"/>
      <c r="AKO245" s="304"/>
      <c r="AKP245" s="304"/>
      <c r="AKQ245" s="304"/>
      <c r="AKR245" s="304"/>
      <c r="AKS245" s="304"/>
      <c r="AKT245" s="304"/>
      <c r="AKU245" s="304"/>
      <c r="AKV245" s="304"/>
      <c r="AKW245" s="304"/>
      <c r="AKX245" s="304"/>
      <c r="AKY245" s="304"/>
      <c r="AKZ245" s="304"/>
      <c r="ALA245" s="304"/>
      <c r="ALB245" s="304"/>
      <c r="ALC245" s="304"/>
      <c r="ALD245" s="304"/>
      <c r="ALE245" s="304"/>
      <c r="ALF245" s="304"/>
      <c r="ALG245" s="304"/>
      <c r="ALH245" s="304"/>
      <c r="ALI245" s="304"/>
      <c r="ALJ245" s="304"/>
      <c r="ALK245" s="304"/>
      <c r="ALL245" s="304"/>
      <c r="ALM245" s="304"/>
      <c r="ALN245" s="304"/>
      <c r="ALO245" s="304"/>
      <c r="ALP245" s="304"/>
      <c r="ALQ245" s="304"/>
      <c r="ALR245" s="304"/>
      <c r="ALS245" s="304"/>
      <c r="ALT245" s="304"/>
      <c r="ALU245" s="304"/>
      <c r="ALV245" s="304"/>
      <c r="ALW245" s="304"/>
      <c r="ALX245" s="304"/>
      <c r="ALY245" s="304"/>
      <c r="ALZ245" s="304"/>
      <c r="AMA245" s="304"/>
      <c r="AMB245" s="304"/>
      <c r="AMC245" s="304"/>
      <c r="AMD245" s="304"/>
      <c r="AME245" s="304"/>
      <c r="AMF245" s="304"/>
      <c r="AMG245" s="304"/>
      <c r="AMH245" s="304"/>
      <c r="AMI245" s="304"/>
      <c r="AMJ245" s="304"/>
      <c r="AMK245" s="304"/>
      <c r="AML245" s="304"/>
      <c r="AMM245" s="304"/>
      <c r="AMN245" s="304"/>
      <c r="AMO245" s="304"/>
      <c r="AMP245" s="304"/>
      <c r="AMQ245" s="304"/>
      <c r="AMR245" s="304"/>
      <c r="AMS245" s="304"/>
      <c r="AMT245" s="304"/>
      <c r="AMU245" s="304"/>
      <c r="AMV245" s="304"/>
      <c r="AMW245" s="304"/>
      <c r="AMX245" s="304"/>
      <c r="AMY245" s="304"/>
      <c r="AMZ245" s="304"/>
      <c r="ANA245" s="304"/>
      <c r="ANB245" s="304"/>
      <c r="ANC245" s="304"/>
      <c r="AND245" s="304"/>
      <c r="ANE245" s="304"/>
      <c r="ANF245" s="304"/>
      <c r="ANG245" s="304"/>
      <c r="ANH245" s="304"/>
      <c r="ANI245" s="304"/>
      <c r="ANJ245" s="304"/>
      <c r="ANK245" s="304"/>
      <c r="ANL245" s="304"/>
      <c r="ANM245" s="304"/>
      <c r="ANN245" s="304"/>
      <c r="ANO245" s="304"/>
      <c r="ANP245" s="304"/>
      <c r="ANQ245" s="304"/>
      <c r="ANR245" s="304"/>
      <c r="ANS245" s="304"/>
      <c r="ANT245" s="304"/>
      <c r="ANU245" s="304"/>
      <c r="ANV245" s="304"/>
      <c r="ANW245" s="304"/>
      <c r="ANX245" s="304"/>
      <c r="ANY245" s="304"/>
      <c r="ANZ245" s="304"/>
      <c r="AOA245" s="304"/>
      <c r="AOB245" s="304"/>
      <c r="AOC245" s="304"/>
      <c r="AOD245" s="304"/>
      <c r="AOE245" s="304"/>
      <c r="AOF245" s="304"/>
      <c r="AOG245" s="304"/>
      <c r="AOH245" s="304"/>
      <c r="AOI245" s="304"/>
      <c r="AOJ245" s="304"/>
      <c r="AOK245" s="304"/>
      <c r="AOL245" s="304"/>
      <c r="AOM245" s="304"/>
      <c r="AON245" s="304"/>
      <c r="AOO245" s="304"/>
      <c r="AOP245" s="304"/>
      <c r="AOQ245" s="304"/>
      <c r="AOR245" s="304"/>
      <c r="AOS245" s="304"/>
      <c r="AOT245" s="304"/>
      <c r="AOU245" s="304"/>
      <c r="AOV245" s="304"/>
      <c r="AOW245" s="304"/>
      <c r="AOX245" s="304"/>
      <c r="AOY245" s="304"/>
      <c r="AOZ245" s="304"/>
      <c r="APA245" s="304"/>
      <c r="APB245" s="304"/>
      <c r="APC245" s="304"/>
      <c r="APD245" s="304"/>
      <c r="APE245" s="304"/>
      <c r="APF245" s="304"/>
      <c r="APG245" s="304"/>
      <c r="APH245" s="304"/>
      <c r="API245" s="304"/>
      <c r="APJ245" s="304"/>
      <c r="APK245" s="304"/>
      <c r="APL245" s="304"/>
      <c r="APM245" s="304"/>
      <c r="APN245" s="304"/>
      <c r="APO245" s="304"/>
      <c r="APP245" s="304"/>
      <c r="APQ245" s="304"/>
      <c r="APR245" s="304"/>
      <c r="APS245" s="304"/>
      <c r="APT245" s="304"/>
      <c r="APU245" s="304"/>
      <c r="APV245" s="304"/>
      <c r="APW245" s="304"/>
      <c r="APX245" s="304"/>
      <c r="APY245" s="304"/>
      <c r="APZ245" s="304"/>
      <c r="AQA245" s="304"/>
      <c r="AQB245" s="304"/>
      <c r="AQC245" s="304"/>
      <c r="AQD245" s="304"/>
      <c r="AQE245" s="304"/>
      <c r="AQF245" s="304"/>
      <c r="AQG245" s="304"/>
      <c r="AQH245" s="304"/>
      <c r="AQI245" s="304"/>
      <c r="AQJ245" s="304"/>
      <c r="AQK245" s="304"/>
      <c r="AQL245" s="304"/>
      <c r="AQM245" s="304"/>
      <c r="AQN245" s="304"/>
      <c r="AQO245" s="304"/>
      <c r="AQP245" s="304"/>
      <c r="AQQ245" s="304"/>
      <c r="AQR245" s="304"/>
      <c r="AQS245" s="304"/>
      <c r="AQT245" s="304"/>
      <c r="AQU245" s="304"/>
      <c r="AQV245" s="304"/>
      <c r="AQW245" s="304"/>
      <c r="AQX245" s="304"/>
      <c r="AQY245" s="304"/>
      <c r="AQZ245" s="304"/>
      <c r="ARA245" s="304"/>
      <c r="ARB245" s="304"/>
      <c r="ARC245" s="304"/>
      <c r="ARD245" s="304"/>
      <c r="ARE245" s="304"/>
      <c r="ARF245" s="304"/>
      <c r="ARG245" s="304"/>
      <c r="ARH245" s="304"/>
      <c r="ARI245" s="304"/>
      <c r="ARJ245" s="304"/>
      <c r="ARK245" s="304"/>
      <c r="ARL245" s="304"/>
      <c r="ARM245" s="304"/>
      <c r="ARN245" s="304"/>
      <c r="ARO245" s="304"/>
      <c r="ARP245" s="304"/>
      <c r="ARQ245" s="304"/>
      <c r="ARR245" s="304"/>
      <c r="ARS245" s="304"/>
      <c r="ART245" s="304"/>
      <c r="ARU245" s="304"/>
      <c r="ARV245" s="304"/>
      <c r="ARW245" s="304"/>
      <c r="ARX245" s="304"/>
      <c r="ARY245" s="304"/>
      <c r="ARZ245" s="304"/>
      <c r="ASA245" s="304"/>
      <c r="ASB245" s="304"/>
      <c r="ASC245" s="304"/>
      <c r="ASD245" s="304"/>
      <c r="ASE245" s="304"/>
      <c r="ASF245" s="304"/>
      <c r="ASG245" s="304"/>
      <c r="ASH245" s="304"/>
      <c r="ASI245" s="304"/>
      <c r="ASJ245" s="304"/>
      <c r="ASK245" s="304"/>
      <c r="ASL245" s="304"/>
      <c r="ASM245" s="304"/>
      <c r="ASN245" s="304"/>
      <c r="ASO245" s="304"/>
      <c r="ASP245" s="304"/>
      <c r="ASQ245" s="304"/>
      <c r="ASR245" s="304"/>
      <c r="ASS245" s="304"/>
      <c r="AST245" s="304"/>
      <c r="ASU245" s="304"/>
      <c r="ASV245" s="304"/>
      <c r="ASW245" s="304"/>
      <c r="ASX245" s="304"/>
      <c r="ASY245" s="304"/>
      <c r="ASZ245" s="304"/>
      <c r="ATA245" s="304"/>
      <c r="ATB245" s="304"/>
      <c r="ATC245" s="304"/>
      <c r="ATD245" s="304"/>
      <c r="ATE245" s="304"/>
      <c r="ATF245" s="304"/>
      <c r="ATG245" s="304"/>
      <c r="ATH245" s="304"/>
      <c r="ATI245" s="304"/>
      <c r="ATJ245" s="304"/>
      <c r="ATK245" s="304"/>
      <c r="ATL245" s="304"/>
      <c r="ATM245" s="304"/>
      <c r="ATN245" s="304"/>
      <c r="ATO245" s="304"/>
      <c r="ATP245" s="304"/>
      <c r="ATQ245" s="304"/>
      <c r="ATR245" s="304"/>
      <c r="ATS245" s="304"/>
      <c r="ATT245" s="304"/>
      <c r="ATU245" s="304"/>
      <c r="ATV245" s="304"/>
      <c r="ATW245" s="304"/>
      <c r="ATX245" s="304"/>
      <c r="ATY245" s="304"/>
      <c r="ATZ245" s="304"/>
      <c r="AUA245" s="304"/>
      <c r="AUB245" s="304"/>
      <c r="AUC245" s="304"/>
      <c r="AUD245" s="304"/>
      <c r="AUE245" s="304"/>
      <c r="AUF245" s="304"/>
      <c r="AUG245" s="304"/>
      <c r="AUH245" s="304"/>
      <c r="AUI245" s="304"/>
      <c r="AUJ245" s="304"/>
      <c r="AUK245" s="304"/>
      <c r="AUL245" s="304"/>
      <c r="AUM245" s="304"/>
      <c r="AUN245" s="304"/>
      <c r="AUO245" s="304"/>
      <c r="AUP245" s="304"/>
      <c r="AUQ245" s="304"/>
      <c r="AUR245" s="304"/>
      <c r="AUS245" s="304"/>
      <c r="AUT245" s="304"/>
      <c r="AUU245" s="304"/>
      <c r="AUV245" s="304"/>
      <c r="AUW245" s="304"/>
      <c r="AUX245" s="304"/>
      <c r="AUY245" s="304"/>
      <c r="AUZ245" s="304"/>
      <c r="AVA245" s="304"/>
      <c r="AVB245" s="304"/>
      <c r="AVC245" s="304"/>
      <c r="AVD245" s="304"/>
      <c r="AVE245" s="304"/>
      <c r="AVF245" s="304"/>
      <c r="AVG245" s="304"/>
      <c r="AVH245" s="304"/>
      <c r="AVI245" s="304"/>
      <c r="AVJ245" s="304"/>
      <c r="AVK245" s="304"/>
      <c r="AVL245" s="304"/>
      <c r="AVM245" s="304"/>
      <c r="AVN245" s="304"/>
      <c r="AVO245" s="304"/>
      <c r="AVP245" s="304"/>
      <c r="AVQ245" s="304"/>
      <c r="AVR245" s="304"/>
      <c r="AVS245" s="304"/>
      <c r="AVT245" s="304"/>
      <c r="AVU245" s="304"/>
      <c r="AVV245" s="304"/>
      <c r="AVW245" s="304"/>
      <c r="AVX245" s="304"/>
      <c r="AVY245" s="304"/>
      <c r="AVZ245" s="304"/>
      <c r="AWA245" s="304"/>
      <c r="AWB245" s="304"/>
      <c r="AWC245" s="304"/>
      <c r="AWD245" s="304"/>
      <c r="AWE245" s="304"/>
      <c r="AWF245" s="304"/>
      <c r="AWG245" s="304"/>
      <c r="AWH245" s="304"/>
      <c r="AWI245" s="304"/>
      <c r="AWJ245" s="304"/>
      <c r="AWK245" s="304"/>
      <c r="AWL245" s="304"/>
      <c r="AWM245" s="304"/>
      <c r="AWN245" s="304"/>
      <c r="AWO245" s="304"/>
      <c r="AWP245" s="304"/>
      <c r="AWQ245" s="304"/>
      <c r="AWR245" s="304"/>
      <c r="AWS245" s="304"/>
      <c r="AWT245" s="304"/>
      <c r="AWU245" s="304"/>
      <c r="AWV245" s="304"/>
      <c r="AWW245" s="304"/>
      <c r="AWX245" s="304"/>
      <c r="AWY245" s="304"/>
      <c r="AWZ245" s="304"/>
      <c r="AXA245" s="304"/>
      <c r="AXB245" s="304"/>
      <c r="AXC245" s="304"/>
      <c r="AXD245" s="304"/>
      <c r="AXE245" s="304"/>
      <c r="AXF245" s="304"/>
      <c r="AXG245" s="304"/>
      <c r="AXH245" s="304"/>
      <c r="AXI245" s="304"/>
      <c r="AXJ245" s="304"/>
      <c r="AXK245" s="304"/>
      <c r="AXL245" s="304"/>
      <c r="AXM245" s="304"/>
      <c r="AXN245" s="304"/>
      <c r="AXO245" s="304"/>
      <c r="AXP245" s="304"/>
      <c r="AXQ245" s="304"/>
      <c r="AXR245" s="304"/>
      <c r="AXS245" s="304"/>
      <c r="AXT245" s="304"/>
      <c r="AXU245" s="304"/>
      <c r="AXV245" s="304"/>
      <c r="AXW245" s="304"/>
      <c r="AXX245" s="304"/>
      <c r="AXY245" s="304"/>
      <c r="AXZ245" s="304"/>
      <c r="AYA245" s="304"/>
      <c r="AYB245" s="304"/>
      <c r="AYC245" s="304"/>
      <c r="AYD245" s="304"/>
      <c r="AYE245" s="304"/>
      <c r="AYF245" s="304"/>
      <c r="AYG245" s="304"/>
      <c r="AYH245" s="304"/>
      <c r="AYI245" s="304"/>
      <c r="AYJ245" s="304"/>
      <c r="AYK245" s="304"/>
      <c r="AYL245" s="304"/>
      <c r="AYM245" s="304"/>
      <c r="AYN245" s="304"/>
      <c r="AYO245" s="304"/>
      <c r="AYP245" s="304"/>
      <c r="AYQ245" s="304"/>
      <c r="AYR245" s="304"/>
      <c r="AYS245" s="304"/>
      <c r="AYT245" s="304"/>
      <c r="AYU245" s="304"/>
      <c r="AYV245" s="304"/>
      <c r="AYW245" s="304"/>
      <c r="AYX245" s="304"/>
      <c r="AYY245" s="304"/>
      <c r="AYZ245" s="304"/>
      <c r="AZA245" s="304"/>
      <c r="AZB245" s="304"/>
      <c r="AZC245" s="304"/>
      <c r="AZD245" s="304"/>
      <c r="AZE245" s="304"/>
      <c r="AZF245" s="304"/>
      <c r="AZG245" s="304"/>
      <c r="AZH245" s="304"/>
      <c r="AZI245" s="304"/>
      <c r="AZJ245" s="304"/>
      <c r="AZK245" s="304"/>
      <c r="AZL245" s="304"/>
      <c r="AZM245" s="304"/>
      <c r="AZN245" s="304"/>
      <c r="AZO245" s="304"/>
      <c r="AZP245" s="304"/>
      <c r="AZQ245" s="304"/>
      <c r="AZR245" s="304"/>
      <c r="AZS245" s="304"/>
      <c r="AZT245" s="304"/>
      <c r="AZU245" s="304"/>
      <c r="AZV245" s="304"/>
      <c r="AZW245" s="304"/>
      <c r="AZX245" s="304"/>
      <c r="AZY245" s="304"/>
      <c r="AZZ245" s="304"/>
      <c r="BAA245" s="304"/>
      <c r="BAB245" s="304"/>
      <c r="BAC245" s="304"/>
      <c r="BAD245" s="304"/>
      <c r="BAE245" s="304"/>
      <c r="BAF245" s="304"/>
      <c r="BAG245" s="304"/>
      <c r="BAH245" s="304"/>
      <c r="BAI245" s="304"/>
      <c r="BAJ245" s="304"/>
      <c r="BAK245" s="304"/>
      <c r="BAL245" s="304"/>
      <c r="BAM245" s="304"/>
      <c r="BAN245" s="304"/>
      <c r="BAO245" s="304"/>
      <c r="BAP245" s="304"/>
      <c r="BAQ245" s="304"/>
      <c r="BAR245" s="304"/>
      <c r="BAS245" s="304"/>
      <c r="BAT245" s="304"/>
      <c r="BAU245" s="304"/>
      <c r="BAV245" s="304"/>
      <c r="BAW245" s="304"/>
      <c r="BAX245" s="304"/>
      <c r="BAY245" s="304"/>
      <c r="BAZ245" s="304"/>
      <c r="BBA245" s="304"/>
      <c r="BBB245" s="304"/>
      <c r="BBC245" s="304"/>
      <c r="BBD245" s="304"/>
      <c r="BBE245" s="304"/>
      <c r="BBF245" s="304"/>
      <c r="BBG245" s="304"/>
      <c r="BBH245" s="304"/>
      <c r="BBI245" s="304"/>
      <c r="BBJ245" s="304"/>
      <c r="BBK245" s="304"/>
      <c r="BBL245" s="304"/>
      <c r="BBM245" s="304"/>
      <c r="BBN245" s="304"/>
      <c r="BBO245" s="304"/>
      <c r="BBP245" s="304"/>
      <c r="BBQ245" s="304"/>
      <c r="BBR245" s="304"/>
      <c r="BBS245" s="304"/>
      <c r="BBT245" s="304"/>
      <c r="BBU245" s="304"/>
      <c r="BBV245" s="304"/>
      <c r="BBW245" s="304"/>
      <c r="BBX245" s="304"/>
      <c r="BBY245" s="304"/>
      <c r="BBZ245" s="304"/>
      <c r="BCA245" s="304"/>
      <c r="BCB245" s="304"/>
      <c r="BCC245" s="304"/>
      <c r="BCD245" s="304"/>
      <c r="BCE245" s="304"/>
      <c r="BCF245" s="304"/>
      <c r="BCG245" s="304"/>
      <c r="BCH245" s="304"/>
      <c r="BCI245" s="304"/>
      <c r="BCJ245" s="304"/>
      <c r="BCK245" s="304"/>
      <c r="BCL245" s="304"/>
      <c r="BCM245" s="304"/>
      <c r="BCN245" s="304"/>
      <c r="BCO245" s="304"/>
      <c r="BCP245" s="304"/>
      <c r="BCQ245" s="304"/>
      <c r="BCR245" s="304"/>
      <c r="BCS245" s="304"/>
      <c r="BCT245" s="304"/>
      <c r="BCU245" s="304"/>
      <c r="BCV245" s="304"/>
      <c r="BCW245" s="304"/>
      <c r="BCX245" s="304"/>
      <c r="BCY245" s="304"/>
      <c r="BCZ245" s="304"/>
      <c r="BDA245" s="304"/>
      <c r="BDB245" s="304"/>
      <c r="BDC245" s="304"/>
      <c r="BDD245" s="304"/>
      <c r="BDE245" s="304"/>
      <c r="BDF245" s="304"/>
      <c r="BDG245" s="304"/>
      <c r="BDH245" s="304"/>
      <c r="BDI245" s="304"/>
      <c r="BDJ245" s="304"/>
      <c r="BDK245" s="304"/>
      <c r="BDL245" s="304"/>
      <c r="BDM245" s="304"/>
      <c r="BDN245" s="304"/>
      <c r="BDO245" s="304"/>
      <c r="BDP245" s="304"/>
      <c r="BDQ245" s="304"/>
      <c r="BDR245" s="304"/>
      <c r="BDS245" s="304"/>
      <c r="BDT245" s="304"/>
      <c r="BDU245" s="304"/>
      <c r="BDV245" s="304"/>
      <c r="BDW245" s="304"/>
      <c r="BDX245" s="304"/>
      <c r="BDY245" s="304"/>
      <c r="BDZ245" s="304"/>
      <c r="BEA245" s="304"/>
      <c r="BEB245" s="304"/>
      <c r="BEC245" s="304"/>
      <c r="BED245" s="304"/>
      <c r="BEE245" s="304"/>
      <c r="BEF245" s="304"/>
      <c r="BEG245" s="304"/>
      <c r="BEH245" s="304"/>
      <c r="BEI245" s="304"/>
      <c r="BEJ245" s="304"/>
      <c r="BEK245" s="304"/>
      <c r="BEL245" s="304"/>
      <c r="BEM245" s="304"/>
      <c r="BEN245" s="304"/>
      <c r="BEO245" s="304"/>
      <c r="BEP245" s="304"/>
      <c r="BEQ245" s="304"/>
      <c r="BER245" s="304"/>
      <c r="BES245" s="304"/>
      <c r="BET245" s="304"/>
      <c r="BEU245" s="304"/>
      <c r="BEV245" s="304"/>
      <c r="BEW245" s="304"/>
      <c r="BEX245" s="304"/>
      <c r="BEY245" s="304"/>
      <c r="BEZ245" s="304"/>
      <c r="BFA245" s="304"/>
      <c r="BFB245" s="304"/>
      <c r="BFC245" s="304"/>
      <c r="BFD245" s="304"/>
      <c r="BFE245" s="304"/>
      <c r="BFF245" s="304"/>
      <c r="BFG245" s="304"/>
      <c r="BFH245" s="304"/>
      <c r="BFI245" s="304"/>
      <c r="BFJ245" s="304"/>
      <c r="BFK245" s="304"/>
      <c r="BFL245" s="304"/>
      <c r="BFM245" s="304"/>
      <c r="BFN245" s="304"/>
      <c r="BFO245" s="304"/>
      <c r="BFP245" s="304"/>
      <c r="BFQ245" s="304"/>
      <c r="BFR245" s="304"/>
      <c r="BFS245" s="304"/>
      <c r="BFT245" s="304"/>
      <c r="BFU245" s="304"/>
      <c r="BFV245" s="304"/>
      <c r="BFW245" s="304"/>
      <c r="BFX245" s="304"/>
      <c r="BFY245" s="304"/>
      <c r="BFZ245" s="304"/>
      <c r="BGA245" s="304"/>
      <c r="BGB245" s="304"/>
      <c r="BGC245" s="304"/>
      <c r="BGD245" s="304"/>
      <c r="BGE245" s="304"/>
      <c r="BGF245" s="304"/>
      <c r="BGG245" s="304"/>
      <c r="BGH245" s="304"/>
      <c r="BGI245" s="304"/>
      <c r="BGJ245" s="304"/>
      <c r="BGK245" s="304"/>
      <c r="BGL245" s="304"/>
      <c r="BGM245" s="304"/>
      <c r="BGN245" s="304"/>
      <c r="BGO245" s="304"/>
      <c r="BGP245" s="304"/>
      <c r="BGQ245" s="304"/>
      <c r="BGR245" s="304"/>
      <c r="BGS245" s="304"/>
      <c r="BGT245" s="304"/>
      <c r="BGU245" s="304"/>
      <c r="BGV245" s="304"/>
      <c r="BGW245" s="304"/>
      <c r="BGX245" s="304"/>
      <c r="BGY245" s="304"/>
      <c r="BGZ245" s="304"/>
      <c r="BHA245" s="304"/>
      <c r="BHB245" s="304"/>
      <c r="BHC245" s="304"/>
      <c r="BHD245" s="304"/>
      <c r="BHE245" s="304"/>
      <c r="BHF245" s="304"/>
      <c r="BHG245" s="304"/>
      <c r="BHH245" s="304"/>
      <c r="BHI245" s="304"/>
      <c r="BHJ245" s="304"/>
      <c r="BHK245" s="304"/>
      <c r="BHL245" s="304"/>
      <c r="BHM245" s="304"/>
      <c r="BHN245" s="304"/>
      <c r="BHO245" s="304"/>
      <c r="BHP245" s="304"/>
      <c r="BHQ245" s="304"/>
      <c r="BHR245" s="304"/>
      <c r="BHS245" s="304"/>
      <c r="BHT245" s="304"/>
      <c r="BHU245" s="304"/>
      <c r="BHV245" s="304"/>
      <c r="BHW245" s="304"/>
      <c r="BHX245" s="304"/>
      <c r="BHY245" s="304"/>
      <c r="BHZ245" s="304"/>
      <c r="BIA245" s="304"/>
      <c r="BIB245" s="304"/>
      <c r="BIC245" s="304"/>
      <c r="BID245" s="304"/>
      <c r="BIE245" s="304"/>
      <c r="BIF245" s="304"/>
      <c r="BIG245" s="304"/>
      <c r="BIH245" s="304"/>
      <c r="BII245" s="304"/>
      <c r="BIJ245" s="304"/>
      <c r="BIK245" s="304"/>
      <c r="BIL245" s="304"/>
      <c r="BIM245" s="304"/>
      <c r="BIN245" s="304"/>
      <c r="BIO245" s="304"/>
      <c r="BIP245" s="304"/>
      <c r="BIQ245" s="304"/>
      <c r="BIR245" s="304"/>
      <c r="BIS245" s="304"/>
      <c r="BIT245" s="304"/>
      <c r="BIU245" s="304"/>
      <c r="BIV245" s="304"/>
      <c r="BIW245" s="304"/>
      <c r="BIX245" s="304"/>
      <c r="BIY245" s="304"/>
      <c r="BIZ245" s="304"/>
      <c r="BJA245" s="304"/>
      <c r="BJB245" s="304"/>
      <c r="BJC245" s="304"/>
      <c r="BJD245" s="304"/>
      <c r="BJE245" s="304"/>
      <c r="BJF245" s="304"/>
      <c r="BJG245" s="304"/>
      <c r="BJH245" s="304"/>
      <c r="BJI245" s="304"/>
      <c r="BJJ245" s="304"/>
      <c r="BJK245" s="304"/>
      <c r="BJL245" s="304"/>
      <c r="BJM245" s="304"/>
      <c r="BJN245" s="304"/>
      <c r="BJO245" s="304"/>
      <c r="BJP245" s="304"/>
      <c r="BJQ245" s="304"/>
      <c r="BJR245" s="304"/>
      <c r="BJS245" s="304"/>
      <c r="BJT245" s="304"/>
      <c r="BJU245" s="304"/>
      <c r="BJV245" s="304"/>
      <c r="BJW245" s="304"/>
      <c r="BJX245" s="304"/>
      <c r="BJY245" s="304"/>
      <c r="BJZ245" s="304"/>
      <c r="BKA245" s="304"/>
      <c r="BKB245" s="304"/>
      <c r="BKC245" s="304"/>
      <c r="BKD245" s="304"/>
      <c r="BKE245" s="304"/>
      <c r="BKF245" s="304"/>
      <c r="BKG245" s="304"/>
      <c r="BKH245" s="304"/>
      <c r="BKI245" s="304"/>
      <c r="BKJ245" s="304"/>
      <c r="BKK245" s="304"/>
      <c r="BKL245" s="304"/>
      <c r="BKM245" s="304"/>
      <c r="BKN245" s="304"/>
      <c r="BKO245" s="304"/>
      <c r="BKP245" s="304"/>
      <c r="BKQ245" s="304"/>
      <c r="BKR245" s="304"/>
      <c r="BKS245" s="304"/>
      <c r="BKT245" s="304"/>
      <c r="BKU245" s="304"/>
      <c r="BKV245" s="304"/>
      <c r="BKW245" s="304"/>
      <c r="BKX245" s="304"/>
      <c r="BKY245" s="304"/>
      <c r="BKZ245" s="304"/>
      <c r="BLA245" s="304"/>
      <c r="BLB245" s="304"/>
      <c r="BLC245" s="304"/>
      <c r="BLD245" s="304"/>
      <c r="BLE245" s="304"/>
      <c r="BLF245" s="304"/>
      <c r="BLG245" s="304"/>
      <c r="BLH245" s="304"/>
      <c r="BLI245" s="304"/>
      <c r="BLJ245" s="304"/>
      <c r="BLK245" s="304"/>
      <c r="BLL245" s="304"/>
      <c r="BLM245" s="304"/>
      <c r="BLN245" s="304"/>
      <c r="BLO245" s="304"/>
      <c r="BLP245" s="304"/>
      <c r="BLQ245" s="304"/>
      <c r="BLR245" s="304"/>
      <c r="BLS245" s="304"/>
      <c r="BLT245" s="304"/>
      <c r="BLU245" s="304"/>
      <c r="BLV245" s="304"/>
      <c r="BLW245" s="304"/>
      <c r="BLX245" s="304"/>
      <c r="BLY245" s="304"/>
      <c r="BLZ245" s="304"/>
      <c r="BMA245" s="304"/>
      <c r="BMB245" s="304"/>
      <c r="BMC245" s="304"/>
      <c r="BMD245" s="304"/>
      <c r="BME245" s="304"/>
      <c r="BMF245" s="304"/>
      <c r="BMG245" s="304"/>
      <c r="BMH245" s="304"/>
      <c r="BMI245" s="304"/>
      <c r="BMJ245" s="304"/>
      <c r="BMK245" s="304"/>
      <c r="BML245" s="304"/>
      <c r="BMM245" s="304"/>
      <c r="BMN245" s="304"/>
      <c r="BMO245" s="304"/>
      <c r="BMP245" s="304"/>
      <c r="BMQ245" s="304"/>
      <c r="BMR245" s="304"/>
      <c r="BMS245" s="304"/>
      <c r="BMT245" s="304"/>
      <c r="BMU245" s="304"/>
      <c r="BMV245" s="304"/>
      <c r="BMW245" s="304"/>
      <c r="BMX245" s="304"/>
      <c r="BMY245" s="304"/>
      <c r="BMZ245" s="304"/>
      <c r="BNA245" s="304"/>
      <c r="BNB245" s="304"/>
      <c r="BNC245" s="304"/>
      <c r="BND245" s="304"/>
      <c r="BNE245" s="304"/>
      <c r="BNF245" s="304"/>
      <c r="BNG245" s="304"/>
      <c r="BNH245" s="304"/>
      <c r="BNI245" s="304"/>
      <c r="BNJ245" s="304"/>
      <c r="BNK245" s="304"/>
      <c r="BNL245" s="304"/>
      <c r="BNM245" s="304"/>
      <c r="BNN245" s="304"/>
      <c r="BNO245" s="304"/>
      <c r="BNP245" s="304"/>
      <c r="BNQ245" s="304"/>
      <c r="BNR245" s="304"/>
      <c r="BNS245" s="304"/>
      <c r="BNT245" s="304"/>
      <c r="BNU245" s="304"/>
      <c r="BNV245" s="304"/>
      <c r="BNW245" s="304"/>
      <c r="BNX245" s="304"/>
      <c r="BNY245" s="304"/>
      <c r="BNZ245" s="304"/>
      <c r="BOA245" s="304"/>
      <c r="BOB245" s="304"/>
      <c r="BOC245" s="304"/>
      <c r="BOD245" s="304"/>
      <c r="BOE245" s="304"/>
      <c r="BOF245" s="304"/>
      <c r="BOG245" s="304"/>
      <c r="BOH245" s="304"/>
      <c r="BOI245" s="304"/>
      <c r="BOJ245" s="304"/>
      <c r="BOK245" s="304"/>
      <c r="BOL245" s="304"/>
      <c r="BOM245" s="304"/>
      <c r="BON245" s="304"/>
      <c r="BOO245" s="304"/>
      <c r="BOP245" s="304"/>
      <c r="BOQ245" s="304"/>
      <c r="BOR245" s="304"/>
      <c r="BOS245" s="304"/>
      <c r="BOT245" s="304"/>
      <c r="BOU245" s="304"/>
      <c r="BOV245" s="304"/>
      <c r="BOW245" s="304"/>
      <c r="BOX245" s="304"/>
      <c r="BOY245" s="304"/>
      <c r="BOZ245" s="304"/>
      <c r="BPA245" s="304"/>
      <c r="BPB245" s="304"/>
      <c r="BPC245" s="304"/>
      <c r="BPD245" s="304"/>
      <c r="BPE245" s="304"/>
      <c r="BPF245" s="304"/>
      <c r="BPG245" s="304"/>
      <c r="BPH245" s="304"/>
      <c r="BPI245" s="304"/>
      <c r="BPJ245" s="304"/>
      <c r="BPK245" s="304"/>
      <c r="BPL245" s="304"/>
      <c r="BPM245" s="304"/>
      <c r="BPN245" s="304"/>
      <c r="BPO245" s="304"/>
      <c r="BPP245" s="304"/>
      <c r="BPQ245" s="304"/>
      <c r="BPR245" s="304"/>
      <c r="BPS245" s="304"/>
      <c r="BPT245" s="304"/>
      <c r="BPU245" s="304"/>
      <c r="BPV245" s="304"/>
      <c r="BPW245" s="304"/>
      <c r="BPX245" s="304"/>
      <c r="BPY245" s="304"/>
      <c r="BPZ245" s="304"/>
      <c r="BQA245" s="304"/>
      <c r="BQB245" s="304"/>
      <c r="BQC245" s="304"/>
      <c r="BQD245" s="304"/>
      <c r="BQE245" s="304"/>
      <c r="BQF245" s="304"/>
      <c r="BQG245" s="304"/>
      <c r="BQH245" s="304"/>
      <c r="BQI245" s="304"/>
      <c r="BQJ245" s="304"/>
      <c r="BQK245" s="304"/>
      <c r="BQL245" s="304"/>
      <c r="BQM245" s="304"/>
      <c r="BQN245" s="304"/>
      <c r="BQO245" s="304"/>
      <c r="BQP245" s="304"/>
      <c r="BQQ245" s="304"/>
      <c r="BQR245" s="304"/>
      <c r="BQS245" s="304"/>
      <c r="BQT245" s="304"/>
      <c r="BQU245" s="304"/>
      <c r="BQV245" s="304"/>
      <c r="BQW245" s="304"/>
      <c r="BQX245" s="304"/>
      <c r="BQY245" s="304"/>
      <c r="BQZ245" s="304"/>
      <c r="BRA245" s="304"/>
      <c r="BRB245" s="304"/>
      <c r="BRC245" s="304"/>
      <c r="BRD245" s="304"/>
      <c r="BRE245" s="304"/>
      <c r="BRF245" s="304"/>
      <c r="BRG245" s="304"/>
      <c r="BRH245" s="304"/>
      <c r="BRI245" s="304"/>
      <c r="BRJ245" s="304"/>
      <c r="BRK245" s="304"/>
      <c r="BRL245" s="304"/>
      <c r="BRM245" s="304"/>
      <c r="BRN245" s="304"/>
      <c r="BRO245" s="304"/>
      <c r="BRP245" s="304"/>
      <c r="BRQ245" s="304"/>
      <c r="BRR245" s="304"/>
      <c r="BRS245" s="304"/>
      <c r="BRT245" s="304"/>
      <c r="BRU245" s="304"/>
      <c r="BRV245" s="304"/>
      <c r="BRW245" s="304"/>
      <c r="BRX245" s="304"/>
      <c r="BRY245" s="304"/>
      <c r="BRZ245" s="304"/>
      <c r="BSA245" s="304"/>
      <c r="BSB245" s="304"/>
      <c r="BSC245" s="304"/>
      <c r="BSD245" s="304"/>
      <c r="BSE245" s="304"/>
      <c r="BSF245" s="304"/>
      <c r="BSG245" s="304"/>
      <c r="BSH245" s="304"/>
      <c r="BSI245" s="304"/>
      <c r="BSJ245" s="304"/>
      <c r="BSK245" s="304"/>
      <c r="BSL245" s="304"/>
      <c r="BSM245" s="304"/>
      <c r="BSN245" s="304"/>
      <c r="BSO245" s="304"/>
      <c r="BSP245" s="304"/>
      <c r="BSQ245" s="304"/>
      <c r="BSR245" s="304"/>
      <c r="BSS245" s="304"/>
      <c r="BST245" s="304"/>
      <c r="BSU245" s="304"/>
      <c r="BSV245" s="304"/>
      <c r="BSW245" s="304"/>
      <c r="BSX245" s="304"/>
      <c r="BSY245" s="304"/>
      <c r="BSZ245" s="304"/>
      <c r="BTA245" s="304"/>
      <c r="BTB245" s="304"/>
      <c r="BTC245" s="304"/>
      <c r="BTD245" s="304"/>
      <c r="BTE245" s="304"/>
      <c r="BTF245" s="304"/>
      <c r="BTG245" s="304"/>
      <c r="BTH245" s="304"/>
      <c r="BTI245" s="304"/>
      <c r="BTJ245" s="304"/>
      <c r="BTK245" s="304"/>
      <c r="BTL245" s="304"/>
      <c r="BTM245" s="304"/>
      <c r="BTN245" s="304"/>
      <c r="BTO245" s="304"/>
      <c r="BTP245" s="304"/>
      <c r="BTQ245" s="304"/>
      <c r="BTR245" s="304"/>
      <c r="BTS245" s="304"/>
      <c r="BTT245" s="304"/>
      <c r="BTU245" s="304"/>
      <c r="BTV245" s="304"/>
      <c r="BTW245" s="304"/>
      <c r="BTX245" s="304"/>
      <c r="BTY245" s="304"/>
      <c r="BTZ245" s="304"/>
      <c r="BUA245" s="304"/>
      <c r="BUB245" s="304"/>
      <c r="BUC245" s="304"/>
      <c r="BUD245" s="304"/>
      <c r="BUE245" s="304"/>
      <c r="BUF245" s="304"/>
      <c r="BUG245" s="304"/>
      <c r="BUH245" s="304"/>
      <c r="BUI245" s="304"/>
      <c r="BUJ245" s="304"/>
      <c r="BUK245" s="304"/>
      <c r="BUL245" s="304"/>
      <c r="BUM245" s="304"/>
      <c r="BUN245" s="304"/>
      <c r="BUO245" s="304"/>
      <c r="BUP245" s="304"/>
      <c r="BUQ245" s="304"/>
      <c r="BUR245" s="304"/>
      <c r="BUS245" s="304"/>
      <c r="BUT245" s="304"/>
      <c r="BUU245" s="304"/>
      <c r="BUV245" s="304"/>
      <c r="BUW245" s="304"/>
      <c r="BUX245" s="304"/>
      <c r="BUY245" s="304"/>
      <c r="BUZ245" s="304"/>
      <c r="BVA245" s="304"/>
      <c r="BVB245" s="304"/>
      <c r="BVC245" s="304"/>
      <c r="BVD245" s="304"/>
      <c r="BVE245" s="304"/>
      <c r="BVF245" s="304"/>
      <c r="BVG245" s="304"/>
      <c r="BVH245" s="304"/>
      <c r="BVI245" s="304"/>
      <c r="BVJ245" s="304"/>
      <c r="BVK245" s="304"/>
      <c r="BVL245" s="304"/>
      <c r="BVM245" s="304"/>
      <c r="BVN245" s="304"/>
      <c r="BVO245" s="304"/>
      <c r="BVP245" s="304"/>
      <c r="BVQ245" s="304"/>
      <c r="BVR245" s="304"/>
      <c r="BVS245" s="304"/>
      <c r="BVT245" s="304"/>
      <c r="BVU245" s="304"/>
      <c r="BVV245" s="304"/>
      <c r="BVW245" s="304"/>
      <c r="BVX245" s="304"/>
      <c r="BVY245" s="304"/>
      <c r="BVZ245" s="304"/>
      <c r="BWA245" s="304"/>
      <c r="BWB245" s="304"/>
      <c r="BWC245" s="304"/>
      <c r="BWD245" s="304"/>
      <c r="BWE245" s="304"/>
      <c r="BWF245" s="304"/>
      <c r="BWG245" s="304"/>
      <c r="BWH245" s="304"/>
      <c r="BWI245" s="304"/>
      <c r="BWJ245" s="304"/>
      <c r="BWK245" s="304"/>
      <c r="BWL245" s="304"/>
      <c r="BWM245" s="304"/>
      <c r="BWN245" s="304"/>
      <c r="BWO245" s="304"/>
      <c r="BWP245" s="304"/>
      <c r="BWQ245" s="304"/>
      <c r="BWR245" s="304"/>
      <c r="BWS245" s="304"/>
      <c r="BWT245" s="304"/>
      <c r="BWU245" s="304"/>
      <c r="BWV245" s="304"/>
      <c r="BWW245" s="304"/>
      <c r="BWX245" s="304"/>
      <c r="BWY245" s="304"/>
      <c r="BWZ245" s="304"/>
      <c r="BXA245" s="304"/>
      <c r="BXB245" s="304"/>
      <c r="BXC245" s="304"/>
      <c r="BXD245" s="304"/>
      <c r="BXE245" s="304"/>
      <c r="BXF245" s="304"/>
      <c r="BXG245" s="304"/>
      <c r="BXH245" s="304"/>
      <c r="BXI245" s="304"/>
      <c r="BXJ245" s="304"/>
      <c r="BXK245" s="304"/>
      <c r="BXL245" s="304"/>
      <c r="BXM245" s="304"/>
      <c r="BXN245" s="304"/>
      <c r="BXO245" s="304"/>
      <c r="BXP245" s="304"/>
      <c r="BXQ245" s="304"/>
      <c r="BXR245" s="304"/>
      <c r="BXS245" s="304"/>
      <c r="BXT245" s="304"/>
      <c r="BXU245" s="304"/>
      <c r="BXV245" s="304"/>
      <c r="BXW245" s="304"/>
      <c r="BXX245" s="304"/>
      <c r="BXY245" s="304"/>
      <c r="BXZ245" s="304"/>
      <c r="BYA245" s="304"/>
      <c r="BYB245" s="304"/>
      <c r="BYC245" s="304"/>
      <c r="BYD245" s="304"/>
      <c r="BYE245" s="304"/>
      <c r="BYF245" s="304"/>
      <c r="BYG245" s="304"/>
      <c r="BYH245" s="304"/>
      <c r="BYI245" s="304"/>
      <c r="BYJ245" s="304"/>
      <c r="BYK245" s="304"/>
      <c r="BYL245" s="304"/>
      <c r="BYM245" s="304"/>
      <c r="BYN245" s="304"/>
      <c r="BYO245" s="304"/>
      <c r="BYP245" s="304"/>
      <c r="BYQ245" s="304"/>
      <c r="BYR245" s="304"/>
      <c r="BYS245" s="304"/>
      <c r="BYT245" s="304"/>
      <c r="BYU245" s="304"/>
      <c r="BYV245" s="304"/>
      <c r="BYW245" s="304"/>
      <c r="BYX245" s="304"/>
      <c r="BYY245" s="304"/>
      <c r="BYZ245" s="304"/>
      <c r="BZA245" s="304"/>
      <c r="BZB245" s="304"/>
      <c r="BZC245" s="304"/>
      <c r="BZD245" s="304"/>
      <c r="BZE245" s="304"/>
      <c r="BZF245" s="304"/>
      <c r="BZG245" s="304"/>
      <c r="BZH245" s="304"/>
      <c r="BZI245" s="304"/>
      <c r="BZJ245" s="304"/>
      <c r="BZK245" s="304"/>
      <c r="BZL245" s="304"/>
      <c r="BZM245" s="304"/>
      <c r="BZN245" s="304"/>
      <c r="BZO245" s="304"/>
      <c r="BZP245" s="304"/>
      <c r="BZQ245" s="304"/>
      <c r="BZR245" s="304"/>
      <c r="BZS245" s="304"/>
      <c r="BZT245" s="304"/>
      <c r="BZU245" s="304"/>
      <c r="BZV245" s="304"/>
      <c r="BZW245" s="304"/>
      <c r="BZX245" s="304"/>
      <c r="BZY245" s="304"/>
      <c r="BZZ245" s="304"/>
      <c r="CAA245" s="304"/>
      <c r="CAB245" s="304"/>
      <c r="CAC245" s="304"/>
      <c r="CAD245" s="304"/>
      <c r="CAE245" s="304"/>
      <c r="CAF245" s="304"/>
      <c r="CAG245" s="304"/>
      <c r="CAH245" s="304"/>
      <c r="CAI245" s="304"/>
      <c r="CAJ245" s="304"/>
      <c r="CAK245" s="304"/>
      <c r="CAL245" s="304"/>
      <c r="CAM245" s="304"/>
      <c r="CAN245" s="304"/>
      <c r="CAO245" s="304"/>
      <c r="CAP245" s="304"/>
      <c r="CAQ245" s="304"/>
      <c r="CAR245" s="304"/>
      <c r="CAS245" s="304"/>
      <c r="CAT245" s="304"/>
      <c r="CAU245" s="304"/>
      <c r="CAV245" s="304"/>
      <c r="CAW245" s="304"/>
      <c r="CAX245" s="304"/>
      <c r="CAY245" s="304"/>
      <c r="CAZ245" s="304"/>
      <c r="CBA245" s="304"/>
      <c r="CBB245" s="304"/>
      <c r="CBC245" s="304"/>
      <c r="CBD245" s="304"/>
      <c r="CBE245" s="304"/>
      <c r="CBF245" s="304"/>
      <c r="CBG245" s="304"/>
      <c r="CBH245" s="304"/>
      <c r="CBI245" s="304"/>
      <c r="CBJ245" s="304"/>
      <c r="CBK245" s="304"/>
      <c r="CBL245" s="304"/>
      <c r="CBM245" s="304"/>
      <c r="CBN245" s="304"/>
      <c r="CBO245" s="304"/>
      <c r="CBP245" s="304"/>
      <c r="CBQ245" s="304"/>
      <c r="CBR245" s="304"/>
      <c r="CBS245" s="304"/>
      <c r="CBT245" s="304"/>
      <c r="CBU245" s="304"/>
      <c r="CBV245" s="304"/>
      <c r="CBW245" s="304"/>
      <c r="CBX245" s="304"/>
      <c r="CBY245" s="304"/>
      <c r="CBZ245" s="304"/>
      <c r="CCA245" s="304"/>
      <c r="CCB245" s="304"/>
      <c r="CCC245" s="304"/>
      <c r="CCD245" s="304"/>
      <c r="CCE245" s="304"/>
      <c r="CCF245" s="304"/>
      <c r="CCG245" s="304"/>
      <c r="CCH245" s="304"/>
      <c r="CCI245" s="304"/>
      <c r="CCJ245" s="304"/>
      <c r="CCK245" s="304"/>
      <c r="CCL245" s="304"/>
      <c r="CCM245" s="304"/>
      <c r="CCN245" s="304"/>
      <c r="CCO245" s="304"/>
      <c r="CCP245" s="304"/>
      <c r="CCQ245" s="304"/>
      <c r="CCR245" s="304"/>
      <c r="CCS245" s="304"/>
      <c r="CCT245" s="304"/>
      <c r="CCU245" s="304"/>
      <c r="CCV245" s="304"/>
      <c r="CCW245" s="304"/>
      <c r="CCX245" s="304"/>
      <c r="CCY245" s="304"/>
      <c r="CCZ245" s="304"/>
      <c r="CDA245" s="304"/>
      <c r="CDB245" s="304"/>
      <c r="CDC245" s="304"/>
      <c r="CDD245" s="304"/>
      <c r="CDE245" s="304"/>
      <c r="CDF245" s="304"/>
      <c r="CDG245" s="304"/>
      <c r="CDH245" s="304"/>
      <c r="CDI245" s="304"/>
      <c r="CDJ245" s="304"/>
      <c r="CDK245" s="304"/>
      <c r="CDL245" s="304"/>
      <c r="CDM245" s="304"/>
      <c r="CDN245" s="304"/>
      <c r="CDO245" s="304"/>
      <c r="CDP245" s="304"/>
      <c r="CDQ245" s="304"/>
      <c r="CDR245" s="304"/>
      <c r="CDS245" s="304"/>
      <c r="CDT245" s="304"/>
      <c r="CDU245" s="304"/>
      <c r="CDV245" s="304"/>
      <c r="CDW245" s="304"/>
      <c r="CDX245" s="304"/>
      <c r="CDY245" s="304"/>
      <c r="CDZ245" s="304"/>
      <c r="CEA245" s="304"/>
      <c r="CEB245" s="304"/>
      <c r="CEC245" s="304"/>
      <c r="CED245" s="304"/>
      <c r="CEE245" s="304"/>
      <c r="CEF245" s="304"/>
      <c r="CEG245" s="304"/>
      <c r="CEH245" s="304"/>
      <c r="CEI245" s="304"/>
      <c r="CEJ245" s="304"/>
      <c r="CEK245" s="304"/>
      <c r="CEL245" s="304"/>
      <c r="CEM245" s="304"/>
      <c r="CEN245" s="304"/>
      <c r="CEO245" s="304"/>
      <c r="CEP245" s="304"/>
      <c r="CEQ245" s="304"/>
      <c r="CER245" s="304"/>
      <c r="CES245" s="304"/>
      <c r="CET245" s="304"/>
      <c r="CEU245" s="304"/>
      <c r="CEV245" s="304"/>
      <c r="CEW245" s="304"/>
      <c r="CEX245" s="304"/>
      <c r="CEY245" s="304"/>
      <c r="CEZ245" s="304"/>
      <c r="CFA245" s="304"/>
      <c r="CFB245" s="304"/>
      <c r="CFC245" s="304"/>
      <c r="CFD245" s="304"/>
      <c r="CFE245" s="304"/>
      <c r="CFF245" s="304"/>
      <c r="CFG245" s="304"/>
      <c r="CFH245" s="304"/>
      <c r="CFI245" s="304"/>
      <c r="CFJ245" s="304"/>
      <c r="CFK245" s="304"/>
      <c r="CFL245" s="304"/>
      <c r="CFM245" s="304"/>
      <c r="CFN245" s="304"/>
      <c r="CFO245" s="304"/>
      <c r="CFP245" s="304"/>
      <c r="CFQ245" s="304"/>
      <c r="CFR245" s="304"/>
      <c r="CFS245" s="304"/>
      <c r="CFT245" s="304"/>
      <c r="CFU245" s="304"/>
      <c r="CFV245" s="304"/>
      <c r="CFW245" s="304"/>
      <c r="CFX245" s="304"/>
      <c r="CFY245" s="304"/>
      <c r="CFZ245" s="304"/>
      <c r="CGA245" s="304"/>
      <c r="CGB245" s="304"/>
      <c r="CGC245" s="304"/>
      <c r="CGD245" s="304"/>
      <c r="CGE245" s="304"/>
      <c r="CGF245" s="304"/>
      <c r="CGG245" s="304"/>
      <c r="CGH245" s="304"/>
      <c r="CGI245" s="304"/>
      <c r="CGJ245" s="304"/>
      <c r="CGK245" s="304"/>
      <c r="CGL245" s="304"/>
      <c r="CGM245" s="304"/>
      <c r="CGN245" s="304"/>
      <c r="CGO245" s="304"/>
      <c r="CGP245" s="304"/>
      <c r="CGQ245" s="304"/>
      <c r="CGR245" s="304"/>
      <c r="CGS245" s="304"/>
      <c r="CGT245" s="304"/>
      <c r="CGU245" s="304"/>
      <c r="CGV245" s="304"/>
      <c r="CGW245" s="304"/>
      <c r="CGX245" s="304"/>
      <c r="CGY245" s="304"/>
      <c r="CGZ245" s="304"/>
      <c r="CHA245" s="304"/>
      <c r="CHB245" s="304"/>
      <c r="CHC245" s="304"/>
      <c r="CHD245" s="304"/>
      <c r="CHE245" s="304"/>
      <c r="CHF245" s="304"/>
      <c r="CHG245" s="304"/>
      <c r="CHH245" s="304"/>
      <c r="CHI245" s="304"/>
      <c r="CHJ245" s="304"/>
      <c r="CHK245" s="304"/>
      <c r="CHL245" s="304"/>
      <c r="CHM245" s="304"/>
      <c r="CHN245" s="304"/>
      <c r="CHO245" s="304"/>
      <c r="CHP245" s="304"/>
      <c r="CHQ245" s="304"/>
      <c r="CHR245" s="304"/>
      <c r="CHS245" s="304"/>
      <c r="CHT245" s="304"/>
      <c r="CHU245" s="304"/>
      <c r="CHV245" s="304"/>
      <c r="CHW245" s="304"/>
      <c r="CHX245" s="304"/>
      <c r="CHY245" s="304"/>
      <c r="CHZ245" s="304"/>
      <c r="CIA245" s="304"/>
      <c r="CIB245" s="304"/>
      <c r="CIC245" s="304"/>
      <c r="CID245" s="304"/>
      <c r="CIE245" s="304"/>
      <c r="CIF245" s="304"/>
      <c r="CIG245" s="304"/>
      <c r="CIH245" s="304"/>
      <c r="CII245" s="304"/>
      <c r="CIJ245" s="304"/>
      <c r="CIK245" s="304"/>
      <c r="CIL245" s="304"/>
      <c r="CIM245" s="304"/>
      <c r="CIN245" s="304"/>
      <c r="CIO245" s="304"/>
      <c r="CIP245" s="304"/>
      <c r="CIQ245" s="304"/>
      <c r="CIR245" s="304"/>
      <c r="CIS245" s="304"/>
      <c r="CIT245" s="304"/>
      <c r="CIU245" s="304"/>
      <c r="CIV245" s="304"/>
      <c r="CIW245" s="304"/>
      <c r="CIX245" s="304"/>
      <c r="CIY245" s="304"/>
      <c r="CIZ245" s="304"/>
      <c r="CJA245" s="304"/>
      <c r="CJB245" s="304"/>
      <c r="CJC245" s="304"/>
      <c r="CJD245" s="304"/>
      <c r="CJE245" s="304"/>
      <c r="CJF245" s="304"/>
      <c r="CJG245" s="304"/>
      <c r="CJH245" s="304"/>
      <c r="CJI245" s="304"/>
      <c r="CJJ245" s="304"/>
      <c r="CJK245" s="304"/>
      <c r="CJL245" s="304"/>
      <c r="CJM245" s="304"/>
      <c r="CJN245" s="304"/>
      <c r="CJO245" s="304"/>
      <c r="CJP245" s="304"/>
      <c r="CJQ245" s="304"/>
      <c r="CJR245" s="304"/>
      <c r="CJS245" s="304"/>
      <c r="CJT245" s="304"/>
      <c r="CJU245" s="304"/>
      <c r="CJV245" s="304"/>
      <c r="CJW245" s="304"/>
      <c r="CJX245" s="304"/>
      <c r="CJY245" s="304"/>
      <c r="CJZ245" s="304"/>
      <c r="CKA245" s="304"/>
      <c r="CKB245" s="304"/>
      <c r="CKC245" s="304"/>
      <c r="CKD245" s="304"/>
      <c r="CKE245" s="304"/>
      <c r="CKF245" s="304"/>
      <c r="CKG245" s="304"/>
      <c r="CKH245" s="304"/>
      <c r="CKI245" s="304"/>
      <c r="CKJ245" s="304"/>
      <c r="CKK245" s="304"/>
      <c r="CKL245" s="304"/>
      <c r="CKM245" s="304"/>
      <c r="CKN245" s="304"/>
      <c r="CKO245" s="304"/>
      <c r="CKP245" s="304"/>
      <c r="CKQ245" s="304"/>
      <c r="CKR245" s="304"/>
      <c r="CKS245" s="304"/>
      <c r="CKT245" s="304"/>
      <c r="CKU245" s="304"/>
      <c r="CKV245" s="304"/>
      <c r="CKW245" s="304"/>
      <c r="CKX245" s="304"/>
      <c r="CKY245" s="304"/>
      <c r="CKZ245" s="304"/>
      <c r="CLA245" s="304"/>
      <c r="CLB245" s="304"/>
      <c r="CLC245" s="304"/>
      <c r="CLD245" s="304"/>
      <c r="CLE245" s="304"/>
      <c r="CLF245" s="304"/>
      <c r="CLG245" s="304"/>
      <c r="CLH245" s="304"/>
      <c r="CLI245" s="304"/>
      <c r="CLJ245" s="304"/>
      <c r="CLK245" s="304"/>
      <c r="CLL245" s="304"/>
      <c r="CLM245" s="304"/>
      <c r="CLN245" s="304"/>
      <c r="CLO245" s="304"/>
      <c r="CLP245" s="304"/>
      <c r="CLQ245" s="304"/>
      <c r="CLR245" s="304"/>
      <c r="CLS245" s="304"/>
      <c r="CLT245" s="304"/>
      <c r="CLU245" s="304"/>
      <c r="CLV245" s="304"/>
      <c r="CLW245" s="304"/>
      <c r="CLX245" s="304"/>
      <c r="CLY245" s="304"/>
      <c r="CLZ245" s="304"/>
      <c r="CMA245" s="304"/>
      <c r="CMB245" s="304"/>
      <c r="CMC245" s="304"/>
      <c r="CMD245" s="304"/>
      <c r="CME245" s="304"/>
      <c r="CMF245" s="304"/>
      <c r="CMG245" s="304"/>
      <c r="CMH245" s="304"/>
      <c r="CMI245" s="304"/>
      <c r="CMJ245" s="304"/>
      <c r="CMK245" s="304"/>
      <c r="CML245" s="304"/>
      <c r="CMM245" s="304"/>
      <c r="CMN245" s="304"/>
      <c r="CMO245" s="304"/>
      <c r="CMP245" s="304"/>
      <c r="CMQ245" s="304"/>
      <c r="CMR245" s="304"/>
      <c r="CMS245" s="304"/>
      <c r="CMT245" s="304"/>
      <c r="CMU245" s="304"/>
      <c r="CMV245" s="304"/>
      <c r="CMW245" s="304"/>
      <c r="CMX245" s="304"/>
      <c r="CMY245" s="304"/>
      <c r="CMZ245" s="304"/>
      <c r="CNA245" s="304"/>
      <c r="CNB245" s="304"/>
      <c r="CNC245" s="304"/>
      <c r="CND245" s="304"/>
      <c r="CNE245" s="304"/>
      <c r="CNF245" s="304"/>
      <c r="CNG245" s="304"/>
      <c r="CNH245" s="304"/>
      <c r="CNI245" s="304"/>
      <c r="CNJ245" s="304"/>
      <c r="CNK245" s="304"/>
      <c r="CNL245" s="304"/>
      <c r="CNM245" s="304"/>
      <c r="CNN245" s="304"/>
      <c r="CNO245" s="304"/>
      <c r="CNP245" s="304"/>
      <c r="CNQ245" s="304"/>
      <c r="CNR245" s="304"/>
      <c r="CNS245" s="304"/>
      <c r="CNT245" s="304"/>
      <c r="CNU245" s="304"/>
      <c r="CNV245" s="304"/>
      <c r="CNW245" s="304"/>
      <c r="CNX245" s="304"/>
      <c r="CNY245" s="304"/>
      <c r="CNZ245" s="304"/>
      <c r="COA245" s="304"/>
      <c r="COB245" s="304"/>
      <c r="COC245" s="304"/>
      <c r="COD245" s="304"/>
      <c r="COE245" s="304"/>
      <c r="COF245" s="304"/>
      <c r="COG245" s="304"/>
      <c r="COH245" s="304"/>
      <c r="COI245" s="304"/>
      <c r="COJ245" s="304"/>
      <c r="COK245" s="304"/>
      <c r="COL245" s="304"/>
      <c r="COM245" s="304"/>
      <c r="CON245" s="304"/>
      <c r="COO245" s="304"/>
      <c r="COP245" s="304"/>
      <c r="COQ245" s="304"/>
      <c r="COR245" s="304"/>
      <c r="COS245" s="304"/>
      <c r="COT245" s="304"/>
      <c r="COU245" s="304"/>
      <c r="COV245" s="304"/>
      <c r="COW245" s="304"/>
      <c r="COX245" s="304"/>
      <c r="COY245" s="304"/>
      <c r="COZ245" s="304"/>
      <c r="CPA245" s="304"/>
      <c r="CPB245" s="304"/>
      <c r="CPC245" s="304"/>
      <c r="CPD245" s="304"/>
      <c r="CPE245" s="304"/>
      <c r="CPF245" s="304"/>
      <c r="CPG245" s="304"/>
      <c r="CPH245" s="304"/>
      <c r="CPI245" s="304"/>
      <c r="CPJ245" s="304"/>
      <c r="CPK245" s="304"/>
      <c r="CPL245" s="304"/>
      <c r="CPM245" s="304"/>
      <c r="CPN245" s="304"/>
      <c r="CPO245" s="304"/>
      <c r="CPP245" s="304"/>
      <c r="CPQ245" s="304"/>
      <c r="CPR245" s="304"/>
      <c r="CPS245" s="304"/>
      <c r="CPT245" s="304"/>
      <c r="CPU245" s="304"/>
      <c r="CPV245" s="304"/>
      <c r="CPW245" s="304"/>
      <c r="CPX245" s="304"/>
      <c r="CPY245" s="304"/>
      <c r="CPZ245" s="304"/>
      <c r="CQA245" s="304"/>
      <c r="CQB245" s="304"/>
      <c r="CQC245" s="304"/>
      <c r="CQD245" s="304"/>
      <c r="CQE245" s="304"/>
      <c r="CQF245" s="304"/>
      <c r="CQG245" s="304"/>
      <c r="CQH245" s="304"/>
      <c r="CQI245" s="304"/>
      <c r="CQJ245" s="304"/>
      <c r="CQK245" s="304"/>
      <c r="CQL245" s="304"/>
      <c r="CQM245" s="304"/>
      <c r="CQN245" s="304"/>
      <c r="CQO245" s="304"/>
      <c r="CQP245" s="304"/>
      <c r="CQQ245" s="304"/>
      <c r="CQR245" s="304"/>
      <c r="CQS245" s="304"/>
      <c r="CQT245" s="304"/>
      <c r="CQU245" s="304"/>
      <c r="CQV245" s="304"/>
      <c r="CQW245" s="304"/>
      <c r="CQX245" s="304"/>
      <c r="CQY245" s="304"/>
      <c r="CQZ245" s="304"/>
      <c r="CRA245" s="304"/>
      <c r="CRB245" s="304"/>
      <c r="CRC245" s="304"/>
      <c r="CRD245" s="304"/>
      <c r="CRE245" s="304"/>
      <c r="CRF245" s="304"/>
      <c r="CRG245" s="304"/>
      <c r="CRH245" s="304"/>
      <c r="CRI245" s="304"/>
      <c r="CRJ245" s="304"/>
      <c r="CRK245" s="304"/>
      <c r="CRL245" s="304"/>
      <c r="CRM245" s="304"/>
      <c r="CRN245" s="304"/>
      <c r="CRO245" s="304"/>
      <c r="CRP245" s="304"/>
      <c r="CRQ245" s="304"/>
      <c r="CRR245" s="304"/>
      <c r="CRS245" s="304"/>
      <c r="CRT245" s="304"/>
      <c r="CRU245" s="304"/>
      <c r="CRV245" s="304"/>
      <c r="CRW245" s="304"/>
      <c r="CRX245" s="304"/>
      <c r="CRY245" s="304"/>
      <c r="CRZ245" s="304"/>
      <c r="CSA245" s="304"/>
      <c r="CSB245" s="304"/>
      <c r="CSC245" s="304"/>
      <c r="CSD245" s="304"/>
      <c r="CSE245" s="304"/>
      <c r="CSF245" s="304"/>
      <c r="CSG245" s="304"/>
      <c r="CSH245" s="304"/>
      <c r="CSI245" s="304"/>
      <c r="CSJ245" s="304"/>
      <c r="CSK245" s="304"/>
      <c r="CSL245" s="304"/>
      <c r="CSM245" s="304"/>
      <c r="CSN245" s="304"/>
      <c r="CSO245" s="304"/>
      <c r="CSP245" s="304"/>
      <c r="CSQ245" s="304"/>
      <c r="CSR245" s="304"/>
      <c r="CSS245" s="304"/>
      <c r="CST245" s="304"/>
      <c r="CSU245" s="304"/>
      <c r="CSV245" s="304"/>
      <c r="CSW245" s="304"/>
      <c r="CSX245" s="304"/>
      <c r="CSY245" s="304"/>
      <c r="CSZ245" s="304"/>
      <c r="CTA245" s="304"/>
      <c r="CTB245" s="304"/>
      <c r="CTC245" s="304"/>
      <c r="CTD245" s="304"/>
      <c r="CTE245" s="304"/>
      <c r="CTF245" s="304"/>
      <c r="CTG245" s="304"/>
      <c r="CTH245" s="304"/>
      <c r="CTI245" s="304"/>
      <c r="CTJ245" s="304"/>
      <c r="CTK245" s="304"/>
      <c r="CTL245" s="304"/>
      <c r="CTM245" s="304"/>
      <c r="CTN245" s="304"/>
      <c r="CTO245" s="304"/>
      <c r="CTP245" s="304"/>
      <c r="CTQ245" s="304"/>
      <c r="CTR245" s="304"/>
      <c r="CTS245" s="304"/>
      <c r="CTT245" s="304"/>
      <c r="CTU245" s="304"/>
      <c r="CTV245" s="304"/>
      <c r="CTW245" s="304"/>
      <c r="CTX245" s="304"/>
      <c r="CTY245" s="304"/>
      <c r="CTZ245" s="304"/>
      <c r="CUA245" s="304"/>
      <c r="CUB245" s="304"/>
      <c r="CUC245" s="304"/>
      <c r="CUD245" s="304"/>
      <c r="CUE245" s="304"/>
      <c r="CUF245" s="304"/>
      <c r="CUG245" s="304"/>
      <c r="CUH245" s="304"/>
      <c r="CUI245" s="304"/>
      <c r="CUJ245" s="304"/>
      <c r="CUK245" s="304"/>
      <c r="CUL245" s="304"/>
      <c r="CUM245" s="304"/>
      <c r="CUN245" s="304"/>
      <c r="CUO245" s="304"/>
      <c r="CUP245" s="304"/>
      <c r="CUQ245" s="304"/>
      <c r="CUR245" s="304"/>
      <c r="CUS245" s="304"/>
      <c r="CUT245" s="304"/>
      <c r="CUU245" s="304"/>
      <c r="CUV245" s="304"/>
      <c r="CUW245" s="304"/>
      <c r="CUX245" s="304"/>
      <c r="CUY245" s="304"/>
      <c r="CUZ245" s="304"/>
      <c r="CVA245" s="304"/>
      <c r="CVB245" s="304"/>
      <c r="CVC245" s="304"/>
      <c r="CVD245" s="304"/>
      <c r="CVE245" s="304"/>
      <c r="CVF245" s="304"/>
      <c r="CVG245" s="304"/>
      <c r="CVH245" s="304"/>
      <c r="CVI245" s="304"/>
      <c r="CVJ245" s="304"/>
      <c r="CVK245" s="304"/>
      <c r="CVL245" s="304"/>
      <c r="CVM245" s="304"/>
      <c r="CVN245" s="304"/>
      <c r="CVO245" s="304"/>
      <c r="CVP245" s="304"/>
      <c r="CVQ245" s="304"/>
      <c r="CVR245" s="304"/>
      <c r="CVS245" s="304"/>
      <c r="CVT245" s="304"/>
      <c r="CVU245" s="304"/>
      <c r="CVV245" s="304"/>
      <c r="CVW245" s="304"/>
      <c r="CVX245" s="304"/>
      <c r="CVY245" s="304"/>
      <c r="CVZ245" s="304"/>
      <c r="CWA245" s="304"/>
      <c r="CWB245" s="304"/>
      <c r="CWC245" s="304"/>
      <c r="CWD245" s="304"/>
      <c r="CWE245" s="304"/>
      <c r="CWF245" s="304"/>
      <c r="CWG245" s="304"/>
      <c r="CWH245" s="304"/>
      <c r="CWI245" s="304"/>
      <c r="CWJ245" s="304"/>
      <c r="CWK245" s="304"/>
      <c r="CWL245" s="304"/>
      <c r="CWM245" s="304"/>
      <c r="CWN245" s="304"/>
      <c r="CWO245" s="304"/>
      <c r="CWP245" s="304"/>
      <c r="CWQ245" s="304"/>
      <c r="CWR245" s="304"/>
      <c r="CWS245" s="304"/>
      <c r="CWT245" s="304"/>
      <c r="CWU245" s="304"/>
      <c r="CWV245" s="304"/>
      <c r="CWW245" s="304"/>
      <c r="CWX245" s="304"/>
      <c r="CWY245" s="304"/>
      <c r="CWZ245" s="304"/>
      <c r="CXA245" s="304"/>
      <c r="CXB245" s="304"/>
      <c r="CXC245" s="304"/>
      <c r="CXD245" s="304"/>
      <c r="CXE245" s="304"/>
      <c r="CXF245" s="304"/>
      <c r="CXG245" s="304"/>
      <c r="CXH245" s="304"/>
      <c r="CXI245" s="304"/>
      <c r="CXJ245" s="304"/>
      <c r="CXK245" s="304"/>
      <c r="CXL245" s="304"/>
      <c r="CXM245" s="304"/>
      <c r="CXN245" s="304"/>
      <c r="CXO245" s="304"/>
      <c r="CXP245" s="304"/>
      <c r="CXQ245" s="304"/>
      <c r="CXR245" s="304"/>
      <c r="CXS245" s="304"/>
      <c r="CXT245" s="304"/>
      <c r="CXU245" s="304"/>
      <c r="CXV245" s="304"/>
      <c r="CXW245" s="304"/>
      <c r="CXX245" s="304"/>
      <c r="CXY245" s="304"/>
      <c r="CXZ245" s="304"/>
      <c r="CYA245" s="304"/>
      <c r="CYB245" s="304"/>
      <c r="CYC245" s="304"/>
      <c r="CYD245" s="304"/>
      <c r="CYE245" s="304"/>
      <c r="CYF245" s="304"/>
      <c r="CYG245" s="304"/>
      <c r="CYH245" s="304"/>
      <c r="CYI245" s="304"/>
      <c r="CYJ245" s="304"/>
      <c r="CYK245" s="304"/>
      <c r="CYL245" s="304"/>
      <c r="CYM245" s="304"/>
      <c r="CYN245" s="304"/>
      <c r="CYO245" s="304"/>
      <c r="CYP245" s="304"/>
      <c r="CYQ245" s="304"/>
      <c r="CYR245" s="304"/>
      <c r="CYS245" s="304"/>
      <c r="CYT245" s="304"/>
      <c r="CYU245" s="304"/>
      <c r="CYV245" s="304"/>
      <c r="CYW245" s="304"/>
      <c r="CYX245" s="304"/>
      <c r="CYY245" s="304"/>
      <c r="CYZ245" s="304"/>
      <c r="CZA245" s="304"/>
      <c r="CZB245" s="304"/>
      <c r="CZC245" s="304"/>
      <c r="CZD245" s="304"/>
      <c r="CZE245" s="304"/>
      <c r="CZF245" s="304"/>
      <c r="CZG245" s="304"/>
      <c r="CZH245" s="304"/>
      <c r="CZI245" s="304"/>
      <c r="CZJ245" s="304"/>
      <c r="CZK245" s="304"/>
      <c r="CZL245" s="304"/>
      <c r="CZM245" s="304"/>
      <c r="CZN245" s="304"/>
      <c r="CZO245" s="304"/>
      <c r="CZP245" s="304"/>
      <c r="CZQ245" s="304"/>
      <c r="CZR245" s="304"/>
      <c r="CZS245" s="304"/>
      <c r="CZT245" s="304"/>
      <c r="CZU245" s="304"/>
      <c r="CZV245" s="304"/>
      <c r="CZW245" s="304"/>
      <c r="CZX245" s="304"/>
      <c r="CZY245" s="304"/>
      <c r="CZZ245" s="304"/>
      <c r="DAA245" s="304"/>
      <c r="DAB245" s="304"/>
      <c r="DAC245" s="304"/>
      <c r="DAD245" s="304"/>
      <c r="DAE245" s="304"/>
      <c r="DAF245" s="304"/>
      <c r="DAG245" s="304"/>
      <c r="DAH245" s="304"/>
      <c r="DAI245" s="304"/>
      <c r="DAJ245" s="304"/>
      <c r="DAK245" s="304"/>
      <c r="DAL245" s="304"/>
      <c r="DAM245" s="304"/>
      <c r="DAN245" s="304"/>
      <c r="DAO245" s="304"/>
      <c r="DAP245" s="304"/>
      <c r="DAQ245" s="304"/>
      <c r="DAR245" s="304"/>
      <c r="DAS245" s="304"/>
      <c r="DAT245" s="304"/>
      <c r="DAU245" s="304"/>
      <c r="DAV245" s="304"/>
      <c r="DAW245" s="304"/>
      <c r="DAX245" s="304"/>
      <c r="DAY245" s="304"/>
      <c r="DAZ245" s="304"/>
      <c r="DBA245" s="304"/>
      <c r="DBB245" s="304"/>
      <c r="DBC245" s="304"/>
      <c r="DBD245" s="304"/>
      <c r="DBE245" s="304"/>
      <c r="DBF245" s="304"/>
      <c r="DBG245" s="304"/>
      <c r="DBH245" s="304"/>
      <c r="DBI245" s="304"/>
      <c r="DBJ245" s="304"/>
      <c r="DBK245" s="304"/>
      <c r="DBL245" s="304"/>
      <c r="DBM245" s="304"/>
      <c r="DBN245" s="304"/>
      <c r="DBO245" s="304"/>
      <c r="DBP245" s="304"/>
      <c r="DBQ245" s="304"/>
      <c r="DBR245" s="304"/>
      <c r="DBS245" s="304"/>
      <c r="DBT245" s="304"/>
      <c r="DBU245" s="304"/>
      <c r="DBV245" s="304"/>
      <c r="DBW245" s="304"/>
      <c r="DBX245" s="304"/>
      <c r="DBY245" s="304"/>
      <c r="DBZ245" s="304"/>
      <c r="DCA245" s="304"/>
      <c r="DCB245" s="304"/>
      <c r="DCC245" s="304"/>
      <c r="DCD245" s="304"/>
      <c r="DCE245" s="304"/>
      <c r="DCF245" s="304"/>
      <c r="DCG245" s="304"/>
      <c r="DCH245" s="304"/>
      <c r="DCI245" s="304"/>
      <c r="DCJ245" s="304"/>
      <c r="DCK245" s="304"/>
      <c r="DCL245" s="304"/>
      <c r="DCM245" s="304"/>
      <c r="DCN245" s="304"/>
      <c r="DCO245" s="304"/>
      <c r="DCP245" s="304"/>
      <c r="DCQ245" s="304"/>
      <c r="DCR245" s="304"/>
      <c r="DCS245" s="304"/>
      <c r="DCT245" s="304"/>
      <c r="DCU245" s="304"/>
      <c r="DCV245" s="304"/>
      <c r="DCW245" s="304"/>
      <c r="DCX245" s="304"/>
      <c r="DCY245" s="304"/>
      <c r="DCZ245" s="304"/>
      <c r="DDA245" s="304"/>
      <c r="DDB245" s="304"/>
      <c r="DDC245" s="304"/>
      <c r="DDD245" s="304"/>
      <c r="DDE245" s="304"/>
      <c r="DDF245" s="304"/>
      <c r="DDG245" s="304"/>
      <c r="DDH245" s="304"/>
      <c r="DDI245" s="304"/>
      <c r="DDJ245" s="304"/>
      <c r="DDK245" s="304"/>
      <c r="DDL245" s="304"/>
      <c r="DDM245" s="304"/>
      <c r="DDN245" s="304"/>
      <c r="DDO245" s="304"/>
      <c r="DDP245" s="304"/>
      <c r="DDQ245" s="304"/>
      <c r="DDR245" s="304"/>
      <c r="DDS245" s="304"/>
      <c r="DDT245" s="304"/>
      <c r="DDU245" s="304"/>
      <c r="DDV245" s="304"/>
      <c r="DDW245" s="304"/>
      <c r="DDX245" s="304"/>
      <c r="DDY245" s="304"/>
      <c r="DDZ245" s="304"/>
      <c r="DEA245" s="304"/>
      <c r="DEB245" s="304"/>
      <c r="DEC245" s="304"/>
      <c r="DED245" s="304"/>
      <c r="DEE245" s="304"/>
      <c r="DEF245" s="304"/>
      <c r="DEG245" s="304"/>
      <c r="DEH245" s="304"/>
      <c r="DEI245" s="304"/>
      <c r="DEJ245" s="304"/>
      <c r="DEK245" s="304"/>
      <c r="DEL245" s="304"/>
      <c r="DEM245" s="304"/>
      <c r="DEN245" s="304"/>
      <c r="DEO245" s="304"/>
      <c r="DEP245" s="304"/>
      <c r="DEQ245" s="304"/>
      <c r="DER245" s="304"/>
      <c r="DES245" s="304"/>
      <c r="DET245" s="304"/>
      <c r="DEU245" s="304"/>
      <c r="DEV245" s="304"/>
      <c r="DEW245" s="304"/>
      <c r="DEX245" s="304"/>
      <c r="DEY245" s="304"/>
      <c r="DEZ245" s="304"/>
      <c r="DFA245" s="304"/>
      <c r="DFB245" s="304"/>
      <c r="DFC245" s="304"/>
      <c r="DFD245" s="304"/>
      <c r="DFE245" s="304"/>
      <c r="DFF245" s="304"/>
      <c r="DFG245" s="304"/>
      <c r="DFH245" s="304"/>
      <c r="DFI245" s="304"/>
      <c r="DFJ245" s="304"/>
      <c r="DFK245" s="304"/>
      <c r="DFL245" s="304"/>
      <c r="DFM245" s="304"/>
      <c r="DFN245" s="304"/>
      <c r="DFO245" s="304"/>
      <c r="DFP245" s="304"/>
      <c r="DFQ245" s="304"/>
      <c r="DFR245" s="304"/>
      <c r="DFS245" s="304"/>
      <c r="DFT245" s="304"/>
      <c r="DFU245" s="304"/>
      <c r="DFV245" s="304"/>
      <c r="DFW245" s="304"/>
      <c r="DFX245" s="304"/>
      <c r="DFY245" s="304"/>
      <c r="DFZ245" s="304"/>
      <c r="DGA245" s="304"/>
      <c r="DGB245" s="304"/>
      <c r="DGC245" s="304"/>
      <c r="DGD245" s="304"/>
      <c r="DGE245" s="304"/>
      <c r="DGF245" s="304"/>
      <c r="DGG245" s="304"/>
      <c r="DGH245" s="304"/>
      <c r="DGI245" s="304"/>
      <c r="DGJ245" s="304"/>
      <c r="DGK245" s="304"/>
      <c r="DGL245" s="304"/>
      <c r="DGM245" s="304"/>
      <c r="DGN245" s="304"/>
      <c r="DGO245" s="304"/>
      <c r="DGP245" s="304"/>
      <c r="DGQ245" s="304"/>
      <c r="DGR245" s="304"/>
      <c r="DGS245" s="304"/>
      <c r="DGT245" s="304"/>
      <c r="DGU245" s="304"/>
      <c r="DGV245" s="304"/>
      <c r="DGW245" s="304"/>
      <c r="DGX245" s="304"/>
      <c r="DGY245" s="304"/>
      <c r="DGZ245" s="304"/>
      <c r="DHA245" s="304"/>
      <c r="DHB245" s="304"/>
      <c r="DHC245" s="304"/>
      <c r="DHD245" s="304"/>
      <c r="DHE245" s="304"/>
      <c r="DHF245" s="304"/>
      <c r="DHG245" s="304"/>
      <c r="DHH245" s="304"/>
      <c r="DHI245" s="304"/>
      <c r="DHJ245" s="304"/>
      <c r="DHK245" s="304"/>
      <c r="DHL245" s="304"/>
      <c r="DHM245" s="304"/>
      <c r="DHN245" s="304"/>
      <c r="DHO245" s="304"/>
      <c r="DHP245" s="304"/>
      <c r="DHQ245" s="304"/>
      <c r="DHR245" s="304"/>
      <c r="DHS245" s="304"/>
      <c r="DHT245" s="304"/>
      <c r="DHU245" s="304"/>
      <c r="DHV245" s="304"/>
      <c r="DHW245" s="304"/>
      <c r="DHX245" s="304"/>
      <c r="DHY245" s="304"/>
      <c r="DHZ245" s="304"/>
      <c r="DIA245" s="304"/>
      <c r="DIB245" s="304"/>
      <c r="DIC245" s="304"/>
      <c r="DID245" s="304"/>
      <c r="DIE245" s="304"/>
      <c r="DIF245" s="304"/>
      <c r="DIG245" s="304"/>
      <c r="DIH245" s="304"/>
      <c r="DII245" s="304"/>
      <c r="DIJ245" s="304"/>
      <c r="DIK245" s="304"/>
      <c r="DIL245" s="304"/>
      <c r="DIM245" s="304"/>
      <c r="DIN245" s="304"/>
      <c r="DIO245" s="304"/>
      <c r="DIP245" s="304"/>
      <c r="DIQ245" s="304"/>
      <c r="DIR245" s="304"/>
      <c r="DIS245" s="304"/>
      <c r="DIT245" s="304"/>
      <c r="DIU245" s="304"/>
      <c r="DIV245" s="304"/>
      <c r="DIW245" s="304"/>
      <c r="DIX245" s="304"/>
      <c r="DIY245" s="304"/>
      <c r="DIZ245" s="304"/>
      <c r="DJA245" s="304"/>
      <c r="DJB245" s="304"/>
      <c r="DJC245" s="304"/>
      <c r="DJD245" s="304"/>
      <c r="DJE245" s="304"/>
      <c r="DJF245" s="304"/>
      <c r="DJG245" s="304"/>
      <c r="DJH245" s="304"/>
      <c r="DJI245" s="304"/>
      <c r="DJJ245" s="304"/>
      <c r="DJK245" s="304"/>
      <c r="DJL245" s="304"/>
      <c r="DJM245" s="304"/>
      <c r="DJN245" s="304"/>
      <c r="DJO245" s="304"/>
      <c r="DJP245" s="304"/>
      <c r="DJQ245" s="304"/>
      <c r="DJR245" s="304"/>
      <c r="DJS245" s="304"/>
      <c r="DJT245" s="304"/>
      <c r="DJU245" s="304"/>
      <c r="DJV245" s="304"/>
      <c r="DJW245" s="304"/>
      <c r="DJX245" s="304"/>
      <c r="DJY245" s="304"/>
      <c r="DJZ245" s="304"/>
      <c r="DKA245" s="304"/>
      <c r="DKB245" s="304"/>
      <c r="DKC245" s="304"/>
      <c r="DKD245" s="304"/>
      <c r="DKE245" s="304"/>
      <c r="DKF245" s="304"/>
      <c r="DKG245" s="304"/>
      <c r="DKH245" s="304"/>
      <c r="DKI245" s="304"/>
      <c r="DKJ245" s="304"/>
      <c r="DKK245" s="304"/>
      <c r="DKL245" s="304"/>
      <c r="DKM245" s="304"/>
      <c r="DKN245" s="304"/>
      <c r="DKO245" s="304"/>
      <c r="DKP245" s="304"/>
      <c r="DKQ245" s="304"/>
      <c r="DKR245" s="304"/>
      <c r="DKS245" s="304"/>
      <c r="DKT245" s="304"/>
      <c r="DKU245" s="304"/>
      <c r="DKV245" s="304"/>
      <c r="DKW245" s="304"/>
      <c r="DKX245" s="304"/>
      <c r="DKY245" s="304"/>
      <c r="DKZ245" s="304"/>
      <c r="DLA245" s="304"/>
      <c r="DLB245" s="304"/>
      <c r="DLC245" s="304"/>
      <c r="DLD245" s="304"/>
      <c r="DLE245" s="304"/>
      <c r="DLF245" s="304"/>
      <c r="DLG245" s="304"/>
      <c r="DLH245" s="304"/>
      <c r="DLI245" s="304"/>
      <c r="DLJ245" s="304"/>
      <c r="DLK245" s="304"/>
      <c r="DLL245" s="304"/>
      <c r="DLM245" s="304"/>
      <c r="DLN245" s="304"/>
      <c r="DLO245" s="304"/>
      <c r="DLP245" s="304"/>
      <c r="DLQ245" s="304"/>
      <c r="DLR245" s="304"/>
      <c r="DLS245" s="304"/>
      <c r="DLT245" s="304"/>
      <c r="DLU245" s="304"/>
      <c r="DLV245" s="304"/>
      <c r="DLW245" s="304"/>
      <c r="DLX245" s="304"/>
      <c r="DLY245" s="304"/>
      <c r="DLZ245" s="304"/>
      <c r="DMA245" s="304"/>
      <c r="DMB245" s="304"/>
      <c r="DMC245" s="304"/>
      <c r="DMD245" s="304"/>
      <c r="DME245" s="304"/>
      <c r="DMF245" s="304"/>
      <c r="DMG245" s="304"/>
      <c r="DMH245" s="304"/>
      <c r="DMI245" s="304"/>
      <c r="DMJ245" s="304"/>
      <c r="DMK245" s="304"/>
      <c r="DML245" s="304"/>
      <c r="DMM245" s="304"/>
      <c r="DMN245" s="304"/>
      <c r="DMO245" s="304"/>
      <c r="DMP245" s="304"/>
      <c r="DMQ245" s="304"/>
      <c r="DMR245" s="304"/>
      <c r="DMS245" s="304"/>
      <c r="DMT245" s="304"/>
      <c r="DMU245" s="304"/>
      <c r="DMV245" s="304"/>
      <c r="DMW245" s="304"/>
      <c r="DMX245" s="304"/>
      <c r="DMY245" s="304"/>
      <c r="DMZ245" s="304"/>
      <c r="DNA245" s="304"/>
      <c r="DNB245" s="304"/>
      <c r="DNC245" s="304"/>
      <c r="DND245" s="304"/>
      <c r="DNE245" s="304"/>
      <c r="DNF245" s="304"/>
      <c r="DNG245" s="304"/>
      <c r="DNH245" s="304"/>
      <c r="DNI245" s="304"/>
      <c r="DNJ245" s="304"/>
      <c r="DNK245" s="304"/>
      <c r="DNL245" s="304"/>
      <c r="DNM245" s="304"/>
      <c r="DNN245" s="304"/>
      <c r="DNO245" s="304"/>
      <c r="DNP245" s="304"/>
      <c r="DNQ245" s="304"/>
      <c r="DNR245" s="304"/>
      <c r="DNS245" s="304"/>
      <c r="DNT245" s="304"/>
      <c r="DNU245" s="304"/>
      <c r="DNV245" s="304"/>
      <c r="DNW245" s="304"/>
      <c r="DNX245" s="304"/>
      <c r="DNY245" s="304"/>
      <c r="DNZ245" s="304"/>
      <c r="DOA245" s="304"/>
      <c r="DOB245" s="304"/>
      <c r="DOC245" s="304"/>
      <c r="DOD245" s="304"/>
      <c r="DOE245" s="304"/>
      <c r="DOF245" s="304"/>
      <c r="DOG245" s="304"/>
      <c r="DOH245" s="304"/>
      <c r="DOI245" s="304"/>
      <c r="DOJ245" s="304"/>
      <c r="DOK245" s="304"/>
      <c r="DOL245" s="304"/>
      <c r="DOM245" s="304"/>
      <c r="DON245" s="304"/>
      <c r="DOO245" s="304"/>
      <c r="DOP245" s="304"/>
      <c r="DOQ245" s="304"/>
      <c r="DOR245" s="304"/>
      <c r="DOS245" s="304"/>
      <c r="DOT245" s="304"/>
      <c r="DOU245" s="304"/>
      <c r="DOV245" s="304"/>
      <c r="DOW245" s="304"/>
      <c r="DOX245" s="304"/>
      <c r="DOY245" s="304"/>
      <c r="DOZ245" s="304"/>
      <c r="DPA245" s="304"/>
      <c r="DPB245" s="304"/>
      <c r="DPC245" s="304"/>
      <c r="DPD245" s="304"/>
      <c r="DPE245" s="304"/>
      <c r="DPF245" s="304"/>
      <c r="DPG245" s="304"/>
      <c r="DPH245" s="304"/>
      <c r="DPI245" s="304"/>
      <c r="DPJ245" s="304"/>
      <c r="DPK245" s="304"/>
      <c r="DPL245" s="304"/>
      <c r="DPM245" s="304"/>
      <c r="DPN245" s="304"/>
      <c r="DPO245" s="304"/>
      <c r="DPP245" s="304"/>
      <c r="DPQ245" s="304"/>
      <c r="DPR245" s="304"/>
      <c r="DPS245" s="304"/>
      <c r="DPT245" s="304"/>
      <c r="DPU245" s="304"/>
      <c r="DPV245" s="304"/>
      <c r="DPW245" s="304"/>
      <c r="DPX245" s="304"/>
      <c r="DPY245" s="304"/>
      <c r="DPZ245" s="304"/>
      <c r="DQA245" s="304"/>
      <c r="DQB245" s="304"/>
      <c r="DQC245" s="304"/>
      <c r="DQD245" s="304"/>
      <c r="DQE245" s="304"/>
      <c r="DQF245" s="304"/>
      <c r="DQG245" s="304"/>
      <c r="DQH245" s="304"/>
      <c r="DQI245" s="304"/>
      <c r="DQJ245" s="304"/>
      <c r="DQK245" s="304"/>
      <c r="DQL245" s="304"/>
      <c r="DQM245" s="304"/>
      <c r="DQN245" s="304"/>
      <c r="DQO245" s="304"/>
      <c r="DQP245" s="304"/>
      <c r="DQQ245" s="304"/>
      <c r="DQR245" s="304"/>
      <c r="DQS245" s="304"/>
      <c r="DQT245" s="304"/>
      <c r="DQU245" s="304"/>
      <c r="DQV245" s="304"/>
      <c r="DQW245" s="304"/>
      <c r="DQX245" s="304"/>
      <c r="DQY245" s="304"/>
      <c r="DQZ245" s="304"/>
      <c r="DRA245" s="304"/>
      <c r="DRB245" s="304"/>
      <c r="DRC245" s="304"/>
      <c r="DRD245" s="304"/>
      <c r="DRE245" s="304"/>
      <c r="DRF245" s="304"/>
      <c r="DRG245" s="304"/>
      <c r="DRH245" s="304"/>
      <c r="DRI245" s="304"/>
      <c r="DRJ245" s="304"/>
      <c r="DRK245" s="304"/>
      <c r="DRL245" s="304"/>
      <c r="DRM245" s="304"/>
      <c r="DRN245" s="304"/>
      <c r="DRO245" s="304"/>
      <c r="DRP245" s="304"/>
      <c r="DRQ245" s="304"/>
      <c r="DRR245" s="304"/>
      <c r="DRS245" s="304"/>
      <c r="DRT245" s="304"/>
      <c r="DRU245" s="304"/>
      <c r="DRV245" s="304"/>
      <c r="DRW245" s="304"/>
      <c r="DRX245" s="304"/>
      <c r="DRY245" s="304"/>
      <c r="DRZ245" s="304"/>
      <c r="DSA245" s="304"/>
      <c r="DSB245" s="304"/>
      <c r="DSC245" s="304"/>
      <c r="DSD245" s="304"/>
      <c r="DSE245" s="304"/>
      <c r="DSF245" s="304"/>
      <c r="DSG245" s="304"/>
      <c r="DSH245" s="304"/>
      <c r="DSI245" s="304"/>
      <c r="DSJ245" s="304"/>
      <c r="DSK245" s="304"/>
      <c r="DSL245" s="304"/>
      <c r="DSM245" s="304"/>
      <c r="DSN245" s="304"/>
      <c r="DSO245" s="304"/>
      <c r="DSP245" s="304"/>
      <c r="DSQ245" s="304"/>
      <c r="DSR245" s="304"/>
      <c r="DSS245" s="304"/>
      <c r="DST245" s="304"/>
      <c r="DSU245" s="304"/>
      <c r="DSV245" s="304"/>
      <c r="DSW245" s="304"/>
      <c r="DSX245" s="304"/>
      <c r="DSY245" s="304"/>
      <c r="DSZ245" s="304"/>
      <c r="DTA245" s="304"/>
      <c r="DTB245" s="304"/>
      <c r="DTC245" s="304"/>
      <c r="DTD245" s="304"/>
      <c r="DTE245" s="304"/>
      <c r="DTF245" s="304"/>
      <c r="DTG245" s="304"/>
      <c r="DTH245" s="304"/>
      <c r="DTI245" s="304"/>
      <c r="DTJ245" s="304"/>
      <c r="DTK245" s="304"/>
      <c r="DTL245" s="304"/>
      <c r="DTM245" s="304"/>
      <c r="DTN245" s="304"/>
      <c r="DTO245" s="304"/>
      <c r="DTP245" s="304"/>
      <c r="DTQ245" s="304"/>
      <c r="DTR245" s="304"/>
      <c r="DTS245" s="304"/>
      <c r="DTT245" s="304"/>
      <c r="DTU245" s="304"/>
      <c r="DTV245" s="304"/>
      <c r="DTW245" s="304"/>
      <c r="DTX245" s="304"/>
      <c r="DTY245" s="304"/>
      <c r="DTZ245" s="304"/>
      <c r="DUA245" s="304"/>
      <c r="DUB245" s="304"/>
      <c r="DUC245" s="304"/>
      <c r="DUD245" s="304"/>
      <c r="DUE245" s="304"/>
      <c r="DUF245" s="304"/>
      <c r="DUG245" s="304"/>
      <c r="DUH245" s="304"/>
      <c r="DUI245" s="304"/>
      <c r="DUJ245" s="304"/>
      <c r="DUK245" s="304"/>
      <c r="DUL245" s="304"/>
      <c r="DUM245" s="304"/>
      <c r="DUN245" s="304"/>
      <c r="DUO245" s="304"/>
      <c r="DUP245" s="304"/>
      <c r="DUQ245" s="304"/>
      <c r="DUR245" s="304"/>
      <c r="DUS245" s="304"/>
      <c r="DUT245" s="304"/>
      <c r="DUU245" s="304"/>
      <c r="DUV245" s="304"/>
      <c r="DUW245" s="304"/>
      <c r="DUX245" s="304"/>
      <c r="DUY245" s="304"/>
      <c r="DUZ245" s="304"/>
      <c r="DVA245" s="304"/>
      <c r="DVB245" s="304"/>
      <c r="DVC245" s="304"/>
      <c r="DVD245" s="304"/>
      <c r="DVE245" s="304"/>
      <c r="DVF245" s="304"/>
      <c r="DVG245" s="304"/>
      <c r="DVH245" s="304"/>
      <c r="DVI245" s="304"/>
      <c r="DVJ245" s="304"/>
      <c r="DVK245" s="304"/>
      <c r="DVL245" s="304"/>
      <c r="DVM245" s="304"/>
      <c r="DVN245" s="304"/>
      <c r="DVO245" s="304"/>
      <c r="DVP245" s="304"/>
      <c r="DVQ245" s="304"/>
      <c r="DVR245" s="304"/>
      <c r="DVS245" s="304"/>
      <c r="DVT245" s="304"/>
      <c r="DVU245" s="304"/>
      <c r="DVV245" s="304"/>
      <c r="DVW245" s="304"/>
      <c r="DVX245" s="304"/>
      <c r="DVY245" s="304"/>
      <c r="DVZ245" s="304"/>
      <c r="DWA245" s="304"/>
      <c r="DWB245" s="304"/>
      <c r="DWC245" s="304"/>
      <c r="DWD245" s="304"/>
      <c r="DWE245" s="304"/>
      <c r="DWF245" s="304"/>
      <c r="DWG245" s="304"/>
      <c r="DWH245" s="304"/>
      <c r="DWI245" s="304"/>
      <c r="DWJ245" s="304"/>
      <c r="DWK245" s="304"/>
      <c r="DWL245" s="304"/>
      <c r="DWM245" s="304"/>
      <c r="DWN245" s="304"/>
      <c r="DWO245" s="304"/>
      <c r="DWP245" s="304"/>
      <c r="DWQ245" s="304"/>
      <c r="DWR245" s="304"/>
      <c r="DWS245" s="304"/>
      <c r="DWT245" s="304"/>
      <c r="DWU245" s="304"/>
      <c r="DWV245" s="304"/>
      <c r="DWW245" s="304"/>
      <c r="DWX245" s="304"/>
      <c r="DWY245" s="304"/>
      <c r="DWZ245" s="304"/>
      <c r="DXA245" s="304"/>
      <c r="DXB245" s="304"/>
      <c r="DXC245" s="304"/>
      <c r="DXD245" s="304"/>
      <c r="DXE245" s="304"/>
      <c r="DXF245" s="304"/>
      <c r="DXG245" s="304"/>
      <c r="DXH245" s="304"/>
      <c r="DXI245" s="304"/>
      <c r="DXJ245" s="304"/>
      <c r="DXK245" s="304"/>
      <c r="DXL245" s="304"/>
      <c r="DXM245" s="304"/>
      <c r="DXN245" s="304"/>
      <c r="DXO245" s="304"/>
      <c r="DXP245" s="304"/>
      <c r="DXQ245" s="304"/>
      <c r="DXR245" s="304"/>
      <c r="DXS245" s="304"/>
      <c r="DXT245" s="304"/>
      <c r="DXU245" s="304"/>
      <c r="DXV245" s="304"/>
      <c r="DXW245" s="304"/>
      <c r="DXX245" s="304"/>
      <c r="DXY245" s="304"/>
      <c r="DXZ245" s="304"/>
      <c r="DYA245" s="304"/>
      <c r="DYB245" s="304"/>
      <c r="DYC245" s="304"/>
      <c r="DYD245" s="304"/>
      <c r="DYE245" s="304"/>
      <c r="DYF245" s="304"/>
      <c r="DYG245" s="304"/>
      <c r="DYH245" s="304"/>
      <c r="DYI245" s="304"/>
      <c r="DYJ245" s="304"/>
      <c r="DYK245" s="304"/>
      <c r="DYL245" s="304"/>
      <c r="DYM245" s="304"/>
      <c r="DYN245" s="304"/>
      <c r="DYO245" s="304"/>
      <c r="DYP245" s="304"/>
      <c r="DYQ245" s="304"/>
      <c r="DYR245" s="304"/>
      <c r="DYS245" s="304"/>
      <c r="DYT245" s="304"/>
      <c r="DYU245" s="304"/>
      <c r="DYV245" s="304"/>
      <c r="DYW245" s="304"/>
      <c r="DYX245" s="304"/>
      <c r="DYY245" s="304"/>
      <c r="DYZ245" s="304"/>
      <c r="DZA245" s="304"/>
      <c r="DZB245" s="304"/>
      <c r="DZC245" s="304"/>
      <c r="DZD245" s="304"/>
      <c r="DZE245" s="304"/>
      <c r="DZF245" s="304"/>
      <c r="DZG245" s="304"/>
      <c r="DZH245" s="304"/>
      <c r="DZI245" s="304"/>
      <c r="DZJ245" s="304"/>
      <c r="DZK245" s="304"/>
      <c r="DZL245" s="304"/>
      <c r="DZM245" s="304"/>
      <c r="DZN245" s="304"/>
      <c r="DZO245" s="304"/>
      <c r="DZP245" s="304"/>
      <c r="DZQ245" s="304"/>
      <c r="DZR245" s="304"/>
      <c r="DZS245" s="304"/>
      <c r="DZT245" s="304"/>
      <c r="DZU245" s="304"/>
      <c r="DZV245" s="304"/>
      <c r="DZW245" s="304"/>
      <c r="DZX245" s="304"/>
      <c r="DZY245" s="304"/>
      <c r="DZZ245" s="304"/>
      <c r="EAA245" s="304"/>
      <c r="EAB245" s="304"/>
      <c r="EAC245" s="304"/>
      <c r="EAD245" s="304"/>
      <c r="EAE245" s="304"/>
      <c r="EAF245" s="304"/>
      <c r="EAG245" s="304"/>
      <c r="EAH245" s="304"/>
      <c r="EAI245" s="304"/>
      <c r="EAJ245" s="304"/>
      <c r="EAK245" s="304"/>
      <c r="EAL245" s="304"/>
      <c r="EAM245" s="304"/>
      <c r="EAN245" s="304"/>
      <c r="EAO245" s="304"/>
      <c r="EAP245" s="304"/>
      <c r="EAQ245" s="304"/>
      <c r="EAR245" s="304"/>
      <c r="EAS245" s="304"/>
      <c r="EAT245" s="304"/>
      <c r="EAU245" s="304"/>
      <c r="EAV245" s="304"/>
      <c r="EAW245" s="304"/>
      <c r="EAX245" s="304"/>
      <c r="EAY245" s="304"/>
      <c r="EAZ245" s="304"/>
      <c r="EBA245" s="304"/>
      <c r="EBB245" s="304"/>
      <c r="EBC245" s="304"/>
      <c r="EBD245" s="304"/>
      <c r="EBE245" s="304"/>
      <c r="EBF245" s="304"/>
      <c r="EBG245" s="304"/>
      <c r="EBH245" s="304"/>
      <c r="EBI245" s="304"/>
      <c r="EBJ245" s="304"/>
      <c r="EBK245" s="304"/>
      <c r="EBL245" s="304"/>
      <c r="EBM245" s="304"/>
      <c r="EBN245" s="304"/>
      <c r="EBO245" s="304"/>
      <c r="EBP245" s="304"/>
      <c r="EBQ245" s="304"/>
      <c r="EBR245" s="304"/>
      <c r="EBS245" s="304"/>
      <c r="EBT245" s="304"/>
      <c r="EBU245" s="304"/>
      <c r="EBV245" s="304"/>
      <c r="EBW245" s="304"/>
      <c r="EBX245" s="304"/>
      <c r="EBY245" s="304"/>
      <c r="EBZ245" s="304"/>
      <c r="ECA245" s="304"/>
      <c r="ECB245" s="304"/>
      <c r="ECC245" s="304"/>
      <c r="ECD245" s="304"/>
      <c r="ECE245" s="304"/>
      <c r="ECF245" s="304"/>
      <c r="ECG245" s="304"/>
      <c r="ECH245" s="304"/>
      <c r="ECI245" s="304"/>
      <c r="ECJ245" s="304"/>
      <c r="ECK245" s="304"/>
      <c r="ECL245" s="304"/>
      <c r="ECM245" s="304"/>
      <c r="ECN245" s="304"/>
      <c r="ECO245" s="304"/>
      <c r="ECP245" s="304"/>
      <c r="ECQ245" s="304"/>
      <c r="ECR245" s="304"/>
      <c r="ECS245" s="304"/>
      <c r="ECT245" s="304"/>
      <c r="ECU245" s="304"/>
      <c r="ECV245" s="304"/>
      <c r="ECW245" s="304"/>
      <c r="ECX245" s="304"/>
      <c r="ECY245" s="304"/>
      <c r="ECZ245" s="304"/>
      <c r="EDA245" s="304"/>
      <c r="EDB245" s="304"/>
      <c r="EDC245" s="304"/>
      <c r="EDD245" s="304"/>
      <c r="EDE245" s="304"/>
      <c r="EDF245" s="304"/>
      <c r="EDG245" s="304"/>
      <c r="EDH245" s="304"/>
      <c r="EDI245" s="304"/>
      <c r="EDJ245" s="304"/>
      <c r="EDK245" s="304"/>
      <c r="EDL245" s="304"/>
      <c r="EDM245" s="304"/>
      <c r="EDN245" s="304"/>
      <c r="EDO245" s="304"/>
      <c r="EDP245" s="304"/>
      <c r="EDQ245" s="304"/>
      <c r="EDR245" s="304"/>
      <c r="EDS245" s="304"/>
      <c r="EDT245" s="304"/>
      <c r="EDU245" s="304"/>
      <c r="EDV245" s="304"/>
      <c r="EDW245" s="304"/>
      <c r="EDX245" s="304"/>
      <c r="EDY245" s="304"/>
      <c r="EDZ245" s="304"/>
      <c r="EEA245" s="304"/>
      <c r="EEB245" s="304"/>
      <c r="EEC245" s="304"/>
      <c r="EED245" s="304"/>
      <c r="EEE245" s="304"/>
      <c r="EEF245" s="304"/>
      <c r="EEG245" s="304"/>
      <c r="EEH245" s="304"/>
      <c r="EEI245" s="304"/>
      <c r="EEJ245" s="304"/>
      <c r="EEK245" s="304"/>
      <c r="EEL245" s="304"/>
      <c r="EEM245" s="304"/>
      <c r="EEN245" s="304"/>
      <c r="EEO245" s="304"/>
      <c r="EEP245" s="304"/>
      <c r="EEQ245" s="304"/>
      <c r="EER245" s="304"/>
      <c r="EES245" s="304"/>
      <c r="EET245" s="304"/>
      <c r="EEU245" s="304"/>
      <c r="EEV245" s="304"/>
      <c r="EEW245" s="304"/>
      <c r="EEX245" s="304"/>
      <c r="EEY245" s="304"/>
      <c r="EEZ245" s="304"/>
      <c r="EFA245" s="304"/>
      <c r="EFB245" s="304"/>
      <c r="EFC245" s="304"/>
      <c r="EFD245" s="304"/>
      <c r="EFE245" s="304"/>
      <c r="EFF245" s="304"/>
      <c r="EFG245" s="304"/>
      <c r="EFH245" s="304"/>
      <c r="EFI245" s="304"/>
      <c r="EFJ245" s="304"/>
      <c r="EFK245" s="304"/>
      <c r="EFL245" s="304"/>
      <c r="EFM245" s="304"/>
      <c r="EFN245" s="304"/>
      <c r="EFO245" s="304"/>
      <c r="EFP245" s="304"/>
      <c r="EFQ245" s="304"/>
      <c r="EFR245" s="304"/>
      <c r="EFS245" s="304"/>
      <c r="EFT245" s="304"/>
      <c r="EFU245" s="304"/>
      <c r="EFV245" s="304"/>
      <c r="EFW245" s="304"/>
      <c r="EFX245" s="304"/>
      <c r="EFY245" s="304"/>
      <c r="EFZ245" s="304"/>
      <c r="EGA245" s="304"/>
      <c r="EGB245" s="304"/>
      <c r="EGC245" s="304"/>
      <c r="EGD245" s="304"/>
      <c r="EGE245" s="304"/>
      <c r="EGF245" s="304"/>
      <c r="EGG245" s="304"/>
      <c r="EGH245" s="304"/>
      <c r="EGI245" s="304"/>
      <c r="EGJ245" s="304"/>
      <c r="EGK245" s="304"/>
      <c r="EGL245" s="304"/>
      <c r="EGM245" s="304"/>
      <c r="EGN245" s="304"/>
      <c r="EGO245" s="304"/>
      <c r="EGP245" s="304"/>
      <c r="EGQ245" s="304"/>
      <c r="EGR245" s="304"/>
      <c r="EGS245" s="304"/>
      <c r="EGT245" s="304"/>
      <c r="EGU245" s="304"/>
      <c r="EGV245" s="304"/>
      <c r="EGW245" s="304"/>
      <c r="EGX245" s="304"/>
      <c r="EGY245" s="304"/>
      <c r="EGZ245" s="304"/>
      <c r="EHA245" s="304"/>
      <c r="EHB245" s="304"/>
      <c r="EHC245" s="304"/>
      <c r="EHD245" s="304"/>
      <c r="EHE245" s="304"/>
      <c r="EHF245" s="304"/>
      <c r="EHG245" s="304"/>
      <c r="EHH245" s="304"/>
      <c r="EHI245" s="304"/>
      <c r="EHJ245" s="304"/>
      <c r="EHK245" s="304"/>
      <c r="EHL245" s="304"/>
      <c r="EHM245" s="304"/>
      <c r="EHN245" s="304"/>
      <c r="EHO245" s="304"/>
      <c r="EHP245" s="304"/>
      <c r="EHQ245" s="304"/>
      <c r="EHR245" s="304"/>
      <c r="EHS245" s="304"/>
      <c r="EHT245" s="304"/>
      <c r="EHU245" s="304"/>
      <c r="EHV245" s="304"/>
      <c r="EHW245" s="304"/>
      <c r="EHX245" s="304"/>
      <c r="EHY245" s="304"/>
      <c r="EHZ245" s="304"/>
      <c r="EIA245" s="304"/>
      <c r="EIB245" s="304"/>
      <c r="EIC245" s="304"/>
      <c r="EID245" s="304"/>
      <c r="EIE245" s="304"/>
      <c r="EIF245" s="304"/>
      <c r="EIG245" s="304"/>
      <c r="EIH245" s="304"/>
      <c r="EII245" s="304"/>
      <c r="EIJ245" s="304"/>
      <c r="EIK245" s="304"/>
      <c r="EIL245" s="304"/>
      <c r="EIM245" s="304"/>
      <c r="EIN245" s="304"/>
      <c r="EIO245" s="304"/>
      <c r="EIP245" s="304"/>
      <c r="EIQ245" s="304"/>
      <c r="EIR245" s="304"/>
      <c r="EIS245" s="304"/>
      <c r="EIT245" s="304"/>
      <c r="EIU245" s="304"/>
      <c r="EIV245" s="304"/>
      <c r="EIW245" s="304"/>
      <c r="EIX245" s="304"/>
      <c r="EIY245" s="304"/>
      <c r="EIZ245" s="304"/>
      <c r="EJA245" s="304"/>
      <c r="EJB245" s="304"/>
      <c r="EJC245" s="304"/>
      <c r="EJD245" s="304"/>
      <c r="EJE245" s="304"/>
      <c r="EJF245" s="304"/>
      <c r="EJG245" s="304"/>
      <c r="EJH245" s="304"/>
      <c r="EJI245" s="304"/>
      <c r="EJJ245" s="304"/>
      <c r="EJK245" s="304"/>
      <c r="EJL245" s="304"/>
      <c r="EJM245" s="304"/>
      <c r="EJN245" s="304"/>
      <c r="EJO245" s="304"/>
      <c r="EJP245" s="304"/>
      <c r="EJQ245" s="304"/>
      <c r="EJR245" s="304"/>
      <c r="EJS245" s="304"/>
      <c r="EJT245" s="304"/>
      <c r="EJU245" s="304"/>
      <c r="EJV245" s="304"/>
      <c r="EJW245" s="304"/>
      <c r="EJX245" s="304"/>
      <c r="EJY245" s="304"/>
      <c r="EJZ245" s="304"/>
      <c r="EKA245" s="304"/>
      <c r="EKB245" s="304"/>
      <c r="EKC245" s="304"/>
      <c r="EKD245" s="304"/>
      <c r="EKE245" s="304"/>
      <c r="EKF245" s="304"/>
      <c r="EKG245" s="304"/>
      <c r="EKH245" s="304"/>
      <c r="EKI245" s="304"/>
      <c r="EKJ245" s="304"/>
      <c r="EKK245" s="304"/>
      <c r="EKL245" s="304"/>
      <c r="EKM245" s="304"/>
      <c r="EKN245" s="304"/>
      <c r="EKO245" s="304"/>
      <c r="EKP245" s="304"/>
      <c r="EKQ245" s="304"/>
      <c r="EKR245" s="304"/>
      <c r="EKS245" s="304"/>
      <c r="EKT245" s="304"/>
      <c r="EKU245" s="304"/>
      <c r="EKV245" s="304"/>
      <c r="EKW245" s="304"/>
      <c r="EKX245" s="304"/>
      <c r="EKY245" s="304"/>
      <c r="EKZ245" s="304"/>
      <c r="ELA245" s="304"/>
      <c r="ELB245" s="304"/>
      <c r="ELC245" s="304"/>
      <c r="ELD245" s="304"/>
      <c r="ELE245" s="304"/>
      <c r="ELF245" s="304"/>
      <c r="ELG245" s="304"/>
      <c r="ELH245" s="304"/>
      <c r="ELI245" s="304"/>
      <c r="ELJ245" s="304"/>
      <c r="ELK245" s="304"/>
      <c r="ELL245" s="304"/>
      <c r="ELM245" s="304"/>
      <c r="ELN245" s="304"/>
      <c r="ELO245" s="304"/>
      <c r="ELP245" s="304"/>
      <c r="ELQ245" s="304"/>
      <c r="ELR245" s="304"/>
      <c r="ELS245" s="304"/>
      <c r="ELT245" s="304"/>
      <c r="ELU245" s="304"/>
      <c r="ELV245" s="304"/>
      <c r="ELW245" s="304"/>
      <c r="ELX245" s="304"/>
      <c r="ELY245" s="304"/>
      <c r="ELZ245" s="304"/>
      <c r="EMA245" s="304"/>
      <c r="EMB245" s="304"/>
      <c r="EMC245" s="304"/>
      <c r="EMD245" s="304"/>
      <c r="EME245" s="304"/>
      <c r="EMF245" s="304"/>
      <c r="EMG245" s="304"/>
      <c r="EMH245" s="304"/>
      <c r="EMI245" s="304"/>
      <c r="EMJ245" s="304"/>
      <c r="EMK245" s="304"/>
      <c r="EML245" s="304"/>
      <c r="EMM245" s="304"/>
      <c r="EMN245" s="304"/>
      <c r="EMO245" s="304"/>
      <c r="EMP245" s="304"/>
      <c r="EMQ245" s="304"/>
      <c r="EMR245" s="304"/>
      <c r="EMS245" s="304"/>
      <c r="EMT245" s="304"/>
      <c r="EMU245" s="304"/>
      <c r="EMV245" s="304"/>
      <c r="EMW245" s="304"/>
      <c r="EMX245" s="304"/>
      <c r="EMY245" s="304"/>
      <c r="EMZ245" s="304"/>
      <c r="ENA245" s="304"/>
      <c r="ENB245" s="304"/>
      <c r="ENC245" s="304"/>
      <c r="END245" s="304"/>
      <c r="ENE245" s="304"/>
      <c r="ENF245" s="304"/>
      <c r="ENG245" s="304"/>
      <c r="ENH245" s="304"/>
      <c r="ENI245" s="304"/>
      <c r="ENJ245" s="304"/>
      <c r="ENK245" s="304"/>
      <c r="ENL245" s="304"/>
      <c r="ENM245" s="304"/>
      <c r="ENN245" s="304"/>
      <c r="ENO245" s="304"/>
      <c r="ENP245" s="304"/>
      <c r="ENQ245" s="304"/>
      <c r="ENR245" s="304"/>
      <c r="ENS245" s="304"/>
      <c r="ENT245" s="304"/>
      <c r="ENU245" s="304"/>
      <c r="ENV245" s="304"/>
      <c r="ENW245" s="304"/>
      <c r="ENX245" s="304"/>
      <c r="ENY245" s="304"/>
      <c r="ENZ245" s="304"/>
      <c r="EOA245" s="304"/>
      <c r="EOB245" s="304"/>
      <c r="EOC245" s="304"/>
      <c r="EOD245" s="304"/>
      <c r="EOE245" s="304"/>
      <c r="EOF245" s="304"/>
      <c r="EOG245" s="304"/>
      <c r="EOH245" s="304"/>
      <c r="EOI245" s="304"/>
      <c r="EOJ245" s="304"/>
      <c r="EOK245" s="304"/>
      <c r="EOL245" s="304"/>
      <c r="EOM245" s="304"/>
      <c r="EON245" s="304"/>
      <c r="EOO245" s="304"/>
      <c r="EOP245" s="304"/>
      <c r="EOQ245" s="304"/>
      <c r="EOR245" s="304"/>
      <c r="EOS245" s="304"/>
      <c r="EOT245" s="304"/>
      <c r="EOU245" s="304"/>
      <c r="EOV245" s="304"/>
      <c r="EOW245" s="304"/>
      <c r="EOX245" s="304"/>
      <c r="EOY245" s="304"/>
      <c r="EOZ245" s="304"/>
      <c r="EPA245" s="304"/>
      <c r="EPB245" s="304"/>
      <c r="EPC245" s="304"/>
      <c r="EPD245" s="304"/>
      <c r="EPE245" s="304"/>
      <c r="EPF245" s="304"/>
      <c r="EPG245" s="304"/>
      <c r="EPH245" s="304"/>
      <c r="EPI245" s="304"/>
      <c r="EPJ245" s="304"/>
      <c r="EPK245" s="304"/>
      <c r="EPL245" s="304"/>
      <c r="EPM245" s="304"/>
      <c r="EPN245" s="304"/>
      <c r="EPO245" s="304"/>
      <c r="EPP245" s="304"/>
      <c r="EPQ245" s="304"/>
      <c r="EPR245" s="304"/>
      <c r="EPS245" s="304"/>
      <c r="EPT245" s="304"/>
      <c r="EPU245" s="304"/>
      <c r="EPV245" s="304"/>
      <c r="EPW245" s="304"/>
      <c r="EPX245" s="304"/>
      <c r="EPY245" s="304"/>
      <c r="EPZ245" s="304"/>
      <c r="EQA245" s="304"/>
      <c r="EQB245" s="304"/>
      <c r="EQC245" s="304"/>
      <c r="EQD245" s="304"/>
      <c r="EQE245" s="304"/>
      <c r="EQF245" s="304"/>
      <c r="EQG245" s="304"/>
      <c r="EQH245" s="304"/>
      <c r="EQI245" s="304"/>
      <c r="EQJ245" s="304"/>
      <c r="EQK245" s="304"/>
      <c r="EQL245" s="304"/>
      <c r="EQM245" s="304"/>
      <c r="EQN245" s="304"/>
      <c r="EQO245" s="304"/>
      <c r="EQP245" s="304"/>
      <c r="EQQ245" s="304"/>
      <c r="EQR245" s="304"/>
      <c r="EQS245" s="304"/>
      <c r="EQT245" s="304"/>
      <c r="EQU245" s="304"/>
      <c r="EQV245" s="304"/>
      <c r="EQW245" s="304"/>
      <c r="EQX245" s="304"/>
      <c r="EQY245" s="304"/>
      <c r="EQZ245" s="304"/>
      <c r="ERA245" s="304"/>
      <c r="ERB245" s="304"/>
      <c r="ERC245" s="304"/>
      <c r="ERD245" s="304"/>
      <c r="ERE245" s="304"/>
      <c r="ERF245" s="304"/>
      <c r="ERG245" s="304"/>
      <c r="ERH245" s="304"/>
      <c r="ERI245" s="304"/>
      <c r="ERJ245" s="304"/>
      <c r="ERK245" s="304"/>
      <c r="ERL245" s="304"/>
      <c r="ERM245" s="304"/>
      <c r="ERN245" s="304"/>
      <c r="ERO245" s="304"/>
      <c r="ERP245" s="304"/>
      <c r="ERQ245" s="304"/>
      <c r="ERR245" s="304"/>
      <c r="ERS245" s="304"/>
      <c r="ERT245" s="304"/>
      <c r="ERU245" s="304"/>
      <c r="ERV245" s="304"/>
      <c r="ERW245" s="304"/>
      <c r="ERX245" s="304"/>
      <c r="ERY245" s="304"/>
      <c r="ERZ245" s="304"/>
      <c r="ESA245" s="304"/>
      <c r="ESB245" s="304"/>
      <c r="ESC245" s="304"/>
      <c r="ESD245" s="304"/>
      <c r="ESE245" s="304"/>
      <c r="ESF245" s="304"/>
      <c r="ESG245" s="304"/>
      <c r="ESH245" s="304"/>
      <c r="ESI245" s="304"/>
      <c r="ESJ245" s="304"/>
      <c r="ESK245" s="304"/>
      <c r="ESL245" s="304"/>
      <c r="ESM245" s="304"/>
      <c r="ESN245" s="304"/>
      <c r="ESO245" s="304"/>
      <c r="ESP245" s="304"/>
      <c r="ESQ245" s="304"/>
      <c r="ESR245" s="304"/>
      <c r="ESS245" s="304"/>
      <c r="EST245" s="304"/>
      <c r="ESU245" s="304"/>
      <c r="ESV245" s="304"/>
      <c r="ESW245" s="304"/>
      <c r="ESX245" s="304"/>
      <c r="ESY245" s="304"/>
      <c r="ESZ245" s="304"/>
      <c r="ETA245" s="304"/>
      <c r="ETB245" s="304"/>
      <c r="ETC245" s="304"/>
      <c r="ETD245" s="304"/>
      <c r="ETE245" s="304"/>
      <c r="ETF245" s="304"/>
      <c r="ETG245" s="304"/>
      <c r="ETH245" s="304"/>
      <c r="ETI245" s="304"/>
      <c r="ETJ245" s="304"/>
      <c r="ETK245" s="304"/>
      <c r="ETL245" s="304"/>
      <c r="ETM245" s="304"/>
      <c r="ETN245" s="304"/>
      <c r="ETO245" s="304"/>
      <c r="ETP245" s="304"/>
      <c r="ETQ245" s="304"/>
      <c r="ETR245" s="304"/>
      <c r="ETS245" s="304"/>
      <c r="ETT245" s="304"/>
      <c r="ETU245" s="304"/>
      <c r="ETV245" s="304"/>
      <c r="ETW245" s="304"/>
      <c r="ETX245" s="304"/>
      <c r="ETY245" s="304"/>
      <c r="ETZ245" s="304"/>
      <c r="EUA245" s="304"/>
      <c r="EUB245" s="304"/>
      <c r="EUC245" s="304"/>
      <c r="EUD245" s="304"/>
      <c r="EUE245" s="304"/>
      <c r="EUF245" s="304"/>
      <c r="EUG245" s="304"/>
      <c r="EUH245" s="304"/>
      <c r="EUI245" s="304"/>
      <c r="EUJ245" s="304"/>
      <c r="EUK245" s="304"/>
      <c r="EUL245" s="304"/>
      <c r="EUM245" s="304"/>
      <c r="EUN245" s="304"/>
      <c r="EUO245" s="304"/>
      <c r="EUP245" s="304"/>
      <c r="EUQ245" s="304"/>
      <c r="EUR245" s="304"/>
      <c r="EUS245" s="304"/>
      <c r="EUT245" s="304"/>
      <c r="EUU245" s="304"/>
      <c r="EUV245" s="304"/>
      <c r="EUW245" s="304"/>
      <c r="EUX245" s="304"/>
      <c r="EUY245" s="304"/>
      <c r="EUZ245" s="304"/>
      <c r="EVA245" s="304"/>
      <c r="EVB245" s="304"/>
      <c r="EVC245" s="304"/>
      <c r="EVD245" s="304"/>
      <c r="EVE245" s="304"/>
      <c r="EVF245" s="304"/>
      <c r="EVG245" s="304"/>
      <c r="EVH245" s="304"/>
      <c r="EVI245" s="304"/>
      <c r="EVJ245" s="304"/>
      <c r="EVK245" s="304"/>
      <c r="EVL245" s="304"/>
      <c r="EVM245" s="304"/>
      <c r="EVN245" s="304"/>
      <c r="EVO245" s="304"/>
      <c r="EVP245" s="304"/>
      <c r="EVQ245" s="304"/>
      <c r="EVR245" s="304"/>
      <c r="EVS245" s="304"/>
      <c r="EVT245" s="304"/>
      <c r="EVU245" s="304"/>
      <c r="EVV245" s="304"/>
      <c r="EVW245" s="304"/>
      <c r="EVX245" s="304"/>
      <c r="EVY245" s="304"/>
      <c r="EVZ245" s="304"/>
      <c r="EWA245" s="304"/>
      <c r="EWB245" s="304"/>
      <c r="EWC245" s="304"/>
      <c r="EWD245" s="304"/>
      <c r="EWE245" s="304"/>
      <c r="EWF245" s="304"/>
      <c r="EWG245" s="304"/>
      <c r="EWH245" s="304"/>
      <c r="EWI245" s="304"/>
      <c r="EWJ245" s="304"/>
      <c r="EWK245" s="304"/>
      <c r="EWL245" s="304"/>
      <c r="EWM245" s="304"/>
      <c r="EWN245" s="304"/>
      <c r="EWO245" s="304"/>
      <c r="EWP245" s="304"/>
      <c r="EWQ245" s="304"/>
      <c r="EWR245" s="304"/>
      <c r="EWS245" s="304"/>
      <c r="EWT245" s="304"/>
      <c r="EWU245" s="304"/>
      <c r="EWV245" s="304"/>
      <c r="EWW245" s="304"/>
      <c r="EWX245" s="304"/>
      <c r="EWY245" s="304"/>
      <c r="EWZ245" s="304"/>
      <c r="EXA245" s="304"/>
      <c r="EXB245" s="304"/>
      <c r="EXC245" s="304"/>
      <c r="EXD245" s="304"/>
      <c r="EXE245" s="304"/>
      <c r="EXF245" s="304"/>
      <c r="EXG245" s="304"/>
      <c r="EXH245" s="304"/>
      <c r="EXI245" s="304"/>
      <c r="EXJ245" s="304"/>
      <c r="EXK245" s="304"/>
      <c r="EXL245" s="304"/>
      <c r="EXM245" s="304"/>
      <c r="EXN245" s="304"/>
      <c r="EXO245" s="304"/>
      <c r="EXP245" s="304"/>
      <c r="EXQ245" s="304"/>
      <c r="EXR245" s="304"/>
      <c r="EXS245" s="304"/>
      <c r="EXT245" s="304"/>
      <c r="EXU245" s="304"/>
      <c r="EXV245" s="304"/>
      <c r="EXW245" s="304"/>
      <c r="EXX245" s="304"/>
      <c r="EXY245" s="304"/>
      <c r="EXZ245" s="304"/>
      <c r="EYA245" s="304"/>
      <c r="EYB245" s="304"/>
      <c r="EYC245" s="304"/>
      <c r="EYD245" s="304"/>
      <c r="EYE245" s="304"/>
      <c r="EYF245" s="304"/>
      <c r="EYG245" s="304"/>
      <c r="EYH245" s="304"/>
      <c r="EYI245" s="304"/>
      <c r="EYJ245" s="304"/>
      <c r="EYK245" s="304"/>
      <c r="EYL245" s="304"/>
      <c r="EYM245" s="304"/>
      <c r="EYN245" s="304"/>
      <c r="EYO245" s="304"/>
      <c r="EYP245" s="304"/>
      <c r="EYQ245" s="304"/>
      <c r="EYR245" s="304"/>
      <c r="EYS245" s="304"/>
      <c r="EYT245" s="304"/>
      <c r="EYU245" s="304"/>
      <c r="EYV245" s="304"/>
      <c r="EYW245" s="304"/>
      <c r="EYX245" s="304"/>
      <c r="EYY245" s="304"/>
      <c r="EYZ245" s="304"/>
      <c r="EZA245" s="304"/>
      <c r="EZB245" s="304"/>
      <c r="EZC245" s="304"/>
      <c r="EZD245" s="304"/>
      <c r="EZE245" s="304"/>
      <c r="EZF245" s="304"/>
      <c r="EZG245" s="304"/>
      <c r="EZH245" s="304"/>
      <c r="EZI245" s="304"/>
      <c r="EZJ245" s="304"/>
      <c r="EZK245" s="304"/>
      <c r="EZL245" s="304"/>
      <c r="EZM245" s="304"/>
      <c r="EZN245" s="304"/>
      <c r="EZO245" s="304"/>
      <c r="EZP245" s="304"/>
      <c r="EZQ245" s="304"/>
      <c r="EZR245" s="304"/>
      <c r="EZS245" s="304"/>
      <c r="EZT245" s="304"/>
      <c r="EZU245" s="304"/>
      <c r="EZV245" s="304"/>
      <c r="EZW245" s="304"/>
      <c r="EZX245" s="304"/>
      <c r="EZY245" s="304"/>
      <c r="EZZ245" s="304"/>
      <c r="FAA245" s="304"/>
      <c r="FAB245" s="304"/>
      <c r="FAC245" s="304"/>
      <c r="FAD245" s="304"/>
      <c r="FAE245" s="304"/>
      <c r="FAF245" s="304"/>
      <c r="FAG245" s="304"/>
      <c r="FAH245" s="304"/>
      <c r="FAI245" s="304"/>
      <c r="FAJ245" s="304"/>
      <c r="FAK245" s="304"/>
      <c r="FAL245" s="304"/>
      <c r="FAM245" s="304"/>
      <c r="FAN245" s="304"/>
      <c r="FAO245" s="304"/>
      <c r="FAP245" s="304"/>
      <c r="FAQ245" s="304"/>
      <c r="FAR245" s="304"/>
      <c r="FAS245" s="304"/>
      <c r="FAT245" s="304"/>
      <c r="FAU245" s="304"/>
      <c r="FAV245" s="304"/>
      <c r="FAW245" s="304"/>
      <c r="FAX245" s="304"/>
      <c r="FAY245" s="304"/>
      <c r="FAZ245" s="304"/>
      <c r="FBA245" s="304"/>
      <c r="FBB245" s="304"/>
      <c r="FBC245" s="304"/>
      <c r="FBD245" s="304"/>
      <c r="FBE245" s="304"/>
      <c r="FBF245" s="304"/>
      <c r="FBG245" s="304"/>
      <c r="FBH245" s="304"/>
      <c r="FBI245" s="304"/>
      <c r="FBJ245" s="304"/>
      <c r="FBK245" s="304"/>
      <c r="FBL245" s="304"/>
      <c r="FBM245" s="304"/>
      <c r="FBN245" s="304"/>
      <c r="FBO245" s="304"/>
      <c r="FBP245" s="304"/>
      <c r="FBQ245" s="304"/>
      <c r="FBR245" s="304"/>
      <c r="FBS245" s="304"/>
      <c r="FBT245" s="304"/>
      <c r="FBU245" s="304"/>
      <c r="FBV245" s="304"/>
      <c r="FBW245" s="304"/>
      <c r="FBX245" s="304"/>
      <c r="FBY245" s="304"/>
      <c r="FBZ245" s="304"/>
      <c r="FCA245" s="304"/>
      <c r="FCB245" s="304"/>
      <c r="FCC245" s="304"/>
      <c r="FCD245" s="304"/>
      <c r="FCE245" s="304"/>
      <c r="FCF245" s="304"/>
      <c r="FCG245" s="304"/>
      <c r="FCH245" s="304"/>
      <c r="FCI245" s="304"/>
      <c r="FCJ245" s="304"/>
      <c r="FCK245" s="304"/>
      <c r="FCL245" s="304"/>
      <c r="FCM245" s="304"/>
      <c r="FCN245" s="304"/>
      <c r="FCO245" s="304"/>
      <c r="FCP245" s="304"/>
      <c r="FCQ245" s="304"/>
      <c r="FCR245" s="304"/>
      <c r="FCS245" s="304"/>
      <c r="FCT245" s="304"/>
      <c r="FCU245" s="304"/>
      <c r="FCV245" s="304"/>
      <c r="FCW245" s="304"/>
      <c r="FCX245" s="304"/>
      <c r="FCY245" s="304"/>
      <c r="FCZ245" s="304"/>
      <c r="FDA245" s="304"/>
      <c r="FDB245" s="304"/>
      <c r="FDC245" s="304"/>
      <c r="FDD245" s="304"/>
      <c r="FDE245" s="304"/>
      <c r="FDF245" s="304"/>
      <c r="FDG245" s="304"/>
      <c r="FDH245" s="304"/>
      <c r="FDI245" s="304"/>
      <c r="FDJ245" s="304"/>
      <c r="FDK245" s="304"/>
      <c r="FDL245" s="304"/>
      <c r="FDM245" s="304"/>
      <c r="FDN245" s="304"/>
      <c r="FDO245" s="304"/>
      <c r="FDP245" s="304"/>
      <c r="FDQ245" s="304"/>
      <c r="FDR245" s="304"/>
      <c r="FDS245" s="304"/>
      <c r="FDT245" s="304"/>
      <c r="FDU245" s="304"/>
      <c r="FDV245" s="304"/>
      <c r="FDW245" s="304"/>
      <c r="FDX245" s="304"/>
      <c r="FDY245" s="304"/>
      <c r="FDZ245" s="304"/>
      <c r="FEA245" s="304"/>
      <c r="FEB245" s="304"/>
      <c r="FEC245" s="304"/>
      <c r="FED245" s="304"/>
      <c r="FEE245" s="304"/>
      <c r="FEF245" s="304"/>
      <c r="FEG245" s="304"/>
      <c r="FEH245" s="304"/>
      <c r="FEI245" s="304"/>
      <c r="FEJ245" s="304"/>
      <c r="FEK245" s="304"/>
      <c r="FEL245" s="304"/>
      <c r="FEM245" s="304"/>
      <c r="FEN245" s="304"/>
      <c r="FEO245" s="304"/>
      <c r="FEP245" s="304"/>
      <c r="FEQ245" s="304"/>
      <c r="FER245" s="304"/>
      <c r="FES245" s="304"/>
      <c r="FET245" s="304"/>
      <c r="FEU245" s="304"/>
      <c r="FEV245" s="304"/>
      <c r="FEW245" s="304"/>
      <c r="FEX245" s="304"/>
      <c r="FEY245" s="304"/>
      <c r="FEZ245" s="304"/>
      <c r="FFA245" s="304"/>
      <c r="FFB245" s="304"/>
      <c r="FFC245" s="304"/>
      <c r="FFD245" s="304"/>
      <c r="FFE245" s="304"/>
      <c r="FFF245" s="304"/>
      <c r="FFG245" s="304"/>
      <c r="FFH245" s="304"/>
      <c r="FFI245" s="304"/>
      <c r="FFJ245" s="304"/>
      <c r="FFK245" s="304"/>
      <c r="FFL245" s="304"/>
      <c r="FFM245" s="304"/>
      <c r="FFN245" s="304"/>
      <c r="FFO245" s="304"/>
      <c r="FFP245" s="304"/>
      <c r="FFQ245" s="304"/>
      <c r="FFR245" s="304"/>
      <c r="FFS245" s="304"/>
      <c r="FFT245" s="304"/>
      <c r="FFU245" s="304"/>
      <c r="FFV245" s="304"/>
      <c r="FFW245" s="304"/>
      <c r="FFX245" s="304"/>
      <c r="FFY245" s="304"/>
      <c r="FFZ245" s="304"/>
      <c r="FGA245" s="304"/>
      <c r="FGB245" s="304"/>
      <c r="FGC245" s="304"/>
      <c r="FGD245" s="304"/>
      <c r="FGE245" s="304"/>
      <c r="FGF245" s="304"/>
      <c r="FGG245" s="304"/>
      <c r="FGH245" s="304"/>
      <c r="FGI245" s="304"/>
      <c r="FGJ245" s="304"/>
      <c r="FGK245" s="304"/>
      <c r="FGL245" s="304"/>
      <c r="FGM245" s="304"/>
      <c r="FGN245" s="304"/>
      <c r="FGO245" s="304"/>
      <c r="FGP245" s="304"/>
      <c r="FGQ245" s="304"/>
      <c r="FGR245" s="304"/>
      <c r="FGS245" s="304"/>
      <c r="FGT245" s="304"/>
      <c r="FGU245" s="304"/>
      <c r="FGV245" s="304"/>
      <c r="FGW245" s="304"/>
      <c r="FGX245" s="304"/>
      <c r="FGY245" s="304"/>
      <c r="FGZ245" s="304"/>
      <c r="FHA245" s="304"/>
      <c r="FHB245" s="304"/>
      <c r="FHC245" s="304"/>
      <c r="FHD245" s="304"/>
      <c r="FHE245" s="304"/>
      <c r="FHF245" s="304"/>
      <c r="FHG245" s="304"/>
      <c r="FHH245" s="304"/>
      <c r="FHI245" s="304"/>
      <c r="FHJ245" s="304"/>
      <c r="FHK245" s="304"/>
      <c r="FHL245" s="304"/>
      <c r="FHM245" s="304"/>
      <c r="FHN245" s="304"/>
      <c r="FHO245" s="304"/>
      <c r="FHP245" s="304"/>
      <c r="FHQ245" s="304"/>
      <c r="FHR245" s="304"/>
      <c r="FHS245" s="304"/>
      <c r="FHT245" s="304"/>
      <c r="FHU245" s="304"/>
      <c r="FHV245" s="304"/>
      <c r="FHW245" s="304"/>
      <c r="FHX245" s="304"/>
      <c r="FHY245" s="304"/>
      <c r="FHZ245" s="304"/>
      <c r="FIA245" s="304"/>
      <c r="FIB245" s="304"/>
      <c r="FIC245" s="304"/>
      <c r="FID245" s="304"/>
      <c r="FIE245" s="304"/>
      <c r="FIF245" s="304"/>
      <c r="FIG245" s="304"/>
      <c r="FIH245" s="304"/>
      <c r="FII245" s="304"/>
      <c r="FIJ245" s="304"/>
      <c r="FIK245" s="304"/>
      <c r="FIL245" s="304"/>
      <c r="FIM245" s="304"/>
      <c r="FIN245" s="304"/>
      <c r="FIO245" s="304"/>
      <c r="FIP245" s="304"/>
      <c r="FIQ245" s="304"/>
      <c r="FIR245" s="304"/>
      <c r="FIS245" s="304"/>
      <c r="FIT245" s="304"/>
      <c r="FIU245" s="304"/>
      <c r="FIV245" s="304"/>
      <c r="FIW245" s="304"/>
      <c r="FIX245" s="304"/>
      <c r="FIY245" s="304"/>
      <c r="FIZ245" s="304"/>
      <c r="FJA245" s="304"/>
      <c r="FJB245" s="304"/>
      <c r="FJC245" s="304"/>
      <c r="FJD245" s="304"/>
      <c r="FJE245" s="304"/>
      <c r="FJF245" s="304"/>
      <c r="FJG245" s="304"/>
      <c r="FJH245" s="304"/>
      <c r="FJI245" s="304"/>
      <c r="FJJ245" s="304"/>
      <c r="FJK245" s="304"/>
      <c r="FJL245" s="304"/>
      <c r="FJM245" s="304"/>
      <c r="FJN245" s="304"/>
      <c r="FJO245" s="304"/>
      <c r="FJP245" s="304"/>
      <c r="FJQ245" s="304"/>
      <c r="FJR245" s="304"/>
      <c r="FJS245" s="304"/>
      <c r="FJT245" s="304"/>
      <c r="FJU245" s="304"/>
      <c r="FJV245" s="304"/>
      <c r="FJW245" s="304"/>
      <c r="FJX245" s="304"/>
      <c r="FJY245" s="304"/>
      <c r="FJZ245" s="304"/>
      <c r="FKA245" s="304"/>
      <c r="FKB245" s="304"/>
      <c r="FKC245" s="304"/>
      <c r="FKD245" s="304"/>
      <c r="FKE245" s="304"/>
      <c r="FKF245" s="304"/>
      <c r="FKG245" s="304"/>
      <c r="FKH245" s="304"/>
      <c r="FKI245" s="304"/>
      <c r="FKJ245" s="304"/>
      <c r="FKK245" s="304"/>
      <c r="FKL245" s="304"/>
      <c r="FKM245" s="304"/>
      <c r="FKN245" s="304"/>
      <c r="FKO245" s="304"/>
      <c r="FKP245" s="304"/>
      <c r="FKQ245" s="304"/>
      <c r="FKR245" s="304"/>
      <c r="FKS245" s="304"/>
      <c r="FKT245" s="304"/>
      <c r="FKU245" s="304"/>
      <c r="FKV245" s="304"/>
      <c r="FKW245" s="304"/>
      <c r="FKX245" s="304"/>
      <c r="FKY245" s="304"/>
      <c r="FKZ245" s="304"/>
      <c r="FLA245" s="304"/>
      <c r="FLB245" s="304"/>
      <c r="FLC245" s="304"/>
      <c r="FLD245" s="304"/>
      <c r="FLE245" s="304"/>
      <c r="FLF245" s="304"/>
      <c r="FLG245" s="304"/>
      <c r="FLH245" s="304"/>
      <c r="FLI245" s="304"/>
      <c r="FLJ245" s="304"/>
      <c r="FLK245" s="304"/>
      <c r="FLL245" s="304"/>
      <c r="FLM245" s="304"/>
      <c r="FLN245" s="304"/>
      <c r="FLO245" s="304"/>
      <c r="FLP245" s="304"/>
      <c r="FLQ245" s="304"/>
      <c r="FLR245" s="304"/>
      <c r="FLS245" s="304"/>
      <c r="FLT245" s="304"/>
      <c r="FLU245" s="304"/>
      <c r="FLV245" s="304"/>
      <c r="FLW245" s="304"/>
      <c r="FLX245" s="304"/>
      <c r="FLY245" s="304"/>
      <c r="FLZ245" s="304"/>
      <c r="FMA245" s="304"/>
      <c r="FMB245" s="304"/>
      <c r="FMC245" s="304"/>
      <c r="FMD245" s="304"/>
      <c r="FME245" s="304"/>
      <c r="FMF245" s="304"/>
      <c r="FMG245" s="304"/>
      <c r="FMH245" s="304"/>
      <c r="FMI245" s="304"/>
      <c r="FMJ245" s="304"/>
      <c r="FMK245" s="304"/>
      <c r="FML245" s="304"/>
      <c r="FMM245" s="304"/>
      <c r="FMN245" s="304"/>
      <c r="FMO245" s="304"/>
      <c r="FMP245" s="304"/>
      <c r="FMQ245" s="304"/>
      <c r="FMR245" s="304"/>
      <c r="FMS245" s="304"/>
      <c r="FMT245" s="304"/>
      <c r="FMU245" s="304"/>
      <c r="FMV245" s="304"/>
      <c r="FMW245" s="304"/>
      <c r="FMX245" s="304"/>
      <c r="FMY245" s="304"/>
      <c r="FMZ245" s="304"/>
      <c r="FNA245" s="304"/>
      <c r="FNB245" s="304"/>
      <c r="FNC245" s="304"/>
      <c r="FND245" s="304"/>
      <c r="FNE245" s="304"/>
      <c r="FNF245" s="304"/>
      <c r="FNG245" s="304"/>
      <c r="FNH245" s="304"/>
      <c r="FNI245" s="304"/>
      <c r="FNJ245" s="304"/>
      <c r="FNK245" s="304"/>
      <c r="FNL245" s="304"/>
      <c r="FNM245" s="304"/>
      <c r="FNN245" s="304"/>
      <c r="FNO245" s="304"/>
      <c r="FNP245" s="304"/>
      <c r="FNQ245" s="304"/>
      <c r="FNR245" s="304"/>
      <c r="FNS245" s="304"/>
      <c r="FNT245" s="304"/>
      <c r="FNU245" s="304"/>
      <c r="FNV245" s="304"/>
      <c r="FNW245" s="304"/>
      <c r="FNX245" s="304"/>
      <c r="FNY245" s="304"/>
      <c r="FNZ245" s="304"/>
      <c r="FOA245" s="304"/>
      <c r="FOB245" s="304"/>
      <c r="FOC245" s="304"/>
      <c r="FOD245" s="304"/>
      <c r="FOE245" s="304"/>
      <c r="FOF245" s="304"/>
      <c r="FOG245" s="304"/>
      <c r="FOH245" s="304"/>
      <c r="FOI245" s="304"/>
      <c r="FOJ245" s="304"/>
      <c r="FOK245" s="304"/>
      <c r="FOL245" s="304"/>
      <c r="FOM245" s="304"/>
      <c r="FON245" s="304"/>
      <c r="FOO245" s="304"/>
      <c r="FOP245" s="304"/>
      <c r="FOQ245" s="304"/>
      <c r="FOR245" s="304"/>
      <c r="FOS245" s="304"/>
      <c r="FOT245" s="304"/>
      <c r="FOU245" s="304"/>
      <c r="FOV245" s="304"/>
      <c r="FOW245" s="304"/>
      <c r="FOX245" s="304"/>
      <c r="FOY245" s="304"/>
      <c r="FOZ245" s="304"/>
      <c r="FPA245" s="304"/>
      <c r="FPB245" s="304"/>
      <c r="FPC245" s="304"/>
      <c r="FPD245" s="304"/>
      <c r="FPE245" s="304"/>
      <c r="FPF245" s="304"/>
      <c r="FPG245" s="304"/>
      <c r="FPH245" s="304"/>
      <c r="FPI245" s="304"/>
      <c r="FPJ245" s="304"/>
      <c r="FPK245" s="304"/>
      <c r="FPL245" s="304"/>
      <c r="FPM245" s="304"/>
      <c r="FPN245" s="304"/>
      <c r="FPO245" s="304"/>
      <c r="FPP245" s="304"/>
      <c r="FPQ245" s="304"/>
      <c r="FPR245" s="304"/>
      <c r="FPS245" s="304"/>
      <c r="FPT245" s="304"/>
      <c r="FPU245" s="304"/>
      <c r="FPV245" s="304"/>
      <c r="FPW245" s="304"/>
      <c r="FPX245" s="304"/>
      <c r="FPY245" s="304"/>
      <c r="FPZ245" s="304"/>
      <c r="FQA245" s="304"/>
      <c r="FQB245" s="304"/>
      <c r="FQC245" s="304"/>
      <c r="FQD245" s="304"/>
      <c r="FQE245" s="304"/>
      <c r="FQF245" s="304"/>
      <c r="FQG245" s="304"/>
      <c r="FQH245" s="304"/>
      <c r="FQI245" s="304"/>
      <c r="FQJ245" s="304"/>
      <c r="FQK245" s="304"/>
      <c r="FQL245" s="304"/>
      <c r="FQM245" s="304"/>
      <c r="FQN245" s="304"/>
      <c r="FQO245" s="304"/>
      <c r="FQP245" s="304"/>
      <c r="FQQ245" s="304"/>
      <c r="FQR245" s="304"/>
      <c r="FQS245" s="304"/>
      <c r="FQT245" s="304"/>
      <c r="FQU245" s="304"/>
      <c r="FQV245" s="304"/>
      <c r="FQW245" s="304"/>
      <c r="FQX245" s="304"/>
      <c r="FQY245" s="304"/>
      <c r="FQZ245" s="304"/>
      <c r="FRA245" s="304"/>
      <c r="FRB245" s="304"/>
      <c r="FRC245" s="304"/>
      <c r="FRD245" s="304"/>
      <c r="FRE245" s="304"/>
      <c r="FRF245" s="304"/>
      <c r="FRG245" s="304"/>
      <c r="FRH245" s="304"/>
      <c r="FRI245" s="304"/>
      <c r="FRJ245" s="304"/>
      <c r="FRK245" s="304"/>
      <c r="FRL245" s="304"/>
      <c r="FRM245" s="304"/>
      <c r="FRN245" s="304"/>
      <c r="FRO245" s="304"/>
      <c r="FRP245" s="304"/>
      <c r="FRQ245" s="304"/>
      <c r="FRR245" s="304"/>
      <c r="FRS245" s="304"/>
      <c r="FRT245" s="304"/>
      <c r="FRU245" s="304"/>
      <c r="FRV245" s="304"/>
      <c r="FRW245" s="304"/>
      <c r="FRX245" s="304"/>
      <c r="FRY245" s="304"/>
      <c r="FRZ245" s="304"/>
      <c r="FSA245" s="304"/>
      <c r="FSB245" s="304"/>
      <c r="FSC245" s="304"/>
      <c r="FSD245" s="304"/>
      <c r="FSE245" s="304"/>
      <c r="FSF245" s="304"/>
      <c r="FSG245" s="304"/>
      <c r="FSH245" s="304"/>
      <c r="FSI245" s="304"/>
      <c r="FSJ245" s="304"/>
      <c r="FSK245" s="304"/>
      <c r="FSL245" s="304"/>
      <c r="FSM245" s="304"/>
      <c r="FSN245" s="304"/>
      <c r="FSO245" s="304"/>
      <c r="FSP245" s="304"/>
      <c r="FSQ245" s="304"/>
      <c r="FSR245" s="304"/>
      <c r="FSS245" s="304"/>
      <c r="FST245" s="304"/>
      <c r="FSU245" s="304"/>
      <c r="FSV245" s="304"/>
      <c r="FSW245" s="304"/>
      <c r="FSX245" s="304"/>
      <c r="FSY245" s="304"/>
      <c r="FSZ245" s="304"/>
      <c r="FTA245" s="304"/>
      <c r="FTB245" s="304"/>
      <c r="FTC245" s="304"/>
      <c r="FTD245" s="304"/>
      <c r="FTE245" s="304"/>
      <c r="FTF245" s="304"/>
      <c r="FTG245" s="304"/>
      <c r="FTH245" s="304"/>
      <c r="FTI245" s="304"/>
      <c r="FTJ245" s="304"/>
      <c r="FTK245" s="304"/>
      <c r="FTL245" s="304"/>
      <c r="FTM245" s="304"/>
      <c r="FTN245" s="304"/>
      <c r="FTO245" s="304"/>
      <c r="FTP245" s="304"/>
      <c r="FTQ245" s="304"/>
      <c r="FTR245" s="304"/>
      <c r="FTS245" s="304"/>
      <c r="FTT245" s="304"/>
      <c r="FTU245" s="304"/>
      <c r="FTV245" s="304"/>
      <c r="FTW245" s="304"/>
      <c r="FTX245" s="304"/>
      <c r="FTY245" s="304"/>
      <c r="FTZ245" s="304"/>
      <c r="FUA245" s="304"/>
      <c r="FUB245" s="304"/>
      <c r="FUC245" s="304"/>
      <c r="FUD245" s="304"/>
      <c r="FUE245" s="304"/>
      <c r="FUF245" s="304"/>
      <c r="FUG245" s="304"/>
      <c r="FUH245" s="304"/>
      <c r="FUI245" s="304"/>
      <c r="FUJ245" s="304"/>
      <c r="FUK245" s="304"/>
      <c r="FUL245" s="304"/>
      <c r="FUM245" s="304"/>
      <c r="FUN245" s="304"/>
      <c r="FUO245" s="304"/>
      <c r="FUP245" s="304"/>
      <c r="FUQ245" s="304"/>
      <c r="FUR245" s="304"/>
      <c r="FUS245" s="304"/>
      <c r="FUT245" s="304"/>
      <c r="FUU245" s="304"/>
      <c r="FUV245" s="304"/>
      <c r="FUW245" s="304"/>
      <c r="FUX245" s="304"/>
      <c r="FUY245" s="304"/>
      <c r="FUZ245" s="304"/>
      <c r="FVA245" s="304"/>
      <c r="FVB245" s="304"/>
      <c r="FVC245" s="304"/>
      <c r="FVD245" s="304"/>
      <c r="FVE245" s="304"/>
      <c r="FVF245" s="304"/>
      <c r="FVG245" s="304"/>
      <c r="FVH245" s="304"/>
      <c r="FVI245" s="304"/>
      <c r="FVJ245" s="304"/>
      <c r="FVK245" s="304"/>
      <c r="FVL245" s="304"/>
      <c r="FVM245" s="304"/>
      <c r="FVN245" s="304"/>
      <c r="FVO245" s="304"/>
      <c r="FVP245" s="304"/>
      <c r="FVQ245" s="304"/>
      <c r="FVR245" s="304"/>
      <c r="FVS245" s="304"/>
      <c r="FVT245" s="304"/>
      <c r="FVU245" s="304"/>
      <c r="FVV245" s="304"/>
      <c r="FVW245" s="304"/>
      <c r="FVX245" s="304"/>
      <c r="FVY245" s="304"/>
      <c r="FVZ245" s="304"/>
      <c r="FWA245" s="304"/>
      <c r="FWB245" s="304"/>
      <c r="FWC245" s="304"/>
      <c r="FWD245" s="304"/>
      <c r="FWE245" s="304"/>
      <c r="FWF245" s="304"/>
      <c r="FWG245" s="304"/>
      <c r="FWH245" s="304"/>
      <c r="FWI245" s="304"/>
      <c r="FWJ245" s="304"/>
      <c r="FWK245" s="304"/>
      <c r="FWL245" s="304"/>
      <c r="FWM245" s="304"/>
      <c r="FWN245" s="304"/>
      <c r="FWO245" s="304"/>
      <c r="FWP245" s="304"/>
      <c r="FWQ245" s="304"/>
      <c r="FWR245" s="304"/>
      <c r="FWS245" s="304"/>
      <c r="FWT245" s="304"/>
      <c r="FWU245" s="304"/>
      <c r="FWV245" s="304"/>
      <c r="FWW245" s="304"/>
      <c r="FWX245" s="304"/>
      <c r="FWY245" s="304"/>
      <c r="FWZ245" s="304"/>
      <c r="FXA245" s="304"/>
      <c r="FXB245" s="304"/>
      <c r="FXC245" s="304"/>
      <c r="FXD245" s="304"/>
      <c r="FXE245" s="304"/>
      <c r="FXF245" s="304"/>
      <c r="FXG245" s="304"/>
      <c r="FXH245" s="304"/>
      <c r="FXI245" s="304"/>
      <c r="FXJ245" s="304"/>
      <c r="FXK245" s="304"/>
      <c r="FXL245" s="304"/>
      <c r="FXM245" s="304"/>
      <c r="FXN245" s="304"/>
      <c r="FXO245" s="304"/>
      <c r="FXP245" s="304"/>
      <c r="FXQ245" s="304"/>
      <c r="FXR245" s="304"/>
      <c r="FXS245" s="304"/>
      <c r="FXT245" s="304"/>
      <c r="FXU245" s="304"/>
      <c r="FXV245" s="304"/>
      <c r="FXW245" s="304"/>
      <c r="FXX245" s="304"/>
      <c r="FXY245" s="304"/>
      <c r="FXZ245" s="304"/>
      <c r="FYA245" s="304"/>
      <c r="FYB245" s="304"/>
      <c r="FYC245" s="304"/>
      <c r="FYD245" s="304"/>
      <c r="FYE245" s="304"/>
      <c r="FYF245" s="304"/>
      <c r="FYG245" s="304"/>
      <c r="FYH245" s="304"/>
      <c r="FYI245" s="304"/>
      <c r="FYJ245" s="304"/>
      <c r="FYK245" s="304"/>
      <c r="FYL245" s="304"/>
      <c r="FYM245" s="304"/>
      <c r="FYN245" s="304"/>
      <c r="FYO245" s="304"/>
      <c r="FYP245" s="304"/>
      <c r="FYQ245" s="304"/>
      <c r="FYR245" s="304"/>
      <c r="FYS245" s="304"/>
      <c r="FYT245" s="304"/>
      <c r="FYU245" s="304"/>
      <c r="FYV245" s="304"/>
      <c r="FYW245" s="304"/>
      <c r="FYX245" s="304"/>
      <c r="FYY245" s="304"/>
      <c r="FYZ245" s="304"/>
      <c r="FZA245" s="304"/>
      <c r="FZB245" s="304"/>
      <c r="FZC245" s="304"/>
      <c r="FZD245" s="304"/>
      <c r="FZE245" s="304"/>
      <c r="FZF245" s="304"/>
      <c r="FZG245" s="304"/>
      <c r="FZH245" s="304"/>
      <c r="FZI245" s="304"/>
      <c r="FZJ245" s="304"/>
      <c r="FZK245" s="304"/>
      <c r="FZL245" s="304"/>
      <c r="FZM245" s="304"/>
      <c r="FZN245" s="304"/>
      <c r="FZO245" s="304"/>
      <c r="FZP245" s="304"/>
      <c r="FZQ245" s="304"/>
      <c r="FZR245" s="304"/>
      <c r="FZS245" s="304"/>
      <c r="FZT245" s="304"/>
      <c r="FZU245" s="304"/>
      <c r="FZV245" s="304"/>
      <c r="FZW245" s="304"/>
      <c r="FZX245" s="304"/>
      <c r="FZY245" s="304"/>
      <c r="FZZ245" s="304"/>
      <c r="GAA245" s="304"/>
      <c r="GAB245" s="304"/>
      <c r="GAC245" s="304"/>
      <c r="GAD245" s="304"/>
      <c r="GAE245" s="304"/>
      <c r="GAF245" s="304"/>
      <c r="GAG245" s="304"/>
      <c r="GAH245" s="304"/>
      <c r="GAI245" s="304"/>
      <c r="GAJ245" s="304"/>
      <c r="GAK245" s="304"/>
      <c r="GAL245" s="304"/>
      <c r="GAM245" s="304"/>
      <c r="GAN245" s="304"/>
      <c r="GAO245" s="304"/>
      <c r="GAP245" s="304"/>
      <c r="GAQ245" s="304"/>
      <c r="GAR245" s="304"/>
      <c r="GAS245" s="304"/>
      <c r="GAT245" s="304"/>
      <c r="GAU245" s="304"/>
      <c r="GAV245" s="304"/>
      <c r="GAW245" s="304"/>
      <c r="GAX245" s="304"/>
      <c r="GAY245" s="304"/>
      <c r="GAZ245" s="304"/>
      <c r="GBA245" s="304"/>
      <c r="GBB245" s="304"/>
      <c r="GBC245" s="304"/>
      <c r="GBD245" s="304"/>
      <c r="GBE245" s="304"/>
      <c r="GBF245" s="304"/>
      <c r="GBG245" s="304"/>
      <c r="GBH245" s="304"/>
      <c r="GBI245" s="304"/>
      <c r="GBJ245" s="304"/>
      <c r="GBK245" s="304"/>
      <c r="GBL245" s="304"/>
      <c r="GBM245" s="304"/>
      <c r="GBN245" s="304"/>
      <c r="GBO245" s="304"/>
      <c r="GBP245" s="304"/>
      <c r="GBQ245" s="304"/>
      <c r="GBR245" s="304"/>
      <c r="GBS245" s="304"/>
      <c r="GBT245" s="304"/>
      <c r="GBU245" s="304"/>
      <c r="GBV245" s="304"/>
      <c r="GBW245" s="304"/>
      <c r="GBX245" s="304"/>
      <c r="GBY245" s="304"/>
      <c r="GBZ245" s="304"/>
      <c r="GCA245" s="304"/>
      <c r="GCB245" s="304"/>
      <c r="GCC245" s="304"/>
      <c r="GCD245" s="304"/>
      <c r="GCE245" s="304"/>
      <c r="GCF245" s="304"/>
      <c r="GCG245" s="304"/>
      <c r="GCH245" s="304"/>
      <c r="GCI245" s="304"/>
      <c r="GCJ245" s="304"/>
      <c r="GCK245" s="304"/>
      <c r="GCL245" s="304"/>
      <c r="GCM245" s="304"/>
      <c r="GCN245" s="304"/>
      <c r="GCO245" s="304"/>
      <c r="GCP245" s="304"/>
      <c r="GCQ245" s="304"/>
      <c r="GCR245" s="304"/>
      <c r="GCS245" s="304"/>
      <c r="GCT245" s="304"/>
      <c r="GCU245" s="304"/>
      <c r="GCV245" s="304"/>
      <c r="GCW245" s="304"/>
      <c r="GCX245" s="304"/>
      <c r="GCY245" s="304"/>
      <c r="GCZ245" s="304"/>
      <c r="GDA245" s="304"/>
      <c r="GDB245" s="304"/>
      <c r="GDC245" s="304"/>
      <c r="GDD245" s="304"/>
      <c r="GDE245" s="304"/>
      <c r="GDF245" s="304"/>
      <c r="GDG245" s="304"/>
      <c r="GDH245" s="304"/>
      <c r="GDI245" s="304"/>
      <c r="GDJ245" s="304"/>
      <c r="GDK245" s="304"/>
      <c r="GDL245" s="304"/>
      <c r="GDM245" s="304"/>
      <c r="GDN245" s="304"/>
      <c r="GDO245" s="304"/>
      <c r="GDP245" s="304"/>
      <c r="GDQ245" s="304"/>
      <c r="GDR245" s="304"/>
      <c r="GDS245" s="304"/>
      <c r="GDT245" s="304"/>
      <c r="GDU245" s="304"/>
      <c r="GDV245" s="304"/>
      <c r="GDW245" s="304"/>
      <c r="GDX245" s="304"/>
      <c r="GDY245" s="304"/>
      <c r="GDZ245" s="304"/>
      <c r="GEA245" s="304"/>
      <c r="GEB245" s="304"/>
      <c r="GEC245" s="304"/>
      <c r="GED245" s="304"/>
      <c r="GEE245" s="304"/>
      <c r="GEF245" s="304"/>
      <c r="GEG245" s="304"/>
      <c r="GEH245" s="304"/>
      <c r="GEI245" s="304"/>
      <c r="GEJ245" s="304"/>
      <c r="GEK245" s="304"/>
      <c r="GEL245" s="304"/>
      <c r="GEM245" s="304"/>
      <c r="GEN245" s="304"/>
      <c r="GEO245" s="304"/>
      <c r="GEP245" s="304"/>
      <c r="GEQ245" s="304"/>
      <c r="GER245" s="304"/>
      <c r="GES245" s="304"/>
      <c r="GET245" s="304"/>
      <c r="GEU245" s="304"/>
      <c r="GEV245" s="304"/>
      <c r="GEW245" s="304"/>
      <c r="GEX245" s="304"/>
      <c r="GEY245" s="304"/>
      <c r="GEZ245" s="304"/>
      <c r="GFA245" s="304"/>
      <c r="GFB245" s="304"/>
      <c r="GFC245" s="304"/>
      <c r="GFD245" s="304"/>
      <c r="GFE245" s="304"/>
      <c r="GFF245" s="304"/>
      <c r="GFG245" s="304"/>
      <c r="GFH245" s="304"/>
      <c r="GFI245" s="304"/>
      <c r="GFJ245" s="304"/>
      <c r="GFK245" s="304"/>
      <c r="GFL245" s="304"/>
      <c r="GFM245" s="304"/>
      <c r="GFN245" s="304"/>
      <c r="GFO245" s="304"/>
      <c r="GFP245" s="304"/>
      <c r="GFQ245" s="304"/>
      <c r="GFR245" s="304"/>
      <c r="GFS245" s="304"/>
      <c r="GFT245" s="304"/>
      <c r="GFU245" s="304"/>
      <c r="GFV245" s="304"/>
      <c r="GFW245" s="304"/>
      <c r="GFX245" s="304"/>
      <c r="GFY245" s="304"/>
      <c r="GFZ245" s="304"/>
      <c r="GGA245" s="304"/>
      <c r="GGB245" s="304"/>
      <c r="GGC245" s="304"/>
      <c r="GGD245" s="304"/>
      <c r="GGE245" s="304"/>
      <c r="GGF245" s="304"/>
      <c r="GGG245" s="304"/>
      <c r="GGH245" s="304"/>
      <c r="GGI245" s="304"/>
      <c r="GGJ245" s="304"/>
      <c r="GGK245" s="304"/>
      <c r="GGL245" s="304"/>
      <c r="GGM245" s="304"/>
      <c r="GGN245" s="304"/>
      <c r="GGO245" s="304"/>
      <c r="GGP245" s="304"/>
      <c r="GGQ245" s="304"/>
      <c r="GGR245" s="304"/>
      <c r="GGS245" s="304"/>
      <c r="GGT245" s="304"/>
      <c r="GGU245" s="304"/>
      <c r="GGV245" s="304"/>
      <c r="GGW245" s="304"/>
      <c r="GGX245" s="304"/>
      <c r="GGY245" s="304"/>
      <c r="GGZ245" s="304"/>
      <c r="GHA245" s="304"/>
      <c r="GHB245" s="304"/>
      <c r="GHC245" s="304"/>
      <c r="GHD245" s="304"/>
      <c r="GHE245" s="304"/>
      <c r="GHF245" s="304"/>
      <c r="GHG245" s="304"/>
      <c r="GHH245" s="304"/>
      <c r="GHI245" s="304"/>
      <c r="GHJ245" s="304"/>
      <c r="GHK245" s="304"/>
      <c r="GHL245" s="304"/>
      <c r="GHM245" s="304"/>
      <c r="GHN245" s="304"/>
      <c r="GHO245" s="304"/>
      <c r="GHP245" s="304"/>
      <c r="GHQ245" s="304"/>
      <c r="GHR245" s="304"/>
      <c r="GHS245" s="304"/>
      <c r="GHT245" s="304"/>
      <c r="GHU245" s="304"/>
      <c r="GHV245" s="304"/>
      <c r="GHW245" s="304"/>
      <c r="GHX245" s="304"/>
      <c r="GHY245" s="304"/>
      <c r="GHZ245" s="304"/>
      <c r="GIA245" s="304"/>
      <c r="GIB245" s="304"/>
      <c r="GIC245" s="304"/>
      <c r="GID245" s="304"/>
      <c r="GIE245" s="304"/>
      <c r="GIF245" s="304"/>
      <c r="GIG245" s="304"/>
      <c r="GIH245" s="304"/>
      <c r="GII245" s="304"/>
      <c r="GIJ245" s="304"/>
      <c r="GIK245" s="304"/>
      <c r="GIL245" s="304"/>
      <c r="GIM245" s="304"/>
      <c r="GIN245" s="304"/>
      <c r="GIO245" s="304"/>
      <c r="GIP245" s="304"/>
      <c r="GIQ245" s="304"/>
      <c r="GIR245" s="304"/>
      <c r="GIS245" s="304"/>
      <c r="GIT245" s="304"/>
      <c r="GIU245" s="304"/>
      <c r="GIV245" s="304"/>
      <c r="GIW245" s="304"/>
      <c r="GIX245" s="304"/>
      <c r="GIY245" s="304"/>
      <c r="GIZ245" s="304"/>
      <c r="GJA245" s="304"/>
      <c r="GJB245" s="304"/>
      <c r="GJC245" s="304"/>
      <c r="GJD245" s="304"/>
      <c r="GJE245" s="304"/>
      <c r="GJF245" s="304"/>
      <c r="GJG245" s="304"/>
      <c r="GJH245" s="304"/>
      <c r="GJI245" s="304"/>
      <c r="GJJ245" s="304"/>
      <c r="GJK245" s="304"/>
      <c r="GJL245" s="304"/>
      <c r="GJM245" s="304"/>
      <c r="GJN245" s="304"/>
      <c r="GJO245" s="304"/>
      <c r="GJP245" s="304"/>
      <c r="GJQ245" s="304"/>
      <c r="GJR245" s="304"/>
      <c r="GJS245" s="304"/>
      <c r="GJT245" s="304"/>
      <c r="GJU245" s="304"/>
      <c r="GJV245" s="304"/>
      <c r="GJW245" s="304"/>
      <c r="GJX245" s="304"/>
      <c r="GJY245" s="304"/>
      <c r="GJZ245" s="304"/>
      <c r="GKA245" s="304"/>
      <c r="GKB245" s="304"/>
      <c r="GKC245" s="304"/>
      <c r="GKD245" s="304"/>
      <c r="GKE245" s="304"/>
      <c r="GKF245" s="304"/>
      <c r="GKG245" s="304"/>
      <c r="GKH245" s="304"/>
      <c r="GKI245" s="304"/>
      <c r="GKJ245" s="304"/>
      <c r="GKK245" s="304"/>
      <c r="GKL245" s="304"/>
      <c r="GKM245" s="304"/>
      <c r="GKN245" s="304"/>
      <c r="GKO245" s="304"/>
      <c r="GKP245" s="304"/>
      <c r="GKQ245" s="304"/>
      <c r="GKR245" s="304"/>
      <c r="GKS245" s="304"/>
      <c r="GKT245" s="304"/>
      <c r="GKU245" s="304"/>
      <c r="GKV245" s="304"/>
      <c r="GKW245" s="304"/>
      <c r="GKX245" s="304"/>
      <c r="GKY245" s="304"/>
      <c r="GKZ245" s="304"/>
      <c r="GLA245" s="304"/>
      <c r="GLB245" s="304"/>
      <c r="GLC245" s="304"/>
      <c r="GLD245" s="304"/>
      <c r="GLE245" s="304"/>
      <c r="GLF245" s="304"/>
      <c r="GLG245" s="304"/>
      <c r="GLH245" s="304"/>
      <c r="GLI245" s="304"/>
      <c r="GLJ245" s="304"/>
      <c r="GLK245" s="304"/>
      <c r="GLL245" s="304"/>
      <c r="GLM245" s="304"/>
      <c r="GLN245" s="304"/>
      <c r="GLO245" s="304"/>
      <c r="GLP245" s="304"/>
      <c r="GLQ245" s="304"/>
      <c r="GLR245" s="304"/>
      <c r="GLS245" s="304"/>
      <c r="GLT245" s="304"/>
      <c r="GLU245" s="304"/>
      <c r="GLV245" s="304"/>
      <c r="GLW245" s="304"/>
      <c r="GLX245" s="304"/>
      <c r="GLY245" s="304"/>
      <c r="GLZ245" s="304"/>
      <c r="GMA245" s="304"/>
      <c r="GMB245" s="304"/>
      <c r="GMC245" s="304"/>
      <c r="GMD245" s="304"/>
      <c r="GME245" s="304"/>
      <c r="GMF245" s="304"/>
      <c r="GMG245" s="304"/>
      <c r="GMH245" s="304"/>
      <c r="GMI245" s="304"/>
      <c r="GMJ245" s="304"/>
      <c r="GMK245" s="304"/>
      <c r="GML245" s="304"/>
      <c r="GMM245" s="304"/>
      <c r="GMN245" s="304"/>
      <c r="GMO245" s="304"/>
      <c r="GMP245" s="304"/>
      <c r="GMQ245" s="304"/>
      <c r="GMR245" s="304"/>
      <c r="GMS245" s="304"/>
      <c r="GMT245" s="304"/>
      <c r="GMU245" s="304"/>
      <c r="GMV245" s="304"/>
      <c r="GMW245" s="304"/>
      <c r="GMX245" s="304"/>
      <c r="GMY245" s="304"/>
      <c r="GMZ245" s="304"/>
      <c r="GNA245" s="304"/>
      <c r="GNB245" s="304"/>
      <c r="GNC245" s="304"/>
      <c r="GND245" s="304"/>
      <c r="GNE245" s="304"/>
      <c r="GNF245" s="304"/>
      <c r="GNG245" s="304"/>
      <c r="GNH245" s="304"/>
      <c r="GNI245" s="304"/>
      <c r="GNJ245" s="304"/>
      <c r="GNK245" s="304"/>
      <c r="GNL245" s="304"/>
      <c r="GNM245" s="304"/>
      <c r="GNN245" s="304"/>
      <c r="GNO245" s="304"/>
      <c r="GNP245" s="304"/>
      <c r="GNQ245" s="304"/>
      <c r="GNR245" s="304"/>
      <c r="GNS245" s="304"/>
      <c r="GNT245" s="304"/>
      <c r="GNU245" s="304"/>
      <c r="GNV245" s="304"/>
      <c r="GNW245" s="304"/>
      <c r="GNX245" s="304"/>
      <c r="GNY245" s="304"/>
      <c r="GNZ245" s="304"/>
      <c r="GOA245" s="304"/>
      <c r="GOB245" s="304"/>
      <c r="GOC245" s="304"/>
      <c r="GOD245" s="304"/>
      <c r="GOE245" s="304"/>
      <c r="GOF245" s="304"/>
      <c r="GOG245" s="304"/>
      <c r="GOH245" s="304"/>
      <c r="GOI245" s="304"/>
      <c r="GOJ245" s="304"/>
      <c r="GOK245" s="304"/>
      <c r="GOL245" s="304"/>
      <c r="GOM245" s="304"/>
      <c r="GON245" s="304"/>
      <c r="GOO245" s="304"/>
      <c r="GOP245" s="304"/>
      <c r="GOQ245" s="304"/>
      <c r="GOR245" s="304"/>
      <c r="GOS245" s="304"/>
      <c r="GOT245" s="304"/>
      <c r="GOU245" s="304"/>
      <c r="GOV245" s="304"/>
      <c r="GOW245" s="304"/>
      <c r="GOX245" s="304"/>
      <c r="GOY245" s="304"/>
      <c r="GOZ245" s="304"/>
      <c r="GPA245" s="304"/>
      <c r="GPB245" s="304"/>
      <c r="GPC245" s="304"/>
      <c r="GPD245" s="304"/>
      <c r="GPE245" s="304"/>
      <c r="GPF245" s="304"/>
      <c r="GPG245" s="304"/>
      <c r="GPH245" s="304"/>
      <c r="GPI245" s="304"/>
      <c r="GPJ245" s="304"/>
      <c r="GPK245" s="304"/>
      <c r="GPL245" s="304"/>
      <c r="GPM245" s="304"/>
      <c r="GPN245" s="304"/>
      <c r="GPO245" s="304"/>
      <c r="GPP245" s="304"/>
      <c r="GPQ245" s="304"/>
      <c r="GPR245" s="304"/>
      <c r="GPS245" s="304"/>
      <c r="GPT245" s="304"/>
      <c r="GPU245" s="304"/>
      <c r="GPV245" s="304"/>
      <c r="GPW245" s="304"/>
      <c r="GPX245" s="304"/>
      <c r="GPY245" s="304"/>
      <c r="GPZ245" s="304"/>
      <c r="GQA245" s="304"/>
      <c r="GQB245" s="304"/>
      <c r="GQC245" s="304"/>
      <c r="GQD245" s="304"/>
      <c r="GQE245" s="304"/>
      <c r="GQF245" s="304"/>
      <c r="GQG245" s="304"/>
      <c r="GQH245" s="304"/>
      <c r="GQI245" s="304"/>
      <c r="GQJ245" s="304"/>
      <c r="GQK245" s="304"/>
      <c r="GQL245" s="304"/>
      <c r="GQM245" s="304"/>
      <c r="GQN245" s="304"/>
      <c r="GQO245" s="304"/>
      <c r="GQP245" s="304"/>
      <c r="GQQ245" s="304"/>
      <c r="GQR245" s="304"/>
      <c r="GQS245" s="304"/>
      <c r="GQT245" s="304"/>
      <c r="GQU245" s="304"/>
      <c r="GQV245" s="304"/>
      <c r="GQW245" s="304"/>
      <c r="GQX245" s="304"/>
      <c r="GQY245" s="304"/>
      <c r="GQZ245" s="304"/>
      <c r="GRA245" s="304"/>
      <c r="GRB245" s="304"/>
      <c r="GRC245" s="304"/>
      <c r="GRD245" s="304"/>
      <c r="GRE245" s="304"/>
      <c r="GRF245" s="304"/>
      <c r="GRG245" s="304"/>
      <c r="GRH245" s="304"/>
      <c r="GRI245" s="304"/>
      <c r="GRJ245" s="304"/>
      <c r="GRK245" s="304"/>
      <c r="GRL245" s="304"/>
      <c r="GRM245" s="304"/>
      <c r="GRN245" s="304"/>
      <c r="GRO245" s="304"/>
      <c r="GRP245" s="304"/>
      <c r="GRQ245" s="304"/>
      <c r="GRR245" s="304"/>
      <c r="GRS245" s="304"/>
      <c r="GRT245" s="304"/>
      <c r="GRU245" s="304"/>
      <c r="GRV245" s="304"/>
      <c r="GRW245" s="304"/>
      <c r="GRX245" s="304"/>
      <c r="GRY245" s="304"/>
      <c r="GRZ245" s="304"/>
      <c r="GSA245" s="304"/>
      <c r="GSB245" s="304"/>
      <c r="GSC245" s="304"/>
      <c r="GSD245" s="304"/>
      <c r="GSE245" s="304"/>
      <c r="GSF245" s="304"/>
      <c r="GSG245" s="304"/>
      <c r="GSH245" s="304"/>
      <c r="GSI245" s="304"/>
      <c r="GSJ245" s="304"/>
      <c r="GSK245" s="304"/>
      <c r="GSL245" s="304"/>
      <c r="GSM245" s="304"/>
      <c r="GSN245" s="304"/>
      <c r="GSO245" s="304"/>
      <c r="GSP245" s="304"/>
      <c r="GSQ245" s="304"/>
      <c r="GSR245" s="304"/>
      <c r="GSS245" s="304"/>
      <c r="GST245" s="304"/>
      <c r="GSU245" s="304"/>
      <c r="GSV245" s="304"/>
      <c r="GSW245" s="304"/>
      <c r="GSX245" s="304"/>
      <c r="GSY245" s="304"/>
      <c r="GSZ245" s="304"/>
      <c r="GTA245" s="304"/>
      <c r="GTB245" s="304"/>
      <c r="GTC245" s="304"/>
      <c r="GTD245" s="304"/>
      <c r="GTE245" s="304"/>
      <c r="GTF245" s="304"/>
      <c r="GTG245" s="304"/>
      <c r="GTH245" s="304"/>
      <c r="GTI245" s="304"/>
      <c r="GTJ245" s="304"/>
      <c r="GTK245" s="304"/>
      <c r="GTL245" s="304"/>
      <c r="GTM245" s="304"/>
      <c r="GTN245" s="304"/>
      <c r="GTO245" s="304"/>
      <c r="GTP245" s="304"/>
      <c r="GTQ245" s="304"/>
      <c r="GTR245" s="304"/>
      <c r="GTS245" s="304"/>
      <c r="GTT245" s="304"/>
      <c r="GTU245" s="304"/>
      <c r="GTV245" s="304"/>
      <c r="GTW245" s="304"/>
      <c r="GTX245" s="304"/>
      <c r="GTY245" s="304"/>
      <c r="GTZ245" s="304"/>
      <c r="GUA245" s="304"/>
      <c r="GUB245" s="304"/>
      <c r="GUC245" s="304"/>
      <c r="GUD245" s="304"/>
      <c r="GUE245" s="304"/>
      <c r="GUF245" s="304"/>
      <c r="GUG245" s="304"/>
      <c r="GUH245" s="304"/>
      <c r="GUI245" s="304"/>
      <c r="GUJ245" s="304"/>
      <c r="GUK245" s="304"/>
      <c r="GUL245" s="304"/>
      <c r="GUM245" s="304"/>
      <c r="GUN245" s="304"/>
      <c r="GUO245" s="304"/>
      <c r="GUP245" s="304"/>
      <c r="GUQ245" s="304"/>
      <c r="GUR245" s="304"/>
      <c r="GUS245" s="304"/>
      <c r="GUT245" s="304"/>
      <c r="GUU245" s="304"/>
      <c r="GUV245" s="304"/>
      <c r="GUW245" s="304"/>
      <c r="GUX245" s="304"/>
      <c r="GUY245" s="304"/>
      <c r="GUZ245" s="304"/>
      <c r="GVA245" s="304"/>
      <c r="GVB245" s="304"/>
      <c r="GVC245" s="304"/>
      <c r="GVD245" s="304"/>
      <c r="GVE245" s="304"/>
      <c r="GVF245" s="304"/>
      <c r="GVG245" s="304"/>
      <c r="GVH245" s="304"/>
      <c r="GVI245" s="304"/>
      <c r="GVJ245" s="304"/>
      <c r="GVK245" s="304"/>
      <c r="GVL245" s="304"/>
      <c r="GVM245" s="304"/>
      <c r="GVN245" s="304"/>
      <c r="GVO245" s="304"/>
      <c r="GVP245" s="304"/>
      <c r="GVQ245" s="304"/>
      <c r="GVR245" s="304"/>
      <c r="GVS245" s="304"/>
      <c r="GVT245" s="304"/>
      <c r="GVU245" s="304"/>
      <c r="GVV245" s="304"/>
      <c r="GVW245" s="304"/>
      <c r="GVX245" s="304"/>
      <c r="GVY245" s="304"/>
      <c r="GVZ245" s="304"/>
      <c r="GWA245" s="304"/>
      <c r="GWB245" s="304"/>
      <c r="GWC245" s="304"/>
      <c r="GWD245" s="304"/>
      <c r="GWE245" s="304"/>
      <c r="GWF245" s="304"/>
      <c r="GWG245" s="304"/>
      <c r="GWH245" s="304"/>
      <c r="GWI245" s="304"/>
      <c r="GWJ245" s="304"/>
      <c r="GWK245" s="304"/>
      <c r="GWL245" s="304"/>
      <c r="GWM245" s="304"/>
      <c r="GWN245" s="304"/>
      <c r="GWO245" s="304"/>
      <c r="GWP245" s="304"/>
      <c r="GWQ245" s="304"/>
      <c r="GWR245" s="304"/>
      <c r="GWS245" s="304"/>
      <c r="GWT245" s="304"/>
      <c r="GWU245" s="304"/>
      <c r="GWV245" s="304"/>
      <c r="GWW245" s="304"/>
      <c r="GWX245" s="304"/>
      <c r="GWY245" s="304"/>
      <c r="GWZ245" s="304"/>
      <c r="GXA245" s="304"/>
      <c r="GXB245" s="304"/>
      <c r="GXC245" s="304"/>
      <c r="GXD245" s="304"/>
      <c r="GXE245" s="304"/>
      <c r="GXF245" s="304"/>
      <c r="GXG245" s="304"/>
      <c r="GXH245" s="304"/>
      <c r="GXI245" s="304"/>
      <c r="GXJ245" s="304"/>
      <c r="GXK245" s="304"/>
      <c r="GXL245" s="304"/>
      <c r="GXM245" s="304"/>
      <c r="GXN245" s="304"/>
      <c r="GXO245" s="304"/>
      <c r="GXP245" s="304"/>
      <c r="GXQ245" s="304"/>
      <c r="GXR245" s="304"/>
      <c r="GXS245" s="304"/>
      <c r="GXT245" s="304"/>
      <c r="GXU245" s="304"/>
      <c r="GXV245" s="304"/>
      <c r="GXW245" s="304"/>
      <c r="GXX245" s="304"/>
      <c r="GXY245" s="304"/>
      <c r="GXZ245" s="304"/>
      <c r="GYA245" s="304"/>
      <c r="GYB245" s="304"/>
      <c r="GYC245" s="304"/>
      <c r="GYD245" s="304"/>
      <c r="GYE245" s="304"/>
      <c r="GYF245" s="304"/>
      <c r="GYG245" s="304"/>
      <c r="GYH245" s="304"/>
      <c r="GYI245" s="304"/>
      <c r="GYJ245" s="304"/>
      <c r="GYK245" s="304"/>
      <c r="GYL245" s="304"/>
      <c r="GYM245" s="304"/>
      <c r="GYN245" s="304"/>
      <c r="GYO245" s="304"/>
      <c r="GYP245" s="304"/>
      <c r="GYQ245" s="304"/>
      <c r="GYR245" s="304"/>
      <c r="GYS245" s="304"/>
      <c r="GYT245" s="304"/>
      <c r="GYU245" s="304"/>
      <c r="GYV245" s="304"/>
      <c r="GYW245" s="304"/>
      <c r="GYX245" s="304"/>
      <c r="GYY245" s="304"/>
      <c r="GYZ245" s="304"/>
      <c r="GZA245" s="304"/>
      <c r="GZB245" s="304"/>
      <c r="GZC245" s="304"/>
      <c r="GZD245" s="304"/>
      <c r="GZE245" s="304"/>
      <c r="GZF245" s="304"/>
      <c r="GZG245" s="304"/>
      <c r="GZH245" s="304"/>
      <c r="GZI245" s="304"/>
      <c r="GZJ245" s="304"/>
      <c r="GZK245" s="304"/>
      <c r="GZL245" s="304"/>
      <c r="GZM245" s="304"/>
      <c r="GZN245" s="304"/>
      <c r="GZO245" s="304"/>
      <c r="GZP245" s="304"/>
      <c r="GZQ245" s="304"/>
      <c r="GZR245" s="304"/>
      <c r="GZS245" s="304"/>
      <c r="GZT245" s="304"/>
      <c r="GZU245" s="304"/>
      <c r="GZV245" s="304"/>
      <c r="GZW245" s="304"/>
      <c r="GZX245" s="304"/>
      <c r="GZY245" s="304"/>
      <c r="GZZ245" s="304"/>
      <c r="HAA245" s="304"/>
      <c r="HAB245" s="304"/>
      <c r="HAC245" s="304"/>
      <c r="HAD245" s="304"/>
      <c r="HAE245" s="304"/>
      <c r="HAF245" s="304"/>
      <c r="HAG245" s="304"/>
      <c r="HAH245" s="304"/>
      <c r="HAI245" s="304"/>
      <c r="HAJ245" s="304"/>
      <c r="HAK245" s="304"/>
      <c r="HAL245" s="304"/>
      <c r="HAM245" s="304"/>
      <c r="HAN245" s="304"/>
      <c r="HAO245" s="304"/>
      <c r="HAP245" s="304"/>
      <c r="HAQ245" s="304"/>
      <c r="HAR245" s="304"/>
      <c r="HAS245" s="304"/>
      <c r="HAT245" s="304"/>
      <c r="HAU245" s="304"/>
      <c r="HAV245" s="304"/>
      <c r="HAW245" s="304"/>
      <c r="HAX245" s="304"/>
      <c r="HAY245" s="304"/>
      <c r="HAZ245" s="304"/>
      <c r="HBA245" s="304"/>
      <c r="HBB245" s="304"/>
      <c r="HBC245" s="304"/>
      <c r="HBD245" s="304"/>
      <c r="HBE245" s="304"/>
      <c r="HBF245" s="304"/>
      <c r="HBG245" s="304"/>
      <c r="HBH245" s="304"/>
      <c r="HBI245" s="304"/>
      <c r="HBJ245" s="304"/>
      <c r="HBK245" s="304"/>
      <c r="HBL245" s="304"/>
      <c r="HBM245" s="304"/>
      <c r="HBN245" s="304"/>
      <c r="HBO245" s="304"/>
      <c r="HBP245" s="304"/>
      <c r="HBQ245" s="304"/>
      <c r="HBR245" s="304"/>
      <c r="HBS245" s="304"/>
      <c r="HBT245" s="304"/>
      <c r="HBU245" s="304"/>
      <c r="HBV245" s="304"/>
      <c r="HBW245" s="304"/>
      <c r="HBX245" s="304"/>
      <c r="HBY245" s="304"/>
      <c r="HBZ245" s="304"/>
      <c r="HCA245" s="304"/>
      <c r="HCB245" s="304"/>
      <c r="HCC245" s="304"/>
      <c r="HCD245" s="304"/>
      <c r="HCE245" s="304"/>
      <c r="HCF245" s="304"/>
      <c r="HCG245" s="304"/>
      <c r="HCH245" s="304"/>
      <c r="HCI245" s="304"/>
      <c r="HCJ245" s="304"/>
      <c r="HCK245" s="304"/>
      <c r="HCL245" s="304"/>
      <c r="HCM245" s="304"/>
      <c r="HCN245" s="304"/>
      <c r="HCO245" s="304"/>
      <c r="HCP245" s="304"/>
      <c r="HCQ245" s="304"/>
      <c r="HCR245" s="304"/>
      <c r="HCS245" s="304"/>
      <c r="HCT245" s="304"/>
      <c r="HCU245" s="304"/>
      <c r="HCV245" s="304"/>
      <c r="HCW245" s="304"/>
      <c r="HCX245" s="304"/>
      <c r="HCY245" s="304"/>
      <c r="HCZ245" s="304"/>
      <c r="HDA245" s="304"/>
      <c r="HDB245" s="304"/>
      <c r="HDC245" s="304"/>
      <c r="HDD245" s="304"/>
      <c r="HDE245" s="304"/>
      <c r="HDF245" s="304"/>
      <c r="HDG245" s="304"/>
      <c r="HDH245" s="304"/>
      <c r="HDI245" s="304"/>
      <c r="HDJ245" s="304"/>
      <c r="HDK245" s="304"/>
      <c r="HDL245" s="304"/>
      <c r="HDM245" s="304"/>
      <c r="HDN245" s="304"/>
      <c r="HDO245" s="304"/>
      <c r="HDP245" s="304"/>
      <c r="HDQ245" s="304"/>
      <c r="HDR245" s="304"/>
      <c r="HDS245" s="304"/>
      <c r="HDT245" s="304"/>
      <c r="HDU245" s="304"/>
      <c r="HDV245" s="304"/>
      <c r="HDW245" s="304"/>
      <c r="HDX245" s="304"/>
      <c r="HDY245" s="304"/>
      <c r="HDZ245" s="304"/>
      <c r="HEA245" s="304"/>
      <c r="HEB245" s="304"/>
      <c r="HEC245" s="304"/>
      <c r="HED245" s="304"/>
      <c r="HEE245" s="304"/>
      <c r="HEF245" s="304"/>
      <c r="HEG245" s="304"/>
      <c r="HEH245" s="304"/>
      <c r="HEI245" s="304"/>
      <c r="HEJ245" s="304"/>
      <c r="HEK245" s="304"/>
      <c r="HEL245" s="304"/>
      <c r="HEM245" s="304"/>
      <c r="HEN245" s="304"/>
      <c r="HEO245" s="304"/>
      <c r="HEP245" s="304"/>
      <c r="HEQ245" s="304"/>
      <c r="HER245" s="304"/>
      <c r="HES245" s="304"/>
      <c r="HET245" s="304"/>
      <c r="HEU245" s="304"/>
      <c r="HEV245" s="304"/>
      <c r="HEW245" s="304"/>
      <c r="HEX245" s="304"/>
      <c r="HEY245" s="304"/>
      <c r="HEZ245" s="304"/>
      <c r="HFA245" s="304"/>
      <c r="HFB245" s="304"/>
      <c r="HFC245" s="304"/>
      <c r="HFD245" s="304"/>
      <c r="HFE245" s="304"/>
      <c r="HFF245" s="304"/>
      <c r="HFG245" s="304"/>
      <c r="HFH245" s="304"/>
      <c r="HFI245" s="304"/>
      <c r="HFJ245" s="304"/>
      <c r="HFK245" s="304"/>
      <c r="HFL245" s="304"/>
      <c r="HFM245" s="304"/>
      <c r="HFN245" s="304"/>
      <c r="HFO245" s="304"/>
      <c r="HFP245" s="304"/>
      <c r="HFQ245" s="304"/>
      <c r="HFR245" s="304"/>
      <c r="HFS245" s="304"/>
      <c r="HFT245" s="304"/>
      <c r="HFU245" s="304"/>
      <c r="HFV245" s="304"/>
      <c r="HFW245" s="304"/>
      <c r="HFX245" s="304"/>
      <c r="HFY245" s="304"/>
      <c r="HFZ245" s="304"/>
      <c r="HGA245" s="304"/>
      <c r="HGB245" s="304"/>
      <c r="HGC245" s="304"/>
      <c r="HGD245" s="304"/>
      <c r="HGE245" s="304"/>
      <c r="HGF245" s="304"/>
      <c r="HGG245" s="304"/>
      <c r="HGH245" s="304"/>
      <c r="HGI245" s="304"/>
      <c r="HGJ245" s="304"/>
      <c r="HGK245" s="304"/>
      <c r="HGL245" s="304"/>
      <c r="HGM245" s="304"/>
      <c r="HGN245" s="304"/>
      <c r="HGO245" s="304"/>
      <c r="HGP245" s="304"/>
      <c r="HGQ245" s="304"/>
      <c r="HGR245" s="304"/>
      <c r="HGS245" s="304"/>
      <c r="HGT245" s="304"/>
      <c r="HGU245" s="304"/>
      <c r="HGV245" s="304"/>
      <c r="HGW245" s="304"/>
      <c r="HGX245" s="304"/>
      <c r="HGY245" s="304"/>
      <c r="HGZ245" s="304"/>
      <c r="HHA245" s="304"/>
      <c r="HHB245" s="304"/>
      <c r="HHC245" s="304"/>
      <c r="HHD245" s="304"/>
      <c r="HHE245" s="304"/>
      <c r="HHF245" s="304"/>
      <c r="HHG245" s="304"/>
      <c r="HHH245" s="304"/>
      <c r="HHI245" s="304"/>
      <c r="HHJ245" s="304"/>
      <c r="HHK245" s="304"/>
      <c r="HHL245" s="304"/>
      <c r="HHM245" s="304"/>
      <c r="HHN245" s="304"/>
      <c r="HHO245" s="304"/>
      <c r="HHP245" s="304"/>
      <c r="HHQ245" s="304"/>
      <c r="HHR245" s="304"/>
      <c r="HHS245" s="304"/>
      <c r="HHT245" s="304"/>
      <c r="HHU245" s="304"/>
      <c r="HHV245" s="304"/>
      <c r="HHW245" s="304"/>
      <c r="HHX245" s="304"/>
      <c r="HHY245" s="304"/>
      <c r="HHZ245" s="304"/>
      <c r="HIA245" s="304"/>
      <c r="HIB245" s="304"/>
      <c r="HIC245" s="304"/>
      <c r="HID245" s="304"/>
      <c r="HIE245" s="304"/>
      <c r="HIF245" s="304"/>
      <c r="HIG245" s="304"/>
      <c r="HIH245" s="304"/>
      <c r="HII245" s="304"/>
      <c r="HIJ245" s="304"/>
      <c r="HIK245" s="304"/>
      <c r="HIL245" s="304"/>
      <c r="HIM245" s="304"/>
      <c r="HIN245" s="304"/>
      <c r="HIO245" s="304"/>
      <c r="HIP245" s="304"/>
      <c r="HIQ245" s="304"/>
      <c r="HIR245" s="304"/>
      <c r="HIS245" s="304"/>
      <c r="HIT245" s="304"/>
      <c r="HIU245" s="304"/>
      <c r="HIV245" s="304"/>
      <c r="HIW245" s="304"/>
      <c r="HIX245" s="304"/>
      <c r="HIY245" s="304"/>
      <c r="HIZ245" s="304"/>
      <c r="HJA245" s="304"/>
      <c r="HJB245" s="304"/>
      <c r="HJC245" s="304"/>
      <c r="HJD245" s="304"/>
      <c r="HJE245" s="304"/>
      <c r="HJF245" s="304"/>
      <c r="HJG245" s="304"/>
      <c r="HJH245" s="304"/>
      <c r="HJI245" s="304"/>
      <c r="HJJ245" s="304"/>
      <c r="HJK245" s="304"/>
      <c r="HJL245" s="304"/>
      <c r="HJM245" s="304"/>
      <c r="HJN245" s="304"/>
      <c r="HJO245" s="304"/>
      <c r="HJP245" s="304"/>
      <c r="HJQ245" s="304"/>
      <c r="HJR245" s="304"/>
      <c r="HJS245" s="304"/>
      <c r="HJT245" s="304"/>
      <c r="HJU245" s="304"/>
      <c r="HJV245" s="304"/>
      <c r="HJW245" s="304"/>
      <c r="HJX245" s="304"/>
      <c r="HJY245" s="304"/>
      <c r="HJZ245" s="304"/>
      <c r="HKA245" s="304"/>
      <c r="HKB245" s="304"/>
      <c r="HKC245" s="304"/>
      <c r="HKD245" s="304"/>
      <c r="HKE245" s="304"/>
      <c r="HKF245" s="304"/>
      <c r="HKG245" s="304"/>
      <c r="HKH245" s="304"/>
      <c r="HKI245" s="304"/>
      <c r="HKJ245" s="304"/>
      <c r="HKK245" s="304"/>
      <c r="HKL245" s="304"/>
      <c r="HKM245" s="304"/>
      <c r="HKN245" s="304"/>
      <c r="HKO245" s="304"/>
      <c r="HKP245" s="304"/>
      <c r="HKQ245" s="304"/>
      <c r="HKR245" s="304"/>
      <c r="HKS245" s="304"/>
      <c r="HKT245" s="304"/>
      <c r="HKU245" s="304"/>
      <c r="HKV245" s="304"/>
      <c r="HKW245" s="304"/>
      <c r="HKX245" s="304"/>
      <c r="HKY245" s="304"/>
      <c r="HKZ245" s="304"/>
      <c r="HLA245" s="304"/>
      <c r="HLB245" s="304"/>
      <c r="HLC245" s="304"/>
      <c r="HLD245" s="304"/>
      <c r="HLE245" s="304"/>
      <c r="HLF245" s="304"/>
      <c r="HLG245" s="304"/>
      <c r="HLH245" s="304"/>
      <c r="HLI245" s="304"/>
      <c r="HLJ245" s="304"/>
      <c r="HLK245" s="304"/>
      <c r="HLL245" s="304"/>
      <c r="HLM245" s="304"/>
      <c r="HLN245" s="304"/>
      <c r="HLO245" s="304"/>
      <c r="HLP245" s="304"/>
      <c r="HLQ245" s="304"/>
      <c r="HLR245" s="304"/>
      <c r="HLS245" s="304"/>
      <c r="HLT245" s="304"/>
      <c r="HLU245" s="304"/>
      <c r="HLV245" s="304"/>
      <c r="HLW245" s="304"/>
      <c r="HLX245" s="304"/>
      <c r="HLY245" s="304"/>
      <c r="HLZ245" s="304"/>
      <c r="HMA245" s="304"/>
      <c r="HMB245" s="304"/>
      <c r="HMC245" s="304"/>
      <c r="HMD245" s="304"/>
      <c r="HME245" s="304"/>
      <c r="HMF245" s="304"/>
      <c r="HMG245" s="304"/>
      <c r="HMH245" s="304"/>
      <c r="HMI245" s="304"/>
      <c r="HMJ245" s="304"/>
      <c r="HMK245" s="304"/>
      <c r="HML245" s="304"/>
      <c r="HMM245" s="304"/>
      <c r="HMN245" s="304"/>
      <c r="HMO245" s="304"/>
      <c r="HMP245" s="304"/>
      <c r="HMQ245" s="304"/>
      <c r="HMR245" s="304"/>
      <c r="HMS245" s="304"/>
      <c r="HMT245" s="304"/>
      <c r="HMU245" s="304"/>
      <c r="HMV245" s="304"/>
      <c r="HMW245" s="304"/>
      <c r="HMX245" s="304"/>
      <c r="HMY245" s="304"/>
      <c r="HMZ245" s="304"/>
      <c r="HNA245" s="304"/>
      <c r="HNB245" s="304"/>
      <c r="HNC245" s="304"/>
      <c r="HND245" s="304"/>
      <c r="HNE245" s="304"/>
      <c r="HNF245" s="304"/>
      <c r="HNG245" s="304"/>
      <c r="HNH245" s="304"/>
      <c r="HNI245" s="304"/>
      <c r="HNJ245" s="304"/>
      <c r="HNK245" s="304"/>
      <c r="HNL245" s="304"/>
      <c r="HNM245" s="304"/>
      <c r="HNN245" s="304"/>
      <c r="HNO245" s="304"/>
      <c r="HNP245" s="304"/>
      <c r="HNQ245" s="304"/>
      <c r="HNR245" s="304"/>
      <c r="HNS245" s="304"/>
      <c r="HNT245" s="304"/>
      <c r="HNU245" s="304"/>
      <c r="HNV245" s="304"/>
      <c r="HNW245" s="304"/>
      <c r="HNX245" s="304"/>
      <c r="HNY245" s="304"/>
      <c r="HNZ245" s="304"/>
      <c r="HOA245" s="304"/>
      <c r="HOB245" s="304"/>
      <c r="HOC245" s="304"/>
      <c r="HOD245" s="304"/>
      <c r="HOE245" s="304"/>
      <c r="HOF245" s="304"/>
      <c r="HOG245" s="304"/>
      <c r="HOH245" s="304"/>
      <c r="HOI245" s="304"/>
      <c r="HOJ245" s="304"/>
      <c r="HOK245" s="304"/>
      <c r="HOL245" s="304"/>
      <c r="HOM245" s="304"/>
      <c r="HON245" s="304"/>
      <c r="HOO245" s="304"/>
      <c r="HOP245" s="304"/>
      <c r="HOQ245" s="304"/>
      <c r="HOR245" s="304"/>
      <c r="HOS245" s="304"/>
      <c r="HOT245" s="304"/>
      <c r="HOU245" s="304"/>
      <c r="HOV245" s="304"/>
      <c r="HOW245" s="304"/>
      <c r="HOX245" s="304"/>
      <c r="HOY245" s="304"/>
      <c r="HOZ245" s="304"/>
      <c r="HPA245" s="304"/>
      <c r="HPB245" s="304"/>
      <c r="HPC245" s="304"/>
      <c r="HPD245" s="304"/>
      <c r="HPE245" s="304"/>
      <c r="HPF245" s="304"/>
      <c r="HPG245" s="304"/>
      <c r="HPH245" s="304"/>
      <c r="HPI245" s="304"/>
      <c r="HPJ245" s="304"/>
      <c r="HPK245" s="304"/>
      <c r="HPL245" s="304"/>
      <c r="HPM245" s="304"/>
      <c r="HPN245" s="304"/>
      <c r="HPO245" s="304"/>
      <c r="HPP245" s="304"/>
      <c r="HPQ245" s="304"/>
      <c r="HPR245" s="304"/>
      <c r="HPS245" s="304"/>
      <c r="HPT245" s="304"/>
      <c r="HPU245" s="304"/>
      <c r="HPV245" s="304"/>
      <c r="HPW245" s="304"/>
      <c r="HPX245" s="304"/>
      <c r="HPY245" s="304"/>
      <c r="HPZ245" s="304"/>
      <c r="HQA245" s="304"/>
      <c r="HQB245" s="304"/>
      <c r="HQC245" s="304"/>
      <c r="HQD245" s="304"/>
      <c r="HQE245" s="304"/>
      <c r="HQF245" s="304"/>
      <c r="HQG245" s="304"/>
      <c r="HQH245" s="304"/>
      <c r="HQI245" s="304"/>
      <c r="HQJ245" s="304"/>
      <c r="HQK245" s="304"/>
      <c r="HQL245" s="304"/>
      <c r="HQM245" s="304"/>
      <c r="HQN245" s="304"/>
      <c r="HQO245" s="304"/>
      <c r="HQP245" s="304"/>
      <c r="HQQ245" s="304"/>
      <c r="HQR245" s="304"/>
      <c r="HQS245" s="304"/>
      <c r="HQT245" s="304"/>
      <c r="HQU245" s="304"/>
      <c r="HQV245" s="304"/>
      <c r="HQW245" s="304"/>
      <c r="HQX245" s="304"/>
      <c r="HQY245" s="304"/>
      <c r="HQZ245" s="304"/>
      <c r="HRA245" s="304"/>
      <c r="HRB245" s="304"/>
      <c r="HRC245" s="304"/>
      <c r="HRD245" s="304"/>
      <c r="HRE245" s="304"/>
      <c r="HRF245" s="304"/>
      <c r="HRG245" s="304"/>
      <c r="HRH245" s="304"/>
      <c r="HRI245" s="304"/>
      <c r="HRJ245" s="304"/>
      <c r="HRK245" s="304"/>
      <c r="HRL245" s="304"/>
      <c r="HRM245" s="304"/>
      <c r="HRN245" s="304"/>
      <c r="HRO245" s="304"/>
      <c r="HRP245" s="304"/>
      <c r="HRQ245" s="304"/>
      <c r="HRR245" s="304"/>
      <c r="HRS245" s="304"/>
      <c r="HRT245" s="304"/>
      <c r="HRU245" s="304"/>
      <c r="HRV245" s="304"/>
      <c r="HRW245" s="304"/>
      <c r="HRX245" s="304"/>
      <c r="HRY245" s="304"/>
      <c r="HRZ245" s="304"/>
      <c r="HSA245" s="304"/>
      <c r="HSB245" s="304"/>
      <c r="HSC245" s="304"/>
      <c r="HSD245" s="304"/>
      <c r="HSE245" s="304"/>
      <c r="HSF245" s="304"/>
      <c r="HSG245" s="304"/>
      <c r="HSH245" s="304"/>
      <c r="HSI245" s="304"/>
      <c r="HSJ245" s="304"/>
      <c r="HSK245" s="304"/>
      <c r="HSL245" s="304"/>
      <c r="HSM245" s="304"/>
      <c r="HSN245" s="304"/>
      <c r="HSO245" s="304"/>
      <c r="HSP245" s="304"/>
      <c r="HSQ245" s="304"/>
      <c r="HSR245" s="304"/>
      <c r="HSS245" s="304"/>
      <c r="HST245" s="304"/>
      <c r="HSU245" s="304"/>
      <c r="HSV245" s="304"/>
      <c r="HSW245" s="304"/>
      <c r="HSX245" s="304"/>
      <c r="HSY245" s="304"/>
      <c r="HSZ245" s="304"/>
      <c r="HTA245" s="304"/>
      <c r="HTB245" s="304"/>
      <c r="HTC245" s="304"/>
      <c r="HTD245" s="304"/>
      <c r="HTE245" s="304"/>
      <c r="HTF245" s="304"/>
      <c r="HTG245" s="304"/>
      <c r="HTH245" s="304"/>
      <c r="HTI245" s="304"/>
      <c r="HTJ245" s="304"/>
      <c r="HTK245" s="304"/>
      <c r="HTL245" s="304"/>
      <c r="HTM245" s="304"/>
      <c r="HTN245" s="304"/>
      <c r="HTO245" s="304"/>
      <c r="HTP245" s="304"/>
      <c r="HTQ245" s="304"/>
      <c r="HTR245" s="304"/>
      <c r="HTS245" s="304"/>
      <c r="HTT245" s="304"/>
      <c r="HTU245" s="304"/>
      <c r="HTV245" s="304"/>
      <c r="HTW245" s="304"/>
      <c r="HTX245" s="304"/>
      <c r="HTY245" s="304"/>
      <c r="HTZ245" s="304"/>
      <c r="HUA245" s="304"/>
      <c r="HUB245" s="304"/>
      <c r="HUC245" s="304"/>
      <c r="HUD245" s="304"/>
      <c r="HUE245" s="304"/>
      <c r="HUF245" s="304"/>
      <c r="HUG245" s="304"/>
      <c r="HUH245" s="304"/>
      <c r="HUI245" s="304"/>
      <c r="HUJ245" s="304"/>
      <c r="HUK245" s="304"/>
      <c r="HUL245" s="304"/>
      <c r="HUM245" s="304"/>
      <c r="HUN245" s="304"/>
      <c r="HUO245" s="304"/>
      <c r="HUP245" s="304"/>
      <c r="HUQ245" s="304"/>
      <c r="HUR245" s="304"/>
      <c r="HUS245" s="304"/>
      <c r="HUT245" s="304"/>
      <c r="HUU245" s="304"/>
      <c r="HUV245" s="304"/>
      <c r="HUW245" s="304"/>
      <c r="HUX245" s="304"/>
      <c r="HUY245" s="304"/>
      <c r="HUZ245" s="304"/>
      <c r="HVA245" s="304"/>
      <c r="HVB245" s="304"/>
      <c r="HVC245" s="304"/>
      <c r="HVD245" s="304"/>
      <c r="HVE245" s="304"/>
      <c r="HVF245" s="304"/>
      <c r="HVG245" s="304"/>
      <c r="HVH245" s="304"/>
      <c r="HVI245" s="304"/>
      <c r="HVJ245" s="304"/>
      <c r="HVK245" s="304"/>
      <c r="HVL245" s="304"/>
      <c r="HVM245" s="304"/>
      <c r="HVN245" s="304"/>
      <c r="HVO245" s="304"/>
      <c r="HVP245" s="304"/>
      <c r="HVQ245" s="304"/>
      <c r="HVR245" s="304"/>
      <c r="HVS245" s="304"/>
      <c r="HVT245" s="304"/>
      <c r="HVU245" s="304"/>
      <c r="HVV245" s="304"/>
      <c r="HVW245" s="304"/>
      <c r="HVX245" s="304"/>
      <c r="HVY245" s="304"/>
      <c r="HVZ245" s="304"/>
      <c r="HWA245" s="304"/>
      <c r="HWB245" s="304"/>
      <c r="HWC245" s="304"/>
      <c r="HWD245" s="304"/>
      <c r="HWE245" s="304"/>
      <c r="HWF245" s="304"/>
      <c r="HWG245" s="304"/>
      <c r="HWH245" s="304"/>
      <c r="HWI245" s="304"/>
      <c r="HWJ245" s="304"/>
      <c r="HWK245" s="304"/>
      <c r="HWL245" s="304"/>
      <c r="HWM245" s="304"/>
      <c r="HWN245" s="304"/>
      <c r="HWO245" s="304"/>
      <c r="HWP245" s="304"/>
      <c r="HWQ245" s="304"/>
      <c r="HWR245" s="304"/>
      <c r="HWS245" s="304"/>
      <c r="HWT245" s="304"/>
      <c r="HWU245" s="304"/>
      <c r="HWV245" s="304"/>
      <c r="HWW245" s="304"/>
      <c r="HWX245" s="304"/>
      <c r="HWY245" s="304"/>
      <c r="HWZ245" s="304"/>
      <c r="HXA245" s="304"/>
      <c r="HXB245" s="304"/>
      <c r="HXC245" s="304"/>
      <c r="HXD245" s="304"/>
      <c r="HXE245" s="304"/>
      <c r="HXF245" s="304"/>
      <c r="HXG245" s="304"/>
      <c r="HXH245" s="304"/>
      <c r="HXI245" s="304"/>
      <c r="HXJ245" s="304"/>
      <c r="HXK245" s="304"/>
      <c r="HXL245" s="304"/>
      <c r="HXM245" s="304"/>
      <c r="HXN245" s="304"/>
      <c r="HXO245" s="304"/>
      <c r="HXP245" s="304"/>
      <c r="HXQ245" s="304"/>
      <c r="HXR245" s="304"/>
      <c r="HXS245" s="304"/>
      <c r="HXT245" s="304"/>
      <c r="HXU245" s="304"/>
      <c r="HXV245" s="304"/>
      <c r="HXW245" s="304"/>
      <c r="HXX245" s="304"/>
      <c r="HXY245" s="304"/>
      <c r="HXZ245" s="304"/>
      <c r="HYA245" s="304"/>
      <c r="HYB245" s="304"/>
      <c r="HYC245" s="304"/>
      <c r="HYD245" s="304"/>
      <c r="HYE245" s="304"/>
      <c r="HYF245" s="304"/>
      <c r="HYG245" s="304"/>
      <c r="HYH245" s="304"/>
      <c r="HYI245" s="304"/>
      <c r="HYJ245" s="304"/>
      <c r="HYK245" s="304"/>
      <c r="HYL245" s="304"/>
      <c r="HYM245" s="304"/>
      <c r="HYN245" s="304"/>
      <c r="HYO245" s="304"/>
      <c r="HYP245" s="304"/>
      <c r="HYQ245" s="304"/>
      <c r="HYR245" s="304"/>
      <c r="HYS245" s="304"/>
      <c r="HYT245" s="304"/>
      <c r="HYU245" s="304"/>
      <c r="HYV245" s="304"/>
      <c r="HYW245" s="304"/>
      <c r="HYX245" s="304"/>
      <c r="HYY245" s="304"/>
      <c r="HYZ245" s="304"/>
      <c r="HZA245" s="304"/>
      <c r="HZB245" s="304"/>
      <c r="HZC245" s="304"/>
      <c r="HZD245" s="304"/>
      <c r="HZE245" s="304"/>
      <c r="HZF245" s="304"/>
      <c r="HZG245" s="304"/>
      <c r="HZH245" s="304"/>
      <c r="HZI245" s="304"/>
      <c r="HZJ245" s="304"/>
      <c r="HZK245" s="304"/>
      <c r="HZL245" s="304"/>
      <c r="HZM245" s="304"/>
      <c r="HZN245" s="304"/>
      <c r="HZO245" s="304"/>
      <c r="HZP245" s="304"/>
      <c r="HZQ245" s="304"/>
      <c r="HZR245" s="304"/>
      <c r="HZS245" s="304"/>
      <c r="HZT245" s="304"/>
      <c r="HZU245" s="304"/>
      <c r="HZV245" s="304"/>
      <c r="HZW245" s="304"/>
      <c r="HZX245" s="304"/>
      <c r="HZY245" s="304"/>
      <c r="HZZ245" s="304"/>
      <c r="IAA245" s="304"/>
      <c r="IAB245" s="304"/>
      <c r="IAC245" s="304"/>
      <c r="IAD245" s="304"/>
      <c r="IAE245" s="304"/>
      <c r="IAF245" s="304"/>
      <c r="IAG245" s="304"/>
      <c r="IAH245" s="304"/>
      <c r="IAI245" s="304"/>
      <c r="IAJ245" s="304"/>
      <c r="IAK245" s="304"/>
      <c r="IAL245" s="304"/>
      <c r="IAM245" s="304"/>
      <c r="IAN245" s="304"/>
      <c r="IAO245" s="304"/>
      <c r="IAP245" s="304"/>
      <c r="IAQ245" s="304"/>
      <c r="IAR245" s="304"/>
      <c r="IAS245" s="304"/>
      <c r="IAT245" s="304"/>
      <c r="IAU245" s="304"/>
      <c r="IAV245" s="304"/>
      <c r="IAW245" s="304"/>
      <c r="IAX245" s="304"/>
      <c r="IAY245" s="304"/>
      <c r="IAZ245" s="304"/>
      <c r="IBA245" s="304"/>
      <c r="IBB245" s="304"/>
      <c r="IBC245" s="304"/>
      <c r="IBD245" s="304"/>
      <c r="IBE245" s="304"/>
      <c r="IBF245" s="304"/>
      <c r="IBG245" s="304"/>
      <c r="IBH245" s="304"/>
      <c r="IBI245" s="304"/>
      <c r="IBJ245" s="304"/>
      <c r="IBK245" s="304"/>
      <c r="IBL245" s="304"/>
      <c r="IBM245" s="304"/>
      <c r="IBN245" s="304"/>
      <c r="IBO245" s="304"/>
      <c r="IBP245" s="304"/>
      <c r="IBQ245" s="304"/>
      <c r="IBR245" s="304"/>
      <c r="IBS245" s="304"/>
      <c r="IBT245" s="304"/>
      <c r="IBU245" s="304"/>
      <c r="IBV245" s="304"/>
      <c r="IBW245" s="304"/>
      <c r="IBX245" s="304"/>
      <c r="IBY245" s="304"/>
      <c r="IBZ245" s="304"/>
      <c r="ICA245" s="304"/>
      <c r="ICB245" s="304"/>
      <c r="ICC245" s="304"/>
      <c r="ICD245" s="304"/>
      <c r="ICE245" s="304"/>
      <c r="ICF245" s="304"/>
      <c r="ICG245" s="304"/>
      <c r="ICH245" s="304"/>
      <c r="ICI245" s="304"/>
      <c r="ICJ245" s="304"/>
      <c r="ICK245" s="304"/>
      <c r="ICL245" s="304"/>
      <c r="ICM245" s="304"/>
      <c r="ICN245" s="304"/>
      <c r="ICO245" s="304"/>
      <c r="ICP245" s="304"/>
      <c r="ICQ245" s="304"/>
      <c r="ICR245" s="304"/>
      <c r="ICS245" s="304"/>
      <c r="ICT245" s="304"/>
      <c r="ICU245" s="304"/>
      <c r="ICV245" s="304"/>
      <c r="ICW245" s="304"/>
      <c r="ICX245" s="304"/>
      <c r="ICY245" s="304"/>
      <c r="ICZ245" s="304"/>
      <c r="IDA245" s="304"/>
      <c r="IDB245" s="304"/>
      <c r="IDC245" s="304"/>
      <c r="IDD245" s="304"/>
      <c r="IDE245" s="304"/>
      <c r="IDF245" s="304"/>
      <c r="IDG245" s="304"/>
      <c r="IDH245" s="304"/>
      <c r="IDI245" s="304"/>
      <c r="IDJ245" s="304"/>
      <c r="IDK245" s="304"/>
      <c r="IDL245" s="304"/>
      <c r="IDM245" s="304"/>
      <c r="IDN245" s="304"/>
      <c r="IDO245" s="304"/>
      <c r="IDP245" s="304"/>
      <c r="IDQ245" s="304"/>
      <c r="IDR245" s="304"/>
      <c r="IDS245" s="304"/>
      <c r="IDT245" s="304"/>
      <c r="IDU245" s="304"/>
      <c r="IDV245" s="304"/>
      <c r="IDW245" s="304"/>
      <c r="IDX245" s="304"/>
      <c r="IDY245" s="304"/>
      <c r="IDZ245" s="304"/>
      <c r="IEA245" s="304"/>
      <c r="IEB245" s="304"/>
      <c r="IEC245" s="304"/>
      <c r="IED245" s="304"/>
      <c r="IEE245" s="304"/>
      <c r="IEF245" s="304"/>
      <c r="IEG245" s="304"/>
      <c r="IEH245" s="304"/>
      <c r="IEI245" s="304"/>
      <c r="IEJ245" s="304"/>
      <c r="IEK245" s="304"/>
      <c r="IEL245" s="304"/>
      <c r="IEM245" s="304"/>
      <c r="IEN245" s="304"/>
      <c r="IEO245" s="304"/>
      <c r="IEP245" s="304"/>
      <c r="IEQ245" s="304"/>
      <c r="IER245" s="304"/>
      <c r="IES245" s="304"/>
      <c r="IET245" s="304"/>
      <c r="IEU245" s="304"/>
      <c r="IEV245" s="304"/>
      <c r="IEW245" s="304"/>
      <c r="IEX245" s="304"/>
      <c r="IEY245" s="304"/>
      <c r="IEZ245" s="304"/>
      <c r="IFA245" s="304"/>
      <c r="IFB245" s="304"/>
      <c r="IFC245" s="304"/>
      <c r="IFD245" s="304"/>
      <c r="IFE245" s="304"/>
      <c r="IFF245" s="304"/>
      <c r="IFG245" s="304"/>
      <c r="IFH245" s="304"/>
      <c r="IFI245" s="304"/>
      <c r="IFJ245" s="304"/>
      <c r="IFK245" s="304"/>
      <c r="IFL245" s="304"/>
      <c r="IFM245" s="304"/>
      <c r="IFN245" s="304"/>
      <c r="IFO245" s="304"/>
      <c r="IFP245" s="304"/>
      <c r="IFQ245" s="304"/>
      <c r="IFR245" s="304"/>
      <c r="IFS245" s="304"/>
      <c r="IFT245" s="304"/>
      <c r="IFU245" s="304"/>
      <c r="IFV245" s="304"/>
      <c r="IFW245" s="304"/>
      <c r="IFX245" s="304"/>
      <c r="IFY245" s="304"/>
      <c r="IFZ245" s="304"/>
      <c r="IGA245" s="304"/>
      <c r="IGB245" s="304"/>
      <c r="IGC245" s="304"/>
      <c r="IGD245" s="304"/>
      <c r="IGE245" s="304"/>
      <c r="IGF245" s="304"/>
      <c r="IGG245" s="304"/>
      <c r="IGH245" s="304"/>
      <c r="IGI245" s="304"/>
      <c r="IGJ245" s="304"/>
      <c r="IGK245" s="304"/>
      <c r="IGL245" s="304"/>
      <c r="IGM245" s="304"/>
      <c r="IGN245" s="304"/>
      <c r="IGO245" s="304"/>
      <c r="IGP245" s="304"/>
      <c r="IGQ245" s="304"/>
      <c r="IGR245" s="304"/>
      <c r="IGS245" s="304"/>
      <c r="IGT245" s="304"/>
      <c r="IGU245" s="304"/>
      <c r="IGV245" s="304"/>
      <c r="IGW245" s="304"/>
      <c r="IGX245" s="304"/>
      <c r="IGY245" s="304"/>
      <c r="IGZ245" s="304"/>
      <c r="IHA245" s="304"/>
      <c r="IHB245" s="304"/>
      <c r="IHC245" s="304"/>
      <c r="IHD245" s="304"/>
      <c r="IHE245" s="304"/>
      <c r="IHF245" s="304"/>
      <c r="IHG245" s="304"/>
      <c r="IHH245" s="304"/>
      <c r="IHI245" s="304"/>
      <c r="IHJ245" s="304"/>
      <c r="IHK245" s="304"/>
      <c r="IHL245" s="304"/>
      <c r="IHM245" s="304"/>
      <c r="IHN245" s="304"/>
      <c r="IHO245" s="304"/>
      <c r="IHP245" s="304"/>
      <c r="IHQ245" s="304"/>
      <c r="IHR245" s="304"/>
      <c r="IHS245" s="304"/>
      <c r="IHT245" s="304"/>
      <c r="IHU245" s="304"/>
      <c r="IHV245" s="304"/>
      <c r="IHW245" s="304"/>
      <c r="IHX245" s="304"/>
      <c r="IHY245" s="304"/>
      <c r="IHZ245" s="304"/>
      <c r="IIA245" s="304"/>
      <c r="IIB245" s="304"/>
      <c r="IIC245" s="304"/>
      <c r="IID245" s="304"/>
      <c r="IIE245" s="304"/>
      <c r="IIF245" s="304"/>
      <c r="IIG245" s="304"/>
      <c r="IIH245" s="304"/>
      <c r="III245" s="304"/>
      <c r="IIJ245" s="304"/>
      <c r="IIK245" s="304"/>
      <c r="IIL245" s="304"/>
      <c r="IIM245" s="304"/>
      <c r="IIN245" s="304"/>
      <c r="IIO245" s="304"/>
      <c r="IIP245" s="304"/>
      <c r="IIQ245" s="304"/>
      <c r="IIR245" s="304"/>
      <c r="IIS245" s="304"/>
      <c r="IIT245" s="304"/>
      <c r="IIU245" s="304"/>
      <c r="IIV245" s="304"/>
      <c r="IIW245" s="304"/>
      <c r="IIX245" s="304"/>
      <c r="IIY245" s="304"/>
      <c r="IIZ245" s="304"/>
      <c r="IJA245" s="304"/>
      <c r="IJB245" s="304"/>
      <c r="IJC245" s="304"/>
      <c r="IJD245" s="304"/>
      <c r="IJE245" s="304"/>
      <c r="IJF245" s="304"/>
      <c r="IJG245" s="304"/>
      <c r="IJH245" s="304"/>
      <c r="IJI245" s="304"/>
      <c r="IJJ245" s="304"/>
      <c r="IJK245" s="304"/>
      <c r="IJL245" s="304"/>
      <c r="IJM245" s="304"/>
      <c r="IJN245" s="304"/>
      <c r="IJO245" s="304"/>
      <c r="IJP245" s="304"/>
      <c r="IJQ245" s="304"/>
      <c r="IJR245" s="304"/>
      <c r="IJS245" s="304"/>
      <c r="IJT245" s="304"/>
      <c r="IJU245" s="304"/>
      <c r="IJV245" s="304"/>
      <c r="IJW245" s="304"/>
      <c r="IJX245" s="304"/>
      <c r="IJY245" s="304"/>
      <c r="IJZ245" s="304"/>
      <c r="IKA245" s="304"/>
      <c r="IKB245" s="304"/>
      <c r="IKC245" s="304"/>
      <c r="IKD245" s="304"/>
      <c r="IKE245" s="304"/>
      <c r="IKF245" s="304"/>
      <c r="IKG245" s="304"/>
      <c r="IKH245" s="304"/>
      <c r="IKI245" s="304"/>
      <c r="IKJ245" s="304"/>
      <c r="IKK245" s="304"/>
      <c r="IKL245" s="304"/>
      <c r="IKM245" s="304"/>
      <c r="IKN245" s="304"/>
      <c r="IKO245" s="304"/>
      <c r="IKP245" s="304"/>
      <c r="IKQ245" s="304"/>
      <c r="IKR245" s="304"/>
      <c r="IKS245" s="304"/>
      <c r="IKT245" s="304"/>
      <c r="IKU245" s="304"/>
      <c r="IKV245" s="304"/>
      <c r="IKW245" s="304"/>
      <c r="IKX245" s="304"/>
      <c r="IKY245" s="304"/>
      <c r="IKZ245" s="304"/>
      <c r="ILA245" s="304"/>
      <c r="ILB245" s="304"/>
      <c r="ILC245" s="304"/>
      <c r="ILD245" s="304"/>
      <c r="ILE245" s="304"/>
      <c r="ILF245" s="304"/>
      <c r="ILG245" s="304"/>
      <c r="ILH245" s="304"/>
      <c r="ILI245" s="304"/>
      <c r="ILJ245" s="304"/>
      <c r="ILK245" s="304"/>
      <c r="ILL245" s="304"/>
      <c r="ILM245" s="304"/>
      <c r="ILN245" s="304"/>
      <c r="ILO245" s="304"/>
      <c r="ILP245" s="304"/>
      <c r="ILQ245" s="304"/>
      <c r="ILR245" s="304"/>
      <c r="ILS245" s="304"/>
      <c r="ILT245" s="304"/>
      <c r="ILU245" s="304"/>
      <c r="ILV245" s="304"/>
      <c r="ILW245" s="304"/>
      <c r="ILX245" s="304"/>
      <c r="ILY245" s="304"/>
      <c r="ILZ245" s="304"/>
      <c r="IMA245" s="304"/>
      <c r="IMB245" s="304"/>
      <c r="IMC245" s="304"/>
      <c r="IMD245" s="304"/>
      <c r="IME245" s="304"/>
      <c r="IMF245" s="304"/>
      <c r="IMG245" s="304"/>
      <c r="IMH245" s="304"/>
      <c r="IMI245" s="304"/>
      <c r="IMJ245" s="304"/>
      <c r="IMK245" s="304"/>
      <c r="IML245" s="304"/>
      <c r="IMM245" s="304"/>
      <c r="IMN245" s="304"/>
      <c r="IMO245" s="304"/>
      <c r="IMP245" s="304"/>
      <c r="IMQ245" s="304"/>
      <c r="IMR245" s="304"/>
      <c r="IMS245" s="304"/>
      <c r="IMT245" s="304"/>
      <c r="IMU245" s="304"/>
      <c r="IMV245" s="304"/>
      <c r="IMW245" s="304"/>
      <c r="IMX245" s="304"/>
      <c r="IMY245" s="304"/>
      <c r="IMZ245" s="304"/>
      <c r="INA245" s="304"/>
      <c r="INB245" s="304"/>
      <c r="INC245" s="304"/>
      <c r="IND245" s="304"/>
      <c r="INE245" s="304"/>
      <c r="INF245" s="304"/>
      <c r="ING245" s="304"/>
      <c r="INH245" s="304"/>
      <c r="INI245" s="304"/>
      <c r="INJ245" s="304"/>
      <c r="INK245" s="304"/>
      <c r="INL245" s="304"/>
      <c r="INM245" s="304"/>
      <c r="INN245" s="304"/>
      <c r="INO245" s="304"/>
      <c r="INP245" s="304"/>
      <c r="INQ245" s="304"/>
      <c r="INR245" s="304"/>
      <c r="INS245" s="304"/>
      <c r="INT245" s="304"/>
      <c r="INU245" s="304"/>
      <c r="INV245" s="304"/>
      <c r="INW245" s="304"/>
      <c r="INX245" s="304"/>
      <c r="INY245" s="304"/>
      <c r="INZ245" s="304"/>
      <c r="IOA245" s="304"/>
      <c r="IOB245" s="304"/>
      <c r="IOC245" s="304"/>
      <c r="IOD245" s="304"/>
      <c r="IOE245" s="304"/>
      <c r="IOF245" s="304"/>
      <c r="IOG245" s="304"/>
      <c r="IOH245" s="304"/>
      <c r="IOI245" s="304"/>
      <c r="IOJ245" s="304"/>
      <c r="IOK245" s="304"/>
      <c r="IOL245" s="304"/>
      <c r="IOM245" s="304"/>
      <c r="ION245" s="304"/>
      <c r="IOO245" s="304"/>
      <c r="IOP245" s="304"/>
      <c r="IOQ245" s="304"/>
      <c r="IOR245" s="304"/>
      <c r="IOS245" s="304"/>
      <c r="IOT245" s="304"/>
      <c r="IOU245" s="304"/>
      <c r="IOV245" s="304"/>
      <c r="IOW245" s="304"/>
      <c r="IOX245" s="304"/>
      <c r="IOY245" s="304"/>
      <c r="IOZ245" s="304"/>
      <c r="IPA245" s="304"/>
      <c r="IPB245" s="304"/>
      <c r="IPC245" s="304"/>
      <c r="IPD245" s="304"/>
      <c r="IPE245" s="304"/>
      <c r="IPF245" s="304"/>
      <c r="IPG245" s="304"/>
      <c r="IPH245" s="304"/>
      <c r="IPI245" s="304"/>
      <c r="IPJ245" s="304"/>
      <c r="IPK245" s="304"/>
      <c r="IPL245" s="304"/>
      <c r="IPM245" s="304"/>
      <c r="IPN245" s="304"/>
      <c r="IPO245" s="304"/>
      <c r="IPP245" s="304"/>
      <c r="IPQ245" s="304"/>
      <c r="IPR245" s="304"/>
      <c r="IPS245" s="304"/>
      <c r="IPT245" s="304"/>
      <c r="IPU245" s="304"/>
      <c r="IPV245" s="304"/>
      <c r="IPW245" s="304"/>
      <c r="IPX245" s="304"/>
      <c r="IPY245" s="304"/>
      <c r="IPZ245" s="304"/>
      <c r="IQA245" s="304"/>
      <c r="IQB245" s="304"/>
      <c r="IQC245" s="304"/>
      <c r="IQD245" s="304"/>
      <c r="IQE245" s="304"/>
      <c r="IQF245" s="304"/>
      <c r="IQG245" s="304"/>
      <c r="IQH245" s="304"/>
      <c r="IQI245" s="304"/>
      <c r="IQJ245" s="304"/>
      <c r="IQK245" s="304"/>
      <c r="IQL245" s="304"/>
      <c r="IQM245" s="304"/>
      <c r="IQN245" s="304"/>
      <c r="IQO245" s="304"/>
      <c r="IQP245" s="304"/>
      <c r="IQQ245" s="304"/>
      <c r="IQR245" s="304"/>
      <c r="IQS245" s="304"/>
      <c r="IQT245" s="304"/>
      <c r="IQU245" s="304"/>
      <c r="IQV245" s="304"/>
      <c r="IQW245" s="304"/>
      <c r="IQX245" s="304"/>
      <c r="IQY245" s="304"/>
      <c r="IQZ245" s="304"/>
      <c r="IRA245" s="304"/>
      <c r="IRB245" s="304"/>
      <c r="IRC245" s="304"/>
      <c r="IRD245" s="304"/>
      <c r="IRE245" s="304"/>
      <c r="IRF245" s="304"/>
      <c r="IRG245" s="304"/>
      <c r="IRH245" s="304"/>
      <c r="IRI245" s="304"/>
      <c r="IRJ245" s="304"/>
      <c r="IRK245" s="304"/>
      <c r="IRL245" s="304"/>
      <c r="IRM245" s="304"/>
      <c r="IRN245" s="304"/>
      <c r="IRO245" s="304"/>
      <c r="IRP245" s="304"/>
      <c r="IRQ245" s="304"/>
      <c r="IRR245" s="304"/>
      <c r="IRS245" s="304"/>
      <c r="IRT245" s="304"/>
      <c r="IRU245" s="304"/>
      <c r="IRV245" s="304"/>
      <c r="IRW245" s="304"/>
      <c r="IRX245" s="304"/>
      <c r="IRY245" s="304"/>
      <c r="IRZ245" s="304"/>
      <c r="ISA245" s="304"/>
      <c r="ISB245" s="304"/>
      <c r="ISC245" s="304"/>
      <c r="ISD245" s="304"/>
      <c r="ISE245" s="304"/>
      <c r="ISF245" s="304"/>
      <c r="ISG245" s="304"/>
      <c r="ISH245" s="304"/>
      <c r="ISI245" s="304"/>
      <c r="ISJ245" s="304"/>
      <c r="ISK245" s="304"/>
      <c r="ISL245" s="304"/>
      <c r="ISM245" s="304"/>
      <c r="ISN245" s="304"/>
      <c r="ISO245" s="304"/>
      <c r="ISP245" s="304"/>
      <c r="ISQ245" s="304"/>
      <c r="ISR245" s="304"/>
      <c r="ISS245" s="304"/>
      <c r="IST245" s="304"/>
      <c r="ISU245" s="304"/>
      <c r="ISV245" s="304"/>
      <c r="ISW245" s="304"/>
      <c r="ISX245" s="304"/>
      <c r="ISY245" s="304"/>
      <c r="ISZ245" s="304"/>
      <c r="ITA245" s="304"/>
      <c r="ITB245" s="304"/>
      <c r="ITC245" s="304"/>
      <c r="ITD245" s="304"/>
      <c r="ITE245" s="304"/>
      <c r="ITF245" s="304"/>
      <c r="ITG245" s="304"/>
      <c r="ITH245" s="304"/>
      <c r="ITI245" s="304"/>
      <c r="ITJ245" s="304"/>
      <c r="ITK245" s="304"/>
      <c r="ITL245" s="304"/>
      <c r="ITM245" s="304"/>
      <c r="ITN245" s="304"/>
      <c r="ITO245" s="304"/>
      <c r="ITP245" s="304"/>
      <c r="ITQ245" s="304"/>
      <c r="ITR245" s="304"/>
      <c r="ITS245" s="304"/>
      <c r="ITT245" s="304"/>
      <c r="ITU245" s="304"/>
      <c r="ITV245" s="304"/>
      <c r="ITW245" s="304"/>
      <c r="ITX245" s="304"/>
      <c r="ITY245" s="304"/>
      <c r="ITZ245" s="304"/>
      <c r="IUA245" s="304"/>
      <c r="IUB245" s="304"/>
      <c r="IUC245" s="304"/>
      <c r="IUD245" s="304"/>
      <c r="IUE245" s="304"/>
      <c r="IUF245" s="304"/>
      <c r="IUG245" s="304"/>
      <c r="IUH245" s="304"/>
      <c r="IUI245" s="304"/>
      <c r="IUJ245" s="304"/>
      <c r="IUK245" s="304"/>
      <c r="IUL245" s="304"/>
      <c r="IUM245" s="304"/>
      <c r="IUN245" s="304"/>
      <c r="IUO245" s="304"/>
      <c r="IUP245" s="304"/>
      <c r="IUQ245" s="304"/>
      <c r="IUR245" s="304"/>
      <c r="IUS245" s="304"/>
      <c r="IUT245" s="304"/>
      <c r="IUU245" s="304"/>
      <c r="IUV245" s="304"/>
      <c r="IUW245" s="304"/>
      <c r="IUX245" s="304"/>
      <c r="IUY245" s="304"/>
      <c r="IUZ245" s="304"/>
      <c r="IVA245" s="304"/>
      <c r="IVB245" s="304"/>
      <c r="IVC245" s="304"/>
      <c r="IVD245" s="304"/>
      <c r="IVE245" s="304"/>
      <c r="IVF245" s="304"/>
      <c r="IVG245" s="304"/>
      <c r="IVH245" s="304"/>
      <c r="IVI245" s="304"/>
      <c r="IVJ245" s="304"/>
      <c r="IVK245" s="304"/>
      <c r="IVL245" s="304"/>
      <c r="IVM245" s="304"/>
      <c r="IVN245" s="304"/>
      <c r="IVO245" s="304"/>
      <c r="IVP245" s="304"/>
      <c r="IVQ245" s="304"/>
      <c r="IVR245" s="304"/>
      <c r="IVS245" s="304"/>
      <c r="IVT245" s="304"/>
      <c r="IVU245" s="304"/>
      <c r="IVV245" s="304"/>
      <c r="IVW245" s="304"/>
      <c r="IVX245" s="304"/>
      <c r="IVY245" s="304"/>
      <c r="IVZ245" s="304"/>
      <c r="IWA245" s="304"/>
      <c r="IWB245" s="304"/>
      <c r="IWC245" s="304"/>
      <c r="IWD245" s="304"/>
      <c r="IWE245" s="304"/>
      <c r="IWF245" s="304"/>
      <c r="IWG245" s="304"/>
      <c r="IWH245" s="304"/>
      <c r="IWI245" s="304"/>
      <c r="IWJ245" s="304"/>
      <c r="IWK245" s="304"/>
      <c r="IWL245" s="304"/>
      <c r="IWM245" s="304"/>
      <c r="IWN245" s="304"/>
      <c r="IWO245" s="304"/>
      <c r="IWP245" s="304"/>
      <c r="IWQ245" s="304"/>
      <c r="IWR245" s="304"/>
      <c r="IWS245" s="304"/>
      <c r="IWT245" s="304"/>
      <c r="IWU245" s="304"/>
      <c r="IWV245" s="304"/>
      <c r="IWW245" s="304"/>
      <c r="IWX245" s="304"/>
      <c r="IWY245" s="304"/>
      <c r="IWZ245" s="304"/>
      <c r="IXA245" s="304"/>
      <c r="IXB245" s="304"/>
      <c r="IXC245" s="304"/>
      <c r="IXD245" s="304"/>
      <c r="IXE245" s="304"/>
      <c r="IXF245" s="304"/>
      <c r="IXG245" s="304"/>
      <c r="IXH245" s="304"/>
      <c r="IXI245" s="304"/>
      <c r="IXJ245" s="304"/>
      <c r="IXK245" s="304"/>
      <c r="IXL245" s="304"/>
      <c r="IXM245" s="304"/>
      <c r="IXN245" s="304"/>
      <c r="IXO245" s="304"/>
      <c r="IXP245" s="304"/>
      <c r="IXQ245" s="304"/>
      <c r="IXR245" s="304"/>
      <c r="IXS245" s="304"/>
      <c r="IXT245" s="304"/>
      <c r="IXU245" s="304"/>
      <c r="IXV245" s="304"/>
      <c r="IXW245" s="304"/>
      <c r="IXX245" s="304"/>
      <c r="IXY245" s="304"/>
      <c r="IXZ245" s="304"/>
      <c r="IYA245" s="304"/>
      <c r="IYB245" s="304"/>
      <c r="IYC245" s="304"/>
      <c r="IYD245" s="304"/>
      <c r="IYE245" s="304"/>
      <c r="IYF245" s="304"/>
      <c r="IYG245" s="304"/>
      <c r="IYH245" s="304"/>
      <c r="IYI245" s="304"/>
      <c r="IYJ245" s="304"/>
      <c r="IYK245" s="304"/>
      <c r="IYL245" s="304"/>
      <c r="IYM245" s="304"/>
      <c r="IYN245" s="304"/>
      <c r="IYO245" s="304"/>
      <c r="IYP245" s="304"/>
      <c r="IYQ245" s="304"/>
      <c r="IYR245" s="304"/>
      <c r="IYS245" s="304"/>
      <c r="IYT245" s="304"/>
      <c r="IYU245" s="304"/>
      <c r="IYV245" s="304"/>
      <c r="IYW245" s="304"/>
      <c r="IYX245" s="304"/>
      <c r="IYY245" s="304"/>
      <c r="IYZ245" s="304"/>
      <c r="IZA245" s="304"/>
      <c r="IZB245" s="304"/>
      <c r="IZC245" s="304"/>
      <c r="IZD245" s="304"/>
      <c r="IZE245" s="304"/>
      <c r="IZF245" s="304"/>
      <c r="IZG245" s="304"/>
      <c r="IZH245" s="304"/>
      <c r="IZI245" s="304"/>
      <c r="IZJ245" s="304"/>
      <c r="IZK245" s="304"/>
      <c r="IZL245" s="304"/>
      <c r="IZM245" s="304"/>
      <c r="IZN245" s="304"/>
      <c r="IZO245" s="304"/>
      <c r="IZP245" s="304"/>
      <c r="IZQ245" s="304"/>
      <c r="IZR245" s="304"/>
      <c r="IZS245" s="304"/>
      <c r="IZT245" s="304"/>
      <c r="IZU245" s="304"/>
      <c r="IZV245" s="304"/>
      <c r="IZW245" s="304"/>
      <c r="IZX245" s="304"/>
      <c r="IZY245" s="304"/>
      <c r="IZZ245" s="304"/>
      <c r="JAA245" s="304"/>
      <c r="JAB245" s="304"/>
      <c r="JAC245" s="304"/>
      <c r="JAD245" s="304"/>
      <c r="JAE245" s="304"/>
      <c r="JAF245" s="304"/>
      <c r="JAG245" s="304"/>
      <c r="JAH245" s="304"/>
      <c r="JAI245" s="304"/>
      <c r="JAJ245" s="304"/>
      <c r="JAK245" s="304"/>
      <c r="JAL245" s="304"/>
      <c r="JAM245" s="304"/>
      <c r="JAN245" s="304"/>
      <c r="JAO245" s="304"/>
      <c r="JAP245" s="304"/>
      <c r="JAQ245" s="304"/>
      <c r="JAR245" s="304"/>
      <c r="JAS245" s="304"/>
      <c r="JAT245" s="304"/>
      <c r="JAU245" s="304"/>
      <c r="JAV245" s="304"/>
      <c r="JAW245" s="304"/>
      <c r="JAX245" s="304"/>
      <c r="JAY245" s="304"/>
      <c r="JAZ245" s="304"/>
      <c r="JBA245" s="304"/>
      <c r="JBB245" s="304"/>
      <c r="JBC245" s="304"/>
      <c r="JBD245" s="304"/>
      <c r="JBE245" s="304"/>
      <c r="JBF245" s="304"/>
      <c r="JBG245" s="304"/>
      <c r="JBH245" s="304"/>
      <c r="JBI245" s="304"/>
      <c r="JBJ245" s="304"/>
      <c r="JBK245" s="304"/>
      <c r="JBL245" s="304"/>
      <c r="JBM245" s="304"/>
      <c r="JBN245" s="304"/>
      <c r="JBO245" s="304"/>
      <c r="JBP245" s="304"/>
      <c r="JBQ245" s="304"/>
      <c r="JBR245" s="304"/>
      <c r="JBS245" s="304"/>
      <c r="JBT245" s="304"/>
      <c r="JBU245" s="304"/>
      <c r="JBV245" s="304"/>
      <c r="JBW245" s="304"/>
      <c r="JBX245" s="304"/>
      <c r="JBY245" s="304"/>
      <c r="JBZ245" s="304"/>
      <c r="JCA245" s="304"/>
      <c r="JCB245" s="304"/>
      <c r="JCC245" s="304"/>
      <c r="JCD245" s="304"/>
      <c r="JCE245" s="304"/>
      <c r="JCF245" s="304"/>
      <c r="JCG245" s="304"/>
      <c r="JCH245" s="304"/>
      <c r="JCI245" s="304"/>
      <c r="JCJ245" s="304"/>
      <c r="JCK245" s="304"/>
      <c r="JCL245" s="304"/>
      <c r="JCM245" s="304"/>
      <c r="JCN245" s="304"/>
      <c r="JCO245" s="304"/>
      <c r="JCP245" s="304"/>
      <c r="JCQ245" s="304"/>
      <c r="JCR245" s="304"/>
      <c r="JCS245" s="304"/>
      <c r="JCT245" s="304"/>
      <c r="JCU245" s="304"/>
      <c r="JCV245" s="304"/>
      <c r="JCW245" s="304"/>
      <c r="JCX245" s="304"/>
      <c r="JCY245" s="304"/>
      <c r="JCZ245" s="304"/>
      <c r="JDA245" s="304"/>
      <c r="JDB245" s="304"/>
      <c r="JDC245" s="304"/>
      <c r="JDD245" s="304"/>
      <c r="JDE245" s="304"/>
      <c r="JDF245" s="304"/>
      <c r="JDG245" s="304"/>
      <c r="JDH245" s="304"/>
      <c r="JDI245" s="304"/>
      <c r="JDJ245" s="304"/>
      <c r="JDK245" s="304"/>
      <c r="JDL245" s="304"/>
      <c r="JDM245" s="304"/>
      <c r="JDN245" s="304"/>
      <c r="JDO245" s="304"/>
      <c r="JDP245" s="304"/>
      <c r="JDQ245" s="304"/>
      <c r="JDR245" s="304"/>
      <c r="JDS245" s="304"/>
      <c r="JDT245" s="304"/>
      <c r="JDU245" s="304"/>
      <c r="JDV245" s="304"/>
      <c r="JDW245" s="304"/>
      <c r="JDX245" s="304"/>
      <c r="JDY245" s="304"/>
      <c r="JDZ245" s="304"/>
      <c r="JEA245" s="304"/>
      <c r="JEB245" s="304"/>
      <c r="JEC245" s="304"/>
      <c r="JED245" s="304"/>
      <c r="JEE245" s="304"/>
      <c r="JEF245" s="304"/>
      <c r="JEG245" s="304"/>
      <c r="JEH245" s="304"/>
      <c r="JEI245" s="304"/>
      <c r="JEJ245" s="304"/>
      <c r="JEK245" s="304"/>
      <c r="JEL245" s="304"/>
      <c r="JEM245" s="304"/>
      <c r="JEN245" s="304"/>
      <c r="JEO245" s="304"/>
      <c r="JEP245" s="304"/>
      <c r="JEQ245" s="304"/>
      <c r="JER245" s="304"/>
      <c r="JES245" s="304"/>
      <c r="JET245" s="304"/>
      <c r="JEU245" s="304"/>
      <c r="JEV245" s="304"/>
      <c r="JEW245" s="304"/>
      <c r="JEX245" s="304"/>
      <c r="JEY245" s="304"/>
      <c r="JEZ245" s="304"/>
      <c r="JFA245" s="304"/>
      <c r="JFB245" s="304"/>
      <c r="JFC245" s="304"/>
      <c r="JFD245" s="304"/>
      <c r="JFE245" s="304"/>
      <c r="JFF245" s="304"/>
      <c r="JFG245" s="304"/>
      <c r="JFH245" s="304"/>
      <c r="JFI245" s="304"/>
      <c r="JFJ245" s="304"/>
      <c r="JFK245" s="304"/>
      <c r="JFL245" s="304"/>
      <c r="JFM245" s="304"/>
      <c r="JFN245" s="304"/>
      <c r="JFO245" s="304"/>
      <c r="JFP245" s="304"/>
      <c r="JFQ245" s="304"/>
      <c r="JFR245" s="304"/>
      <c r="JFS245" s="304"/>
      <c r="JFT245" s="304"/>
      <c r="JFU245" s="304"/>
      <c r="JFV245" s="304"/>
      <c r="JFW245" s="304"/>
      <c r="JFX245" s="304"/>
      <c r="JFY245" s="304"/>
      <c r="JFZ245" s="304"/>
      <c r="JGA245" s="304"/>
      <c r="JGB245" s="304"/>
      <c r="JGC245" s="304"/>
      <c r="JGD245" s="304"/>
      <c r="JGE245" s="304"/>
      <c r="JGF245" s="304"/>
      <c r="JGG245" s="304"/>
      <c r="JGH245" s="304"/>
      <c r="JGI245" s="304"/>
      <c r="JGJ245" s="304"/>
      <c r="JGK245" s="304"/>
      <c r="JGL245" s="304"/>
      <c r="JGM245" s="304"/>
      <c r="JGN245" s="304"/>
      <c r="JGO245" s="304"/>
      <c r="JGP245" s="304"/>
      <c r="JGQ245" s="304"/>
      <c r="JGR245" s="304"/>
      <c r="JGS245" s="304"/>
      <c r="JGT245" s="304"/>
      <c r="JGU245" s="304"/>
      <c r="JGV245" s="304"/>
      <c r="JGW245" s="304"/>
      <c r="JGX245" s="304"/>
      <c r="JGY245" s="304"/>
      <c r="JGZ245" s="304"/>
      <c r="JHA245" s="304"/>
      <c r="JHB245" s="304"/>
      <c r="JHC245" s="304"/>
      <c r="JHD245" s="304"/>
      <c r="JHE245" s="304"/>
      <c r="JHF245" s="304"/>
      <c r="JHG245" s="304"/>
      <c r="JHH245" s="304"/>
      <c r="JHI245" s="304"/>
      <c r="JHJ245" s="304"/>
      <c r="JHK245" s="304"/>
      <c r="JHL245" s="304"/>
      <c r="JHM245" s="304"/>
      <c r="JHN245" s="304"/>
      <c r="JHO245" s="304"/>
      <c r="JHP245" s="304"/>
      <c r="JHQ245" s="304"/>
      <c r="JHR245" s="304"/>
      <c r="JHS245" s="304"/>
      <c r="JHT245" s="304"/>
      <c r="JHU245" s="304"/>
      <c r="JHV245" s="304"/>
      <c r="JHW245" s="304"/>
      <c r="JHX245" s="304"/>
      <c r="JHY245" s="304"/>
      <c r="JHZ245" s="304"/>
      <c r="JIA245" s="304"/>
      <c r="JIB245" s="304"/>
      <c r="JIC245" s="304"/>
      <c r="JID245" s="304"/>
      <c r="JIE245" s="304"/>
      <c r="JIF245" s="304"/>
      <c r="JIG245" s="304"/>
      <c r="JIH245" s="304"/>
      <c r="JII245" s="304"/>
      <c r="JIJ245" s="304"/>
      <c r="JIK245" s="304"/>
      <c r="JIL245" s="304"/>
      <c r="JIM245" s="304"/>
      <c r="JIN245" s="304"/>
      <c r="JIO245" s="304"/>
      <c r="JIP245" s="304"/>
      <c r="JIQ245" s="304"/>
      <c r="JIR245" s="304"/>
      <c r="JIS245" s="304"/>
      <c r="JIT245" s="304"/>
      <c r="JIU245" s="304"/>
      <c r="JIV245" s="304"/>
      <c r="JIW245" s="304"/>
      <c r="JIX245" s="304"/>
      <c r="JIY245" s="304"/>
      <c r="JIZ245" s="304"/>
      <c r="JJA245" s="304"/>
      <c r="JJB245" s="304"/>
      <c r="JJC245" s="304"/>
      <c r="JJD245" s="304"/>
      <c r="JJE245" s="304"/>
      <c r="JJF245" s="304"/>
      <c r="JJG245" s="304"/>
      <c r="JJH245" s="304"/>
      <c r="JJI245" s="304"/>
      <c r="JJJ245" s="304"/>
      <c r="JJK245" s="304"/>
      <c r="JJL245" s="304"/>
      <c r="JJM245" s="304"/>
      <c r="JJN245" s="304"/>
      <c r="JJO245" s="304"/>
      <c r="JJP245" s="304"/>
      <c r="JJQ245" s="304"/>
      <c r="JJR245" s="304"/>
      <c r="JJS245" s="304"/>
      <c r="JJT245" s="304"/>
      <c r="JJU245" s="304"/>
      <c r="JJV245" s="304"/>
      <c r="JJW245" s="304"/>
      <c r="JJX245" s="304"/>
      <c r="JJY245" s="304"/>
      <c r="JJZ245" s="304"/>
      <c r="JKA245" s="304"/>
      <c r="JKB245" s="304"/>
      <c r="JKC245" s="304"/>
      <c r="JKD245" s="304"/>
      <c r="JKE245" s="304"/>
      <c r="JKF245" s="304"/>
      <c r="JKG245" s="304"/>
      <c r="JKH245" s="304"/>
      <c r="JKI245" s="304"/>
      <c r="JKJ245" s="304"/>
      <c r="JKK245" s="304"/>
      <c r="JKL245" s="304"/>
      <c r="JKM245" s="304"/>
      <c r="JKN245" s="304"/>
      <c r="JKO245" s="304"/>
      <c r="JKP245" s="304"/>
      <c r="JKQ245" s="304"/>
      <c r="JKR245" s="304"/>
      <c r="JKS245" s="304"/>
      <c r="JKT245" s="304"/>
      <c r="JKU245" s="304"/>
      <c r="JKV245" s="304"/>
      <c r="JKW245" s="304"/>
      <c r="JKX245" s="304"/>
      <c r="JKY245" s="304"/>
      <c r="JKZ245" s="304"/>
      <c r="JLA245" s="304"/>
      <c r="JLB245" s="304"/>
      <c r="JLC245" s="304"/>
      <c r="JLD245" s="304"/>
      <c r="JLE245" s="304"/>
      <c r="JLF245" s="304"/>
      <c r="JLG245" s="304"/>
      <c r="JLH245" s="304"/>
      <c r="JLI245" s="304"/>
      <c r="JLJ245" s="304"/>
      <c r="JLK245" s="304"/>
      <c r="JLL245" s="304"/>
      <c r="JLM245" s="304"/>
      <c r="JLN245" s="304"/>
      <c r="JLO245" s="304"/>
      <c r="JLP245" s="304"/>
      <c r="JLQ245" s="304"/>
      <c r="JLR245" s="304"/>
      <c r="JLS245" s="304"/>
      <c r="JLT245" s="304"/>
      <c r="JLU245" s="304"/>
      <c r="JLV245" s="304"/>
      <c r="JLW245" s="304"/>
      <c r="JLX245" s="304"/>
      <c r="JLY245" s="304"/>
      <c r="JLZ245" s="304"/>
      <c r="JMA245" s="304"/>
      <c r="JMB245" s="304"/>
      <c r="JMC245" s="304"/>
      <c r="JMD245" s="304"/>
      <c r="JME245" s="304"/>
      <c r="JMF245" s="304"/>
      <c r="JMG245" s="304"/>
      <c r="JMH245" s="304"/>
      <c r="JMI245" s="304"/>
      <c r="JMJ245" s="304"/>
      <c r="JMK245" s="304"/>
      <c r="JML245" s="304"/>
      <c r="JMM245" s="304"/>
      <c r="JMN245" s="304"/>
      <c r="JMO245" s="304"/>
      <c r="JMP245" s="304"/>
      <c r="JMQ245" s="304"/>
      <c r="JMR245" s="304"/>
      <c r="JMS245" s="304"/>
      <c r="JMT245" s="304"/>
      <c r="JMU245" s="304"/>
      <c r="JMV245" s="304"/>
      <c r="JMW245" s="304"/>
      <c r="JMX245" s="304"/>
      <c r="JMY245" s="304"/>
      <c r="JMZ245" s="304"/>
      <c r="JNA245" s="304"/>
      <c r="JNB245" s="304"/>
      <c r="JNC245" s="304"/>
      <c r="JND245" s="304"/>
      <c r="JNE245" s="304"/>
      <c r="JNF245" s="304"/>
      <c r="JNG245" s="304"/>
      <c r="JNH245" s="304"/>
      <c r="JNI245" s="304"/>
      <c r="JNJ245" s="304"/>
      <c r="JNK245" s="304"/>
      <c r="JNL245" s="304"/>
      <c r="JNM245" s="304"/>
      <c r="JNN245" s="304"/>
      <c r="JNO245" s="304"/>
      <c r="JNP245" s="304"/>
      <c r="JNQ245" s="304"/>
      <c r="JNR245" s="304"/>
      <c r="JNS245" s="304"/>
      <c r="JNT245" s="304"/>
      <c r="JNU245" s="304"/>
      <c r="JNV245" s="304"/>
      <c r="JNW245" s="304"/>
      <c r="JNX245" s="304"/>
      <c r="JNY245" s="304"/>
      <c r="JNZ245" s="304"/>
      <c r="JOA245" s="304"/>
      <c r="JOB245" s="304"/>
      <c r="JOC245" s="304"/>
      <c r="JOD245" s="304"/>
      <c r="JOE245" s="304"/>
      <c r="JOF245" s="304"/>
      <c r="JOG245" s="304"/>
      <c r="JOH245" s="304"/>
      <c r="JOI245" s="304"/>
      <c r="JOJ245" s="304"/>
      <c r="JOK245" s="304"/>
      <c r="JOL245" s="304"/>
      <c r="JOM245" s="304"/>
      <c r="JON245" s="304"/>
      <c r="JOO245" s="304"/>
      <c r="JOP245" s="304"/>
      <c r="JOQ245" s="304"/>
      <c r="JOR245" s="304"/>
      <c r="JOS245" s="304"/>
      <c r="JOT245" s="304"/>
      <c r="JOU245" s="304"/>
      <c r="JOV245" s="304"/>
      <c r="JOW245" s="304"/>
      <c r="JOX245" s="304"/>
      <c r="JOY245" s="304"/>
      <c r="JOZ245" s="304"/>
      <c r="JPA245" s="304"/>
      <c r="JPB245" s="304"/>
      <c r="JPC245" s="304"/>
      <c r="JPD245" s="304"/>
      <c r="JPE245" s="304"/>
      <c r="JPF245" s="304"/>
      <c r="JPG245" s="304"/>
      <c r="JPH245" s="304"/>
      <c r="JPI245" s="304"/>
      <c r="JPJ245" s="304"/>
      <c r="JPK245" s="304"/>
      <c r="JPL245" s="304"/>
      <c r="JPM245" s="304"/>
      <c r="JPN245" s="304"/>
      <c r="JPO245" s="304"/>
      <c r="JPP245" s="304"/>
      <c r="JPQ245" s="304"/>
      <c r="JPR245" s="304"/>
      <c r="JPS245" s="304"/>
      <c r="JPT245" s="304"/>
      <c r="JPU245" s="304"/>
      <c r="JPV245" s="304"/>
      <c r="JPW245" s="304"/>
      <c r="JPX245" s="304"/>
      <c r="JPY245" s="304"/>
      <c r="JPZ245" s="304"/>
      <c r="JQA245" s="304"/>
      <c r="JQB245" s="304"/>
      <c r="JQC245" s="304"/>
      <c r="JQD245" s="304"/>
      <c r="JQE245" s="304"/>
      <c r="JQF245" s="304"/>
      <c r="JQG245" s="304"/>
      <c r="JQH245" s="304"/>
      <c r="JQI245" s="304"/>
      <c r="JQJ245" s="304"/>
      <c r="JQK245" s="304"/>
      <c r="JQL245" s="304"/>
      <c r="JQM245" s="304"/>
      <c r="JQN245" s="304"/>
      <c r="JQO245" s="304"/>
      <c r="JQP245" s="304"/>
      <c r="JQQ245" s="304"/>
      <c r="JQR245" s="304"/>
      <c r="JQS245" s="304"/>
      <c r="JQT245" s="304"/>
      <c r="JQU245" s="304"/>
      <c r="JQV245" s="304"/>
      <c r="JQW245" s="304"/>
      <c r="JQX245" s="304"/>
      <c r="JQY245" s="304"/>
      <c r="JQZ245" s="304"/>
      <c r="JRA245" s="304"/>
      <c r="JRB245" s="304"/>
      <c r="JRC245" s="304"/>
      <c r="JRD245" s="304"/>
      <c r="JRE245" s="304"/>
      <c r="JRF245" s="304"/>
      <c r="JRG245" s="304"/>
      <c r="JRH245" s="304"/>
      <c r="JRI245" s="304"/>
      <c r="JRJ245" s="304"/>
      <c r="JRK245" s="304"/>
      <c r="JRL245" s="304"/>
      <c r="JRM245" s="304"/>
      <c r="JRN245" s="304"/>
      <c r="JRO245" s="304"/>
      <c r="JRP245" s="304"/>
      <c r="JRQ245" s="304"/>
      <c r="JRR245" s="304"/>
      <c r="JRS245" s="304"/>
      <c r="JRT245" s="304"/>
      <c r="JRU245" s="304"/>
      <c r="JRV245" s="304"/>
      <c r="JRW245" s="304"/>
      <c r="JRX245" s="304"/>
      <c r="JRY245" s="304"/>
      <c r="JRZ245" s="304"/>
      <c r="JSA245" s="304"/>
      <c r="JSB245" s="304"/>
      <c r="JSC245" s="304"/>
      <c r="JSD245" s="304"/>
      <c r="JSE245" s="304"/>
      <c r="JSF245" s="304"/>
      <c r="JSG245" s="304"/>
      <c r="JSH245" s="304"/>
      <c r="JSI245" s="304"/>
      <c r="JSJ245" s="304"/>
      <c r="JSK245" s="304"/>
      <c r="JSL245" s="304"/>
      <c r="JSM245" s="304"/>
      <c r="JSN245" s="304"/>
      <c r="JSO245" s="304"/>
      <c r="JSP245" s="304"/>
      <c r="JSQ245" s="304"/>
      <c r="JSR245" s="304"/>
      <c r="JSS245" s="304"/>
      <c r="JST245" s="304"/>
      <c r="JSU245" s="304"/>
      <c r="JSV245" s="304"/>
      <c r="JSW245" s="304"/>
      <c r="JSX245" s="304"/>
      <c r="JSY245" s="304"/>
      <c r="JSZ245" s="304"/>
      <c r="JTA245" s="304"/>
      <c r="JTB245" s="304"/>
      <c r="JTC245" s="304"/>
      <c r="JTD245" s="304"/>
      <c r="JTE245" s="304"/>
      <c r="JTF245" s="304"/>
      <c r="JTG245" s="304"/>
      <c r="JTH245" s="304"/>
      <c r="JTI245" s="304"/>
      <c r="JTJ245" s="304"/>
      <c r="JTK245" s="304"/>
      <c r="JTL245" s="304"/>
      <c r="JTM245" s="304"/>
      <c r="JTN245" s="304"/>
      <c r="JTO245" s="304"/>
      <c r="JTP245" s="304"/>
      <c r="JTQ245" s="304"/>
      <c r="JTR245" s="304"/>
      <c r="JTS245" s="304"/>
      <c r="JTT245" s="304"/>
      <c r="JTU245" s="304"/>
      <c r="JTV245" s="304"/>
      <c r="JTW245" s="304"/>
      <c r="JTX245" s="304"/>
      <c r="JTY245" s="304"/>
      <c r="JTZ245" s="304"/>
      <c r="JUA245" s="304"/>
      <c r="JUB245" s="304"/>
      <c r="JUC245" s="304"/>
      <c r="JUD245" s="304"/>
      <c r="JUE245" s="304"/>
      <c r="JUF245" s="304"/>
      <c r="JUG245" s="304"/>
      <c r="JUH245" s="304"/>
      <c r="JUI245" s="304"/>
      <c r="JUJ245" s="304"/>
      <c r="JUK245" s="304"/>
      <c r="JUL245" s="304"/>
      <c r="JUM245" s="304"/>
      <c r="JUN245" s="304"/>
      <c r="JUO245" s="304"/>
      <c r="JUP245" s="304"/>
      <c r="JUQ245" s="304"/>
      <c r="JUR245" s="304"/>
      <c r="JUS245" s="304"/>
      <c r="JUT245" s="304"/>
      <c r="JUU245" s="304"/>
      <c r="JUV245" s="304"/>
      <c r="JUW245" s="304"/>
      <c r="JUX245" s="304"/>
      <c r="JUY245" s="304"/>
      <c r="JUZ245" s="304"/>
      <c r="JVA245" s="304"/>
      <c r="JVB245" s="304"/>
      <c r="JVC245" s="304"/>
      <c r="JVD245" s="304"/>
      <c r="JVE245" s="304"/>
      <c r="JVF245" s="304"/>
      <c r="JVG245" s="304"/>
      <c r="JVH245" s="304"/>
      <c r="JVI245" s="304"/>
      <c r="JVJ245" s="304"/>
      <c r="JVK245" s="304"/>
      <c r="JVL245" s="304"/>
      <c r="JVM245" s="304"/>
      <c r="JVN245" s="304"/>
      <c r="JVO245" s="304"/>
      <c r="JVP245" s="304"/>
      <c r="JVQ245" s="304"/>
      <c r="JVR245" s="304"/>
      <c r="JVS245" s="304"/>
      <c r="JVT245" s="304"/>
      <c r="JVU245" s="304"/>
      <c r="JVV245" s="304"/>
      <c r="JVW245" s="304"/>
      <c r="JVX245" s="304"/>
      <c r="JVY245" s="304"/>
      <c r="JVZ245" s="304"/>
      <c r="JWA245" s="304"/>
      <c r="JWB245" s="304"/>
      <c r="JWC245" s="304"/>
      <c r="JWD245" s="304"/>
      <c r="JWE245" s="304"/>
      <c r="JWF245" s="304"/>
      <c r="JWG245" s="304"/>
      <c r="JWH245" s="304"/>
      <c r="JWI245" s="304"/>
      <c r="JWJ245" s="304"/>
      <c r="JWK245" s="304"/>
      <c r="JWL245" s="304"/>
      <c r="JWM245" s="304"/>
      <c r="JWN245" s="304"/>
      <c r="JWO245" s="304"/>
      <c r="JWP245" s="304"/>
      <c r="JWQ245" s="304"/>
      <c r="JWR245" s="304"/>
      <c r="JWS245" s="304"/>
      <c r="JWT245" s="304"/>
      <c r="JWU245" s="304"/>
      <c r="JWV245" s="304"/>
      <c r="JWW245" s="304"/>
      <c r="JWX245" s="304"/>
      <c r="JWY245" s="304"/>
      <c r="JWZ245" s="304"/>
      <c r="JXA245" s="304"/>
      <c r="JXB245" s="304"/>
      <c r="JXC245" s="304"/>
      <c r="JXD245" s="304"/>
      <c r="JXE245" s="304"/>
      <c r="JXF245" s="304"/>
      <c r="JXG245" s="304"/>
      <c r="JXH245" s="304"/>
      <c r="JXI245" s="304"/>
      <c r="JXJ245" s="304"/>
      <c r="JXK245" s="304"/>
      <c r="JXL245" s="304"/>
      <c r="JXM245" s="304"/>
      <c r="JXN245" s="304"/>
      <c r="JXO245" s="304"/>
      <c r="JXP245" s="304"/>
      <c r="JXQ245" s="304"/>
      <c r="JXR245" s="304"/>
      <c r="JXS245" s="304"/>
      <c r="JXT245" s="304"/>
      <c r="JXU245" s="304"/>
      <c r="JXV245" s="304"/>
      <c r="JXW245" s="304"/>
      <c r="JXX245" s="304"/>
      <c r="JXY245" s="304"/>
      <c r="JXZ245" s="304"/>
      <c r="JYA245" s="304"/>
      <c r="JYB245" s="304"/>
      <c r="JYC245" s="304"/>
      <c r="JYD245" s="304"/>
      <c r="JYE245" s="304"/>
      <c r="JYF245" s="304"/>
      <c r="JYG245" s="304"/>
      <c r="JYH245" s="304"/>
      <c r="JYI245" s="304"/>
      <c r="JYJ245" s="304"/>
      <c r="JYK245" s="304"/>
      <c r="JYL245" s="304"/>
      <c r="JYM245" s="304"/>
      <c r="JYN245" s="304"/>
      <c r="JYO245" s="304"/>
      <c r="JYP245" s="304"/>
      <c r="JYQ245" s="304"/>
      <c r="JYR245" s="304"/>
      <c r="JYS245" s="304"/>
      <c r="JYT245" s="304"/>
      <c r="JYU245" s="304"/>
      <c r="JYV245" s="304"/>
      <c r="JYW245" s="304"/>
      <c r="JYX245" s="304"/>
      <c r="JYY245" s="304"/>
      <c r="JYZ245" s="304"/>
      <c r="JZA245" s="304"/>
      <c r="JZB245" s="304"/>
      <c r="JZC245" s="304"/>
      <c r="JZD245" s="304"/>
      <c r="JZE245" s="304"/>
      <c r="JZF245" s="304"/>
      <c r="JZG245" s="304"/>
      <c r="JZH245" s="304"/>
      <c r="JZI245" s="304"/>
      <c r="JZJ245" s="304"/>
      <c r="JZK245" s="304"/>
      <c r="JZL245" s="304"/>
      <c r="JZM245" s="304"/>
      <c r="JZN245" s="304"/>
      <c r="JZO245" s="304"/>
      <c r="JZP245" s="304"/>
      <c r="JZQ245" s="304"/>
      <c r="JZR245" s="304"/>
      <c r="JZS245" s="304"/>
      <c r="JZT245" s="304"/>
      <c r="JZU245" s="304"/>
      <c r="JZV245" s="304"/>
      <c r="JZW245" s="304"/>
      <c r="JZX245" s="304"/>
      <c r="JZY245" s="304"/>
      <c r="JZZ245" s="304"/>
      <c r="KAA245" s="304"/>
      <c r="KAB245" s="304"/>
      <c r="KAC245" s="304"/>
      <c r="KAD245" s="304"/>
      <c r="KAE245" s="304"/>
      <c r="KAF245" s="304"/>
      <c r="KAG245" s="304"/>
      <c r="KAH245" s="304"/>
      <c r="KAI245" s="304"/>
      <c r="KAJ245" s="304"/>
      <c r="KAK245" s="304"/>
      <c r="KAL245" s="304"/>
      <c r="KAM245" s="304"/>
      <c r="KAN245" s="304"/>
      <c r="KAO245" s="304"/>
      <c r="KAP245" s="304"/>
      <c r="KAQ245" s="304"/>
      <c r="KAR245" s="304"/>
      <c r="KAS245" s="304"/>
      <c r="KAT245" s="304"/>
      <c r="KAU245" s="304"/>
      <c r="KAV245" s="304"/>
      <c r="KAW245" s="304"/>
      <c r="KAX245" s="304"/>
      <c r="KAY245" s="304"/>
      <c r="KAZ245" s="304"/>
      <c r="KBA245" s="304"/>
      <c r="KBB245" s="304"/>
      <c r="KBC245" s="304"/>
      <c r="KBD245" s="304"/>
      <c r="KBE245" s="304"/>
      <c r="KBF245" s="304"/>
      <c r="KBG245" s="304"/>
      <c r="KBH245" s="304"/>
      <c r="KBI245" s="304"/>
      <c r="KBJ245" s="304"/>
      <c r="KBK245" s="304"/>
      <c r="KBL245" s="304"/>
      <c r="KBM245" s="304"/>
      <c r="KBN245" s="304"/>
      <c r="KBO245" s="304"/>
      <c r="KBP245" s="304"/>
      <c r="KBQ245" s="304"/>
      <c r="KBR245" s="304"/>
      <c r="KBS245" s="304"/>
      <c r="KBT245" s="304"/>
      <c r="KBU245" s="304"/>
      <c r="KBV245" s="304"/>
      <c r="KBW245" s="304"/>
      <c r="KBX245" s="304"/>
      <c r="KBY245" s="304"/>
      <c r="KBZ245" s="304"/>
      <c r="KCA245" s="304"/>
      <c r="KCB245" s="304"/>
      <c r="KCC245" s="304"/>
      <c r="KCD245" s="304"/>
      <c r="KCE245" s="304"/>
      <c r="KCF245" s="304"/>
      <c r="KCG245" s="304"/>
      <c r="KCH245" s="304"/>
      <c r="KCI245" s="304"/>
      <c r="KCJ245" s="304"/>
      <c r="KCK245" s="304"/>
      <c r="KCL245" s="304"/>
      <c r="KCM245" s="304"/>
      <c r="KCN245" s="304"/>
      <c r="KCO245" s="304"/>
      <c r="KCP245" s="304"/>
      <c r="KCQ245" s="304"/>
      <c r="KCR245" s="304"/>
      <c r="KCS245" s="304"/>
      <c r="KCT245" s="304"/>
      <c r="KCU245" s="304"/>
      <c r="KCV245" s="304"/>
      <c r="KCW245" s="304"/>
      <c r="KCX245" s="304"/>
      <c r="KCY245" s="304"/>
      <c r="KCZ245" s="304"/>
      <c r="KDA245" s="304"/>
      <c r="KDB245" s="304"/>
      <c r="KDC245" s="304"/>
      <c r="KDD245" s="304"/>
      <c r="KDE245" s="304"/>
      <c r="KDF245" s="304"/>
      <c r="KDG245" s="304"/>
      <c r="KDH245" s="304"/>
      <c r="KDI245" s="304"/>
      <c r="KDJ245" s="304"/>
      <c r="KDK245" s="304"/>
      <c r="KDL245" s="304"/>
      <c r="KDM245" s="304"/>
      <c r="KDN245" s="304"/>
      <c r="KDO245" s="304"/>
      <c r="KDP245" s="304"/>
      <c r="KDQ245" s="304"/>
      <c r="KDR245" s="304"/>
      <c r="KDS245" s="304"/>
      <c r="KDT245" s="304"/>
      <c r="KDU245" s="304"/>
      <c r="KDV245" s="304"/>
      <c r="KDW245" s="304"/>
      <c r="KDX245" s="304"/>
      <c r="KDY245" s="304"/>
      <c r="KDZ245" s="304"/>
      <c r="KEA245" s="304"/>
      <c r="KEB245" s="304"/>
      <c r="KEC245" s="304"/>
      <c r="KED245" s="304"/>
      <c r="KEE245" s="304"/>
      <c r="KEF245" s="304"/>
      <c r="KEG245" s="304"/>
      <c r="KEH245" s="304"/>
      <c r="KEI245" s="304"/>
      <c r="KEJ245" s="304"/>
      <c r="KEK245" s="304"/>
      <c r="KEL245" s="304"/>
      <c r="KEM245" s="304"/>
      <c r="KEN245" s="304"/>
      <c r="KEO245" s="304"/>
      <c r="KEP245" s="304"/>
      <c r="KEQ245" s="304"/>
      <c r="KER245" s="304"/>
      <c r="KES245" s="304"/>
      <c r="KET245" s="304"/>
      <c r="KEU245" s="304"/>
      <c r="KEV245" s="304"/>
      <c r="KEW245" s="304"/>
      <c r="KEX245" s="304"/>
      <c r="KEY245" s="304"/>
      <c r="KEZ245" s="304"/>
      <c r="KFA245" s="304"/>
      <c r="KFB245" s="304"/>
      <c r="KFC245" s="304"/>
      <c r="KFD245" s="304"/>
      <c r="KFE245" s="304"/>
      <c r="KFF245" s="304"/>
      <c r="KFG245" s="304"/>
      <c r="KFH245" s="304"/>
      <c r="KFI245" s="304"/>
      <c r="KFJ245" s="304"/>
      <c r="KFK245" s="304"/>
      <c r="KFL245" s="304"/>
      <c r="KFM245" s="304"/>
      <c r="KFN245" s="304"/>
      <c r="KFO245" s="304"/>
      <c r="KFP245" s="304"/>
      <c r="KFQ245" s="304"/>
      <c r="KFR245" s="304"/>
      <c r="KFS245" s="304"/>
      <c r="KFT245" s="304"/>
      <c r="KFU245" s="304"/>
      <c r="KFV245" s="304"/>
      <c r="KFW245" s="304"/>
      <c r="KFX245" s="304"/>
      <c r="KFY245" s="304"/>
      <c r="KFZ245" s="304"/>
      <c r="KGA245" s="304"/>
      <c r="KGB245" s="304"/>
      <c r="KGC245" s="304"/>
      <c r="KGD245" s="304"/>
      <c r="KGE245" s="304"/>
      <c r="KGF245" s="304"/>
      <c r="KGG245" s="304"/>
      <c r="KGH245" s="304"/>
      <c r="KGI245" s="304"/>
      <c r="KGJ245" s="304"/>
      <c r="KGK245" s="304"/>
      <c r="KGL245" s="304"/>
      <c r="KGM245" s="304"/>
      <c r="KGN245" s="304"/>
      <c r="KGO245" s="304"/>
      <c r="KGP245" s="304"/>
      <c r="KGQ245" s="304"/>
      <c r="KGR245" s="304"/>
      <c r="KGS245" s="304"/>
      <c r="KGT245" s="304"/>
      <c r="KGU245" s="304"/>
      <c r="KGV245" s="304"/>
      <c r="KGW245" s="304"/>
      <c r="KGX245" s="304"/>
      <c r="KGY245" s="304"/>
      <c r="KGZ245" s="304"/>
      <c r="KHA245" s="304"/>
      <c r="KHB245" s="304"/>
      <c r="KHC245" s="304"/>
      <c r="KHD245" s="304"/>
      <c r="KHE245" s="304"/>
      <c r="KHF245" s="304"/>
      <c r="KHG245" s="304"/>
      <c r="KHH245" s="304"/>
      <c r="KHI245" s="304"/>
      <c r="KHJ245" s="304"/>
      <c r="KHK245" s="304"/>
      <c r="KHL245" s="304"/>
      <c r="KHM245" s="304"/>
      <c r="KHN245" s="304"/>
      <c r="KHO245" s="304"/>
      <c r="KHP245" s="304"/>
      <c r="KHQ245" s="304"/>
      <c r="KHR245" s="304"/>
      <c r="KHS245" s="304"/>
      <c r="KHT245" s="304"/>
      <c r="KHU245" s="304"/>
      <c r="KHV245" s="304"/>
      <c r="KHW245" s="304"/>
      <c r="KHX245" s="304"/>
      <c r="KHY245" s="304"/>
      <c r="KHZ245" s="304"/>
      <c r="KIA245" s="304"/>
      <c r="KIB245" s="304"/>
      <c r="KIC245" s="304"/>
      <c r="KID245" s="304"/>
      <c r="KIE245" s="304"/>
      <c r="KIF245" s="304"/>
      <c r="KIG245" s="304"/>
      <c r="KIH245" s="304"/>
      <c r="KII245" s="304"/>
      <c r="KIJ245" s="304"/>
      <c r="KIK245" s="304"/>
      <c r="KIL245" s="304"/>
      <c r="KIM245" s="304"/>
      <c r="KIN245" s="304"/>
      <c r="KIO245" s="304"/>
      <c r="KIP245" s="304"/>
      <c r="KIQ245" s="304"/>
      <c r="KIR245" s="304"/>
      <c r="KIS245" s="304"/>
      <c r="KIT245" s="304"/>
      <c r="KIU245" s="304"/>
      <c r="KIV245" s="304"/>
      <c r="KIW245" s="304"/>
      <c r="KIX245" s="304"/>
      <c r="KIY245" s="304"/>
      <c r="KIZ245" s="304"/>
      <c r="KJA245" s="304"/>
      <c r="KJB245" s="304"/>
      <c r="KJC245" s="304"/>
      <c r="KJD245" s="304"/>
      <c r="KJE245" s="304"/>
      <c r="KJF245" s="304"/>
      <c r="KJG245" s="304"/>
      <c r="KJH245" s="304"/>
      <c r="KJI245" s="304"/>
      <c r="KJJ245" s="304"/>
      <c r="KJK245" s="304"/>
      <c r="KJL245" s="304"/>
      <c r="KJM245" s="304"/>
      <c r="KJN245" s="304"/>
      <c r="KJO245" s="304"/>
      <c r="KJP245" s="304"/>
      <c r="KJQ245" s="304"/>
      <c r="KJR245" s="304"/>
      <c r="KJS245" s="304"/>
      <c r="KJT245" s="304"/>
      <c r="KJU245" s="304"/>
      <c r="KJV245" s="304"/>
      <c r="KJW245" s="304"/>
      <c r="KJX245" s="304"/>
      <c r="KJY245" s="304"/>
      <c r="KJZ245" s="304"/>
      <c r="KKA245" s="304"/>
      <c r="KKB245" s="304"/>
      <c r="KKC245" s="304"/>
      <c r="KKD245" s="304"/>
      <c r="KKE245" s="304"/>
      <c r="KKF245" s="304"/>
      <c r="KKG245" s="304"/>
      <c r="KKH245" s="304"/>
      <c r="KKI245" s="304"/>
      <c r="KKJ245" s="304"/>
      <c r="KKK245" s="304"/>
      <c r="KKL245" s="304"/>
      <c r="KKM245" s="304"/>
      <c r="KKN245" s="304"/>
      <c r="KKO245" s="304"/>
      <c r="KKP245" s="304"/>
      <c r="KKQ245" s="304"/>
      <c r="KKR245" s="304"/>
      <c r="KKS245" s="304"/>
      <c r="KKT245" s="304"/>
      <c r="KKU245" s="304"/>
      <c r="KKV245" s="304"/>
      <c r="KKW245" s="304"/>
      <c r="KKX245" s="304"/>
      <c r="KKY245" s="304"/>
      <c r="KKZ245" s="304"/>
      <c r="KLA245" s="304"/>
      <c r="KLB245" s="304"/>
      <c r="KLC245" s="304"/>
      <c r="KLD245" s="304"/>
      <c r="KLE245" s="304"/>
      <c r="KLF245" s="304"/>
      <c r="KLG245" s="304"/>
      <c r="KLH245" s="304"/>
      <c r="KLI245" s="304"/>
      <c r="KLJ245" s="304"/>
      <c r="KLK245" s="304"/>
      <c r="KLL245" s="304"/>
      <c r="KLM245" s="304"/>
      <c r="KLN245" s="304"/>
      <c r="KLO245" s="304"/>
      <c r="KLP245" s="304"/>
      <c r="KLQ245" s="304"/>
      <c r="KLR245" s="304"/>
      <c r="KLS245" s="304"/>
      <c r="KLT245" s="304"/>
      <c r="KLU245" s="304"/>
      <c r="KLV245" s="304"/>
      <c r="KLW245" s="304"/>
      <c r="KLX245" s="304"/>
      <c r="KLY245" s="304"/>
      <c r="KLZ245" s="304"/>
      <c r="KMA245" s="304"/>
      <c r="KMB245" s="304"/>
      <c r="KMC245" s="304"/>
      <c r="KMD245" s="304"/>
      <c r="KME245" s="304"/>
      <c r="KMF245" s="304"/>
      <c r="KMG245" s="304"/>
      <c r="KMH245" s="304"/>
      <c r="KMI245" s="304"/>
      <c r="KMJ245" s="304"/>
      <c r="KMK245" s="304"/>
      <c r="KML245" s="304"/>
      <c r="KMM245" s="304"/>
      <c r="KMN245" s="304"/>
      <c r="KMO245" s="304"/>
      <c r="KMP245" s="304"/>
      <c r="KMQ245" s="304"/>
      <c r="KMR245" s="304"/>
      <c r="KMS245" s="304"/>
      <c r="KMT245" s="304"/>
      <c r="KMU245" s="304"/>
      <c r="KMV245" s="304"/>
      <c r="KMW245" s="304"/>
      <c r="KMX245" s="304"/>
      <c r="KMY245" s="304"/>
      <c r="KMZ245" s="304"/>
      <c r="KNA245" s="304"/>
      <c r="KNB245" s="304"/>
      <c r="KNC245" s="304"/>
      <c r="KND245" s="304"/>
      <c r="KNE245" s="304"/>
      <c r="KNF245" s="304"/>
      <c r="KNG245" s="304"/>
      <c r="KNH245" s="304"/>
      <c r="KNI245" s="304"/>
      <c r="KNJ245" s="304"/>
      <c r="KNK245" s="304"/>
      <c r="KNL245" s="304"/>
      <c r="KNM245" s="304"/>
      <c r="KNN245" s="304"/>
      <c r="KNO245" s="304"/>
      <c r="KNP245" s="304"/>
      <c r="KNQ245" s="304"/>
      <c r="KNR245" s="304"/>
      <c r="KNS245" s="304"/>
      <c r="KNT245" s="304"/>
      <c r="KNU245" s="304"/>
      <c r="KNV245" s="304"/>
      <c r="KNW245" s="304"/>
      <c r="KNX245" s="304"/>
      <c r="KNY245" s="304"/>
      <c r="KNZ245" s="304"/>
      <c r="KOA245" s="304"/>
      <c r="KOB245" s="304"/>
      <c r="KOC245" s="304"/>
      <c r="KOD245" s="304"/>
      <c r="KOE245" s="304"/>
      <c r="KOF245" s="304"/>
      <c r="KOG245" s="304"/>
      <c r="KOH245" s="304"/>
      <c r="KOI245" s="304"/>
      <c r="KOJ245" s="304"/>
      <c r="KOK245" s="304"/>
      <c r="KOL245" s="304"/>
      <c r="KOM245" s="304"/>
      <c r="KON245" s="304"/>
      <c r="KOO245" s="304"/>
      <c r="KOP245" s="304"/>
      <c r="KOQ245" s="304"/>
      <c r="KOR245" s="304"/>
      <c r="KOS245" s="304"/>
      <c r="KOT245" s="304"/>
      <c r="KOU245" s="304"/>
      <c r="KOV245" s="304"/>
      <c r="KOW245" s="304"/>
      <c r="KOX245" s="304"/>
      <c r="KOY245" s="304"/>
      <c r="KOZ245" s="304"/>
      <c r="KPA245" s="304"/>
      <c r="KPB245" s="304"/>
      <c r="KPC245" s="304"/>
      <c r="KPD245" s="304"/>
      <c r="KPE245" s="304"/>
      <c r="KPF245" s="304"/>
      <c r="KPG245" s="304"/>
      <c r="KPH245" s="304"/>
      <c r="KPI245" s="304"/>
      <c r="KPJ245" s="304"/>
      <c r="KPK245" s="304"/>
      <c r="KPL245" s="304"/>
      <c r="KPM245" s="304"/>
      <c r="KPN245" s="304"/>
      <c r="KPO245" s="304"/>
      <c r="KPP245" s="304"/>
      <c r="KPQ245" s="304"/>
      <c r="KPR245" s="304"/>
      <c r="KPS245" s="304"/>
      <c r="KPT245" s="304"/>
      <c r="KPU245" s="304"/>
      <c r="KPV245" s="304"/>
      <c r="KPW245" s="304"/>
      <c r="KPX245" s="304"/>
      <c r="KPY245" s="304"/>
      <c r="KPZ245" s="304"/>
      <c r="KQA245" s="304"/>
      <c r="KQB245" s="304"/>
      <c r="KQC245" s="304"/>
      <c r="KQD245" s="304"/>
      <c r="KQE245" s="304"/>
      <c r="KQF245" s="304"/>
      <c r="KQG245" s="304"/>
      <c r="KQH245" s="304"/>
      <c r="KQI245" s="304"/>
      <c r="KQJ245" s="304"/>
      <c r="KQK245" s="304"/>
      <c r="KQL245" s="304"/>
      <c r="KQM245" s="304"/>
      <c r="KQN245" s="304"/>
      <c r="KQO245" s="304"/>
      <c r="KQP245" s="304"/>
      <c r="KQQ245" s="304"/>
      <c r="KQR245" s="304"/>
      <c r="KQS245" s="304"/>
      <c r="KQT245" s="304"/>
      <c r="KQU245" s="304"/>
      <c r="KQV245" s="304"/>
      <c r="KQW245" s="304"/>
      <c r="KQX245" s="304"/>
      <c r="KQY245" s="304"/>
      <c r="KQZ245" s="304"/>
      <c r="KRA245" s="304"/>
      <c r="KRB245" s="304"/>
      <c r="KRC245" s="304"/>
      <c r="KRD245" s="304"/>
      <c r="KRE245" s="304"/>
      <c r="KRF245" s="304"/>
      <c r="KRG245" s="304"/>
      <c r="KRH245" s="304"/>
      <c r="KRI245" s="304"/>
      <c r="KRJ245" s="304"/>
      <c r="KRK245" s="304"/>
      <c r="KRL245" s="304"/>
      <c r="KRM245" s="304"/>
      <c r="KRN245" s="304"/>
      <c r="KRO245" s="304"/>
      <c r="KRP245" s="304"/>
      <c r="KRQ245" s="304"/>
      <c r="KRR245" s="304"/>
      <c r="KRS245" s="304"/>
      <c r="KRT245" s="304"/>
      <c r="KRU245" s="304"/>
      <c r="KRV245" s="304"/>
      <c r="KRW245" s="304"/>
      <c r="KRX245" s="304"/>
      <c r="KRY245" s="304"/>
      <c r="KRZ245" s="304"/>
      <c r="KSA245" s="304"/>
      <c r="KSB245" s="304"/>
      <c r="KSC245" s="304"/>
      <c r="KSD245" s="304"/>
      <c r="KSE245" s="304"/>
      <c r="KSF245" s="304"/>
      <c r="KSG245" s="304"/>
      <c r="KSH245" s="304"/>
      <c r="KSI245" s="304"/>
      <c r="KSJ245" s="304"/>
      <c r="KSK245" s="304"/>
      <c r="KSL245" s="304"/>
      <c r="KSM245" s="304"/>
      <c r="KSN245" s="304"/>
      <c r="KSO245" s="304"/>
      <c r="KSP245" s="304"/>
      <c r="KSQ245" s="304"/>
      <c r="KSR245" s="304"/>
      <c r="KSS245" s="304"/>
      <c r="KST245" s="304"/>
      <c r="KSU245" s="304"/>
      <c r="KSV245" s="304"/>
      <c r="KSW245" s="304"/>
      <c r="KSX245" s="304"/>
      <c r="KSY245" s="304"/>
      <c r="KSZ245" s="304"/>
      <c r="KTA245" s="304"/>
      <c r="KTB245" s="304"/>
      <c r="KTC245" s="304"/>
      <c r="KTD245" s="304"/>
      <c r="KTE245" s="304"/>
      <c r="KTF245" s="304"/>
      <c r="KTG245" s="304"/>
      <c r="KTH245" s="304"/>
      <c r="KTI245" s="304"/>
      <c r="KTJ245" s="304"/>
      <c r="KTK245" s="304"/>
      <c r="KTL245" s="304"/>
      <c r="KTM245" s="304"/>
      <c r="KTN245" s="304"/>
      <c r="KTO245" s="304"/>
      <c r="KTP245" s="304"/>
      <c r="KTQ245" s="304"/>
      <c r="KTR245" s="304"/>
      <c r="KTS245" s="304"/>
      <c r="KTT245" s="304"/>
      <c r="KTU245" s="304"/>
      <c r="KTV245" s="304"/>
      <c r="KTW245" s="304"/>
      <c r="KTX245" s="304"/>
      <c r="KTY245" s="304"/>
      <c r="KTZ245" s="304"/>
      <c r="KUA245" s="304"/>
      <c r="KUB245" s="304"/>
      <c r="KUC245" s="304"/>
      <c r="KUD245" s="304"/>
      <c r="KUE245" s="304"/>
      <c r="KUF245" s="304"/>
      <c r="KUG245" s="304"/>
      <c r="KUH245" s="304"/>
      <c r="KUI245" s="304"/>
      <c r="KUJ245" s="304"/>
      <c r="KUK245" s="304"/>
      <c r="KUL245" s="304"/>
      <c r="KUM245" s="304"/>
      <c r="KUN245" s="304"/>
      <c r="KUO245" s="304"/>
      <c r="KUP245" s="304"/>
      <c r="KUQ245" s="304"/>
      <c r="KUR245" s="304"/>
      <c r="KUS245" s="304"/>
      <c r="KUT245" s="304"/>
      <c r="KUU245" s="304"/>
      <c r="KUV245" s="304"/>
      <c r="KUW245" s="304"/>
      <c r="KUX245" s="304"/>
      <c r="KUY245" s="304"/>
      <c r="KUZ245" s="304"/>
      <c r="KVA245" s="304"/>
      <c r="KVB245" s="304"/>
      <c r="KVC245" s="304"/>
      <c r="KVD245" s="304"/>
      <c r="KVE245" s="304"/>
      <c r="KVF245" s="304"/>
      <c r="KVG245" s="304"/>
      <c r="KVH245" s="304"/>
      <c r="KVI245" s="304"/>
      <c r="KVJ245" s="304"/>
      <c r="KVK245" s="304"/>
      <c r="KVL245" s="304"/>
      <c r="KVM245" s="304"/>
      <c r="KVN245" s="304"/>
      <c r="KVO245" s="304"/>
      <c r="KVP245" s="304"/>
      <c r="KVQ245" s="304"/>
      <c r="KVR245" s="304"/>
      <c r="KVS245" s="304"/>
      <c r="KVT245" s="304"/>
      <c r="KVU245" s="304"/>
      <c r="KVV245" s="304"/>
      <c r="KVW245" s="304"/>
      <c r="KVX245" s="304"/>
      <c r="KVY245" s="304"/>
      <c r="KVZ245" s="304"/>
      <c r="KWA245" s="304"/>
      <c r="KWB245" s="304"/>
      <c r="KWC245" s="304"/>
      <c r="KWD245" s="304"/>
      <c r="KWE245" s="304"/>
      <c r="KWF245" s="304"/>
      <c r="KWG245" s="304"/>
      <c r="KWH245" s="304"/>
      <c r="KWI245" s="304"/>
      <c r="KWJ245" s="304"/>
      <c r="KWK245" s="304"/>
      <c r="KWL245" s="304"/>
      <c r="KWM245" s="304"/>
      <c r="KWN245" s="304"/>
      <c r="KWO245" s="304"/>
      <c r="KWP245" s="304"/>
      <c r="KWQ245" s="304"/>
      <c r="KWR245" s="304"/>
      <c r="KWS245" s="304"/>
      <c r="KWT245" s="304"/>
      <c r="KWU245" s="304"/>
      <c r="KWV245" s="304"/>
      <c r="KWW245" s="304"/>
      <c r="KWX245" s="304"/>
      <c r="KWY245" s="304"/>
      <c r="KWZ245" s="304"/>
      <c r="KXA245" s="304"/>
      <c r="KXB245" s="304"/>
      <c r="KXC245" s="304"/>
      <c r="KXD245" s="304"/>
      <c r="KXE245" s="304"/>
      <c r="KXF245" s="304"/>
      <c r="KXG245" s="304"/>
      <c r="KXH245" s="304"/>
      <c r="KXI245" s="304"/>
      <c r="KXJ245" s="304"/>
      <c r="KXK245" s="304"/>
      <c r="KXL245" s="304"/>
      <c r="KXM245" s="304"/>
      <c r="KXN245" s="304"/>
      <c r="KXO245" s="304"/>
      <c r="KXP245" s="304"/>
      <c r="KXQ245" s="304"/>
      <c r="KXR245" s="304"/>
      <c r="KXS245" s="304"/>
      <c r="KXT245" s="304"/>
      <c r="KXU245" s="304"/>
      <c r="KXV245" s="304"/>
      <c r="KXW245" s="304"/>
      <c r="KXX245" s="304"/>
      <c r="KXY245" s="304"/>
      <c r="KXZ245" s="304"/>
      <c r="KYA245" s="304"/>
      <c r="KYB245" s="304"/>
      <c r="KYC245" s="304"/>
      <c r="KYD245" s="304"/>
      <c r="KYE245" s="304"/>
      <c r="KYF245" s="304"/>
      <c r="KYG245" s="304"/>
      <c r="KYH245" s="304"/>
      <c r="KYI245" s="304"/>
      <c r="KYJ245" s="304"/>
      <c r="KYK245" s="304"/>
      <c r="KYL245" s="304"/>
      <c r="KYM245" s="304"/>
      <c r="KYN245" s="304"/>
      <c r="KYO245" s="304"/>
      <c r="KYP245" s="304"/>
      <c r="KYQ245" s="304"/>
      <c r="KYR245" s="304"/>
      <c r="KYS245" s="304"/>
      <c r="KYT245" s="304"/>
      <c r="KYU245" s="304"/>
      <c r="KYV245" s="304"/>
      <c r="KYW245" s="304"/>
      <c r="KYX245" s="304"/>
      <c r="KYY245" s="304"/>
      <c r="KYZ245" s="304"/>
      <c r="KZA245" s="304"/>
      <c r="KZB245" s="304"/>
      <c r="KZC245" s="304"/>
      <c r="KZD245" s="304"/>
      <c r="KZE245" s="304"/>
      <c r="KZF245" s="304"/>
      <c r="KZG245" s="304"/>
      <c r="KZH245" s="304"/>
      <c r="KZI245" s="304"/>
      <c r="KZJ245" s="304"/>
      <c r="KZK245" s="304"/>
      <c r="KZL245" s="304"/>
      <c r="KZM245" s="304"/>
      <c r="KZN245" s="304"/>
      <c r="KZO245" s="304"/>
      <c r="KZP245" s="304"/>
      <c r="KZQ245" s="304"/>
      <c r="KZR245" s="304"/>
      <c r="KZS245" s="304"/>
      <c r="KZT245" s="304"/>
      <c r="KZU245" s="304"/>
      <c r="KZV245" s="304"/>
      <c r="KZW245" s="304"/>
      <c r="KZX245" s="304"/>
      <c r="KZY245" s="304"/>
      <c r="KZZ245" s="304"/>
      <c r="LAA245" s="304"/>
      <c r="LAB245" s="304"/>
      <c r="LAC245" s="304"/>
      <c r="LAD245" s="304"/>
      <c r="LAE245" s="304"/>
      <c r="LAF245" s="304"/>
      <c r="LAG245" s="304"/>
      <c r="LAH245" s="304"/>
      <c r="LAI245" s="304"/>
      <c r="LAJ245" s="304"/>
      <c r="LAK245" s="304"/>
      <c r="LAL245" s="304"/>
      <c r="LAM245" s="304"/>
      <c r="LAN245" s="304"/>
      <c r="LAO245" s="304"/>
      <c r="LAP245" s="304"/>
      <c r="LAQ245" s="304"/>
      <c r="LAR245" s="304"/>
      <c r="LAS245" s="304"/>
      <c r="LAT245" s="304"/>
      <c r="LAU245" s="304"/>
      <c r="LAV245" s="304"/>
      <c r="LAW245" s="304"/>
      <c r="LAX245" s="304"/>
      <c r="LAY245" s="304"/>
      <c r="LAZ245" s="304"/>
      <c r="LBA245" s="304"/>
      <c r="LBB245" s="304"/>
      <c r="LBC245" s="304"/>
      <c r="LBD245" s="304"/>
      <c r="LBE245" s="304"/>
      <c r="LBF245" s="304"/>
      <c r="LBG245" s="304"/>
      <c r="LBH245" s="304"/>
      <c r="LBI245" s="304"/>
      <c r="LBJ245" s="304"/>
      <c r="LBK245" s="304"/>
      <c r="LBL245" s="304"/>
      <c r="LBM245" s="304"/>
      <c r="LBN245" s="304"/>
      <c r="LBO245" s="304"/>
      <c r="LBP245" s="304"/>
      <c r="LBQ245" s="304"/>
      <c r="LBR245" s="304"/>
      <c r="LBS245" s="304"/>
      <c r="LBT245" s="304"/>
      <c r="LBU245" s="304"/>
      <c r="LBV245" s="304"/>
      <c r="LBW245" s="304"/>
      <c r="LBX245" s="304"/>
      <c r="LBY245" s="304"/>
      <c r="LBZ245" s="304"/>
      <c r="LCA245" s="304"/>
      <c r="LCB245" s="304"/>
      <c r="LCC245" s="304"/>
      <c r="LCD245" s="304"/>
      <c r="LCE245" s="304"/>
      <c r="LCF245" s="304"/>
      <c r="LCG245" s="304"/>
      <c r="LCH245" s="304"/>
      <c r="LCI245" s="304"/>
      <c r="LCJ245" s="304"/>
      <c r="LCK245" s="304"/>
      <c r="LCL245" s="304"/>
      <c r="LCM245" s="304"/>
      <c r="LCN245" s="304"/>
      <c r="LCO245" s="304"/>
      <c r="LCP245" s="304"/>
      <c r="LCQ245" s="304"/>
      <c r="LCR245" s="304"/>
      <c r="LCS245" s="304"/>
      <c r="LCT245" s="304"/>
      <c r="LCU245" s="304"/>
      <c r="LCV245" s="304"/>
      <c r="LCW245" s="304"/>
      <c r="LCX245" s="304"/>
      <c r="LCY245" s="304"/>
      <c r="LCZ245" s="304"/>
      <c r="LDA245" s="304"/>
      <c r="LDB245" s="304"/>
      <c r="LDC245" s="304"/>
      <c r="LDD245" s="304"/>
      <c r="LDE245" s="304"/>
      <c r="LDF245" s="304"/>
      <c r="LDG245" s="304"/>
      <c r="LDH245" s="304"/>
      <c r="LDI245" s="304"/>
      <c r="LDJ245" s="304"/>
      <c r="LDK245" s="304"/>
      <c r="LDL245" s="304"/>
      <c r="LDM245" s="304"/>
      <c r="LDN245" s="304"/>
      <c r="LDO245" s="304"/>
      <c r="LDP245" s="304"/>
      <c r="LDQ245" s="304"/>
      <c r="LDR245" s="304"/>
      <c r="LDS245" s="304"/>
      <c r="LDT245" s="304"/>
      <c r="LDU245" s="304"/>
      <c r="LDV245" s="304"/>
      <c r="LDW245" s="304"/>
      <c r="LDX245" s="304"/>
      <c r="LDY245" s="304"/>
      <c r="LDZ245" s="304"/>
      <c r="LEA245" s="304"/>
      <c r="LEB245" s="304"/>
      <c r="LEC245" s="304"/>
      <c r="LED245" s="304"/>
      <c r="LEE245" s="304"/>
      <c r="LEF245" s="304"/>
      <c r="LEG245" s="304"/>
      <c r="LEH245" s="304"/>
      <c r="LEI245" s="304"/>
      <c r="LEJ245" s="304"/>
      <c r="LEK245" s="304"/>
      <c r="LEL245" s="304"/>
      <c r="LEM245" s="304"/>
      <c r="LEN245" s="304"/>
      <c r="LEO245" s="304"/>
      <c r="LEP245" s="304"/>
      <c r="LEQ245" s="304"/>
      <c r="LER245" s="304"/>
      <c r="LES245" s="304"/>
      <c r="LET245" s="304"/>
      <c r="LEU245" s="304"/>
      <c r="LEV245" s="304"/>
      <c r="LEW245" s="304"/>
      <c r="LEX245" s="304"/>
      <c r="LEY245" s="304"/>
      <c r="LEZ245" s="304"/>
      <c r="LFA245" s="304"/>
      <c r="LFB245" s="304"/>
      <c r="LFC245" s="304"/>
      <c r="LFD245" s="304"/>
      <c r="LFE245" s="304"/>
      <c r="LFF245" s="304"/>
      <c r="LFG245" s="304"/>
      <c r="LFH245" s="304"/>
      <c r="LFI245" s="304"/>
      <c r="LFJ245" s="304"/>
      <c r="LFK245" s="304"/>
      <c r="LFL245" s="304"/>
      <c r="LFM245" s="304"/>
      <c r="LFN245" s="304"/>
      <c r="LFO245" s="304"/>
      <c r="LFP245" s="304"/>
      <c r="LFQ245" s="304"/>
      <c r="LFR245" s="304"/>
      <c r="LFS245" s="304"/>
      <c r="LFT245" s="304"/>
      <c r="LFU245" s="304"/>
      <c r="LFV245" s="304"/>
      <c r="LFW245" s="304"/>
      <c r="LFX245" s="304"/>
      <c r="LFY245" s="304"/>
      <c r="LFZ245" s="304"/>
      <c r="LGA245" s="304"/>
      <c r="LGB245" s="304"/>
      <c r="LGC245" s="304"/>
      <c r="LGD245" s="304"/>
      <c r="LGE245" s="304"/>
      <c r="LGF245" s="304"/>
      <c r="LGG245" s="304"/>
      <c r="LGH245" s="304"/>
      <c r="LGI245" s="304"/>
      <c r="LGJ245" s="304"/>
      <c r="LGK245" s="304"/>
      <c r="LGL245" s="304"/>
      <c r="LGM245" s="304"/>
      <c r="LGN245" s="304"/>
      <c r="LGO245" s="304"/>
      <c r="LGP245" s="304"/>
      <c r="LGQ245" s="304"/>
      <c r="LGR245" s="304"/>
      <c r="LGS245" s="304"/>
      <c r="LGT245" s="304"/>
      <c r="LGU245" s="304"/>
      <c r="LGV245" s="304"/>
      <c r="LGW245" s="304"/>
      <c r="LGX245" s="304"/>
      <c r="LGY245" s="304"/>
      <c r="LGZ245" s="304"/>
      <c r="LHA245" s="304"/>
      <c r="LHB245" s="304"/>
      <c r="LHC245" s="304"/>
      <c r="LHD245" s="304"/>
      <c r="LHE245" s="304"/>
      <c r="LHF245" s="304"/>
      <c r="LHG245" s="304"/>
      <c r="LHH245" s="304"/>
      <c r="LHI245" s="304"/>
      <c r="LHJ245" s="304"/>
      <c r="LHK245" s="304"/>
      <c r="LHL245" s="304"/>
      <c r="LHM245" s="304"/>
      <c r="LHN245" s="304"/>
      <c r="LHO245" s="304"/>
      <c r="LHP245" s="304"/>
      <c r="LHQ245" s="304"/>
      <c r="LHR245" s="304"/>
      <c r="LHS245" s="304"/>
      <c r="LHT245" s="304"/>
      <c r="LHU245" s="304"/>
      <c r="LHV245" s="304"/>
      <c r="LHW245" s="304"/>
      <c r="LHX245" s="304"/>
      <c r="LHY245" s="304"/>
      <c r="LHZ245" s="304"/>
      <c r="LIA245" s="304"/>
      <c r="LIB245" s="304"/>
      <c r="LIC245" s="304"/>
      <c r="LID245" s="304"/>
      <c r="LIE245" s="304"/>
      <c r="LIF245" s="304"/>
      <c r="LIG245" s="304"/>
      <c r="LIH245" s="304"/>
      <c r="LII245" s="304"/>
      <c r="LIJ245" s="304"/>
      <c r="LIK245" s="304"/>
      <c r="LIL245" s="304"/>
      <c r="LIM245" s="304"/>
      <c r="LIN245" s="304"/>
      <c r="LIO245" s="304"/>
      <c r="LIP245" s="304"/>
      <c r="LIQ245" s="304"/>
      <c r="LIR245" s="304"/>
      <c r="LIS245" s="304"/>
      <c r="LIT245" s="304"/>
      <c r="LIU245" s="304"/>
      <c r="LIV245" s="304"/>
      <c r="LIW245" s="304"/>
      <c r="LIX245" s="304"/>
      <c r="LIY245" s="304"/>
      <c r="LIZ245" s="304"/>
      <c r="LJA245" s="304"/>
      <c r="LJB245" s="304"/>
      <c r="LJC245" s="304"/>
      <c r="LJD245" s="304"/>
      <c r="LJE245" s="304"/>
      <c r="LJF245" s="304"/>
      <c r="LJG245" s="304"/>
      <c r="LJH245" s="304"/>
      <c r="LJI245" s="304"/>
      <c r="LJJ245" s="304"/>
      <c r="LJK245" s="304"/>
      <c r="LJL245" s="304"/>
      <c r="LJM245" s="304"/>
      <c r="LJN245" s="304"/>
      <c r="LJO245" s="304"/>
      <c r="LJP245" s="304"/>
      <c r="LJQ245" s="304"/>
      <c r="LJR245" s="304"/>
      <c r="LJS245" s="304"/>
      <c r="LJT245" s="304"/>
      <c r="LJU245" s="304"/>
      <c r="LJV245" s="304"/>
      <c r="LJW245" s="304"/>
      <c r="LJX245" s="304"/>
      <c r="LJY245" s="304"/>
      <c r="LJZ245" s="304"/>
      <c r="LKA245" s="304"/>
      <c r="LKB245" s="304"/>
      <c r="LKC245" s="304"/>
      <c r="LKD245" s="304"/>
      <c r="LKE245" s="304"/>
      <c r="LKF245" s="304"/>
      <c r="LKG245" s="304"/>
      <c r="LKH245" s="304"/>
      <c r="LKI245" s="304"/>
      <c r="LKJ245" s="304"/>
      <c r="LKK245" s="304"/>
      <c r="LKL245" s="304"/>
      <c r="LKM245" s="304"/>
      <c r="LKN245" s="304"/>
      <c r="LKO245" s="304"/>
      <c r="LKP245" s="304"/>
      <c r="LKQ245" s="304"/>
      <c r="LKR245" s="304"/>
      <c r="LKS245" s="304"/>
      <c r="LKT245" s="304"/>
      <c r="LKU245" s="304"/>
      <c r="LKV245" s="304"/>
      <c r="LKW245" s="304"/>
      <c r="LKX245" s="304"/>
      <c r="LKY245" s="304"/>
      <c r="LKZ245" s="304"/>
      <c r="LLA245" s="304"/>
      <c r="LLB245" s="304"/>
      <c r="LLC245" s="304"/>
      <c r="LLD245" s="304"/>
      <c r="LLE245" s="304"/>
      <c r="LLF245" s="304"/>
      <c r="LLG245" s="304"/>
      <c r="LLH245" s="304"/>
      <c r="LLI245" s="304"/>
      <c r="LLJ245" s="304"/>
      <c r="LLK245" s="304"/>
      <c r="LLL245" s="304"/>
      <c r="LLM245" s="304"/>
      <c r="LLN245" s="304"/>
      <c r="LLO245" s="304"/>
      <c r="LLP245" s="304"/>
      <c r="LLQ245" s="304"/>
      <c r="LLR245" s="304"/>
      <c r="LLS245" s="304"/>
      <c r="LLT245" s="304"/>
      <c r="LLU245" s="304"/>
      <c r="LLV245" s="304"/>
      <c r="LLW245" s="304"/>
      <c r="LLX245" s="304"/>
      <c r="LLY245" s="304"/>
      <c r="LLZ245" s="304"/>
      <c r="LMA245" s="304"/>
      <c r="LMB245" s="304"/>
      <c r="LMC245" s="304"/>
      <c r="LMD245" s="304"/>
      <c r="LME245" s="304"/>
      <c r="LMF245" s="304"/>
      <c r="LMG245" s="304"/>
      <c r="LMH245" s="304"/>
      <c r="LMI245" s="304"/>
      <c r="LMJ245" s="304"/>
      <c r="LMK245" s="304"/>
      <c r="LML245" s="304"/>
      <c r="LMM245" s="304"/>
      <c r="LMN245" s="304"/>
      <c r="LMO245" s="304"/>
      <c r="LMP245" s="304"/>
      <c r="LMQ245" s="304"/>
      <c r="LMR245" s="304"/>
      <c r="LMS245" s="304"/>
      <c r="LMT245" s="304"/>
      <c r="LMU245" s="304"/>
      <c r="LMV245" s="304"/>
      <c r="LMW245" s="304"/>
      <c r="LMX245" s="304"/>
      <c r="LMY245" s="304"/>
      <c r="LMZ245" s="304"/>
      <c r="LNA245" s="304"/>
      <c r="LNB245" s="304"/>
      <c r="LNC245" s="304"/>
      <c r="LND245" s="304"/>
      <c r="LNE245" s="304"/>
      <c r="LNF245" s="304"/>
      <c r="LNG245" s="304"/>
      <c r="LNH245" s="304"/>
      <c r="LNI245" s="304"/>
      <c r="LNJ245" s="304"/>
      <c r="LNK245" s="304"/>
      <c r="LNL245" s="304"/>
      <c r="LNM245" s="304"/>
      <c r="LNN245" s="304"/>
      <c r="LNO245" s="304"/>
      <c r="LNP245" s="304"/>
      <c r="LNQ245" s="304"/>
      <c r="LNR245" s="304"/>
      <c r="LNS245" s="304"/>
      <c r="LNT245" s="304"/>
      <c r="LNU245" s="304"/>
      <c r="LNV245" s="304"/>
      <c r="LNW245" s="304"/>
      <c r="LNX245" s="304"/>
      <c r="LNY245" s="304"/>
      <c r="LNZ245" s="304"/>
      <c r="LOA245" s="304"/>
      <c r="LOB245" s="304"/>
      <c r="LOC245" s="304"/>
      <c r="LOD245" s="304"/>
      <c r="LOE245" s="304"/>
      <c r="LOF245" s="304"/>
      <c r="LOG245" s="304"/>
      <c r="LOH245" s="304"/>
      <c r="LOI245" s="304"/>
      <c r="LOJ245" s="304"/>
      <c r="LOK245" s="304"/>
      <c r="LOL245" s="304"/>
      <c r="LOM245" s="304"/>
      <c r="LON245" s="304"/>
      <c r="LOO245" s="304"/>
      <c r="LOP245" s="304"/>
      <c r="LOQ245" s="304"/>
      <c r="LOR245" s="304"/>
      <c r="LOS245" s="304"/>
      <c r="LOT245" s="304"/>
      <c r="LOU245" s="304"/>
      <c r="LOV245" s="304"/>
      <c r="LOW245" s="304"/>
      <c r="LOX245" s="304"/>
      <c r="LOY245" s="304"/>
      <c r="LOZ245" s="304"/>
      <c r="LPA245" s="304"/>
      <c r="LPB245" s="304"/>
      <c r="LPC245" s="304"/>
      <c r="LPD245" s="304"/>
      <c r="LPE245" s="304"/>
      <c r="LPF245" s="304"/>
      <c r="LPG245" s="304"/>
      <c r="LPH245" s="304"/>
      <c r="LPI245" s="304"/>
      <c r="LPJ245" s="304"/>
      <c r="LPK245" s="304"/>
      <c r="LPL245" s="304"/>
      <c r="LPM245" s="304"/>
      <c r="LPN245" s="304"/>
      <c r="LPO245" s="304"/>
      <c r="LPP245" s="304"/>
      <c r="LPQ245" s="304"/>
      <c r="LPR245" s="304"/>
      <c r="LPS245" s="304"/>
      <c r="LPT245" s="304"/>
      <c r="LPU245" s="304"/>
      <c r="LPV245" s="304"/>
      <c r="LPW245" s="304"/>
      <c r="LPX245" s="304"/>
      <c r="LPY245" s="304"/>
      <c r="LPZ245" s="304"/>
      <c r="LQA245" s="304"/>
      <c r="LQB245" s="304"/>
      <c r="LQC245" s="304"/>
      <c r="LQD245" s="304"/>
      <c r="LQE245" s="304"/>
      <c r="LQF245" s="304"/>
      <c r="LQG245" s="304"/>
      <c r="LQH245" s="304"/>
      <c r="LQI245" s="304"/>
      <c r="LQJ245" s="304"/>
      <c r="LQK245" s="304"/>
      <c r="LQL245" s="304"/>
      <c r="LQM245" s="304"/>
      <c r="LQN245" s="304"/>
      <c r="LQO245" s="304"/>
      <c r="LQP245" s="304"/>
      <c r="LQQ245" s="304"/>
      <c r="LQR245" s="304"/>
      <c r="LQS245" s="304"/>
      <c r="LQT245" s="304"/>
      <c r="LQU245" s="304"/>
      <c r="LQV245" s="304"/>
      <c r="LQW245" s="304"/>
      <c r="LQX245" s="304"/>
      <c r="LQY245" s="304"/>
      <c r="LQZ245" s="304"/>
      <c r="LRA245" s="304"/>
      <c r="LRB245" s="304"/>
      <c r="LRC245" s="304"/>
      <c r="LRD245" s="304"/>
      <c r="LRE245" s="304"/>
      <c r="LRF245" s="304"/>
      <c r="LRG245" s="304"/>
      <c r="LRH245" s="304"/>
      <c r="LRI245" s="304"/>
      <c r="LRJ245" s="304"/>
      <c r="LRK245" s="304"/>
      <c r="LRL245" s="304"/>
      <c r="LRM245" s="304"/>
      <c r="LRN245" s="304"/>
      <c r="LRO245" s="304"/>
      <c r="LRP245" s="304"/>
      <c r="LRQ245" s="304"/>
      <c r="LRR245" s="304"/>
      <c r="LRS245" s="304"/>
      <c r="LRT245" s="304"/>
      <c r="LRU245" s="304"/>
      <c r="LRV245" s="304"/>
      <c r="LRW245" s="304"/>
      <c r="LRX245" s="304"/>
      <c r="LRY245" s="304"/>
      <c r="LRZ245" s="304"/>
      <c r="LSA245" s="304"/>
      <c r="LSB245" s="304"/>
      <c r="LSC245" s="304"/>
      <c r="LSD245" s="304"/>
      <c r="LSE245" s="304"/>
      <c r="LSF245" s="304"/>
      <c r="LSG245" s="304"/>
      <c r="LSH245" s="304"/>
      <c r="LSI245" s="304"/>
      <c r="LSJ245" s="304"/>
      <c r="LSK245" s="304"/>
      <c r="LSL245" s="304"/>
      <c r="LSM245" s="304"/>
      <c r="LSN245" s="304"/>
      <c r="LSO245" s="304"/>
      <c r="LSP245" s="304"/>
      <c r="LSQ245" s="304"/>
      <c r="LSR245" s="304"/>
      <c r="LSS245" s="304"/>
      <c r="LST245" s="304"/>
      <c r="LSU245" s="304"/>
      <c r="LSV245" s="304"/>
      <c r="LSW245" s="304"/>
      <c r="LSX245" s="304"/>
      <c r="LSY245" s="304"/>
      <c r="LSZ245" s="304"/>
      <c r="LTA245" s="304"/>
      <c r="LTB245" s="304"/>
      <c r="LTC245" s="304"/>
      <c r="LTD245" s="304"/>
      <c r="LTE245" s="304"/>
      <c r="LTF245" s="304"/>
      <c r="LTG245" s="304"/>
      <c r="LTH245" s="304"/>
      <c r="LTI245" s="304"/>
      <c r="LTJ245" s="304"/>
      <c r="LTK245" s="304"/>
      <c r="LTL245" s="304"/>
      <c r="LTM245" s="304"/>
      <c r="LTN245" s="304"/>
      <c r="LTO245" s="304"/>
      <c r="LTP245" s="304"/>
      <c r="LTQ245" s="304"/>
      <c r="LTR245" s="304"/>
      <c r="LTS245" s="304"/>
      <c r="LTT245" s="304"/>
      <c r="LTU245" s="304"/>
      <c r="LTV245" s="304"/>
      <c r="LTW245" s="304"/>
      <c r="LTX245" s="304"/>
      <c r="LTY245" s="304"/>
      <c r="LTZ245" s="304"/>
      <c r="LUA245" s="304"/>
      <c r="LUB245" s="304"/>
      <c r="LUC245" s="304"/>
      <c r="LUD245" s="304"/>
      <c r="LUE245" s="304"/>
      <c r="LUF245" s="304"/>
      <c r="LUG245" s="304"/>
      <c r="LUH245" s="304"/>
      <c r="LUI245" s="304"/>
      <c r="LUJ245" s="304"/>
      <c r="LUK245" s="304"/>
      <c r="LUL245" s="304"/>
      <c r="LUM245" s="304"/>
      <c r="LUN245" s="304"/>
      <c r="LUO245" s="304"/>
      <c r="LUP245" s="304"/>
      <c r="LUQ245" s="304"/>
      <c r="LUR245" s="304"/>
      <c r="LUS245" s="304"/>
      <c r="LUT245" s="304"/>
      <c r="LUU245" s="304"/>
      <c r="LUV245" s="304"/>
      <c r="LUW245" s="304"/>
      <c r="LUX245" s="304"/>
      <c r="LUY245" s="304"/>
      <c r="LUZ245" s="304"/>
      <c r="LVA245" s="304"/>
      <c r="LVB245" s="304"/>
      <c r="LVC245" s="304"/>
      <c r="LVD245" s="304"/>
      <c r="LVE245" s="304"/>
      <c r="LVF245" s="304"/>
      <c r="LVG245" s="304"/>
      <c r="LVH245" s="304"/>
      <c r="LVI245" s="304"/>
      <c r="LVJ245" s="304"/>
      <c r="LVK245" s="304"/>
      <c r="LVL245" s="304"/>
      <c r="LVM245" s="304"/>
      <c r="LVN245" s="304"/>
      <c r="LVO245" s="304"/>
      <c r="LVP245" s="304"/>
      <c r="LVQ245" s="304"/>
      <c r="LVR245" s="304"/>
      <c r="LVS245" s="304"/>
      <c r="LVT245" s="304"/>
      <c r="LVU245" s="304"/>
      <c r="LVV245" s="304"/>
      <c r="LVW245" s="304"/>
      <c r="LVX245" s="304"/>
      <c r="LVY245" s="304"/>
      <c r="LVZ245" s="304"/>
      <c r="LWA245" s="304"/>
      <c r="LWB245" s="304"/>
      <c r="LWC245" s="304"/>
      <c r="LWD245" s="304"/>
      <c r="LWE245" s="304"/>
      <c r="LWF245" s="304"/>
      <c r="LWG245" s="304"/>
      <c r="LWH245" s="304"/>
      <c r="LWI245" s="304"/>
      <c r="LWJ245" s="304"/>
      <c r="LWK245" s="304"/>
      <c r="LWL245" s="304"/>
      <c r="LWM245" s="304"/>
      <c r="LWN245" s="304"/>
      <c r="LWO245" s="304"/>
      <c r="LWP245" s="304"/>
      <c r="LWQ245" s="304"/>
      <c r="LWR245" s="304"/>
      <c r="LWS245" s="304"/>
      <c r="LWT245" s="304"/>
      <c r="LWU245" s="304"/>
      <c r="LWV245" s="304"/>
      <c r="LWW245" s="304"/>
      <c r="LWX245" s="304"/>
      <c r="LWY245" s="304"/>
      <c r="LWZ245" s="304"/>
      <c r="LXA245" s="304"/>
      <c r="LXB245" s="304"/>
      <c r="LXC245" s="304"/>
      <c r="LXD245" s="304"/>
      <c r="LXE245" s="304"/>
      <c r="LXF245" s="304"/>
      <c r="LXG245" s="304"/>
      <c r="LXH245" s="304"/>
      <c r="LXI245" s="304"/>
      <c r="LXJ245" s="304"/>
      <c r="LXK245" s="304"/>
      <c r="LXL245" s="304"/>
      <c r="LXM245" s="304"/>
      <c r="LXN245" s="304"/>
      <c r="LXO245" s="304"/>
      <c r="LXP245" s="304"/>
      <c r="LXQ245" s="304"/>
      <c r="LXR245" s="304"/>
      <c r="LXS245" s="304"/>
      <c r="LXT245" s="304"/>
      <c r="LXU245" s="304"/>
      <c r="LXV245" s="304"/>
      <c r="LXW245" s="304"/>
      <c r="LXX245" s="304"/>
      <c r="LXY245" s="304"/>
      <c r="LXZ245" s="304"/>
      <c r="LYA245" s="304"/>
      <c r="LYB245" s="304"/>
      <c r="LYC245" s="304"/>
      <c r="LYD245" s="304"/>
      <c r="LYE245" s="304"/>
      <c r="LYF245" s="304"/>
      <c r="LYG245" s="304"/>
      <c r="LYH245" s="304"/>
      <c r="LYI245" s="304"/>
      <c r="LYJ245" s="304"/>
      <c r="LYK245" s="304"/>
      <c r="LYL245" s="304"/>
      <c r="LYM245" s="304"/>
      <c r="LYN245" s="304"/>
      <c r="LYO245" s="304"/>
      <c r="LYP245" s="304"/>
      <c r="LYQ245" s="304"/>
      <c r="LYR245" s="304"/>
      <c r="LYS245" s="304"/>
      <c r="LYT245" s="304"/>
      <c r="LYU245" s="304"/>
      <c r="LYV245" s="304"/>
      <c r="LYW245" s="304"/>
      <c r="LYX245" s="304"/>
      <c r="LYY245" s="304"/>
      <c r="LYZ245" s="304"/>
      <c r="LZA245" s="304"/>
      <c r="LZB245" s="304"/>
      <c r="LZC245" s="304"/>
      <c r="LZD245" s="304"/>
      <c r="LZE245" s="304"/>
      <c r="LZF245" s="304"/>
      <c r="LZG245" s="304"/>
      <c r="LZH245" s="304"/>
      <c r="LZI245" s="304"/>
      <c r="LZJ245" s="304"/>
      <c r="LZK245" s="304"/>
      <c r="LZL245" s="304"/>
      <c r="LZM245" s="304"/>
      <c r="LZN245" s="304"/>
      <c r="LZO245" s="304"/>
      <c r="LZP245" s="304"/>
      <c r="LZQ245" s="304"/>
      <c r="LZR245" s="304"/>
      <c r="LZS245" s="304"/>
      <c r="LZT245" s="304"/>
      <c r="LZU245" s="304"/>
      <c r="LZV245" s="304"/>
      <c r="LZW245" s="304"/>
      <c r="LZX245" s="304"/>
      <c r="LZY245" s="304"/>
      <c r="LZZ245" s="304"/>
      <c r="MAA245" s="304"/>
      <c r="MAB245" s="304"/>
      <c r="MAC245" s="304"/>
      <c r="MAD245" s="304"/>
      <c r="MAE245" s="304"/>
      <c r="MAF245" s="304"/>
      <c r="MAG245" s="304"/>
      <c r="MAH245" s="304"/>
      <c r="MAI245" s="304"/>
      <c r="MAJ245" s="304"/>
      <c r="MAK245" s="304"/>
      <c r="MAL245" s="304"/>
      <c r="MAM245" s="304"/>
      <c r="MAN245" s="304"/>
      <c r="MAO245" s="304"/>
      <c r="MAP245" s="304"/>
      <c r="MAQ245" s="304"/>
      <c r="MAR245" s="304"/>
      <c r="MAS245" s="304"/>
      <c r="MAT245" s="304"/>
      <c r="MAU245" s="304"/>
      <c r="MAV245" s="304"/>
      <c r="MAW245" s="304"/>
      <c r="MAX245" s="304"/>
      <c r="MAY245" s="304"/>
      <c r="MAZ245" s="304"/>
      <c r="MBA245" s="304"/>
      <c r="MBB245" s="304"/>
      <c r="MBC245" s="304"/>
      <c r="MBD245" s="304"/>
      <c r="MBE245" s="304"/>
      <c r="MBF245" s="304"/>
      <c r="MBG245" s="304"/>
      <c r="MBH245" s="304"/>
      <c r="MBI245" s="304"/>
      <c r="MBJ245" s="304"/>
      <c r="MBK245" s="304"/>
      <c r="MBL245" s="304"/>
      <c r="MBM245" s="304"/>
      <c r="MBN245" s="304"/>
      <c r="MBO245" s="304"/>
      <c r="MBP245" s="304"/>
      <c r="MBQ245" s="304"/>
      <c r="MBR245" s="304"/>
      <c r="MBS245" s="304"/>
      <c r="MBT245" s="304"/>
      <c r="MBU245" s="304"/>
      <c r="MBV245" s="304"/>
      <c r="MBW245" s="304"/>
      <c r="MBX245" s="304"/>
      <c r="MBY245" s="304"/>
      <c r="MBZ245" s="304"/>
      <c r="MCA245" s="304"/>
      <c r="MCB245" s="304"/>
      <c r="MCC245" s="304"/>
      <c r="MCD245" s="304"/>
      <c r="MCE245" s="304"/>
      <c r="MCF245" s="304"/>
      <c r="MCG245" s="304"/>
      <c r="MCH245" s="304"/>
      <c r="MCI245" s="304"/>
      <c r="MCJ245" s="304"/>
      <c r="MCK245" s="304"/>
      <c r="MCL245" s="304"/>
      <c r="MCM245" s="304"/>
      <c r="MCN245" s="304"/>
      <c r="MCO245" s="304"/>
      <c r="MCP245" s="304"/>
      <c r="MCQ245" s="304"/>
      <c r="MCR245" s="304"/>
      <c r="MCS245" s="304"/>
      <c r="MCT245" s="304"/>
      <c r="MCU245" s="304"/>
      <c r="MCV245" s="304"/>
      <c r="MCW245" s="304"/>
      <c r="MCX245" s="304"/>
      <c r="MCY245" s="304"/>
      <c r="MCZ245" s="304"/>
      <c r="MDA245" s="304"/>
      <c r="MDB245" s="304"/>
      <c r="MDC245" s="304"/>
      <c r="MDD245" s="304"/>
      <c r="MDE245" s="304"/>
      <c r="MDF245" s="304"/>
      <c r="MDG245" s="304"/>
      <c r="MDH245" s="304"/>
      <c r="MDI245" s="304"/>
      <c r="MDJ245" s="304"/>
      <c r="MDK245" s="304"/>
      <c r="MDL245" s="304"/>
      <c r="MDM245" s="304"/>
      <c r="MDN245" s="304"/>
      <c r="MDO245" s="304"/>
      <c r="MDP245" s="304"/>
      <c r="MDQ245" s="304"/>
      <c r="MDR245" s="304"/>
      <c r="MDS245" s="304"/>
      <c r="MDT245" s="304"/>
      <c r="MDU245" s="304"/>
      <c r="MDV245" s="304"/>
      <c r="MDW245" s="304"/>
      <c r="MDX245" s="304"/>
      <c r="MDY245" s="304"/>
      <c r="MDZ245" s="304"/>
      <c r="MEA245" s="304"/>
      <c r="MEB245" s="304"/>
      <c r="MEC245" s="304"/>
      <c r="MED245" s="304"/>
      <c r="MEE245" s="304"/>
      <c r="MEF245" s="304"/>
      <c r="MEG245" s="304"/>
      <c r="MEH245" s="304"/>
      <c r="MEI245" s="304"/>
      <c r="MEJ245" s="304"/>
      <c r="MEK245" s="304"/>
      <c r="MEL245" s="304"/>
      <c r="MEM245" s="304"/>
      <c r="MEN245" s="304"/>
      <c r="MEO245" s="304"/>
      <c r="MEP245" s="304"/>
      <c r="MEQ245" s="304"/>
      <c r="MER245" s="304"/>
      <c r="MES245" s="304"/>
      <c r="MET245" s="304"/>
      <c r="MEU245" s="304"/>
      <c r="MEV245" s="304"/>
      <c r="MEW245" s="304"/>
      <c r="MEX245" s="304"/>
      <c r="MEY245" s="304"/>
      <c r="MEZ245" s="304"/>
      <c r="MFA245" s="304"/>
      <c r="MFB245" s="304"/>
      <c r="MFC245" s="304"/>
      <c r="MFD245" s="304"/>
      <c r="MFE245" s="304"/>
      <c r="MFF245" s="304"/>
      <c r="MFG245" s="304"/>
      <c r="MFH245" s="304"/>
      <c r="MFI245" s="304"/>
      <c r="MFJ245" s="304"/>
      <c r="MFK245" s="304"/>
      <c r="MFL245" s="304"/>
      <c r="MFM245" s="304"/>
      <c r="MFN245" s="304"/>
      <c r="MFO245" s="304"/>
      <c r="MFP245" s="304"/>
      <c r="MFQ245" s="304"/>
      <c r="MFR245" s="304"/>
      <c r="MFS245" s="304"/>
      <c r="MFT245" s="304"/>
      <c r="MFU245" s="304"/>
      <c r="MFV245" s="304"/>
      <c r="MFW245" s="304"/>
      <c r="MFX245" s="304"/>
      <c r="MFY245" s="304"/>
      <c r="MFZ245" s="304"/>
      <c r="MGA245" s="304"/>
      <c r="MGB245" s="304"/>
      <c r="MGC245" s="304"/>
      <c r="MGD245" s="304"/>
      <c r="MGE245" s="304"/>
      <c r="MGF245" s="304"/>
      <c r="MGG245" s="304"/>
      <c r="MGH245" s="304"/>
      <c r="MGI245" s="304"/>
      <c r="MGJ245" s="304"/>
      <c r="MGK245" s="304"/>
      <c r="MGL245" s="304"/>
      <c r="MGM245" s="304"/>
      <c r="MGN245" s="304"/>
      <c r="MGO245" s="304"/>
      <c r="MGP245" s="304"/>
      <c r="MGQ245" s="304"/>
      <c r="MGR245" s="304"/>
      <c r="MGS245" s="304"/>
      <c r="MGT245" s="304"/>
      <c r="MGU245" s="304"/>
      <c r="MGV245" s="304"/>
      <c r="MGW245" s="304"/>
      <c r="MGX245" s="304"/>
      <c r="MGY245" s="304"/>
      <c r="MGZ245" s="304"/>
      <c r="MHA245" s="304"/>
      <c r="MHB245" s="304"/>
      <c r="MHC245" s="304"/>
      <c r="MHD245" s="304"/>
      <c r="MHE245" s="304"/>
      <c r="MHF245" s="304"/>
      <c r="MHG245" s="304"/>
      <c r="MHH245" s="304"/>
      <c r="MHI245" s="304"/>
      <c r="MHJ245" s="304"/>
      <c r="MHK245" s="304"/>
      <c r="MHL245" s="304"/>
      <c r="MHM245" s="304"/>
      <c r="MHN245" s="304"/>
      <c r="MHO245" s="304"/>
      <c r="MHP245" s="304"/>
      <c r="MHQ245" s="304"/>
      <c r="MHR245" s="304"/>
      <c r="MHS245" s="304"/>
      <c r="MHT245" s="304"/>
      <c r="MHU245" s="304"/>
      <c r="MHV245" s="304"/>
      <c r="MHW245" s="304"/>
      <c r="MHX245" s="304"/>
      <c r="MHY245" s="304"/>
      <c r="MHZ245" s="304"/>
      <c r="MIA245" s="304"/>
      <c r="MIB245" s="304"/>
      <c r="MIC245" s="304"/>
      <c r="MID245" s="304"/>
      <c r="MIE245" s="304"/>
      <c r="MIF245" s="304"/>
      <c r="MIG245" s="304"/>
      <c r="MIH245" s="304"/>
      <c r="MII245" s="304"/>
      <c r="MIJ245" s="304"/>
      <c r="MIK245" s="304"/>
      <c r="MIL245" s="304"/>
      <c r="MIM245" s="304"/>
      <c r="MIN245" s="304"/>
      <c r="MIO245" s="304"/>
      <c r="MIP245" s="304"/>
      <c r="MIQ245" s="304"/>
      <c r="MIR245" s="304"/>
      <c r="MIS245" s="304"/>
      <c r="MIT245" s="304"/>
      <c r="MIU245" s="304"/>
      <c r="MIV245" s="304"/>
      <c r="MIW245" s="304"/>
      <c r="MIX245" s="304"/>
      <c r="MIY245" s="304"/>
      <c r="MIZ245" s="304"/>
      <c r="MJA245" s="304"/>
      <c r="MJB245" s="304"/>
      <c r="MJC245" s="304"/>
      <c r="MJD245" s="304"/>
      <c r="MJE245" s="304"/>
      <c r="MJF245" s="304"/>
      <c r="MJG245" s="304"/>
      <c r="MJH245" s="304"/>
      <c r="MJI245" s="304"/>
      <c r="MJJ245" s="304"/>
      <c r="MJK245" s="304"/>
      <c r="MJL245" s="304"/>
      <c r="MJM245" s="304"/>
      <c r="MJN245" s="304"/>
      <c r="MJO245" s="304"/>
      <c r="MJP245" s="304"/>
      <c r="MJQ245" s="304"/>
      <c r="MJR245" s="304"/>
      <c r="MJS245" s="304"/>
      <c r="MJT245" s="304"/>
      <c r="MJU245" s="304"/>
      <c r="MJV245" s="304"/>
      <c r="MJW245" s="304"/>
      <c r="MJX245" s="304"/>
      <c r="MJY245" s="304"/>
      <c r="MJZ245" s="304"/>
      <c r="MKA245" s="304"/>
      <c r="MKB245" s="304"/>
      <c r="MKC245" s="304"/>
      <c r="MKD245" s="304"/>
      <c r="MKE245" s="304"/>
      <c r="MKF245" s="304"/>
      <c r="MKG245" s="304"/>
      <c r="MKH245" s="304"/>
      <c r="MKI245" s="304"/>
      <c r="MKJ245" s="304"/>
      <c r="MKK245" s="304"/>
      <c r="MKL245" s="304"/>
      <c r="MKM245" s="304"/>
      <c r="MKN245" s="304"/>
      <c r="MKO245" s="304"/>
      <c r="MKP245" s="304"/>
      <c r="MKQ245" s="304"/>
      <c r="MKR245" s="304"/>
      <c r="MKS245" s="304"/>
      <c r="MKT245" s="304"/>
      <c r="MKU245" s="304"/>
      <c r="MKV245" s="304"/>
      <c r="MKW245" s="304"/>
      <c r="MKX245" s="304"/>
      <c r="MKY245" s="304"/>
      <c r="MKZ245" s="304"/>
      <c r="MLA245" s="304"/>
      <c r="MLB245" s="304"/>
      <c r="MLC245" s="304"/>
      <c r="MLD245" s="304"/>
      <c r="MLE245" s="304"/>
      <c r="MLF245" s="304"/>
      <c r="MLG245" s="304"/>
      <c r="MLH245" s="304"/>
      <c r="MLI245" s="304"/>
      <c r="MLJ245" s="304"/>
      <c r="MLK245" s="304"/>
      <c r="MLL245" s="304"/>
      <c r="MLM245" s="304"/>
      <c r="MLN245" s="304"/>
      <c r="MLO245" s="304"/>
      <c r="MLP245" s="304"/>
      <c r="MLQ245" s="304"/>
      <c r="MLR245" s="304"/>
      <c r="MLS245" s="304"/>
      <c r="MLT245" s="304"/>
      <c r="MLU245" s="304"/>
      <c r="MLV245" s="304"/>
      <c r="MLW245" s="304"/>
      <c r="MLX245" s="304"/>
      <c r="MLY245" s="304"/>
      <c r="MLZ245" s="304"/>
      <c r="MMA245" s="304"/>
      <c r="MMB245" s="304"/>
      <c r="MMC245" s="304"/>
      <c r="MMD245" s="304"/>
      <c r="MME245" s="304"/>
      <c r="MMF245" s="304"/>
      <c r="MMG245" s="304"/>
      <c r="MMH245" s="304"/>
      <c r="MMI245" s="304"/>
      <c r="MMJ245" s="304"/>
      <c r="MMK245" s="304"/>
      <c r="MML245" s="304"/>
      <c r="MMM245" s="304"/>
      <c r="MMN245" s="304"/>
      <c r="MMO245" s="304"/>
      <c r="MMP245" s="304"/>
      <c r="MMQ245" s="304"/>
      <c r="MMR245" s="304"/>
      <c r="MMS245" s="304"/>
      <c r="MMT245" s="304"/>
      <c r="MMU245" s="304"/>
      <c r="MMV245" s="304"/>
      <c r="MMW245" s="304"/>
      <c r="MMX245" s="304"/>
      <c r="MMY245" s="304"/>
      <c r="MMZ245" s="304"/>
      <c r="MNA245" s="304"/>
      <c r="MNB245" s="304"/>
      <c r="MNC245" s="304"/>
      <c r="MND245" s="304"/>
      <c r="MNE245" s="304"/>
      <c r="MNF245" s="304"/>
      <c r="MNG245" s="304"/>
      <c r="MNH245" s="304"/>
      <c r="MNI245" s="304"/>
      <c r="MNJ245" s="304"/>
      <c r="MNK245" s="304"/>
      <c r="MNL245" s="304"/>
      <c r="MNM245" s="304"/>
      <c r="MNN245" s="304"/>
      <c r="MNO245" s="304"/>
      <c r="MNP245" s="304"/>
      <c r="MNQ245" s="304"/>
      <c r="MNR245" s="304"/>
      <c r="MNS245" s="304"/>
      <c r="MNT245" s="304"/>
      <c r="MNU245" s="304"/>
      <c r="MNV245" s="304"/>
      <c r="MNW245" s="304"/>
      <c r="MNX245" s="304"/>
      <c r="MNY245" s="304"/>
      <c r="MNZ245" s="304"/>
      <c r="MOA245" s="304"/>
      <c r="MOB245" s="304"/>
      <c r="MOC245" s="304"/>
      <c r="MOD245" s="304"/>
      <c r="MOE245" s="304"/>
      <c r="MOF245" s="304"/>
      <c r="MOG245" s="304"/>
      <c r="MOH245" s="304"/>
      <c r="MOI245" s="304"/>
      <c r="MOJ245" s="304"/>
      <c r="MOK245" s="304"/>
      <c r="MOL245" s="304"/>
      <c r="MOM245" s="304"/>
      <c r="MON245" s="304"/>
      <c r="MOO245" s="304"/>
      <c r="MOP245" s="304"/>
      <c r="MOQ245" s="304"/>
      <c r="MOR245" s="304"/>
      <c r="MOS245" s="304"/>
      <c r="MOT245" s="304"/>
      <c r="MOU245" s="304"/>
      <c r="MOV245" s="304"/>
      <c r="MOW245" s="304"/>
      <c r="MOX245" s="304"/>
      <c r="MOY245" s="304"/>
      <c r="MOZ245" s="304"/>
      <c r="MPA245" s="304"/>
      <c r="MPB245" s="304"/>
      <c r="MPC245" s="304"/>
      <c r="MPD245" s="304"/>
      <c r="MPE245" s="304"/>
      <c r="MPF245" s="304"/>
      <c r="MPG245" s="304"/>
      <c r="MPH245" s="304"/>
      <c r="MPI245" s="304"/>
      <c r="MPJ245" s="304"/>
      <c r="MPK245" s="304"/>
      <c r="MPL245" s="304"/>
      <c r="MPM245" s="304"/>
      <c r="MPN245" s="304"/>
      <c r="MPO245" s="304"/>
      <c r="MPP245" s="304"/>
      <c r="MPQ245" s="304"/>
      <c r="MPR245" s="304"/>
      <c r="MPS245" s="304"/>
      <c r="MPT245" s="304"/>
      <c r="MPU245" s="304"/>
      <c r="MPV245" s="304"/>
      <c r="MPW245" s="304"/>
      <c r="MPX245" s="304"/>
      <c r="MPY245" s="304"/>
      <c r="MPZ245" s="304"/>
      <c r="MQA245" s="304"/>
      <c r="MQB245" s="304"/>
      <c r="MQC245" s="304"/>
      <c r="MQD245" s="304"/>
      <c r="MQE245" s="304"/>
      <c r="MQF245" s="304"/>
      <c r="MQG245" s="304"/>
      <c r="MQH245" s="304"/>
      <c r="MQI245" s="304"/>
      <c r="MQJ245" s="304"/>
      <c r="MQK245" s="304"/>
      <c r="MQL245" s="304"/>
      <c r="MQM245" s="304"/>
      <c r="MQN245" s="304"/>
      <c r="MQO245" s="304"/>
      <c r="MQP245" s="304"/>
      <c r="MQQ245" s="304"/>
      <c r="MQR245" s="304"/>
      <c r="MQS245" s="304"/>
      <c r="MQT245" s="304"/>
      <c r="MQU245" s="304"/>
      <c r="MQV245" s="304"/>
      <c r="MQW245" s="304"/>
      <c r="MQX245" s="304"/>
      <c r="MQY245" s="304"/>
      <c r="MQZ245" s="304"/>
      <c r="MRA245" s="304"/>
      <c r="MRB245" s="304"/>
      <c r="MRC245" s="304"/>
      <c r="MRD245" s="304"/>
      <c r="MRE245" s="304"/>
      <c r="MRF245" s="304"/>
      <c r="MRG245" s="304"/>
      <c r="MRH245" s="304"/>
      <c r="MRI245" s="304"/>
      <c r="MRJ245" s="304"/>
      <c r="MRK245" s="304"/>
      <c r="MRL245" s="304"/>
      <c r="MRM245" s="304"/>
      <c r="MRN245" s="304"/>
      <c r="MRO245" s="304"/>
      <c r="MRP245" s="304"/>
      <c r="MRQ245" s="304"/>
      <c r="MRR245" s="304"/>
      <c r="MRS245" s="304"/>
      <c r="MRT245" s="304"/>
      <c r="MRU245" s="304"/>
      <c r="MRV245" s="304"/>
      <c r="MRW245" s="304"/>
      <c r="MRX245" s="304"/>
      <c r="MRY245" s="304"/>
      <c r="MRZ245" s="304"/>
      <c r="MSA245" s="304"/>
      <c r="MSB245" s="304"/>
      <c r="MSC245" s="304"/>
      <c r="MSD245" s="304"/>
      <c r="MSE245" s="304"/>
      <c r="MSF245" s="304"/>
      <c r="MSG245" s="304"/>
      <c r="MSH245" s="304"/>
      <c r="MSI245" s="304"/>
      <c r="MSJ245" s="304"/>
      <c r="MSK245" s="304"/>
      <c r="MSL245" s="304"/>
      <c r="MSM245" s="304"/>
      <c r="MSN245" s="304"/>
      <c r="MSO245" s="304"/>
      <c r="MSP245" s="304"/>
      <c r="MSQ245" s="304"/>
      <c r="MSR245" s="304"/>
      <c r="MSS245" s="304"/>
      <c r="MST245" s="304"/>
      <c r="MSU245" s="304"/>
      <c r="MSV245" s="304"/>
      <c r="MSW245" s="304"/>
      <c r="MSX245" s="304"/>
      <c r="MSY245" s="304"/>
      <c r="MSZ245" s="304"/>
      <c r="MTA245" s="304"/>
      <c r="MTB245" s="304"/>
      <c r="MTC245" s="304"/>
      <c r="MTD245" s="304"/>
      <c r="MTE245" s="304"/>
      <c r="MTF245" s="304"/>
      <c r="MTG245" s="304"/>
      <c r="MTH245" s="304"/>
      <c r="MTI245" s="304"/>
      <c r="MTJ245" s="304"/>
      <c r="MTK245" s="304"/>
      <c r="MTL245" s="304"/>
      <c r="MTM245" s="304"/>
      <c r="MTN245" s="304"/>
      <c r="MTO245" s="304"/>
      <c r="MTP245" s="304"/>
      <c r="MTQ245" s="304"/>
      <c r="MTR245" s="304"/>
      <c r="MTS245" s="304"/>
      <c r="MTT245" s="304"/>
      <c r="MTU245" s="304"/>
      <c r="MTV245" s="304"/>
      <c r="MTW245" s="304"/>
      <c r="MTX245" s="304"/>
      <c r="MTY245" s="304"/>
      <c r="MTZ245" s="304"/>
      <c r="MUA245" s="304"/>
      <c r="MUB245" s="304"/>
      <c r="MUC245" s="304"/>
      <c r="MUD245" s="304"/>
      <c r="MUE245" s="304"/>
      <c r="MUF245" s="304"/>
      <c r="MUG245" s="304"/>
      <c r="MUH245" s="304"/>
      <c r="MUI245" s="304"/>
      <c r="MUJ245" s="304"/>
      <c r="MUK245" s="304"/>
      <c r="MUL245" s="304"/>
      <c r="MUM245" s="304"/>
      <c r="MUN245" s="304"/>
      <c r="MUO245" s="304"/>
      <c r="MUP245" s="304"/>
      <c r="MUQ245" s="304"/>
      <c r="MUR245" s="304"/>
      <c r="MUS245" s="304"/>
      <c r="MUT245" s="304"/>
      <c r="MUU245" s="304"/>
      <c r="MUV245" s="304"/>
      <c r="MUW245" s="304"/>
      <c r="MUX245" s="304"/>
      <c r="MUY245" s="304"/>
      <c r="MUZ245" s="304"/>
      <c r="MVA245" s="304"/>
      <c r="MVB245" s="304"/>
      <c r="MVC245" s="304"/>
      <c r="MVD245" s="304"/>
      <c r="MVE245" s="304"/>
      <c r="MVF245" s="304"/>
      <c r="MVG245" s="304"/>
      <c r="MVH245" s="304"/>
      <c r="MVI245" s="304"/>
      <c r="MVJ245" s="304"/>
      <c r="MVK245" s="304"/>
      <c r="MVL245" s="304"/>
      <c r="MVM245" s="304"/>
      <c r="MVN245" s="304"/>
      <c r="MVO245" s="304"/>
      <c r="MVP245" s="304"/>
      <c r="MVQ245" s="304"/>
      <c r="MVR245" s="304"/>
      <c r="MVS245" s="304"/>
      <c r="MVT245" s="304"/>
      <c r="MVU245" s="304"/>
      <c r="MVV245" s="304"/>
      <c r="MVW245" s="304"/>
      <c r="MVX245" s="304"/>
      <c r="MVY245" s="304"/>
      <c r="MVZ245" s="304"/>
      <c r="MWA245" s="304"/>
      <c r="MWB245" s="304"/>
      <c r="MWC245" s="304"/>
      <c r="MWD245" s="304"/>
      <c r="MWE245" s="304"/>
      <c r="MWF245" s="304"/>
      <c r="MWG245" s="304"/>
      <c r="MWH245" s="304"/>
      <c r="MWI245" s="304"/>
      <c r="MWJ245" s="304"/>
      <c r="MWK245" s="304"/>
      <c r="MWL245" s="304"/>
      <c r="MWM245" s="304"/>
      <c r="MWN245" s="304"/>
      <c r="MWO245" s="304"/>
      <c r="MWP245" s="304"/>
      <c r="MWQ245" s="304"/>
      <c r="MWR245" s="304"/>
      <c r="MWS245" s="304"/>
      <c r="MWT245" s="304"/>
      <c r="MWU245" s="304"/>
      <c r="MWV245" s="304"/>
      <c r="MWW245" s="304"/>
      <c r="MWX245" s="304"/>
      <c r="MWY245" s="304"/>
      <c r="MWZ245" s="304"/>
      <c r="MXA245" s="304"/>
      <c r="MXB245" s="304"/>
      <c r="MXC245" s="304"/>
      <c r="MXD245" s="304"/>
      <c r="MXE245" s="304"/>
      <c r="MXF245" s="304"/>
      <c r="MXG245" s="304"/>
      <c r="MXH245" s="304"/>
      <c r="MXI245" s="304"/>
      <c r="MXJ245" s="304"/>
      <c r="MXK245" s="304"/>
      <c r="MXL245" s="304"/>
      <c r="MXM245" s="304"/>
      <c r="MXN245" s="304"/>
      <c r="MXO245" s="304"/>
      <c r="MXP245" s="304"/>
      <c r="MXQ245" s="304"/>
      <c r="MXR245" s="304"/>
      <c r="MXS245" s="304"/>
      <c r="MXT245" s="304"/>
      <c r="MXU245" s="304"/>
      <c r="MXV245" s="304"/>
      <c r="MXW245" s="304"/>
      <c r="MXX245" s="304"/>
      <c r="MXY245" s="304"/>
      <c r="MXZ245" s="304"/>
      <c r="MYA245" s="304"/>
      <c r="MYB245" s="304"/>
      <c r="MYC245" s="304"/>
      <c r="MYD245" s="304"/>
      <c r="MYE245" s="304"/>
      <c r="MYF245" s="304"/>
      <c r="MYG245" s="304"/>
      <c r="MYH245" s="304"/>
      <c r="MYI245" s="304"/>
      <c r="MYJ245" s="304"/>
      <c r="MYK245" s="304"/>
      <c r="MYL245" s="304"/>
      <c r="MYM245" s="304"/>
      <c r="MYN245" s="304"/>
      <c r="MYO245" s="304"/>
      <c r="MYP245" s="304"/>
      <c r="MYQ245" s="304"/>
      <c r="MYR245" s="304"/>
      <c r="MYS245" s="304"/>
      <c r="MYT245" s="304"/>
      <c r="MYU245" s="304"/>
      <c r="MYV245" s="304"/>
      <c r="MYW245" s="304"/>
      <c r="MYX245" s="304"/>
      <c r="MYY245" s="304"/>
      <c r="MYZ245" s="304"/>
      <c r="MZA245" s="304"/>
      <c r="MZB245" s="304"/>
      <c r="MZC245" s="304"/>
      <c r="MZD245" s="304"/>
      <c r="MZE245" s="304"/>
      <c r="MZF245" s="304"/>
      <c r="MZG245" s="304"/>
      <c r="MZH245" s="304"/>
      <c r="MZI245" s="304"/>
      <c r="MZJ245" s="304"/>
      <c r="MZK245" s="304"/>
      <c r="MZL245" s="304"/>
      <c r="MZM245" s="304"/>
      <c r="MZN245" s="304"/>
      <c r="MZO245" s="304"/>
      <c r="MZP245" s="304"/>
      <c r="MZQ245" s="304"/>
      <c r="MZR245" s="304"/>
      <c r="MZS245" s="304"/>
      <c r="MZT245" s="304"/>
      <c r="MZU245" s="304"/>
      <c r="MZV245" s="304"/>
      <c r="MZW245" s="304"/>
      <c r="MZX245" s="304"/>
      <c r="MZY245" s="304"/>
      <c r="MZZ245" s="304"/>
      <c r="NAA245" s="304"/>
      <c r="NAB245" s="304"/>
      <c r="NAC245" s="304"/>
      <c r="NAD245" s="304"/>
      <c r="NAE245" s="304"/>
      <c r="NAF245" s="304"/>
      <c r="NAG245" s="304"/>
      <c r="NAH245" s="304"/>
      <c r="NAI245" s="304"/>
      <c r="NAJ245" s="304"/>
      <c r="NAK245" s="304"/>
      <c r="NAL245" s="304"/>
      <c r="NAM245" s="304"/>
      <c r="NAN245" s="304"/>
      <c r="NAO245" s="304"/>
      <c r="NAP245" s="304"/>
      <c r="NAQ245" s="304"/>
      <c r="NAR245" s="304"/>
      <c r="NAS245" s="304"/>
      <c r="NAT245" s="304"/>
      <c r="NAU245" s="304"/>
      <c r="NAV245" s="304"/>
      <c r="NAW245" s="304"/>
      <c r="NAX245" s="304"/>
      <c r="NAY245" s="304"/>
      <c r="NAZ245" s="304"/>
      <c r="NBA245" s="304"/>
      <c r="NBB245" s="304"/>
      <c r="NBC245" s="304"/>
      <c r="NBD245" s="304"/>
      <c r="NBE245" s="304"/>
      <c r="NBF245" s="304"/>
      <c r="NBG245" s="304"/>
      <c r="NBH245" s="304"/>
      <c r="NBI245" s="304"/>
      <c r="NBJ245" s="304"/>
      <c r="NBK245" s="304"/>
      <c r="NBL245" s="304"/>
      <c r="NBM245" s="304"/>
      <c r="NBN245" s="304"/>
      <c r="NBO245" s="304"/>
      <c r="NBP245" s="304"/>
      <c r="NBQ245" s="304"/>
      <c r="NBR245" s="304"/>
      <c r="NBS245" s="304"/>
      <c r="NBT245" s="304"/>
      <c r="NBU245" s="304"/>
      <c r="NBV245" s="304"/>
      <c r="NBW245" s="304"/>
      <c r="NBX245" s="304"/>
      <c r="NBY245" s="304"/>
      <c r="NBZ245" s="304"/>
      <c r="NCA245" s="304"/>
      <c r="NCB245" s="304"/>
      <c r="NCC245" s="304"/>
      <c r="NCD245" s="304"/>
      <c r="NCE245" s="304"/>
      <c r="NCF245" s="304"/>
      <c r="NCG245" s="304"/>
      <c r="NCH245" s="304"/>
      <c r="NCI245" s="304"/>
      <c r="NCJ245" s="304"/>
      <c r="NCK245" s="304"/>
      <c r="NCL245" s="304"/>
      <c r="NCM245" s="304"/>
      <c r="NCN245" s="304"/>
      <c r="NCO245" s="304"/>
      <c r="NCP245" s="304"/>
      <c r="NCQ245" s="304"/>
      <c r="NCR245" s="304"/>
      <c r="NCS245" s="304"/>
      <c r="NCT245" s="304"/>
      <c r="NCU245" s="304"/>
      <c r="NCV245" s="304"/>
      <c r="NCW245" s="304"/>
      <c r="NCX245" s="304"/>
      <c r="NCY245" s="304"/>
      <c r="NCZ245" s="304"/>
      <c r="NDA245" s="304"/>
      <c r="NDB245" s="304"/>
      <c r="NDC245" s="304"/>
      <c r="NDD245" s="304"/>
      <c r="NDE245" s="304"/>
      <c r="NDF245" s="304"/>
      <c r="NDG245" s="304"/>
      <c r="NDH245" s="304"/>
      <c r="NDI245" s="304"/>
      <c r="NDJ245" s="304"/>
      <c r="NDK245" s="304"/>
      <c r="NDL245" s="304"/>
      <c r="NDM245" s="304"/>
      <c r="NDN245" s="304"/>
      <c r="NDO245" s="304"/>
      <c r="NDP245" s="304"/>
      <c r="NDQ245" s="304"/>
      <c r="NDR245" s="304"/>
      <c r="NDS245" s="304"/>
      <c r="NDT245" s="304"/>
      <c r="NDU245" s="304"/>
      <c r="NDV245" s="304"/>
      <c r="NDW245" s="304"/>
      <c r="NDX245" s="304"/>
      <c r="NDY245" s="304"/>
      <c r="NDZ245" s="304"/>
      <c r="NEA245" s="304"/>
      <c r="NEB245" s="304"/>
      <c r="NEC245" s="304"/>
      <c r="NED245" s="304"/>
      <c r="NEE245" s="304"/>
      <c r="NEF245" s="304"/>
      <c r="NEG245" s="304"/>
      <c r="NEH245" s="304"/>
      <c r="NEI245" s="304"/>
      <c r="NEJ245" s="304"/>
      <c r="NEK245" s="304"/>
      <c r="NEL245" s="304"/>
      <c r="NEM245" s="304"/>
      <c r="NEN245" s="304"/>
      <c r="NEO245" s="304"/>
      <c r="NEP245" s="304"/>
      <c r="NEQ245" s="304"/>
      <c r="NER245" s="304"/>
      <c r="NES245" s="304"/>
      <c r="NET245" s="304"/>
      <c r="NEU245" s="304"/>
      <c r="NEV245" s="304"/>
      <c r="NEW245" s="304"/>
      <c r="NEX245" s="304"/>
      <c r="NEY245" s="304"/>
      <c r="NEZ245" s="304"/>
      <c r="NFA245" s="304"/>
      <c r="NFB245" s="304"/>
      <c r="NFC245" s="304"/>
      <c r="NFD245" s="304"/>
      <c r="NFE245" s="304"/>
      <c r="NFF245" s="304"/>
      <c r="NFG245" s="304"/>
      <c r="NFH245" s="304"/>
      <c r="NFI245" s="304"/>
      <c r="NFJ245" s="304"/>
      <c r="NFK245" s="304"/>
      <c r="NFL245" s="304"/>
      <c r="NFM245" s="304"/>
      <c r="NFN245" s="304"/>
      <c r="NFO245" s="304"/>
      <c r="NFP245" s="304"/>
      <c r="NFQ245" s="304"/>
      <c r="NFR245" s="304"/>
      <c r="NFS245" s="304"/>
      <c r="NFT245" s="304"/>
      <c r="NFU245" s="304"/>
      <c r="NFV245" s="304"/>
      <c r="NFW245" s="304"/>
      <c r="NFX245" s="304"/>
      <c r="NFY245" s="304"/>
      <c r="NFZ245" s="304"/>
      <c r="NGA245" s="304"/>
      <c r="NGB245" s="304"/>
      <c r="NGC245" s="304"/>
      <c r="NGD245" s="304"/>
      <c r="NGE245" s="304"/>
      <c r="NGF245" s="304"/>
      <c r="NGG245" s="304"/>
      <c r="NGH245" s="304"/>
      <c r="NGI245" s="304"/>
      <c r="NGJ245" s="304"/>
      <c r="NGK245" s="304"/>
      <c r="NGL245" s="304"/>
      <c r="NGM245" s="304"/>
      <c r="NGN245" s="304"/>
      <c r="NGO245" s="304"/>
      <c r="NGP245" s="304"/>
      <c r="NGQ245" s="304"/>
      <c r="NGR245" s="304"/>
      <c r="NGS245" s="304"/>
      <c r="NGT245" s="304"/>
      <c r="NGU245" s="304"/>
      <c r="NGV245" s="304"/>
      <c r="NGW245" s="304"/>
      <c r="NGX245" s="304"/>
      <c r="NGY245" s="304"/>
      <c r="NGZ245" s="304"/>
      <c r="NHA245" s="304"/>
      <c r="NHB245" s="304"/>
      <c r="NHC245" s="304"/>
      <c r="NHD245" s="304"/>
      <c r="NHE245" s="304"/>
      <c r="NHF245" s="304"/>
      <c r="NHG245" s="304"/>
      <c r="NHH245" s="304"/>
      <c r="NHI245" s="304"/>
      <c r="NHJ245" s="304"/>
      <c r="NHK245" s="304"/>
      <c r="NHL245" s="304"/>
      <c r="NHM245" s="304"/>
      <c r="NHN245" s="304"/>
      <c r="NHO245" s="304"/>
      <c r="NHP245" s="304"/>
      <c r="NHQ245" s="304"/>
      <c r="NHR245" s="304"/>
      <c r="NHS245" s="304"/>
      <c r="NHT245" s="304"/>
      <c r="NHU245" s="304"/>
      <c r="NHV245" s="304"/>
      <c r="NHW245" s="304"/>
      <c r="NHX245" s="304"/>
      <c r="NHY245" s="304"/>
      <c r="NHZ245" s="304"/>
      <c r="NIA245" s="304"/>
      <c r="NIB245" s="304"/>
      <c r="NIC245" s="304"/>
      <c r="NID245" s="304"/>
      <c r="NIE245" s="304"/>
      <c r="NIF245" s="304"/>
      <c r="NIG245" s="304"/>
      <c r="NIH245" s="304"/>
      <c r="NII245" s="304"/>
      <c r="NIJ245" s="304"/>
      <c r="NIK245" s="304"/>
      <c r="NIL245" s="304"/>
      <c r="NIM245" s="304"/>
      <c r="NIN245" s="304"/>
      <c r="NIO245" s="304"/>
      <c r="NIP245" s="304"/>
      <c r="NIQ245" s="304"/>
      <c r="NIR245" s="304"/>
      <c r="NIS245" s="304"/>
      <c r="NIT245" s="304"/>
      <c r="NIU245" s="304"/>
      <c r="NIV245" s="304"/>
      <c r="NIW245" s="304"/>
      <c r="NIX245" s="304"/>
      <c r="NIY245" s="304"/>
      <c r="NIZ245" s="304"/>
      <c r="NJA245" s="304"/>
      <c r="NJB245" s="304"/>
      <c r="NJC245" s="304"/>
      <c r="NJD245" s="304"/>
      <c r="NJE245" s="304"/>
      <c r="NJF245" s="304"/>
      <c r="NJG245" s="304"/>
      <c r="NJH245" s="304"/>
      <c r="NJI245" s="304"/>
      <c r="NJJ245" s="304"/>
      <c r="NJK245" s="304"/>
      <c r="NJL245" s="304"/>
      <c r="NJM245" s="304"/>
      <c r="NJN245" s="304"/>
      <c r="NJO245" s="304"/>
      <c r="NJP245" s="304"/>
      <c r="NJQ245" s="304"/>
      <c r="NJR245" s="304"/>
      <c r="NJS245" s="304"/>
      <c r="NJT245" s="304"/>
      <c r="NJU245" s="304"/>
      <c r="NJV245" s="304"/>
      <c r="NJW245" s="304"/>
      <c r="NJX245" s="304"/>
      <c r="NJY245" s="304"/>
      <c r="NJZ245" s="304"/>
      <c r="NKA245" s="304"/>
      <c r="NKB245" s="304"/>
      <c r="NKC245" s="304"/>
      <c r="NKD245" s="304"/>
      <c r="NKE245" s="304"/>
      <c r="NKF245" s="304"/>
      <c r="NKG245" s="304"/>
      <c r="NKH245" s="304"/>
      <c r="NKI245" s="304"/>
      <c r="NKJ245" s="304"/>
      <c r="NKK245" s="304"/>
      <c r="NKL245" s="304"/>
      <c r="NKM245" s="304"/>
      <c r="NKN245" s="304"/>
      <c r="NKO245" s="304"/>
      <c r="NKP245" s="304"/>
      <c r="NKQ245" s="304"/>
      <c r="NKR245" s="304"/>
      <c r="NKS245" s="304"/>
      <c r="NKT245" s="304"/>
      <c r="NKU245" s="304"/>
      <c r="NKV245" s="304"/>
      <c r="NKW245" s="304"/>
      <c r="NKX245" s="304"/>
      <c r="NKY245" s="304"/>
      <c r="NKZ245" s="304"/>
      <c r="NLA245" s="304"/>
      <c r="NLB245" s="304"/>
      <c r="NLC245" s="304"/>
      <c r="NLD245" s="304"/>
      <c r="NLE245" s="304"/>
      <c r="NLF245" s="304"/>
      <c r="NLG245" s="304"/>
      <c r="NLH245" s="304"/>
      <c r="NLI245" s="304"/>
      <c r="NLJ245" s="304"/>
      <c r="NLK245" s="304"/>
      <c r="NLL245" s="304"/>
      <c r="NLM245" s="304"/>
      <c r="NLN245" s="304"/>
      <c r="NLO245" s="304"/>
      <c r="NLP245" s="304"/>
      <c r="NLQ245" s="304"/>
      <c r="NLR245" s="304"/>
      <c r="NLS245" s="304"/>
      <c r="NLT245" s="304"/>
      <c r="NLU245" s="304"/>
      <c r="NLV245" s="304"/>
      <c r="NLW245" s="304"/>
      <c r="NLX245" s="304"/>
      <c r="NLY245" s="304"/>
      <c r="NLZ245" s="304"/>
      <c r="NMA245" s="304"/>
      <c r="NMB245" s="304"/>
      <c r="NMC245" s="304"/>
      <c r="NMD245" s="304"/>
      <c r="NME245" s="304"/>
      <c r="NMF245" s="304"/>
      <c r="NMG245" s="304"/>
      <c r="NMH245" s="304"/>
      <c r="NMI245" s="304"/>
      <c r="NMJ245" s="304"/>
      <c r="NMK245" s="304"/>
      <c r="NML245" s="304"/>
      <c r="NMM245" s="304"/>
      <c r="NMN245" s="304"/>
      <c r="NMO245" s="304"/>
      <c r="NMP245" s="304"/>
      <c r="NMQ245" s="304"/>
      <c r="NMR245" s="304"/>
      <c r="NMS245" s="304"/>
      <c r="NMT245" s="304"/>
      <c r="NMU245" s="304"/>
      <c r="NMV245" s="304"/>
      <c r="NMW245" s="304"/>
      <c r="NMX245" s="304"/>
      <c r="NMY245" s="304"/>
      <c r="NMZ245" s="304"/>
      <c r="NNA245" s="304"/>
      <c r="NNB245" s="304"/>
      <c r="NNC245" s="304"/>
      <c r="NND245" s="304"/>
      <c r="NNE245" s="304"/>
      <c r="NNF245" s="304"/>
      <c r="NNG245" s="304"/>
      <c r="NNH245" s="304"/>
      <c r="NNI245" s="304"/>
      <c r="NNJ245" s="304"/>
      <c r="NNK245" s="304"/>
      <c r="NNL245" s="304"/>
      <c r="NNM245" s="304"/>
      <c r="NNN245" s="304"/>
      <c r="NNO245" s="304"/>
      <c r="NNP245" s="304"/>
      <c r="NNQ245" s="304"/>
      <c r="NNR245" s="304"/>
      <c r="NNS245" s="304"/>
      <c r="NNT245" s="304"/>
      <c r="NNU245" s="304"/>
      <c r="NNV245" s="304"/>
      <c r="NNW245" s="304"/>
      <c r="NNX245" s="304"/>
      <c r="NNY245" s="304"/>
      <c r="NNZ245" s="304"/>
      <c r="NOA245" s="304"/>
      <c r="NOB245" s="304"/>
      <c r="NOC245" s="304"/>
      <c r="NOD245" s="304"/>
      <c r="NOE245" s="304"/>
      <c r="NOF245" s="304"/>
      <c r="NOG245" s="304"/>
      <c r="NOH245" s="304"/>
      <c r="NOI245" s="304"/>
      <c r="NOJ245" s="304"/>
      <c r="NOK245" s="304"/>
      <c r="NOL245" s="304"/>
      <c r="NOM245" s="304"/>
      <c r="NON245" s="304"/>
      <c r="NOO245" s="304"/>
      <c r="NOP245" s="304"/>
      <c r="NOQ245" s="304"/>
      <c r="NOR245" s="304"/>
      <c r="NOS245" s="304"/>
      <c r="NOT245" s="304"/>
      <c r="NOU245" s="304"/>
      <c r="NOV245" s="304"/>
      <c r="NOW245" s="304"/>
      <c r="NOX245" s="304"/>
      <c r="NOY245" s="304"/>
      <c r="NOZ245" s="304"/>
      <c r="NPA245" s="304"/>
      <c r="NPB245" s="304"/>
      <c r="NPC245" s="304"/>
      <c r="NPD245" s="304"/>
      <c r="NPE245" s="304"/>
      <c r="NPF245" s="304"/>
      <c r="NPG245" s="304"/>
      <c r="NPH245" s="304"/>
      <c r="NPI245" s="304"/>
      <c r="NPJ245" s="304"/>
      <c r="NPK245" s="304"/>
      <c r="NPL245" s="304"/>
      <c r="NPM245" s="304"/>
      <c r="NPN245" s="304"/>
      <c r="NPO245" s="304"/>
      <c r="NPP245" s="304"/>
      <c r="NPQ245" s="304"/>
      <c r="NPR245" s="304"/>
      <c r="NPS245" s="304"/>
      <c r="NPT245" s="304"/>
      <c r="NPU245" s="304"/>
      <c r="NPV245" s="304"/>
      <c r="NPW245" s="304"/>
      <c r="NPX245" s="304"/>
      <c r="NPY245" s="304"/>
      <c r="NPZ245" s="304"/>
      <c r="NQA245" s="304"/>
      <c r="NQB245" s="304"/>
      <c r="NQC245" s="304"/>
      <c r="NQD245" s="304"/>
      <c r="NQE245" s="304"/>
      <c r="NQF245" s="304"/>
      <c r="NQG245" s="304"/>
      <c r="NQH245" s="304"/>
      <c r="NQI245" s="304"/>
      <c r="NQJ245" s="304"/>
      <c r="NQK245" s="304"/>
      <c r="NQL245" s="304"/>
      <c r="NQM245" s="304"/>
      <c r="NQN245" s="304"/>
      <c r="NQO245" s="304"/>
      <c r="NQP245" s="304"/>
      <c r="NQQ245" s="304"/>
      <c r="NQR245" s="304"/>
      <c r="NQS245" s="304"/>
      <c r="NQT245" s="304"/>
      <c r="NQU245" s="304"/>
      <c r="NQV245" s="304"/>
      <c r="NQW245" s="304"/>
      <c r="NQX245" s="304"/>
      <c r="NQY245" s="304"/>
      <c r="NQZ245" s="304"/>
      <c r="NRA245" s="304"/>
      <c r="NRB245" s="304"/>
      <c r="NRC245" s="304"/>
      <c r="NRD245" s="304"/>
      <c r="NRE245" s="304"/>
      <c r="NRF245" s="304"/>
      <c r="NRG245" s="304"/>
      <c r="NRH245" s="304"/>
      <c r="NRI245" s="304"/>
      <c r="NRJ245" s="304"/>
      <c r="NRK245" s="304"/>
      <c r="NRL245" s="304"/>
      <c r="NRM245" s="304"/>
      <c r="NRN245" s="304"/>
      <c r="NRO245" s="304"/>
      <c r="NRP245" s="304"/>
      <c r="NRQ245" s="304"/>
      <c r="NRR245" s="304"/>
      <c r="NRS245" s="304"/>
      <c r="NRT245" s="304"/>
      <c r="NRU245" s="304"/>
      <c r="NRV245" s="304"/>
      <c r="NRW245" s="304"/>
      <c r="NRX245" s="304"/>
      <c r="NRY245" s="304"/>
      <c r="NRZ245" s="304"/>
      <c r="NSA245" s="304"/>
      <c r="NSB245" s="304"/>
      <c r="NSC245" s="304"/>
      <c r="NSD245" s="304"/>
      <c r="NSE245" s="304"/>
      <c r="NSF245" s="304"/>
      <c r="NSG245" s="304"/>
      <c r="NSH245" s="304"/>
      <c r="NSI245" s="304"/>
      <c r="NSJ245" s="304"/>
      <c r="NSK245" s="304"/>
      <c r="NSL245" s="304"/>
      <c r="NSM245" s="304"/>
      <c r="NSN245" s="304"/>
      <c r="NSO245" s="304"/>
      <c r="NSP245" s="304"/>
      <c r="NSQ245" s="304"/>
      <c r="NSR245" s="304"/>
      <c r="NSS245" s="304"/>
      <c r="NST245" s="304"/>
      <c r="NSU245" s="304"/>
      <c r="NSV245" s="304"/>
      <c r="NSW245" s="304"/>
      <c r="NSX245" s="304"/>
      <c r="NSY245" s="304"/>
      <c r="NSZ245" s="304"/>
      <c r="NTA245" s="304"/>
      <c r="NTB245" s="304"/>
      <c r="NTC245" s="304"/>
      <c r="NTD245" s="304"/>
      <c r="NTE245" s="304"/>
      <c r="NTF245" s="304"/>
      <c r="NTG245" s="304"/>
      <c r="NTH245" s="304"/>
      <c r="NTI245" s="304"/>
      <c r="NTJ245" s="304"/>
      <c r="NTK245" s="304"/>
      <c r="NTL245" s="304"/>
      <c r="NTM245" s="304"/>
      <c r="NTN245" s="304"/>
      <c r="NTO245" s="304"/>
      <c r="NTP245" s="304"/>
      <c r="NTQ245" s="304"/>
      <c r="NTR245" s="304"/>
      <c r="NTS245" s="304"/>
      <c r="NTT245" s="304"/>
      <c r="NTU245" s="304"/>
      <c r="NTV245" s="304"/>
      <c r="NTW245" s="304"/>
      <c r="NTX245" s="304"/>
      <c r="NTY245" s="304"/>
      <c r="NTZ245" s="304"/>
      <c r="NUA245" s="304"/>
      <c r="NUB245" s="304"/>
      <c r="NUC245" s="304"/>
      <c r="NUD245" s="304"/>
      <c r="NUE245" s="304"/>
      <c r="NUF245" s="304"/>
      <c r="NUG245" s="304"/>
      <c r="NUH245" s="304"/>
      <c r="NUI245" s="304"/>
      <c r="NUJ245" s="304"/>
      <c r="NUK245" s="304"/>
      <c r="NUL245" s="304"/>
      <c r="NUM245" s="304"/>
      <c r="NUN245" s="304"/>
      <c r="NUO245" s="304"/>
      <c r="NUP245" s="304"/>
      <c r="NUQ245" s="304"/>
      <c r="NUR245" s="304"/>
      <c r="NUS245" s="304"/>
      <c r="NUT245" s="304"/>
      <c r="NUU245" s="304"/>
      <c r="NUV245" s="304"/>
      <c r="NUW245" s="304"/>
      <c r="NUX245" s="304"/>
      <c r="NUY245" s="304"/>
      <c r="NUZ245" s="304"/>
      <c r="NVA245" s="304"/>
      <c r="NVB245" s="304"/>
      <c r="NVC245" s="304"/>
      <c r="NVD245" s="304"/>
      <c r="NVE245" s="304"/>
      <c r="NVF245" s="304"/>
      <c r="NVG245" s="304"/>
      <c r="NVH245" s="304"/>
      <c r="NVI245" s="304"/>
      <c r="NVJ245" s="304"/>
      <c r="NVK245" s="304"/>
      <c r="NVL245" s="304"/>
      <c r="NVM245" s="304"/>
      <c r="NVN245" s="304"/>
      <c r="NVO245" s="304"/>
      <c r="NVP245" s="304"/>
      <c r="NVQ245" s="304"/>
      <c r="NVR245" s="304"/>
      <c r="NVS245" s="304"/>
      <c r="NVT245" s="304"/>
      <c r="NVU245" s="304"/>
      <c r="NVV245" s="304"/>
      <c r="NVW245" s="304"/>
      <c r="NVX245" s="304"/>
      <c r="NVY245" s="304"/>
      <c r="NVZ245" s="304"/>
      <c r="NWA245" s="304"/>
      <c r="NWB245" s="304"/>
      <c r="NWC245" s="304"/>
      <c r="NWD245" s="304"/>
      <c r="NWE245" s="304"/>
      <c r="NWF245" s="304"/>
      <c r="NWG245" s="304"/>
      <c r="NWH245" s="304"/>
      <c r="NWI245" s="304"/>
      <c r="NWJ245" s="304"/>
      <c r="NWK245" s="304"/>
      <c r="NWL245" s="304"/>
      <c r="NWM245" s="304"/>
      <c r="NWN245" s="304"/>
      <c r="NWO245" s="304"/>
      <c r="NWP245" s="304"/>
      <c r="NWQ245" s="304"/>
      <c r="NWR245" s="304"/>
      <c r="NWS245" s="304"/>
      <c r="NWT245" s="304"/>
      <c r="NWU245" s="304"/>
      <c r="NWV245" s="304"/>
      <c r="NWW245" s="304"/>
      <c r="NWX245" s="304"/>
      <c r="NWY245" s="304"/>
      <c r="NWZ245" s="304"/>
      <c r="NXA245" s="304"/>
      <c r="NXB245" s="304"/>
      <c r="NXC245" s="304"/>
      <c r="NXD245" s="304"/>
      <c r="NXE245" s="304"/>
      <c r="NXF245" s="304"/>
      <c r="NXG245" s="304"/>
      <c r="NXH245" s="304"/>
      <c r="NXI245" s="304"/>
      <c r="NXJ245" s="304"/>
      <c r="NXK245" s="304"/>
      <c r="NXL245" s="304"/>
      <c r="NXM245" s="304"/>
      <c r="NXN245" s="304"/>
      <c r="NXO245" s="304"/>
      <c r="NXP245" s="304"/>
      <c r="NXQ245" s="304"/>
      <c r="NXR245" s="304"/>
      <c r="NXS245" s="304"/>
      <c r="NXT245" s="304"/>
      <c r="NXU245" s="304"/>
      <c r="NXV245" s="304"/>
      <c r="NXW245" s="304"/>
      <c r="NXX245" s="304"/>
      <c r="NXY245" s="304"/>
      <c r="NXZ245" s="304"/>
      <c r="NYA245" s="304"/>
      <c r="NYB245" s="304"/>
      <c r="NYC245" s="304"/>
      <c r="NYD245" s="304"/>
      <c r="NYE245" s="304"/>
      <c r="NYF245" s="304"/>
      <c r="NYG245" s="304"/>
      <c r="NYH245" s="304"/>
      <c r="NYI245" s="304"/>
      <c r="NYJ245" s="304"/>
      <c r="NYK245" s="304"/>
      <c r="NYL245" s="304"/>
      <c r="NYM245" s="304"/>
      <c r="NYN245" s="304"/>
      <c r="NYO245" s="304"/>
      <c r="NYP245" s="304"/>
      <c r="NYQ245" s="304"/>
      <c r="NYR245" s="304"/>
      <c r="NYS245" s="304"/>
      <c r="NYT245" s="304"/>
      <c r="NYU245" s="304"/>
      <c r="NYV245" s="304"/>
      <c r="NYW245" s="304"/>
      <c r="NYX245" s="304"/>
      <c r="NYY245" s="304"/>
      <c r="NYZ245" s="304"/>
      <c r="NZA245" s="304"/>
      <c r="NZB245" s="304"/>
      <c r="NZC245" s="304"/>
      <c r="NZD245" s="304"/>
      <c r="NZE245" s="304"/>
      <c r="NZF245" s="304"/>
      <c r="NZG245" s="304"/>
      <c r="NZH245" s="304"/>
      <c r="NZI245" s="304"/>
      <c r="NZJ245" s="304"/>
      <c r="NZK245" s="304"/>
      <c r="NZL245" s="304"/>
      <c r="NZM245" s="304"/>
      <c r="NZN245" s="304"/>
      <c r="NZO245" s="304"/>
      <c r="NZP245" s="304"/>
      <c r="NZQ245" s="304"/>
      <c r="NZR245" s="304"/>
      <c r="NZS245" s="304"/>
      <c r="NZT245" s="304"/>
      <c r="NZU245" s="304"/>
      <c r="NZV245" s="304"/>
      <c r="NZW245" s="304"/>
      <c r="NZX245" s="304"/>
      <c r="NZY245" s="304"/>
      <c r="NZZ245" s="304"/>
      <c r="OAA245" s="304"/>
      <c r="OAB245" s="304"/>
      <c r="OAC245" s="304"/>
      <c r="OAD245" s="304"/>
      <c r="OAE245" s="304"/>
      <c r="OAF245" s="304"/>
      <c r="OAG245" s="304"/>
      <c r="OAH245" s="304"/>
      <c r="OAI245" s="304"/>
      <c r="OAJ245" s="304"/>
      <c r="OAK245" s="304"/>
      <c r="OAL245" s="304"/>
      <c r="OAM245" s="304"/>
      <c r="OAN245" s="304"/>
      <c r="OAO245" s="304"/>
      <c r="OAP245" s="304"/>
      <c r="OAQ245" s="304"/>
      <c r="OAR245" s="304"/>
      <c r="OAS245" s="304"/>
      <c r="OAT245" s="304"/>
      <c r="OAU245" s="304"/>
      <c r="OAV245" s="304"/>
      <c r="OAW245" s="304"/>
      <c r="OAX245" s="304"/>
      <c r="OAY245" s="304"/>
      <c r="OAZ245" s="304"/>
      <c r="OBA245" s="304"/>
      <c r="OBB245" s="304"/>
      <c r="OBC245" s="304"/>
      <c r="OBD245" s="304"/>
      <c r="OBE245" s="304"/>
      <c r="OBF245" s="304"/>
      <c r="OBG245" s="304"/>
      <c r="OBH245" s="304"/>
      <c r="OBI245" s="304"/>
      <c r="OBJ245" s="304"/>
      <c r="OBK245" s="304"/>
      <c r="OBL245" s="304"/>
      <c r="OBM245" s="304"/>
      <c r="OBN245" s="304"/>
      <c r="OBO245" s="304"/>
      <c r="OBP245" s="304"/>
      <c r="OBQ245" s="304"/>
      <c r="OBR245" s="304"/>
      <c r="OBS245" s="304"/>
      <c r="OBT245" s="304"/>
      <c r="OBU245" s="304"/>
      <c r="OBV245" s="304"/>
      <c r="OBW245" s="304"/>
      <c r="OBX245" s="304"/>
      <c r="OBY245" s="304"/>
      <c r="OBZ245" s="304"/>
      <c r="OCA245" s="304"/>
      <c r="OCB245" s="304"/>
      <c r="OCC245" s="304"/>
      <c r="OCD245" s="304"/>
      <c r="OCE245" s="304"/>
      <c r="OCF245" s="304"/>
      <c r="OCG245" s="304"/>
      <c r="OCH245" s="304"/>
      <c r="OCI245" s="304"/>
      <c r="OCJ245" s="304"/>
      <c r="OCK245" s="304"/>
      <c r="OCL245" s="304"/>
      <c r="OCM245" s="304"/>
      <c r="OCN245" s="304"/>
      <c r="OCO245" s="304"/>
      <c r="OCP245" s="304"/>
      <c r="OCQ245" s="304"/>
      <c r="OCR245" s="304"/>
      <c r="OCS245" s="304"/>
      <c r="OCT245" s="304"/>
      <c r="OCU245" s="304"/>
      <c r="OCV245" s="304"/>
      <c r="OCW245" s="304"/>
      <c r="OCX245" s="304"/>
      <c r="OCY245" s="304"/>
      <c r="OCZ245" s="304"/>
      <c r="ODA245" s="304"/>
      <c r="ODB245" s="304"/>
      <c r="ODC245" s="304"/>
      <c r="ODD245" s="304"/>
      <c r="ODE245" s="304"/>
      <c r="ODF245" s="304"/>
      <c r="ODG245" s="304"/>
      <c r="ODH245" s="304"/>
      <c r="ODI245" s="304"/>
      <c r="ODJ245" s="304"/>
      <c r="ODK245" s="304"/>
      <c r="ODL245" s="304"/>
      <c r="ODM245" s="304"/>
      <c r="ODN245" s="304"/>
      <c r="ODO245" s="304"/>
      <c r="ODP245" s="304"/>
      <c r="ODQ245" s="304"/>
      <c r="ODR245" s="304"/>
      <c r="ODS245" s="304"/>
      <c r="ODT245" s="304"/>
      <c r="ODU245" s="304"/>
      <c r="ODV245" s="304"/>
      <c r="ODW245" s="304"/>
      <c r="ODX245" s="304"/>
      <c r="ODY245" s="304"/>
      <c r="ODZ245" s="304"/>
      <c r="OEA245" s="304"/>
      <c r="OEB245" s="304"/>
      <c r="OEC245" s="304"/>
      <c r="OED245" s="304"/>
      <c r="OEE245" s="304"/>
      <c r="OEF245" s="304"/>
      <c r="OEG245" s="304"/>
      <c r="OEH245" s="304"/>
      <c r="OEI245" s="304"/>
      <c r="OEJ245" s="304"/>
      <c r="OEK245" s="304"/>
      <c r="OEL245" s="304"/>
      <c r="OEM245" s="304"/>
      <c r="OEN245" s="304"/>
      <c r="OEO245" s="304"/>
      <c r="OEP245" s="304"/>
      <c r="OEQ245" s="304"/>
      <c r="OER245" s="304"/>
      <c r="OES245" s="304"/>
      <c r="OET245" s="304"/>
      <c r="OEU245" s="304"/>
      <c r="OEV245" s="304"/>
      <c r="OEW245" s="304"/>
      <c r="OEX245" s="304"/>
      <c r="OEY245" s="304"/>
      <c r="OEZ245" s="304"/>
      <c r="OFA245" s="304"/>
      <c r="OFB245" s="304"/>
      <c r="OFC245" s="304"/>
      <c r="OFD245" s="304"/>
      <c r="OFE245" s="304"/>
      <c r="OFF245" s="304"/>
      <c r="OFG245" s="304"/>
      <c r="OFH245" s="304"/>
      <c r="OFI245" s="304"/>
      <c r="OFJ245" s="304"/>
      <c r="OFK245" s="304"/>
      <c r="OFL245" s="304"/>
      <c r="OFM245" s="304"/>
      <c r="OFN245" s="304"/>
      <c r="OFO245" s="304"/>
      <c r="OFP245" s="304"/>
      <c r="OFQ245" s="304"/>
      <c r="OFR245" s="304"/>
      <c r="OFS245" s="304"/>
      <c r="OFT245" s="304"/>
      <c r="OFU245" s="304"/>
      <c r="OFV245" s="304"/>
      <c r="OFW245" s="304"/>
      <c r="OFX245" s="304"/>
      <c r="OFY245" s="304"/>
      <c r="OFZ245" s="304"/>
      <c r="OGA245" s="304"/>
      <c r="OGB245" s="304"/>
      <c r="OGC245" s="304"/>
      <c r="OGD245" s="304"/>
      <c r="OGE245" s="304"/>
      <c r="OGF245" s="304"/>
      <c r="OGG245" s="304"/>
      <c r="OGH245" s="304"/>
      <c r="OGI245" s="304"/>
      <c r="OGJ245" s="304"/>
      <c r="OGK245" s="304"/>
      <c r="OGL245" s="304"/>
      <c r="OGM245" s="304"/>
      <c r="OGN245" s="304"/>
      <c r="OGO245" s="304"/>
      <c r="OGP245" s="304"/>
      <c r="OGQ245" s="304"/>
      <c r="OGR245" s="304"/>
      <c r="OGS245" s="304"/>
      <c r="OGT245" s="304"/>
      <c r="OGU245" s="304"/>
      <c r="OGV245" s="304"/>
      <c r="OGW245" s="304"/>
      <c r="OGX245" s="304"/>
      <c r="OGY245" s="304"/>
      <c r="OGZ245" s="304"/>
      <c r="OHA245" s="304"/>
      <c r="OHB245" s="304"/>
      <c r="OHC245" s="304"/>
      <c r="OHD245" s="304"/>
      <c r="OHE245" s="304"/>
      <c r="OHF245" s="304"/>
      <c r="OHG245" s="304"/>
      <c r="OHH245" s="304"/>
      <c r="OHI245" s="304"/>
      <c r="OHJ245" s="304"/>
      <c r="OHK245" s="304"/>
      <c r="OHL245" s="304"/>
      <c r="OHM245" s="304"/>
      <c r="OHN245" s="304"/>
      <c r="OHO245" s="304"/>
      <c r="OHP245" s="304"/>
      <c r="OHQ245" s="304"/>
      <c r="OHR245" s="304"/>
      <c r="OHS245" s="304"/>
      <c r="OHT245" s="304"/>
      <c r="OHU245" s="304"/>
      <c r="OHV245" s="304"/>
      <c r="OHW245" s="304"/>
      <c r="OHX245" s="304"/>
      <c r="OHY245" s="304"/>
      <c r="OHZ245" s="304"/>
      <c r="OIA245" s="304"/>
      <c r="OIB245" s="304"/>
      <c r="OIC245" s="304"/>
      <c r="OID245" s="304"/>
      <c r="OIE245" s="304"/>
      <c r="OIF245" s="304"/>
      <c r="OIG245" s="304"/>
      <c r="OIH245" s="304"/>
      <c r="OII245" s="304"/>
      <c r="OIJ245" s="304"/>
      <c r="OIK245" s="304"/>
      <c r="OIL245" s="304"/>
      <c r="OIM245" s="304"/>
      <c r="OIN245" s="304"/>
      <c r="OIO245" s="304"/>
      <c r="OIP245" s="304"/>
      <c r="OIQ245" s="304"/>
      <c r="OIR245" s="304"/>
      <c r="OIS245" s="304"/>
      <c r="OIT245" s="304"/>
      <c r="OIU245" s="304"/>
      <c r="OIV245" s="304"/>
      <c r="OIW245" s="304"/>
      <c r="OIX245" s="304"/>
      <c r="OIY245" s="304"/>
      <c r="OIZ245" s="304"/>
      <c r="OJA245" s="304"/>
      <c r="OJB245" s="304"/>
      <c r="OJC245" s="304"/>
      <c r="OJD245" s="304"/>
      <c r="OJE245" s="304"/>
      <c r="OJF245" s="304"/>
      <c r="OJG245" s="304"/>
      <c r="OJH245" s="304"/>
      <c r="OJI245" s="304"/>
      <c r="OJJ245" s="304"/>
      <c r="OJK245" s="304"/>
      <c r="OJL245" s="304"/>
      <c r="OJM245" s="304"/>
      <c r="OJN245" s="304"/>
      <c r="OJO245" s="304"/>
      <c r="OJP245" s="304"/>
      <c r="OJQ245" s="304"/>
      <c r="OJR245" s="304"/>
      <c r="OJS245" s="304"/>
      <c r="OJT245" s="304"/>
      <c r="OJU245" s="304"/>
      <c r="OJV245" s="304"/>
      <c r="OJW245" s="304"/>
      <c r="OJX245" s="304"/>
      <c r="OJY245" s="304"/>
      <c r="OJZ245" s="304"/>
      <c r="OKA245" s="304"/>
      <c r="OKB245" s="304"/>
      <c r="OKC245" s="304"/>
      <c r="OKD245" s="304"/>
      <c r="OKE245" s="304"/>
      <c r="OKF245" s="304"/>
      <c r="OKG245" s="304"/>
      <c r="OKH245" s="304"/>
      <c r="OKI245" s="304"/>
      <c r="OKJ245" s="304"/>
      <c r="OKK245" s="304"/>
      <c r="OKL245" s="304"/>
      <c r="OKM245" s="304"/>
      <c r="OKN245" s="304"/>
      <c r="OKO245" s="304"/>
      <c r="OKP245" s="304"/>
      <c r="OKQ245" s="304"/>
      <c r="OKR245" s="304"/>
      <c r="OKS245" s="304"/>
      <c r="OKT245" s="304"/>
      <c r="OKU245" s="304"/>
      <c r="OKV245" s="304"/>
      <c r="OKW245" s="304"/>
      <c r="OKX245" s="304"/>
      <c r="OKY245" s="304"/>
      <c r="OKZ245" s="304"/>
      <c r="OLA245" s="304"/>
      <c r="OLB245" s="304"/>
      <c r="OLC245" s="304"/>
      <c r="OLD245" s="304"/>
      <c r="OLE245" s="304"/>
      <c r="OLF245" s="304"/>
      <c r="OLG245" s="304"/>
      <c r="OLH245" s="304"/>
      <c r="OLI245" s="304"/>
      <c r="OLJ245" s="304"/>
      <c r="OLK245" s="304"/>
      <c r="OLL245" s="304"/>
      <c r="OLM245" s="304"/>
      <c r="OLN245" s="304"/>
      <c r="OLO245" s="304"/>
      <c r="OLP245" s="304"/>
      <c r="OLQ245" s="304"/>
      <c r="OLR245" s="304"/>
      <c r="OLS245" s="304"/>
      <c r="OLT245" s="304"/>
      <c r="OLU245" s="304"/>
      <c r="OLV245" s="304"/>
      <c r="OLW245" s="304"/>
      <c r="OLX245" s="304"/>
      <c r="OLY245" s="304"/>
      <c r="OLZ245" s="304"/>
      <c r="OMA245" s="304"/>
      <c r="OMB245" s="304"/>
      <c r="OMC245" s="304"/>
      <c r="OMD245" s="304"/>
      <c r="OME245" s="304"/>
      <c r="OMF245" s="304"/>
      <c r="OMG245" s="304"/>
      <c r="OMH245" s="304"/>
      <c r="OMI245" s="304"/>
      <c r="OMJ245" s="304"/>
      <c r="OMK245" s="304"/>
      <c r="OML245" s="304"/>
      <c r="OMM245" s="304"/>
      <c r="OMN245" s="304"/>
      <c r="OMO245" s="304"/>
      <c r="OMP245" s="304"/>
      <c r="OMQ245" s="304"/>
      <c r="OMR245" s="304"/>
      <c r="OMS245" s="304"/>
      <c r="OMT245" s="304"/>
      <c r="OMU245" s="304"/>
      <c r="OMV245" s="304"/>
      <c r="OMW245" s="304"/>
      <c r="OMX245" s="304"/>
      <c r="OMY245" s="304"/>
      <c r="OMZ245" s="304"/>
      <c r="ONA245" s="304"/>
      <c r="ONB245" s="304"/>
      <c r="ONC245" s="304"/>
      <c r="OND245" s="304"/>
      <c r="ONE245" s="304"/>
      <c r="ONF245" s="304"/>
      <c r="ONG245" s="304"/>
      <c r="ONH245" s="304"/>
      <c r="ONI245" s="304"/>
      <c r="ONJ245" s="304"/>
      <c r="ONK245" s="304"/>
      <c r="ONL245" s="304"/>
      <c r="ONM245" s="304"/>
      <c r="ONN245" s="304"/>
      <c r="ONO245" s="304"/>
      <c r="ONP245" s="304"/>
      <c r="ONQ245" s="304"/>
      <c r="ONR245" s="304"/>
      <c r="ONS245" s="304"/>
      <c r="ONT245" s="304"/>
      <c r="ONU245" s="304"/>
      <c r="ONV245" s="304"/>
      <c r="ONW245" s="304"/>
      <c r="ONX245" s="304"/>
      <c r="ONY245" s="304"/>
      <c r="ONZ245" s="304"/>
      <c r="OOA245" s="304"/>
      <c r="OOB245" s="304"/>
      <c r="OOC245" s="304"/>
      <c r="OOD245" s="304"/>
      <c r="OOE245" s="304"/>
      <c r="OOF245" s="304"/>
      <c r="OOG245" s="304"/>
      <c r="OOH245" s="304"/>
      <c r="OOI245" s="304"/>
      <c r="OOJ245" s="304"/>
      <c r="OOK245" s="304"/>
      <c r="OOL245" s="304"/>
      <c r="OOM245" s="304"/>
      <c r="OON245" s="304"/>
      <c r="OOO245" s="304"/>
      <c r="OOP245" s="304"/>
      <c r="OOQ245" s="304"/>
      <c r="OOR245" s="304"/>
      <c r="OOS245" s="304"/>
      <c r="OOT245" s="304"/>
      <c r="OOU245" s="304"/>
      <c r="OOV245" s="304"/>
      <c r="OOW245" s="304"/>
      <c r="OOX245" s="304"/>
      <c r="OOY245" s="304"/>
      <c r="OOZ245" s="304"/>
      <c r="OPA245" s="304"/>
      <c r="OPB245" s="304"/>
      <c r="OPC245" s="304"/>
      <c r="OPD245" s="304"/>
      <c r="OPE245" s="304"/>
      <c r="OPF245" s="304"/>
      <c r="OPG245" s="304"/>
      <c r="OPH245" s="304"/>
      <c r="OPI245" s="304"/>
      <c r="OPJ245" s="304"/>
      <c r="OPK245" s="304"/>
      <c r="OPL245" s="304"/>
      <c r="OPM245" s="304"/>
      <c r="OPN245" s="304"/>
      <c r="OPO245" s="304"/>
      <c r="OPP245" s="304"/>
      <c r="OPQ245" s="304"/>
      <c r="OPR245" s="304"/>
      <c r="OPS245" s="304"/>
      <c r="OPT245" s="304"/>
      <c r="OPU245" s="304"/>
      <c r="OPV245" s="304"/>
      <c r="OPW245" s="304"/>
      <c r="OPX245" s="304"/>
      <c r="OPY245" s="304"/>
      <c r="OPZ245" s="304"/>
      <c r="OQA245" s="304"/>
      <c r="OQB245" s="304"/>
      <c r="OQC245" s="304"/>
      <c r="OQD245" s="304"/>
      <c r="OQE245" s="304"/>
      <c r="OQF245" s="304"/>
      <c r="OQG245" s="304"/>
      <c r="OQH245" s="304"/>
      <c r="OQI245" s="304"/>
      <c r="OQJ245" s="304"/>
      <c r="OQK245" s="304"/>
      <c r="OQL245" s="304"/>
      <c r="OQM245" s="304"/>
      <c r="OQN245" s="304"/>
      <c r="OQO245" s="304"/>
      <c r="OQP245" s="304"/>
      <c r="OQQ245" s="304"/>
      <c r="OQR245" s="304"/>
      <c r="OQS245" s="304"/>
      <c r="OQT245" s="304"/>
      <c r="OQU245" s="304"/>
      <c r="OQV245" s="304"/>
      <c r="OQW245" s="304"/>
      <c r="OQX245" s="304"/>
      <c r="OQY245" s="304"/>
      <c r="OQZ245" s="304"/>
      <c r="ORA245" s="304"/>
      <c r="ORB245" s="304"/>
      <c r="ORC245" s="304"/>
      <c r="ORD245" s="304"/>
      <c r="ORE245" s="304"/>
      <c r="ORF245" s="304"/>
      <c r="ORG245" s="304"/>
      <c r="ORH245" s="304"/>
      <c r="ORI245" s="304"/>
      <c r="ORJ245" s="304"/>
      <c r="ORK245" s="304"/>
      <c r="ORL245" s="304"/>
      <c r="ORM245" s="304"/>
      <c r="ORN245" s="304"/>
      <c r="ORO245" s="304"/>
      <c r="ORP245" s="304"/>
      <c r="ORQ245" s="304"/>
      <c r="ORR245" s="304"/>
      <c r="ORS245" s="304"/>
      <c r="ORT245" s="304"/>
      <c r="ORU245" s="304"/>
      <c r="ORV245" s="304"/>
      <c r="ORW245" s="304"/>
      <c r="ORX245" s="304"/>
      <c r="ORY245" s="304"/>
      <c r="ORZ245" s="304"/>
      <c r="OSA245" s="304"/>
      <c r="OSB245" s="304"/>
      <c r="OSC245" s="304"/>
      <c r="OSD245" s="304"/>
      <c r="OSE245" s="304"/>
      <c r="OSF245" s="304"/>
      <c r="OSG245" s="304"/>
      <c r="OSH245" s="304"/>
      <c r="OSI245" s="304"/>
      <c r="OSJ245" s="304"/>
      <c r="OSK245" s="304"/>
      <c r="OSL245" s="304"/>
      <c r="OSM245" s="304"/>
      <c r="OSN245" s="304"/>
      <c r="OSO245" s="304"/>
      <c r="OSP245" s="304"/>
      <c r="OSQ245" s="304"/>
      <c r="OSR245" s="304"/>
      <c r="OSS245" s="304"/>
      <c r="OST245" s="304"/>
      <c r="OSU245" s="304"/>
      <c r="OSV245" s="304"/>
      <c r="OSW245" s="304"/>
      <c r="OSX245" s="304"/>
      <c r="OSY245" s="304"/>
      <c r="OSZ245" s="304"/>
      <c r="OTA245" s="304"/>
      <c r="OTB245" s="304"/>
      <c r="OTC245" s="304"/>
      <c r="OTD245" s="304"/>
      <c r="OTE245" s="304"/>
      <c r="OTF245" s="304"/>
      <c r="OTG245" s="304"/>
      <c r="OTH245" s="304"/>
      <c r="OTI245" s="304"/>
      <c r="OTJ245" s="304"/>
      <c r="OTK245" s="304"/>
      <c r="OTL245" s="304"/>
      <c r="OTM245" s="304"/>
      <c r="OTN245" s="304"/>
      <c r="OTO245" s="304"/>
      <c r="OTP245" s="304"/>
      <c r="OTQ245" s="304"/>
      <c r="OTR245" s="304"/>
      <c r="OTS245" s="304"/>
      <c r="OTT245" s="304"/>
      <c r="OTU245" s="304"/>
      <c r="OTV245" s="304"/>
      <c r="OTW245" s="304"/>
      <c r="OTX245" s="304"/>
      <c r="OTY245" s="304"/>
      <c r="OTZ245" s="304"/>
      <c r="OUA245" s="304"/>
      <c r="OUB245" s="304"/>
      <c r="OUC245" s="304"/>
      <c r="OUD245" s="304"/>
      <c r="OUE245" s="304"/>
      <c r="OUF245" s="304"/>
      <c r="OUG245" s="304"/>
      <c r="OUH245" s="304"/>
      <c r="OUI245" s="304"/>
      <c r="OUJ245" s="304"/>
      <c r="OUK245" s="304"/>
      <c r="OUL245" s="304"/>
      <c r="OUM245" s="304"/>
      <c r="OUN245" s="304"/>
      <c r="OUO245" s="304"/>
      <c r="OUP245" s="304"/>
      <c r="OUQ245" s="304"/>
      <c r="OUR245" s="304"/>
      <c r="OUS245" s="304"/>
      <c r="OUT245" s="304"/>
      <c r="OUU245" s="304"/>
      <c r="OUV245" s="304"/>
      <c r="OUW245" s="304"/>
      <c r="OUX245" s="304"/>
      <c r="OUY245" s="304"/>
      <c r="OUZ245" s="304"/>
      <c r="OVA245" s="304"/>
      <c r="OVB245" s="304"/>
      <c r="OVC245" s="304"/>
      <c r="OVD245" s="304"/>
      <c r="OVE245" s="304"/>
      <c r="OVF245" s="304"/>
      <c r="OVG245" s="304"/>
      <c r="OVH245" s="304"/>
      <c r="OVI245" s="304"/>
      <c r="OVJ245" s="304"/>
      <c r="OVK245" s="304"/>
      <c r="OVL245" s="304"/>
      <c r="OVM245" s="304"/>
      <c r="OVN245" s="304"/>
      <c r="OVO245" s="304"/>
      <c r="OVP245" s="304"/>
      <c r="OVQ245" s="304"/>
      <c r="OVR245" s="304"/>
      <c r="OVS245" s="304"/>
      <c r="OVT245" s="304"/>
      <c r="OVU245" s="304"/>
      <c r="OVV245" s="304"/>
      <c r="OVW245" s="304"/>
      <c r="OVX245" s="304"/>
      <c r="OVY245" s="304"/>
      <c r="OVZ245" s="304"/>
      <c r="OWA245" s="304"/>
      <c r="OWB245" s="304"/>
      <c r="OWC245" s="304"/>
      <c r="OWD245" s="304"/>
      <c r="OWE245" s="304"/>
      <c r="OWF245" s="304"/>
      <c r="OWG245" s="304"/>
      <c r="OWH245" s="304"/>
      <c r="OWI245" s="304"/>
      <c r="OWJ245" s="304"/>
      <c r="OWK245" s="304"/>
      <c r="OWL245" s="304"/>
      <c r="OWM245" s="304"/>
      <c r="OWN245" s="304"/>
      <c r="OWO245" s="304"/>
      <c r="OWP245" s="304"/>
      <c r="OWQ245" s="304"/>
      <c r="OWR245" s="304"/>
      <c r="OWS245" s="304"/>
      <c r="OWT245" s="304"/>
      <c r="OWU245" s="304"/>
      <c r="OWV245" s="304"/>
      <c r="OWW245" s="304"/>
      <c r="OWX245" s="304"/>
      <c r="OWY245" s="304"/>
      <c r="OWZ245" s="304"/>
      <c r="OXA245" s="304"/>
      <c r="OXB245" s="304"/>
      <c r="OXC245" s="304"/>
      <c r="OXD245" s="304"/>
      <c r="OXE245" s="304"/>
      <c r="OXF245" s="304"/>
      <c r="OXG245" s="304"/>
      <c r="OXH245" s="304"/>
      <c r="OXI245" s="304"/>
      <c r="OXJ245" s="304"/>
      <c r="OXK245" s="304"/>
      <c r="OXL245" s="304"/>
      <c r="OXM245" s="304"/>
      <c r="OXN245" s="304"/>
      <c r="OXO245" s="304"/>
      <c r="OXP245" s="304"/>
      <c r="OXQ245" s="304"/>
      <c r="OXR245" s="304"/>
      <c r="OXS245" s="304"/>
      <c r="OXT245" s="304"/>
      <c r="OXU245" s="304"/>
      <c r="OXV245" s="304"/>
      <c r="OXW245" s="304"/>
      <c r="OXX245" s="304"/>
      <c r="OXY245" s="304"/>
      <c r="OXZ245" s="304"/>
      <c r="OYA245" s="304"/>
      <c r="OYB245" s="304"/>
      <c r="OYC245" s="304"/>
      <c r="OYD245" s="304"/>
      <c r="OYE245" s="304"/>
      <c r="OYF245" s="304"/>
      <c r="OYG245" s="304"/>
      <c r="OYH245" s="304"/>
      <c r="OYI245" s="304"/>
      <c r="OYJ245" s="304"/>
      <c r="OYK245" s="304"/>
      <c r="OYL245" s="304"/>
      <c r="OYM245" s="304"/>
      <c r="OYN245" s="304"/>
      <c r="OYO245" s="304"/>
      <c r="OYP245" s="304"/>
      <c r="OYQ245" s="304"/>
      <c r="OYR245" s="304"/>
      <c r="OYS245" s="304"/>
      <c r="OYT245" s="304"/>
      <c r="OYU245" s="304"/>
      <c r="OYV245" s="304"/>
      <c r="OYW245" s="304"/>
      <c r="OYX245" s="304"/>
      <c r="OYY245" s="304"/>
      <c r="OYZ245" s="304"/>
      <c r="OZA245" s="304"/>
      <c r="OZB245" s="304"/>
      <c r="OZC245" s="304"/>
      <c r="OZD245" s="304"/>
      <c r="OZE245" s="304"/>
      <c r="OZF245" s="304"/>
      <c r="OZG245" s="304"/>
      <c r="OZH245" s="304"/>
      <c r="OZI245" s="304"/>
      <c r="OZJ245" s="304"/>
      <c r="OZK245" s="304"/>
      <c r="OZL245" s="304"/>
      <c r="OZM245" s="304"/>
      <c r="OZN245" s="304"/>
      <c r="OZO245" s="304"/>
      <c r="OZP245" s="304"/>
      <c r="OZQ245" s="304"/>
      <c r="OZR245" s="304"/>
      <c r="OZS245" s="304"/>
      <c r="OZT245" s="304"/>
      <c r="OZU245" s="304"/>
      <c r="OZV245" s="304"/>
      <c r="OZW245" s="304"/>
      <c r="OZX245" s="304"/>
      <c r="OZY245" s="304"/>
      <c r="OZZ245" s="304"/>
      <c r="PAA245" s="304"/>
      <c r="PAB245" s="304"/>
      <c r="PAC245" s="304"/>
      <c r="PAD245" s="304"/>
      <c r="PAE245" s="304"/>
      <c r="PAF245" s="304"/>
      <c r="PAG245" s="304"/>
      <c r="PAH245" s="304"/>
      <c r="PAI245" s="304"/>
      <c r="PAJ245" s="304"/>
      <c r="PAK245" s="304"/>
      <c r="PAL245" s="304"/>
      <c r="PAM245" s="304"/>
      <c r="PAN245" s="304"/>
      <c r="PAO245" s="304"/>
      <c r="PAP245" s="304"/>
      <c r="PAQ245" s="304"/>
      <c r="PAR245" s="304"/>
      <c r="PAS245" s="304"/>
      <c r="PAT245" s="304"/>
      <c r="PAU245" s="304"/>
      <c r="PAV245" s="304"/>
      <c r="PAW245" s="304"/>
      <c r="PAX245" s="304"/>
      <c r="PAY245" s="304"/>
      <c r="PAZ245" s="304"/>
      <c r="PBA245" s="304"/>
      <c r="PBB245" s="304"/>
      <c r="PBC245" s="304"/>
      <c r="PBD245" s="304"/>
      <c r="PBE245" s="304"/>
      <c r="PBF245" s="304"/>
      <c r="PBG245" s="304"/>
      <c r="PBH245" s="304"/>
      <c r="PBI245" s="304"/>
      <c r="PBJ245" s="304"/>
      <c r="PBK245" s="304"/>
      <c r="PBL245" s="304"/>
      <c r="PBM245" s="304"/>
      <c r="PBN245" s="304"/>
      <c r="PBO245" s="304"/>
      <c r="PBP245" s="304"/>
      <c r="PBQ245" s="304"/>
      <c r="PBR245" s="304"/>
      <c r="PBS245" s="304"/>
      <c r="PBT245" s="304"/>
      <c r="PBU245" s="304"/>
      <c r="PBV245" s="304"/>
      <c r="PBW245" s="304"/>
      <c r="PBX245" s="304"/>
      <c r="PBY245" s="304"/>
      <c r="PBZ245" s="304"/>
      <c r="PCA245" s="304"/>
      <c r="PCB245" s="304"/>
      <c r="PCC245" s="304"/>
      <c r="PCD245" s="304"/>
      <c r="PCE245" s="304"/>
      <c r="PCF245" s="304"/>
      <c r="PCG245" s="304"/>
      <c r="PCH245" s="304"/>
      <c r="PCI245" s="304"/>
      <c r="PCJ245" s="304"/>
      <c r="PCK245" s="304"/>
      <c r="PCL245" s="304"/>
      <c r="PCM245" s="304"/>
      <c r="PCN245" s="304"/>
      <c r="PCO245" s="304"/>
      <c r="PCP245" s="304"/>
      <c r="PCQ245" s="304"/>
      <c r="PCR245" s="304"/>
      <c r="PCS245" s="304"/>
      <c r="PCT245" s="304"/>
      <c r="PCU245" s="304"/>
      <c r="PCV245" s="304"/>
      <c r="PCW245" s="304"/>
      <c r="PCX245" s="304"/>
      <c r="PCY245" s="304"/>
      <c r="PCZ245" s="304"/>
      <c r="PDA245" s="304"/>
      <c r="PDB245" s="304"/>
      <c r="PDC245" s="304"/>
      <c r="PDD245" s="304"/>
      <c r="PDE245" s="304"/>
      <c r="PDF245" s="304"/>
      <c r="PDG245" s="304"/>
      <c r="PDH245" s="304"/>
      <c r="PDI245" s="304"/>
      <c r="PDJ245" s="304"/>
      <c r="PDK245" s="304"/>
      <c r="PDL245" s="304"/>
      <c r="PDM245" s="304"/>
      <c r="PDN245" s="304"/>
      <c r="PDO245" s="304"/>
      <c r="PDP245" s="304"/>
      <c r="PDQ245" s="304"/>
      <c r="PDR245" s="304"/>
      <c r="PDS245" s="304"/>
      <c r="PDT245" s="304"/>
      <c r="PDU245" s="304"/>
      <c r="PDV245" s="304"/>
      <c r="PDW245" s="304"/>
      <c r="PDX245" s="304"/>
      <c r="PDY245" s="304"/>
      <c r="PDZ245" s="304"/>
      <c r="PEA245" s="304"/>
      <c r="PEB245" s="304"/>
      <c r="PEC245" s="304"/>
      <c r="PED245" s="304"/>
      <c r="PEE245" s="304"/>
      <c r="PEF245" s="304"/>
      <c r="PEG245" s="304"/>
      <c r="PEH245" s="304"/>
      <c r="PEI245" s="304"/>
      <c r="PEJ245" s="304"/>
      <c r="PEK245" s="304"/>
      <c r="PEL245" s="304"/>
      <c r="PEM245" s="304"/>
      <c r="PEN245" s="304"/>
      <c r="PEO245" s="304"/>
      <c r="PEP245" s="304"/>
      <c r="PEQ245" s="304"/>
      <c r="PER245" s="304"/>
      <c r="PES245" s="304"/>
      <c r="PET245" s="304"/>
      <c r="PEU245" s="304"/>
      <c r="PEV245" s="304"/>
      <c r="PEW245" s="304"/>
      <c r="PEX245" s="304"/>
      <c r="PEY245" s="304"/>
      <c r="PEZ245" s="304"/>
      <c r="PFA245" s="304"/>
      <c r="PFB245" s="304"/>
      <c r="PFC245" s="304"/>
      <c r="PFD245" s="304"/>
      <c r="PFE245" s="304"/>
      <c r="PFF245" s="304"/>
      <c r="PFG245" s="304"/>
      <c r="PFH245" s="304"/>
      <c r="PFI245" s="304"/>
      <c r="PFJ245" s="304"/>
      <c r="PFK245" s="304"/>
      <c r="PFL245" s="304"/>
      <c r="PFM245" s="304"/>
      <c r="PFN245" s="304"/>
      <c r="PFO245" s="304"/>
      <c r="PFP245" s="304"/>
      <c r="PFQ245" s="304"/>
      <c r="PFR245" s="304"/>
      <c r="PFS245" s="304"/>
      <c r="PFT245" s="304"/>
      <c r="PFU245" s="304"/>
      <c r="PFV245" s="304"/>
      <c r="PFW245" s="304"/>
      <c r="PFX245" s="304"/>
      <c r="PFY245" s="304"/>
      <c r="PFZ245" s="304"/>
      <c r="PGA245" s="304"/>
      <c r="PGB245" s="304"/>
      <c r="PGC245" s="304"/>
      <c r="PGD245" s="304"/>
      <c r="PGE245" s="304"/>
      <c r="PGF245" s="304"/>
      <c r="PGG245" s="304"/>
      <c r="PGH245" s="304"/>
      <c r="PGI245" s="304"/>
      <c r="PGJ245" s="304"/>
      <c r="PGK245" s="304"/>
      <c r="PGL245" s="304"/>
      <c r="PGM245" s="304"/>
      <c r="PGN245" s="304"/>
      <c r="PGO245" s="304"/>
      <c r="PGP245" s="304"/>
      <c r="PGQ245" s="304"/>
      <c r="PGR245" s="304"/>
      <c r="PGS245" s="304"/>
      <c r="PGT245" s="304"/>
      <c r="PGU245" s="304"/>
      <c r="PGV245" s="304"/>
      <c r="PGW245" s="304"/>
      <c r="PGX245" s="304"/>
      <c r="PGY245" s="304"/>
      <c r="PGZ245" s="304"/>
      <c r="PHA245" s="304"/>
      <c r="PHB245" s="304"/>
      <c r="PHC245" s="304"/>
      <c r="PHD245" s="304"/>
      <c r="PHE245" s="304"/>
      <c r="PHF245" s="304"/>
      <c r="PHG245" s="304"/>
      <c r="PHH245" s="304"/>
      <c r="PHI245" s="304"/>
      <c r="PHJ245" s="304"/>
      <c r="PHK245" s="304"/>
      <c r="PHL245" s="304"/>
      <c r="PHM245" s="304"/>
      <c r="PHN245" s="304"/>
      <c r="PHO245" s="304"/>
      <c r="PHP245" s="304"/>
      <c r="PHQ245" s="304"/>
      <c r="PHR245" s="304"/>
      <c r="PHS245" s="304"/>
      <c r="PHT245" s="304"/>
      <c r="PHU245" s="304"/>
      <c r="PHV245" s="304"/>
      <c r="PHW245" s="304"/>
      <c r="PHX245" s="304"/>
      <c r="PHY245" s="304"/>
      <c r="PHZ245" s="304"/>
      <c r="PIA245" s="304"/>
      <c r="PIB245" s="304"/>
      <c r="PIC245" s="304"/>
      <c r="PID245" s="304"/>
      <c r="PIE245" s="304"/>
      <c r="PIF245" s="304"/>
      <c r="PIG245" s="304"/>
      <c r="PIH245" s="304"/>
      <c r="PII245" s="304"/>
      <c r="PIJ245" s="304"/>
      <c r="PIK245" s="304"/>
      <c r="PIL245" s="304"/>
      <c r="PIM245" s="304"/>
      <c r="PIN245" s="304"/>
      <c r="PIO245" s="304"/>
      <c r="PIP245" s="304"/>
      <c r="PIQ245" s="304"/>
      <c r="PIR245" s="304"/>
      <c r="PIS245" s="304"/>
      <c r="PIT245" s="304"/>
      <c r="PIU245" s="304"/>
      <c r="PIV245" s="304"/>
      <c r="PIW245" s="304"/>
      <c r="PIX245" s="304"/>
      <c r="PIY245" s="304"/>
      <c r="PIZ245" s="304"/>
      <c r="PJA245" s="304"/>
      <c r="PJB245" s="304"/>
      <c r="PJC245" s="304"/>
      <c r="PJD245" s="304"/>
      <c r="PJE245" s="304"/>
      <c r="PJF245" s="304"/>
      <c r="PJG245" s="304"/>
      <c r="PJH245" s="304"/>
      <c r="PJI245" s="304"/>
      <c r="PJJ245" s="304"/>
      <c r="PJK245" s="304"/>
      <c r="PJL245" s="304"/>
      <c r="PJM245" s="304"/>
      <c r="PJN245" s="304"/>
      <c r="PJO245" s="304"/>
      <c r="PJP245" s="304"/>
      <c r="PJQ245" s="304"/>
      <c r="PJR245" s="304"/>
      <c r="PJS245" s="304"/>
      <c r="PJT245" s="304"/>
      <c r="PJU245" s="304"/>
      <c r="PJV245" s="304"/>
      <c r="PJW245" s="304"/>
      <c r="PJX245" s="304"/>
      <c r="PJY245" s="304"/>
      <c r="PJZ245" s="304"/>
      <c r="PKA245" s="304"/>
      <c r="PKB245" s="304"/>
      <c r="PKC245" s="304"/>
      <c r="PKD245" s="304"/>
      <c r="PKE245" s="304"/>
      <c r="PKF245" s="304"/>
      <c r="PKG245" s="304"/>
      <c r="PKH245" s="304"/>
      <c r="PKI245" s="304"/>
      <c r="PKJ245" s="304"/>
      <c r="PKK245" s="304"/>
      <c r="PKL245" s="304"/>
      <c r="PKM245" s="304"/>
      <c r="PKN245" s="304"/>
      <c r="PKO245" s="304"/>
      <c r="PKP245" s="304"/>
      <c r="PKQ245" s="304"/>
      <c r="PKR245" s="304"/>
      <c r="PKS245" s="304"/>
      <c r="PKT245" s="304"/>
      <c r="PKU245" s="304"/>
      <c r="PKV245" s="304"/>
      <c r="PKW245" s="304"/>
      <c r="PKX245" s="304"/>
      <c r="PKY245" s="304"/>
      <c r="PKZ245" s="304"/>
      <c r="PLA245" s="304"/>
      <c r="PLB245" s="304"/>
      <c r="PLC245" s="304"/>
      <c r="PLD245" s="304"/>
      <c r="PLE245" s="304"/>
      <c r="PLF245" s="304"/>
      <c r="PLG245" s="304"/>
      <c r="PLH245" s="304"/>
      <c r="PLI245" s="304"/>
      <c r="PLJ245" s="304"/>
      <c r="PLK245" s="304"/>
      <c r="PLL245" s="304"/>
      <c r="PLM245" s="304"/>
      <c r="PLN245" s="304"/>
      <c r="PLO245" s="304"/>
      <c r="PLP245" s="304"/>
      <c r="PLQ245" s="304"/>
      <c r="PLR245" s="304"/>
      <c r="PLS245" s="304"/>
      <c r="PLT245" s="304"/>
      <c r="PLU245" s="304"/>
      <c r="PLV245" s="304"/>
      <c r="PLW245" s="304"/>
      <c r="PLX245" s="304"/>
      <c r="PLY245" s="304"/>
      <c r="PLZ245" s="304"/>
      <c r="PMA245" s="304"/>
      <c r="PMB245" s="304"/>
      <c r="PMC245" s="304"/>
      <c r="PMD245" s="304"/>
      <c r="PME245" s="304"/>
      <c r="PMF245" s="304"/>
      <c r="PMG245" s="304"/>
      <c r="PMH245" s="304"/>
      <c r="PMI245" s="304"/>
      <c r="PMJ245" s="304"/>
      <c r="PMK245" s="304"/>
      <c r="PML245" s="304"/>
      <c r="PMM245" s="304"/>
      <c r="PMN245" s="304"/>
      <c r="PMO245" s="304"/>
      <c r="PMP245" s="304"/>
      <c r="PMQ245" s="304"/>
      <c r="PMR245" s="304"/>
      <c r="PMS245" s="304"/>
      <c r="PMT245" s="304"/>
      <c r="PMU245" s="304"/>
      <c r="PMV245" s="304"/>
      <c r="PMW245" s="304"/>
      <c r="PMX245" s="304"/>
      <c r="PMY245" s="304"/>
      <c r="PMZ245" s="304"/>
      <c r="PNA245" s="304"/>
      <c r="PNB245" s="304"/>
      <c r="PNC245" s="304"/>
      <c r="PND245" s="304"/>
      <c r="PNE245" s="304"/>
      <c r="PNF245" s="304"/>
      <c r="PNG245" s="304"/>
      <c r="PNH245" s="304"/>
      <c r="PNI245" s="304"/>
      <c r="PNJ245" s="304"/>
      <c r="PNK245" s="304"/>
      <c r="PNL245" s="304"/>
      <c r="PNM245" s="304"/>
      <c r="PNN245" s="304"/>
      <c r="PNO245" s="304"/>
      <c r="PNP245" s="304"/>
      <c r="PNQ245" s="304"/>
      <c r="PNR245" s="304"/>
      <c r="PNS245" s="304"/>
      <c r="PNT245" s="304"/>
      <c r="PNU245" s="304"/>
      <c r="PNV245" s="304"/>
      <c r="PNW245" s="304"/>
      <c r="PNX245" s="304"/>
      <c r="PNY245" s="304"/>
      <c r="PNZ245" s="304"/>
      <c r="POA245" s="304"/>
      <c r="POB245" s="304"/>
      <c r="POC245" s="304"/>
      <c r="POD245" s="304"/>
      <c r="POE245" s="304"/>
      <c r="POF245" s="304"/>
      <c r="POG245" s="304"/>
      <c r="POH245" s="304"/>
      <c r="POI245" s="304"/>
      <c r="POJ245" s="304"/>
      <c r="POK245" s="304"/>
      <c r="POL245" s="304"/>
      <c r="POM245" s="304"/>
      <c r="PON245" s="304"/>
      <c r="POO245" s="304"/>
      <c r="POP245" s="304"/>
      <c r="POQ245" s="304"/>
      <c r="POR245" s="304"/>
      <c r="POS245" s="304"/>
      <c r="POT245" s="304"/>
      <c r="POU245" s="304"/>
      <c r="POV245" s="304"/>
      <c r="POW245" s="304"/>
      <c r="POX245" s="304"/>
      <c r="POY245" s="304"/>
      <c r="POZ245" s="304"/>
      <c r="PPA245" s="304"/>
      <c r="PPB245" s="304"/>
      <c r="PPC245" s="304"/>
      <c r="PPD245" s="304"/>
      <c r="PPE245" s="304"/>
      <c r="PPF245" s="304"/>
      <c r="PPG245" s="304"/>
      <c r="PPH245" s="304"/>
      <c r="PPI245" s="304"/>
      <c r="PPJ245" s="304"/>
      <c r="PPK245" s="304"/>
      <c r="PPL245" s="304"/>
      <c r="PPM245" s="304"/>
      <c r="PPN245" s="304"/>
      <c r="PPO245" s="304"/>
      <c r="PPP245" s="304"/>
      <c r="PPQ245" s="304"/>
      <c r="PPR245" s="304"/>
      <c r="PPS245" s="304"/>
      <c r="PPT245" s="304"/>
      <c r="PPU245" s="304"/>
      <c r="PPV245" s="304"/>
      <c r="PPW245" s="304"/>
      <c r="PPX245" s="304"/>
      <c r="PPY245" s="304"/>
      <c r="PPZ245" s="304"/>
      <c r="PQA245" s="304"/>
      <c r="PQB245" s="304"/>
      <c r="PQC245" s="304"/>
      <c r="PQD245" s="304"/>
      <c r="PQE245" s="304"/>
      <c r="PQF245" s="304"/>
      <c r="PQG245" s="304"/>
      <c r="PQH245" s="304"/>
      <c r="PQI245" s="304"/>
      <c r="PQJ245" s="304"/>
      <c r="PQK245" s="304"/>
      <c r="PQL245" s="304"/>
      <c r="PQM245" s="304"/>
      <c r="PQN245" s="304"/>
      <c r="PQO245" s="304"/>
      <c r="PQP245" s="304"/>
      <c r="PQQ245" s="304"/>
      <c r="PQR245" s="304"/>
      <c r="PQS245" s="304"/>
      <c r="PQT245" s="304"/>
      <c r="PQU245" s="304"/>
      <c r="PQV245" s="304"/>
      <c r="PQW245" s="304"/>
      <c r="PQX245" s="304"/>
      <c r="PQY245" s="304"/>
      <c r="PQZ245" s="304"/>
      <c r="PRA245" s="304"/>
      <c r="PRB245" s="304"/>
      <c r="PRC245" s="304"/>
      <c r="PRD245" s="304"/>
      <c r="PRE245" s="304"/>
      <c r="PRF245" s="304"/>
      <c r="PRG245" s="304"/>
      <c r="PRH245" s="304"/>
      <c r="PRI245" s="304"/>
      <c r="PRJ245" s="304"/>
      <c r="PRK245" s="304"/>
      <c r="PRL245" s="304"/>
      <c r="PRM245" s="304"/>
      <c r="PRN245" s="304"/>
      <c r="PRO245" s="304"/>
      <c r="PRP245" s="304"/>
      <c r="PRQ245" s="304"/>
      <c r="PRR245" s="304"/>
      <c r="PRS245" s="304"/>
      <c r="PRT245" s="304"/>
      <c r="PRU245" s="304"/>
      <c r="PRV245" s="304"/>
      <c r="PRW245" s="304"/>
      <c r="PRX245" s="304"/>
      <c r="PRY245" s="304"/>
      <c r="PRZ245" s="304"/>
      <c r="PSA245" s="304"/>
      <c r="PSB245" s="304"/>
      <c r="PSC245" s="304"/>
      <c r="PSD245" s="304"/>
      <c r="PSE245" s="304"/>
      <c r="PSF245" s="304"/>
      <c r="PSG245" s="304"/>
      <c r="PSH245" s="304"/>
      <c r="PSI245" s="304"/>
      <c r="PSJ245" s="304"/>
      <c r="PSK245" s="304"/>
      <c r="PSL245" s="304"/>
      <c r="PSM245" s="304"/>
      <c r="PSN245" s="304"/>
      <c r="PSO245" s="304"/>
      <c r="PSP245" s="304"/>
      <c r="PSQ245" s="304"/>
      <c r="PSR245" s="304"/>
      <c r="PSS245" s="304"/>
      <c r="PST245" s="304"/>
      <c r="PSU245" s="304"/>
      <c r="PSV245" s="304"/>
      <c r="PSW245" s="304"/>
      <c r="PSX245" s="304"/>
      <c r="PSY245" s="304"/>
      <c r="PSZ245" s="304"/>
      <c r="PTA245" s="304"/>
      <c r="PTB245" s="304"/>
      <c r="PTC245" s="304"/>
      <c r="PTD245" s="304"/>
      <c r="PTE245" s="304"/>
      <c r="PTF245" s="304"/>
      <c r="PTG245" s="304"/>
      <c r="PTH245" s="304"/>
      <c r="PTI245" s="304"/>
      <c r="PTJ245" s="304"/>
      <c r="PTK245" s="304"/>
      <c r="PTL245" s="304"/>
      <c r="PTM245" s="304"/>
      <c r="PTN245" s="304"/>
      <c r="PTO245" s="304"/>
      <c r="PTP245" s="304"/>
      <c r="PTQ245" s="304"/>
      <c r="PTR245" s="304"/>
      <c r="PTS245" s="304"/>
      <c r="PTT245" s="304"/>
      <c r="PTU245" s="304"/>
      <c r="PTV245" s="304"/>
      <c r="PTW245" s="304"/>
      <c r="PTX245" s="304"/>
      <c r="PTY245" s="304"/>
      <c r="PTZ245" s="304"/>
      <c r="PUA245" s="304"/>
      <c r="PUB245" s="304"/>
      <c r="PUC245" s="304"/>
      <c r="PUD245" s="304"/>
      <c r="PUE245" s="304"/>
      <c r="PUF245" s="304"/>
      <c r="PUG245" s="304"/>
      <c r="PUH245" s="304"/>
      <c r="PUI245" s="304"/>
      <c r="PUJ245" s="304"/>
      <c r="PUK245" s="304"/>
      <c r="PUL245" s="304"/>
      <c r="PUM245" s="304"/>
      <c r="PUN245" s="304"/>
      <c r="PUO245" s="304"/>
      <c r="PUP245" s="304"/>
      <c r="PUQ245" s="304"/>
      <c r="PUR245" s="304"/>
      <c r="PUS245" s="304"/>
      <c r="PUT245" s="304"/>
      <c r="PUU245" s="304"/>
      <c r="PUV245" s="304"/>
      <c r="PUW245" s="304"/>
      <c r="PUX245" s="304"/>
      <c r="PUY245" s="304"/>
      <c r="PUZ245" s="304"/>
      <c r="PVA245" s="304"/>
      <c r="PVB245" s="304"/>
      <c r="PVC245" s="304"/>
      <c r="PVD245" s="304"/>
      <c r="PVE245" s="304"/>
      <c r="PVF245" s="304"/>
      <c r="PVG245" s="304"/>
      <c r="PVH245" s="304"/>
      <c r="PVI245" s="304"/>
      <c r="PVJ245" s="304"/>
      <c r="PVK245" s="304"/>
      <c r="PVL245" s="304"/>
      <c r="PVM245" s="304"/>
      <c r="PVN245" s="304"/>
      <c r="PVO245" s="304"/>
      <c r="PVP245" s="304"/>
      <c r="PVQ245" s="304"/>
      <c r="PVR245" s="304"/>
      <c r="PVS245" s="304"/>
      <c r="PVT245" s="304"/>
      <c r="PVU245" s="304"/>
      <c r="PVV245" s="304"/>
      <c r="PVW245" s="304"/>
      <c r="PVX245" s="304"/>
      <c r="PVY245" s="304"/>
      <c r="PVZ245" s="304"/>
      <c r="PWA245" s="304"/>
      <c r="PWB245" s="304"/>
      <c r="PWC245" s="304"/>
      <c r="PWD245" s="304"/>
      <c r="PWE245" s="304"/>
      <c r="PWF245" s="304"/>
      <c r="PWG245" s="304"/>
      <c r="PWH245" s="304"/>
      <c r="PWI245" s="304"/>
      <c r="PWJ245" s="304"/>
      <c r="PWK245" s="304"/>
      <c r="PWL245" s="304"/>
      <c r="PWM245" s="304"/>
      <c r="PWN245" s="304"/>
      <c r="PWO245" s="304"/>
      <c r="PWP245" s="304"/>
      <c r="PWQ245" s="304"/>
      <c r="PWR245" s="304"/>
      <c r="PWS245" s="304"/>
      <c r="PWT245" s="304"/>
      <c r="PWU245" s="304"/>
      <c r="PWV245" s="304"/>
      <c r="PWW245" s="304"/>
      <c r="PWX245" s="304"/>
      <c r="PWY245" s="304"/>
      <c r="PWZ245" s="304"/>
      <c r="PXA245" s="304"/>
      <c r="PXB245" s="304"/>
      <c r="PXC245" s="304"/>
      <c r="PXD245" s="304"/>
      <c r="PXE245" s="304"/>
      <c r="PXF245" s="304"/>
      <c r="PXG245" s="304"/>
      <c r="PXH245" s="304"/>
      <c r="PXI245" s="304"/>
      <c r="PXJ245" s="304"/>
      <c r="PXK245" s="304"/>
      <c r="PXL245" s="304"/>
      <c r="PXM245" s="304"/>
      <c r="PXN245" s="304"/>
      <c r="PXO245" s="304"/>
      <c r="PXP245" s="304"/>
      <c r="PXQ245" s="304"/>
      <c r="PXR245" s="304"/>
      <c r="PXS245" s="304"/>
      <c r="PXT245" s="304"/>
      <c r="PXU245" s="304"/>
      <c r="PXV245" s="304"/>
      <c r="PXW245" s="304"/>
      <c r="PXX245" s="304"/>
      <c r="PXY245" s="304"/>
      <c r="PXZ245" s="304"/>
      <c r="PYA245" s="304"/>
      <c r="PYB245" s="304"/>
      <c r="PYC245" s="304"/>
      <c r="PYD245" s="304"/>
      <c r="PYE245" s="304"/>
      <c r="PYF245" s="304"/>
      <c r="PYG245" s="304"/>
      <c r="PYH245" s="304"/>
      <c r="PYI245" s="304"/>
      <c r="PYJ245" s="304"/>
      <c r="PYK245" s="304"/>
      <c r="PYL245" s="304"/>
      <c r="PYM245" s="304"/>
      <c r="PYN245" s="304"/>
      <c r="PYO245" s="304"/>
      <c r="PYP245" s="304"/>
      <c r="PYQ245" s="304"/>
      <c r="PYR245" s="304"/>
      <c r="PYS245" s="304"/>
      <c r="PYT245" s="304"/>
      <c r="PYU245" s="304"/>
      <c r="PYV245" s="304"/>
      <c r="PYW245" s="304"/>
      <c r="PYX245" s="304"/>
      <c r="PYY245" s="304"/>
      <c r="PYZ245" s="304"/>
      <c r="PZA245" s="304"/>
      <c r="PZB245" s="304"/>
      <c r="PZC245" s="304"/>
      <c r="PZD245" s="304"/>
      <c r="PZE245" s="304"/>
      <c r="PZF245" s="304"/>
      <c r="PZG245" s="304"/>
      <c r="PZH245" s="304"/>
      <c r="PZI245" s="304"/>
      <c r="PZJ245" s="304"/>
      <c r="PZK245" s="304"/>
      <c r="PZL245" s="304"/>
      <c r="PZM245" s="304"/>
      <c r="PZN245" s="304"/>
      <c r="PZO245" s="304"/>
      <c r="PZP245" s="304"/>
      <c r="PZQ245" s="304"/>
      <c r="PZR245" s="304"/>
      <c r="PZS245" s="304"/>
      <c r="PZT245" s="304"/>
      <c r="PZU245" s="304"/>
      <c r="PZV245" s="304"/>
      <c r="PZW245" s="304"/>
      <c r="PZX245" s="304"/>
      <c r="PZY245" s="304"/>
      <c r="PZZ245" s="304"/>
      <c r="QAA245" s="304"/>
      <c r="QAB245" s="304"/>
      <c r="QAC245" s="304"/>
      <c r="QAD245" s="304"/>
      <c r="QAE245" s="304"/>
      <c r="QAF245" s="304"/>
      <c r="QAG245" s="304"/>
      <c r="QAH245" s="304"/>
      <c r="QAI245" s="304"/>
      <c r="QAJ245" s="304"/>
      <c r="QAK245" s="304"/>
      <c r="QAL245" s="304"/>
      <c r="QAM245" s="304"/>
      <c r="QAN245" s="304"/>
      <c r="QAO245" s="304"/>
      <c r="QAP245" s="304"/>
      <c r="QAQ245" s="304"/>
      <c r="QAR245" s="304"/>
      <c r="QAS245" s="304"/>
      <c r="QAT245" s="304"/>
      <c r="QAU245" s="304"/>
      <c r="QAV245" s="304"/>
      <c r="QAW245" s="304"/>
      <c r="QAX245" s="304"/>
      <c r="QAY245" s="304"/>
      <c r="QAZ245" s="304"/>
      <c r="QBA245" s="304"/>
      <c r="QBB245" s="304"/>
      <c r="QBC245" s="304"/>
      <c r="QBD245" s="304"/>
      <c r="QBE245" s="304"/>
      <c r="QBF245" s="304"/>
      <c r="QBG245" s="304"/>
      <c r="QBH245" s="304"/>
      <c r="QBI245" s="304"/>
      <c r="QBJ245" s="304"/>
      <c r="QBK245" s="304"/>
      <c r="QBL245" s="304"/>
      <c r="QBM245" s="304"/>
      <c r="QBN245" s="304"/>
      <c r="QBO245" s="304"/>
      <c r="QBP245" s="304"/>
      <c r="QBQ245" s="304"/>
      <c r="QBR245" s="304"/>
      <c r="QBS245" s="304"/>
      <c r="QBT245" s="304"/>
      <c r="QBU245" s="304"/>
      <c r="QBV245" s="304"/>
      <c r="QBW245" s="304"/>
      <c r="QBX245" s="304"/>
      <c r="QBY245" s="304"/>
      <c r="QBZ245" s="304"/>
      <c r="QCA245" s="304"/>
      <c r="QCB245" s="304"/>
      <c r="QCC245" s="304"/>
      <c r="QCD245" s="304"/>
      <c r="QCE245" s="304"/>
      <c r="QCF245" s="304"/>
      <c r="QCG245" s="304"/>
      <c r="QCH245" s="304"/>
      <c r="QCI245" s="304"/>
      <c r="QCJ245" s="304"/>
      <c r="QCK245" s="304"/>
      <c r="QCL245" s="304"/>
      <c r="QCM245" s="304"/>
      <c r="QCN245" s="304"/>
      <c r="QCO245" s="304"/>
      <c r="QCP245" s="304"/>
      <c r="QCQ245" s="304"/>
      <c r="QCR245" s="304"/>
      <c r="QCS245" s="304"/>
      <c r="QCT245" s="304"/>
      <c r="QCU245" s="304"/>
      <c r="QCV245" s="304"/>
      <c r="QCW245" s="304"/>
      <c r="QCX245" s="304"/>
      <c r="QCY245" s="304"/>
      <c r="QCZ245" s="304"/>
      <c r="QDA245" s="304"/>
      <c r="QDB245" s="304"/>
      <c r="QDC245" s="304"/>
      <c r="QDD245" s="304"/>
      <c r="QDE245" s="304"/>
      <c r="QDF245" s="304"/>
      <c r="QDG245" s="304"/>
      <c r="QDH245" s="304"/>
      <c r="QDI245" s="304"/>
      <c r="QDJ245" s="304"/>
      <c r="QDK245" s="304"/>
      <c r="QDL245" s="304"/>
      <c r="QDM245" s="304"/>
      <c r="QDN245" s="304"/>
      <c r="QDO245" s="304"/>
      <c r="QDP245" s="304"/>
      <c r="QDQ245" s="304"/>
      <c r="QDR245" s="304"/>
      <c r="QDS245" s="304"/>
      <c r="QDT245" s="304"/>
      <c r="QDU245" s="304"/>
      <c r="QDV245" s="304"/>
      <c r="QDW245" s="304"/>
      <c r="QDX245" s="304"/>
      <c r="QDY245" s="304"/>
      <c r="QDZ245" s="304"/>
      <c r="QEA245" s="304"/>
      <c r="QEB245" s="304"/>
      <c r="QEC245" s="304"/>
      <c r="QED245" s="304"/>
      <c r="QEE245" s="304"/>
      <c r="QEF245" s="304"/>
      <c r="QEG245" s="304"/>
      <c r="QEH245" s="304"/>
      <c r="QEI245" s="304"/>
      <c r="QEJ245" s="304"/>
      <c r="QEK245" s="304"/>
      <c r="QEL245" s="304"/>
      <c r="QEM245" s="304"/>
      <c r="QEN245" s="304"/>
      <c r="QEO245" s="304"/>
      <c r="QEP245" s="304"/>
      <c r="QEQ245" s="304"/>
      <c r="QER245" s="304"/>
      <c r="QES245" s="304"/>
      <c r="QET245" s="304"/>
      <c r="QEU245" s="304"/>
      <c r="QEV245" s="304"/>
      <c r="QEW245" s="304"/>
      <c r="QEX245" s="304"/>
      <c r="QEY245" s="304"/>
      <c r="QEZ245" s="304"/>
      <c r="QFA245" s="304"/>
      <c r="QFB245" s="304"/>
      <c r="QFC245" s="304"/>
      <c r="QFD245" s="304"/>
      <c r="QFE245" s="304"/>
      <c r="QFF245" s="304"/>
      <c r="QFG245" s="304"/>
      <c r="QFH245" s="304"/>
      <c r="QFI245" s="304"/>
      <c r="QFJ245" s="304"/>
      <c r="QFK245" s="304"/>
      <c r="QFL245" s="304"/>
      <c r="QFM245" s="304"/>
      <c r="QFN245" s="304"/>
      <c r="QFO245" s="304"/>
      <c r="QFP245" s="304"/>
      <c r="QFQ245" s="304"/>
      <c r="QFR245" s="304"/>
      <c r="QFS245" s="304"/>
      <c r="QFT245" s="304"/>
      <c r="QFU245" s="304"/>
      <c r="QFV245" s="304"/>
      <c r="QFW245" s="304"/>
      <c r="QFX245" s="304"/>
      <c r="QFY245" s="304"/>
      <c r="QFZ245" s="304"/>
      <c r="QGA245" s="304"/>
      <c r="QGB245" s="304"/>
      <c r="QGC245" s="304"/>
      <c r="QGD245" s="304"/>
      <c r="QGE245" s="304"/>
      <c r="QGF245" s="304"/>
      <c r="QGG245" s="304"/>
      <c r="QGH245" s="304"/>
      <c r="QGI245" s="304"/>
      <c r="QGJ245" s="304"/>
      <c r="QGK245" s="304"/>
      <c r="QGL245" s="304"/>
      <c r="QGM245" s="304"/>
      <c r="QGN245" s="304"/>
      <c r="QGO245" s="304"/>
      <c r="QGP245" s="304"/>
      <c r="QGQ245" s="304"/>
      <c r="QGR245" s="304"/>
      <c r="QGS245" s="304"/>
      <c r="QGT245" s="304"/>
      <c r="QGU245" s="304"/>
      <c r="QGV245" s="304"/>
      <c r="QGW245" s="304"/>
      <c r="QGX245" s="304"/>
      <c r="QGY245" s="304"/>
      <c r="QGZ245" s="304"/>
      <c r="QHA245" s="304"/>
      <c r="QHB245" s="304"/>
      <c r="QHC245" s="304"/>
      <c r="QHD245" s="304"/>
      <c r="QHE245" s="304"/>
      <c r="QHF245" s="304"/>
      <c r="QHG245" s="304"/>
      <c r="QHH245" s="304"/>
      <c r="QHI245" s="304"/>
      <c r="QHJ245" s="304"/>
      <c r="QHK245" s="304"/>
      <c r="QHL245" s="304"/>
      <c r="QHM245" s="304"/>
      <c r="QHN245" s="304"/>
      <c r="QHO245" s="304"/>
      <c r="QHP245" s="304"/>
      <c r="QHQ245" s="304"/>
      <c r="QHR245" s="304"/>
      <c r="QHS245" s="304"/>
      <c r="QHT245" s="304"/>
      <c r="QHU245" s="304"/>
      <c r="QHV245" s="304"/>
      <c r="QHW245" s="304"/>
      <c r="QHX245" s="304"/>
      <c r="QHY245" s="304"/>
      <c r="QHZ245" s="304"/>
      <c r="QIA245" s="304"/>
      <c r="QIB245" s="304"/>
      <c r="QIC245" s="304"/>
      <c r="QID245" s="304"/>
      <c r="QIE245" s="304"/>
      <c r="QIF245" s="304"/>
      <c r="QIG245" s="304"/>
      <c r="QIH245" s="304"/>
      <c r="QII245" s="304"/>
      <c r="QIJ245" s="304"/>
      <c r="QIK245" s="304"/>
      <c r="QIL245" s="304"/>
      <c r="QIM245" s="304"/>
      <c r="QIN245" s="304"/>
      <c r="QIO245" s="304"/>
      <c r="QIP245" s="304"/>
      <c r="QIQ245" s="304"/>
      <c r="QIR245" s="304"/>
      <c r="QIS245" s="304"/>
      <c r="QIT245" s="304"/>
      <c r="QIU245" s="304"/>
      <c r="QIV245" s="304"/>
      <c r="QIW245" s="304"/>
      <c r="QIX245" s="304"/>
      <c r="QIY245" s="304"/>
      <c r="QIZ245" s="304"/>
      <c r="QJA245" s="304"/>
      <c r="QJB245" s="304"/>
      <c r="QJC245" s="304"/>
      <c r="QJD245" s="304"/>
      <c r="QJE245" s="304"/>
      <c r="QJF245" s="304"/>
      <c r="QJG245" s="304"/>
      <c r="QJH245" s="304"/>
      <c r="QJI245" s="304"/>
      <c r="QJJ245" s="304"/>
      <c r="QJK245" s="304"/>
      <c r="QJL245" s="304"/>
      <c r="QJM245" s="304"/>
      <c r="QJN245" s="304"/>
      <c r="QJO245" s="304"/>
      <c r="QJP245" s="304"/>
      <c r="QJQ245" s="304"/>
      <c r="QJR245" s="304"/>
      <c r="QJS245" s="304"/>
      <c r="QJT245" s="304"/>
      <c r="QJU245" s="304"/>
      <c r="QJV245" s="304"/>
      <c r="QJW245" s="304"/>
      <c r="QJX245" s="304"/>
      <c r="QJY245" s="304"/>
      <c r="QJZ245" s="304"/>
      <c r="QKA245" s="304"/>
      <c r="QKB245" s="304"/>
      <c r="QKC245" s="304"/>
      <c r="QKD245" s="304"/>
      <c r="QKE245" s="304"/>
      <c r="QKF245" s="304"/>
      <c r="QKG245" s="304"/>
      <c r="QKH245" s="304"/>
      <c r="QKI245" s="304"/>
      <c r="QKJ245" s="304"/>
      <c r="QKK245" s="304"/>
      <c r="QKL245" s="304"/>
      <c r="QKM245" s="304"/>
      <c r="QKN245" s="304"/>
      <c r="QKO245" s="304"/>
      <c r="QKP245" s="304"/>
      <c r="QKQ245" s="304"/>
      <c r="QKR245" s="304"/>
      <c r="QKS245" s="304"/>
      <c r="QKT245" s="304"/>
      <c r="QKU245" s="304"/>
      <c r="QKV245" s="304"/>
      <c r="QKW245" s="304"/>
      <c r="QKX245" s="304"/>
      <c r="QKY245" s="304"/>
      <c r="QKZ245" s="304"/>
      <c r="QLA245" s="304"/>
      <c r="QLB245" s="304"/>
      <c r="QLC245" s="304"/>
      <c r="QLD245" s="304"/>
      <c r="QLE245" s="304"/>
      <c r="QLF245" s="304"/>
      <c r="QLG245" s="304"/>
      <c r="QLH245" s="304"/>
      <c r="QLI245" s="304"/>
      <c r="QLJ245" s="304"/>
      <c r="QLK245" s="304"/>
      <c r="QLL245" s="304"/>
      <c r="QLM245" s="304"/>
      <c r="QLN245" s="304"/>
      <c r="QLO245" s="304"/>
      <c r="QLP245" s="304"/>
      <c r="QLQ245" s="304"/>
      <c r="QLR245" s="304"/>
      <c r="QLS245" s="304"/>
      <c r="QLT245" s="304"/>
      <c r="QLU245" s="304"/>
      <c r="QLV245" s="304"/>
      <c r="QLW245" s="304"/>
      <c r="QLX245" s="304"/>
      <c r="QLY245" s="304"/>
      <c r="QLZ245" s="304"/>
      <c r="QMA245" s="304"/>
      <c r="QMB245" s="304"/>
      <c r="QMC245" s="304"/>
      <c r="QMD245" s="304"/>
      <c r="QME245" s="304"/>
      <c r="QMF245" s="304"/>
      <c r="QMG245" s="304"/>
      <c r="QMH245" s="304"/>
      <c r="QMI245" s="304"/>
      <c r="QMJ245" s="304"/>
      <c r="QMK245" s="304"/>
      <c r="QML245" s="304"/>
      <c r="QMM245" s="304"/>
      <c r="QMN245" s="304"/>
      <c r="QMO245" s="304"/>
      <c r="QMP245" s="304"/>
      <c r="QMQ245" s="304"/>
      <c r="QMR245" s="304"/>
      <c r="QMS245" s="304"/>
      <c r="QMT245" s="304"/>
      <c r="QMU245" s="304"/>
      <c r="QMV245" s="304"/>
      <c r="QMW245" s="304"/>
      <c r="QMX245" s="304"/>
      <c r="QMY245" s="304"/>
      <c r="QMZ245" s="304"/>
      <c r="QNA245" s="304"/>
      <c r="QNB245" s="304"/>
      <c r="QNC245" s="304"/>
      <c r="QND245" s="304"/>
      <c r="QNE245" s="304"/>
      <c r="QNF245" s="304"/>
      <c r="QNG245" s="304"/>
      <c r="QNH245" s="304"/>
      <c r="QNI245" s="304"/>
      <c r="QNJ245" s="304"/>
      <c r="QNK245" s="304"/>
      <c r="QNL245" s="304"/>
      <c r="QNM245" s="304"/>
      <c r="QNN245" s="304"/>
      <c r="QNO245" s="304"/>
      <c r="QNP245" s="304"/>
      <c r="QNQ245" s="304"/>
      <c r="QNR245" s="304"/>
      <c r="QNS245" s="304"/>
      <c r="QNT245" s="304"/>
      <c r="QNU245" s="304"/>
      <c r="QNV245" s="304"/>
      <c r="QNW245" s="304"/>
      <c r="QNX245" s="304"/>
      <c r="QNY245" s="304"/>
      <c r="QNZ245" s="304"/>
      <c r="QOA245" s="304"/>
      <c r="QOB245" s="304"/>
      <c r="QOC245" s="304"/>
      <c r="QOD245" s="304"/>
      <c r="QOE245" s="304"/>
      <c r="QOF245" s="304"/>
      <c r="QOG245" s="304"/>
      <c r="QOH245" s="304"/>
      <c r="QOI245" s="304"/>
      <c r="QOJ245" s="304"/>
      <c r="QOK245" s="304"/>
      <c r="QOL245" s="304"/>
      <c r="QOM245" s="304"/>
      <c r="QON245" s="304"/>
      <c r="QOO245" s="304"/>
      <c r="QOP245" s="304"/>
      <c r="QOQ245" s="304"/>
      <c r="QOR245" s="304"/>
      <c r="QOS245" s="304"/>
      <c r="QOT245" s="304"/>
      <c r="QOU245" s="304"/>
      <c r="QOV245" s="304"/>
      <c r="QOW245" s="304"/>
      <c r="QOX245" s="304"/>
      <c r="QOY245" s="304"/>
      <c r="QOZ245" s="304"/>
      <c r="QPA245" s="304"/>
      <c r="QPB245" s="304"/>
      <c r="QPC245" s="304"/>
      <c r="QPD245" s="304"/>
      <c r="QPE245" s="304"/>
      <c r="QPF245" s="304"/>
      <c r="QPG245" s="304"/>
      <c r="QPH245" s="304"/>
      <c r="QPI245" s="304"/>
      <c r="QPJ245" s="304"/>
      <c r="QPK245" s="304"/>
      <c r="QPL245" s="304"/>
      <c r="QPM245" s="304"/>
      <c r="QPN245" s="304"/>
      <c r="QPO245" s="304"/>
      <c r="QPP245" s="304"/>
      <c r="QPQ245" s="304"/>
      <c r="QPR245" s="304"/>
      <c r="QPS245" s="304"/>
      <c r="QPT245" s="304"/>
      <c r="QPU245" s="304"/>
      <c r="QPV245" s="304"/>
      <c r="QPW245" s="304"/>
      <c r="QPX245" s="304"/>
      <c r="QPY245" s="304"/>
      <c r="QPZ245" s="304"/>
      <c r="QQA245" s="304"/>
      <c r="QQB245" s="304"/>
      <c r="QQC245" s="304"/>
      <c r="QQD245" s="304"/>
      <c r="QQE245" s="304"/>
      <c r="QQF245" s="304"/>
      <c r="QQG245" s="304"/>
      <c r="QQH245" s="304"/>
      <c r="QQI245" s="304"/>
      <c r="QQJ245" s="304"/>
      <c r="QQK245" s="304"/>
      <c r="QQL245" s="304"/>
      <c r="QQM245" s="304"/>
      <c r="QQN245" s="304"/>
      <c r="QQO245" s="304"/>
      <c r="QQP245" s="304"/>
      <c r="QQQ245" s="304"/>
      <c r="QQR245" s="304"/>
      <c r="QQS245" s="304"/>
      <c r="QQT245" s="304"/>
      <c r="QQU245" s="304"/>
      <c r="QQV245" s="304"/>
      <c r="QQW245" s="304"/>
      <c r="QQX245" s="304"/>
      <c r="QQY245" s="304"/>
      <c r="QQZ245" s="304"/>
      <c r="QRA245" s="304"/>
      <c r="QRB245" s="304"/>
      <c r="QRC245" s="304"/>
      <c r="QRD245" s="304"/>
      <c r="QRE245" s="304"/>
      <c r="QRF245" s="304"/>
      <c r="QRG245" s="304"/>
      <c r="QRH245" s="304"/>
      <c r="QRI245" s="304"/>
      <c r="QRJ245" s="304"/>
      <c r="QRK245" s="304"/>
      <c r="QRL245" s="304"/>
      <c r="QRM245" s="304"/>
      <c r="QRN245" s="304"/>
      <c r="QRO245" s="304"/>
      <c r="QRP245" s="304"/>
      <c r="QRQ245" s="304"/>
      <c r="QRR245" s="304"/>
      <c r="QRS245" s="304"/>
      <c r="QRT245" s="304"/>
      <c r="QRU245" s="304"/>
      <c r="QRV245" s="304"/>
      <c r="QRW245" s="304"/>
      <c r="QRX245" s="304"/>
      <c r="QRY245" s="304"/>
      <c r="QRZ245" s="304"/>
      <c r="QSA245" s="304"/>
      <c r="QSB245" s="304"/>
      <c r="QSC245" s="304"/>
      <c r="QSD245" s="304"/>
      <c r="QSE245" s="304"/>
      <c r="QSF245" s="304"/>
      <c r="QSG245" s="304"/>
      <c r="QSH245" s="304"/>
      <c r="QSI245" s="304"/>
      <c r="QSJ245" s="304"/>
      <c r="QSK245" s="304"/>
      <c r="QSL245" s="304"/>
      <c r="QSM245" s="304"/>
      <c r="QSN245" s="304"/>
      <c r="QSO245" s="304"/>
      <c r="QSP245" s="304"/>
      <c r="QSQ245" s="304"/>
      <c r="QSR245" s="304"/>
      <c r="QSS245" s="304"/>
      <c r="QST245" s="304"/>
      <c r="QSU245" s="304"/>
      <c r="QSV245" s="304"/>
      <c r="QSW245" s="304"/>
      <c r="QSX245" s="304"/>
      <c r="QSY245" s="304"/>
      <c r="QSZ245" s="304"/>
      <c r="QTA245" s="304"/>
      <c r="QTB245" s="304"/>
      <c r="QTC245" s="304"/>
      <c r="QTD245" s="304"/>
      <c r="QTE245" s="304"/>
      <c r="QTF245" s="304"/>
      <c r="QTG245" s="304"/>
      <c r="QTH245" s="304"/>
      <c r="QTI245" s="304"/>
      <c r="QTJ245" s="304"/>
      <c r="QTK245" s="304"/>
      <c r="QTL245" s="304"/>
      <c r="QTM245" s="304"/>
      <c r="QTN245" s="304"/>
      <c r="QTO245" s="304"/>
      <c r="QTP245" s="304"/>
      <c r="QTQ245" s="304"/>
      <c r="QTR245" s="304"/>
      <c r="QTS245" s="304"/>
      <c r="QTT245" s="304"/>
      <c r="QTU245" s="304"/>
      <c r="QTV245" s="304"/>
      <c r="QTW245" s="304"/>
      <c r="QTX245" s="304"/>
      <c r="QTY245" s="304"/>
      <c r="QTZ245" s="304"/>
      <c r="QUA245" s="304"/>
      <c r="QUB245" s="304"/>
      <c r="QUC245" s="304"/>
      <c r="QUD245" s="304"/>
      <c r="QUE245" s="304"/>
      <c r="QUF245" s="304"/>
      <c r="QUG245" s="304"/>
      <c r="QUH245" s="304"/>
      <c r="QUI245" s="304"/>
      <c r="QUJ245" s="304"/>
      <c r="QUK245" s="304"/>
      <c r="QUL245" s="304"/>
      <c r="QUM245" s="304"/>
      <c r="QUN245" s="304"/>
      <c r="QUO245" s="304"/>
      <c r="QUP245" s="304"/>
      <c r="QUQ245" s="304"/>
      <c r="QUR245" s="304"/>
      <c r="QUS245" s="304"/>
      <c r="QUT245" s="304"/>
      <c r="QUU245" s="304"/>
      <c r="QUV245" s="304"/>
      <c r="QUW245" s="304"/>
      <c r="QUX245" s="304"/>
      <c r="QUY245" s="304"/>
      <c r="QUZ245" s="304"/>
      <c r="QVA245" s="304"/>
      <c r="QVB245" s="304"/>
      <c r="QVC245" s="304"/>
      <c r="QVD245" s="304"/>
      <c r="QVE245" s="304"/>
      <c r="QVF245" s="304"/>
      <c r="QVG245" s="304"/>
      <c r="QVH245" s="304"/>
      <c r="QVI245" s="304"/>
      <c r="QVJ245" s="304"/>
      <c r="QVK245" s="304"/>
      <c r="QVL245" s="304"/>
      <c r="QVM245" s="304"/>
      <c r="QVN245" s="304"/>
      <c r="QVO245" s="304"/>
      <c r="QVP245" s="304"/>
      <c r="QVQ245" s="304"/>
      <c r="QVR245" s="304"/>
      <c r="QVS245" s="304"/>
      <c r="QVT245" s="304"/>
      <c r="QVU245" s="304"/>
      <c r="QVV245" s="304"/>
      <c r="QVW245" s="304"/>
      <c r="QVX245" s="304"/>
      <c r="QVY245" s="304"/>
      <c r="QVZ245" s="304"/>
      <c r="QWA245" s="304"/>
      <c r="QWB245" s="304"/>
      <c r="QWC245" s="304"/>
      <c r="QWD245" s="304"/>
      <c r="QWE245" s="304"/>
      <c r="QWF245" s="304"/>
      <c r="QWG245" s="304"/>
      <c r="QWH245" s="304"/>
      <c r="QWI245" s="304"/>
      <c r="QWJ245" s="304"/>
      <c r="QWK245" s="304"/>
      <c r="QWL245" s="304"/>
      <c r="QWM245" s="304"/>
      <c r="QWN245" s="304"/>
      <c r="QWO245" s="304"/>
      <c r="QWP245" s="304"/>
      <c r="QWQ245" s="304"/>
      <c r="QWR245" s="304"/>
      <c r="QWS245" s="304"/>
      <c r="QWT245" s="304"/>
      <c r="QWU245" s="304"/>
      <c r="QWV245" s="304"/>
      <c r="QWW245" s="304"/>
      <c r="QWX245" s="304"/>
      <c r="QWY245" s="304"/>
      <c r="QWZ245" s="304"/>
      <c r="QXA245" s="304"/>
      <c r="QXB245" s="304"/>
      <c r="QXC245" s="304"/>
      <c r="QXD245" s="304"/>
      <c r="QXE245" s="304"/>
      <c r="QXF245" s="304"/>
      <c r="QXG245" s="304"/>
      <c r="QXH245" s="304"/>
      <c r="QXI245" s="304"/>
      <c r="QXJ245" s="304"/>
      <c r="QXK245" s="304"/>
      <c r="QXL245" s="304"/>
      <c r="QXM245" s="304"/>
      <c r="QXN245" s="304"/>
      <c r="QXO245" s="304"/>
      <c r="QXP245" s="304"/>
      <c r="QXQ245" s="304"/>
      <c r="QXR245" s="304"/>
      <c r="QXS245" s="304"/>
      <c r="QXT245" s="304"/>
      <c r="QXU245" s="304"/>
      <c r="QXV245" s="304"/>
      <c r="QXW245" s="304"/>
      <c r="QXX245" s="304"/>
      <c r="QXY245" s="304"/>
      <c r="QXZ245" s="304"/>
      <c r="QYA245" s="304"/>
      <c r="QYB245" s="304"/>
      <c r="QYC245" s="304"/>
      <c r="QYD245" s="304"/>
      <c r="QYE245" s="304"/>
      <c r="QYF245" s="304"/>
      <c r="QYG245" s="304"/>
      <c r="QYH245" s="304"/>
      <c r="QYI245" s="304"/>
      <c r="QYJ245" s="304"/>
      <c r="QYK245" s="304"/>
      <c r="QYL245" s="304"/>
      <c r="QYM245" s="304"/>
      <c r="QYN245" s="304"/>
      <c r="QYO245" s="304"/>
      <c r="QYP245" s="304"/>
      <c r="QYQ245" s="304"/>
      <c r="QYR245" s="304"/>
      <c r="QYS245" s="304"/>
      <c r="QYT245" s="304"/>
      <c r="QYU245" s="304"/>
      <c r="QYV245" s="304"/>
      <c r="QYW245" s="304"/>
      <c r="QYX245" s="304"/>
      <c r="QYY245" s="304"/>
      <c r="QYZ245" s="304"/>
      <c r="QZA245" s="304"/>
      <c r="QZB245" s="304"/>
      <c r="QZC245" s="304"/>
      <c r="QZD245" s="304"/>
      <c r="QZE245" s="304"/>
      <c r="QZF245" s="304"/>
      <c r="QZG245" s="304"/>
      <c r="QZH245" s="304"/>
      <c r="QZI245" s="304"/>
      <c r="QZJ245" s="304"/>
      <c r="QZK245" s="304"/>
      <c r="QZL245" s="304"/>
      <c r="QZM245" s="304"/>
      <c r="QZN245" s="304"/>
      <c r="QZO245" s="304"/>
      <c r="QZP245" s="304"/>
      <c r="QZQ245" s="304"/>
      <c r="QZR245" s="304"/>
      <c r="QZS245" s="304"/>
      <c r="QZT245" s="304"/>
      <c r="QZU245" s="304"/>
      <c r="QZV245" s="304"/>
      <c r="QZW245" s="304"/>
      <c r="QZX245" s="304"/>
      <c r="QZY245" s="304"/>
      <c r="QZZ245" s="304"/>
      <c r="RAA245" s="304"/>
      <c r="RAB245" s="304"/>
      <c r="RAC245" s="304"/>
      <c r="RAD245" s="304"/>
      <c r="RAE245" s="304"/>
      <c r="RAF245" s="304"/>
      <c r="RAG245" s="304"/>
      <c r="RAH245" s="304"/>
      <c r="RAI245" s="304"/>
      <c r="RAJ245" s="304"/>
      <c r="RAK245" s="304"/>
      <c r="RAL245" s="304"/>
      <c r="RAM245" s="304"/>
      <c r="RAN245" s="304"/>
      <c r="RAO245" s="304"/>
      <c r="RAP245" s="304"/>
      <c r="RAQ245" s="304"/>
      <c r="RAR245" s="304"/>
      <c r="RAS245" s="304"/>
      <c r="RAT245" s="304"/>
      <c r="RAU245" s="304"/>
      <c r="RAV245" s="304"/>
      <c r="RAW245" s="304"/>
      <c r="RAX245" s="304"/>
      <c r="RAY245" s="304"/>
      <c r="RAZ245" s="304"/>
      <c r="RBA245" s="304"/>
      <c r="RBB245" s="304"/>
      <c r="RBC245" s="304"/>
      <c r="RBD245" s="304"/>
      <c r="RBE245" s="304"/>
      <c r="RBF245" s="304"/>
      <c r="RBG245" s="304"/>
      <c r="RBH245" s="304"/>
      <c r="RBI245" s="304"/>
      <c r="RBJ245" s="304"/>
      <c r="RBK245" s="304"/>
      <c r="RBL245" s="304"/>
      <c r="RBM245" s="304"/>
      <c r="RBN245" s="304"/>
      <c r="RBO245" s="304"/>
      <c r="RBP245" s="304"/>
      <c r="RBQ245" s="304"/>
      <c r="RBR245" s="304"/>
      <c r="RBS245" s="304"/>
      <c r="RBT245" s="304"/>
      <c r="RBU245" s="304"/>
      <c r="RBV245" s="304"/>
      <c r="RBW245" s="304"/>
      <c r="RBX245" s="304"/>
      <c r="RBY245" s="304"/>
      <c r="RBZ245" s="304"/>
      <c r="RCA245" s="304"/>
      <c r="RCB245" s="304"/>
      <c r="RCC245" s="304"/>
      <c r="RCD245" s="304"/>
      <c r="RCE245" s="304"/>
      <c r="RCF245" s="304"/>
      <c r="RCG245" s="304"/>
      <c r="RCH245" s="304"/>
      <c r="RCI245" s="304"/>
      <c r="RCJ245" s="304"/>
      <c r="RCK245" s="304"/>
      <c r="RCL245" s="304"/>
      <c r="RCM245" s="304"/>
      <c r="RCN245" s="304"/>
      <c r="RCO245" s="304"/>
      <c r="RCP245" s="304"/>
      <c r="RCQ245" s="304"/>
      <c r="RCR245" s="304"/>
      <c r="RCS245" s="304"/>
      <c r="RCT245" s="304"/>
      <c r="RCU245" s="304"/>
      <c r="RCV245" s="304"/>
      <c r="RCW245" s="304"/>
      <c r="RCX245" s="304"/>
      <c r="RCY245" s="304"/>
      <c r="RCZ245" s="304"/>
      <c r="RDA245" s="304"/>
      <c r="RDB245" s="304"/>
      <c r="RDC245" s="304"/>
      <c r="RDD245" s="304"/>
      <c r="RDE245" s="304"/>
      <c r="RDF245" s="304"/>
      <c r="RDG245" s="304"/>
      <c r="RDH245" s="304"/>
      <c r="RDI245" s="304"/>
      <c r="RDJ245" s="304"/>
      <c r="RDK245" s="304"/>
      <c r="RDL245" s="304"/>
      <c r="RDM245" s="304"/>
      <c r="RDN245" s="304"/>
      <c r="RDO245" s="304"/>
      <c r="RDP245" s="304"/>
      <c r="RDQ245" s="304"/>
      <c r="RDR245" s="304"/>
      <c r="RDS245" s="304"/>
      <c r="RDT245" s="304"/>
      <c r="RDU245" s="304"/>
      <c r="RDV245" s="304"/>
      <c r="RDW245" s="304"/>
      <c r="RDX245" s="304"/>
      <c r="RDY245" s="304"/>
      <c r="RDZ245" s="304"/>
      <c r="REA245" s="304"/>
      <c r="REB245" s="304"/>
      <c r="REC245" s="304"/>
      <c r="RED245" s="304"/>
      <c r="REE245" s="304"/>
      <c r="REF245" s="304"/>
      <c r="REG245" s="304"/>
      <c r="REH245" s="304"/>
      <c r="REI245" s="304"/>
      <c r="REJ245" s="304"/>
      <c r="REK245" s="304"/>
      <c r="REL245" s="304"/>
      <c r="REM245" s="304"/>
      <c r="REN245" s="304"/>
      <c r="REO245" s="304"/>
      <c r="REP245" s="304"/>
      <c r="REQ245" s="304"/>
      <c r="RER245" s="304"/>
      <c r="RES245" s="304"/>
      <c r="RET245" s="304"/>
      <c r="REU245" s="304"/>
      <c r="REV245" s="304"/>
      <c r="REW245" s="304"/>
      <c r="REX245" s="304"/>
      <c r="REY245" s="304"/>
      <c r="REZ245" s="304"/>
      <c r="RFA245" s="304"/>
      <c r="RFB245" s="304"/>
      <c r="RFC245" s="304"/>
      <c r="RFD245" s="304"/>
      <c r="RFE245" s="304"/>
      <c r="RFF245" s="304"/>
      <c r="RFG245" s="304"/>
      <c r="RFH245" s="304"/>
      <c r="RFI245" s="304"/>
      <c r="RFJ245" s="304"/>
      <c r="RFK245" s="304"/>
      <c r="RFL245" s="304"/>
      <c r="RFM245" s="304"/>
      <c r="RFN245" s="304"/>
      <c r="RFO245" s="304"/>
      <c r="RFP245" s="304"/>
      <c r="RFQ245" s="304"/>
      <c r="RFR245" s="304"/>
      <c r="RFS245" s="304"/>
      <c r="RFT245" s="304"/>
      <c r="RFU245" s="304"/>
      <c r="RFV245" s="304"/>
      <c r="RFW245" s="304"/>
      <c r="RFX245" s="304"/>
      <c r="RFY245" s="304"/>
      <c r="RFZ245" s="304"/>
      <c r="RGA245" s="304"/>
      <c r="RGB245" s="304"/>
      <c r="RGC245" s="304"/>
      <c r="RGD245" s="304"/>
      <c r="RGE245" s="304"/>
      <c r="RGF245" s="304"/>
      <c r="RGG245" s="304"/>
      <c r="RGH245" s="304"/>
      <c r="RGI245" s="304"/>
      <c r="RGJ245" s="304"/>
      <c r="RGK245" s="304"/>
      <c r="RGL245" s="304"/>
      <c r="RGM245" s="304"/>
      <c r="RGN245" s="304"/>
      <c r="RGO245" s="304"/>
      <c r="RGP245" s="304"/>
      <c r="RGQ245" s="304"/>
      <c r="RGR245" s="304"/>
      <c r="RGS245" s="304"/>
      <c r="RGT245" s="304"/>
      <c r="RGU245" s="304"/>
      <c r="RGV245" s="304"/>
      <c r="RGW245" s="304"/>
      <c r="RGX245" s="304"/>
      <c r="RGY245" s="304"/>
      <c r="RGZ245" s="304"/>
      <c r="RHA245" s="304"/>
      <c r="RHB245" s="304"/>
      <c r="RHC245" s="304"/>
      <c r="RHD245" s="304"/>
      <c r="RHE245" s="304"/>
      <c r="RHF245" s="304"/>
      <c r="RHG245" s="304"/>
      <c r="RHH245" s="304"/>
      <c r="RHI245" s="304"/>
      <c r="RHJ245" s="304"/>
      <c r="RHK245" s="304"/>
      <c r="RHL245" s="304"/>
      <c r="RHM245" s="304"/>
      <c r="RHN245" s="304"/>
      <c r="RHO245" s="304"/>
      <c r="RHP245" s="304"/>
      <c r="RHQ245" s="304"/>
      <c r="RHR245" s="304"/>
      <c r="RHS245" s="304"/>
      <c r="RHT245" s="304"/>
      <c r="RHU245" s="304"/>
      <c r="RHV245" s="304"/>
      <c r="RHW245" s="304"/>
      <c r="RHX245" s="304"/>
      <c r="RHY245" s="304"/>
      <c r="RHZ245" s="304"/>
      <c r="RIA245" s="304"/>
      <c r="RIB245" s="304"/>
      <c r="RIC245" s="304"/>
      <c r="RID245" s="304"/>
      <c r="RIE245" s="304"/>
      <c r="RIF245" s="304"/>
      <c r="RIG245" s="304"/>
      <c r="RIH245" s="304"/>
      <c r="RII245" s="304"/>
      <c r="RIJ245" s="304"/>
      <c r="RIK245" s="304"/>
      <c r="RIL245" s="304"/>
      <c r="RIM245" s="304"/>
      <c r="RIN245" s="304"/>
      <c r="RIO245" s="304"/>
      <c r="RIP245" s="304"/>
      <c r="RIQ245" s="304"/>
      <c r="RIR245" s="304"/>
      <c r="RIS245" s="304"/>
      <c r="RIT245" s="304"/>
      <c r="RIU245" s="304"/>
      <c r="RIV245" s="304"/>
      <c r="RIW245" s="304"/>
      <c r="RIX245" s="304"/>
      <c r="RIY245" s="304"/>
      <c r="RIZ245" s="304"/>
      <c r="RJA245" s="304"/>
      <c r="RJB245" s="304"/>
      <c r="RJC245" s="304"/>
      <c r="RJD245" s="304"/>
      <c r="RJE245" s="304"/>
      <c r="RJF245" s="304"/>
      <c r="RJG245" s="304"/>
      <c r="RJH245" s="304"/>
      <c r="RJI245" s="304"/>
      <c r="RJJ245" s="304"/>
      <c r="RJK245" s="304"/>
      <c r="RJL245" s="304"/>
      <c r="RJM245" s="304"/>
      <c r="RJN245" s="304"/>
      <c r="RJO245" s="304"/>
      <c r="RJP245" s="304"/>
      <c r="RJQ245" s="304"/>
      <c r="RJR245" s="304"/>
      <c r="RJS245" s="304"/>
      <c r="RJT245" s="304"/>
      <c r="RJU245" s="304"/>
      <c r="RJV245" s="304"/>
      <c r="RJW245" s="304"/>
      <c r="RJX245" s="304"/>
      <c r="RJY245" s="304"/>
      <c r="RJZ245" s="304"/>
      <c r="RKA245" s="304"/>
      <c r="RKB245" s="304"/>
      <c r="RKC245" s="304"/>
      <c r="RKD245" s="304"/>
      <c r="RKE245" s="304"/>
      <c r="RKF245" s="304"/>
      <c r="RKG245" s="304"/>
      <c r="RKH245" s="304"/>
      <c r="RKI245" s="304"/>
      <c r="RKJ245" s="304"/>
      <c r="RKK245" s="304"/>
      <c r="RKL245" s="304"/>
      <c r="RKM245" s="304"/>
      <c r="RKN245" s="304"/>
      <c r="RKO245" s="304"/>
      <c r="RKP245" s="304"/>
      <c r="RKQ245" s="304"/>
      <c r="RKR245" s="304"/>
      <c r="RKS245" s="304"/>
      <c r="RKT245" s="304"/>
      <c r="RKU245" s="304"/>
      <c r="RKV245" s="304"/>
      <c r="RKW245" s="304"/>
      <c r="RKX245" s="304"/>
      <c r="RKY245" s="304"/>
      <c r="RKZ245" s="304"/>
      <c r="RLA245" s="304"/>
      <c r="RLB245" s="304"/>
      <c r="RLC245" s="304"/>
      <c r="RLD245" s="304"/>
      <c r="RLE245" s="304"/>
      <c r="RLF245" s="304"/>
      <c r="RLG245" s="304"/>
      <c r="RLH245" s="304"/>
      <c r="RLI245" s="304"/>
      <c r="RLJ245" s="304"/>
      <c r="RLK245" s="304"/>
      <c r="RLL245" s="304"/>
      <c r="RLM245" s="304"/>
      <c r="RLN245" s="304"/>
      <c r="RLO245" s="304"/>
      <c r="RLP245" s="304"/>
      <c r="RLQ245" s="304"/>
      <c r="RLR245" s="304"/>
      <c r="RLS245" s="304"/>
      <c r="RLT245" s="304"/>
      <c r="RLU245" s="304"/>
      <c r="RLV245" s="304"/>
      <c r="RLW245" s="304"/>
      <c r="RLX245" s="304"/>
      <c r="RLY245" s="304"/>
      <c r="RLZ245" s="304"/>
      <c r="RMA245" s="304"/>
      <c r="RMB245" s="304"/>
      <c r="RMC245" s="304"/>
      <c r="RMD245" s="304"/>
      <c r="RME245" s="304"/>
      <c r="RMF245" s="304"/>
      <c r="RMG245" s="304"/>
      <c r="RMH245" s="304"/>
      <c r="RMI245" s="304"/>
      <c r="RMJ245" s="304"/>
      <c r="RMK245" s="304"/>
      <c r="RML245" s="304"/>
      <c r="RMM245" s="304"/>
      <c r="RMN245" s="304"/>
      <c r="RMO245" s="304"/>
      <c r="RMP245" s="304"/>
      <c r="RMQ245" s="304"/>
      <c r="RMR245" s="304"/>
      <c r="RMS245" s="304"/>
      <c r="RMT245" s="304"/>
      <c r="RMU245" s="304"/>
      <c r="RMV245" s="304"/>
      <c r="RMW245" s="304"/>
      <c r="RMX245" s="304"/>
      <c r="RMY245" s="304"/>
      <c r="RMZ245" s="304"/>
      <c r="RNA245" s="304"/>
      <c r="RNB245" s="304"/>
      <c r="RNC245" s="304"/>
      <c r="RND245" s="304"/>
      <c r="RNE245" s="304"/>
      <c r="RNF245" s="304"/>
      <c r="RNG245" s="304"/>
      <c r="RNH245" s="304"/>
      <c r="RNI245" s="304"/>
      <c r="RNJ245" s="304"/>
      <c r="RNK245" s="304"/>
      <c r="RNL245" s="304"/>
      <c r="RNM245" s="304"/>
      <c r="RNN245" s="304"/>
      <c r="RNO245" s="304"/>
      <c r="RNP245" s="304"/>
      <c r="RNQ245" s="304"/>
      <c r="RNR245" s="304"/>
      <c r="RNS245" s="304"/>
      <c r="RNT245" s="304"/>
      <c r="RNU245" s="304"/>
      <c r="RNV245" s="304"/>
      <c r="RNW245" s="304"/>
      <c r="RNX245" s="304"/>
      <c r="RNY245" s="304"/>
      <c r="RNZ245" s="304"/>
      <c r="ROA245" s="304"/>
      <c r="ROB245" s="304"/>
      <c r="ROC245" s="304"/>
      <c r="ROD245" s="304"/>
      <c r="ROE245" s="304"/>
      <c r="ROF245" s="304"/>
      <c r="ROG245" s="304"/>
      <c r="ROH245" s="304"/>
      <c r="ROI245" s="304"/>
      <c r="ROJ245" s="304"/>
      <c r="ROK245" s="304"/>
      <c r="ROL245" s="304"/>
      <c r="ROM245" s="304"/>
      <c r="RON245" s="304"/>
      <c r="ROO245" s="304"/>
      <c r="ROP245" s="304"/>
      <c r="ROQ245" s="304"/>
      <c r="ROR245" s="304"/>
      <c r="ROS245" s="304"/>
      <c r="ROT245" s="304"/>
      <c r="ROU245" s="304"/>
      <c r="ROV245" s="304"/>
      <c r="ROW245" s="304"/>
      <c r="ROX245" s="304"/>
      <c r="ROY245" s="304"/>
      <c r="ROZ245" s="304"/>
      <c r="RPA245" s="304"/>
      <c r="RPB245" s="304"/>
      <c r="RPC245" s="304"/>
      <c r="RPD245" s="304"/>
      <c r="RPE245" s="304"/>
      <c r="RPF245" s="304"/>
      <c r="RPG245" s="304"/>
      <c r="RPH245" s="304"/>
      <c r="RPI245" s="304"/>
      <c r="RPJ245" s="304"/>
      <c r="RPK245" s="304"/>
      <c r="RPL245" s="304"/>
      <c r="RPM245" s="304"/>
      <c r="RPN245" s="304"/>
      <c r="RPO245" s="304"/>
      <c r="RPP245" s="304"/>
      <c r="RPQ245" s="304"/>
      <c r="RPR245" s="304"/>
      <c r="RPS245" s="304"/>
      <c r="RPT245" s="304"/>
      <c r="RPU245" s="304"/>
      <c r="RPV245" s="304"/>
      <c r="RPW245" s="304"/>
      <c r="RPX245" s="304"/>
      <c r="RPY245" s="304"/>
      <c r="RPZ245" s="304"/>
      <c r="RQA245" s="304"/>
      <c r="RQB245" s="304"/>
      <c r="RQC245" s="304"/>
      <c r="RQD245" s="304"/>
      <c r="RQE245" s="304"/>
      <c r="RQF245" s="304"/>
      <c r="RQG245" s="304"/>
      <c r="RQH245" s="304"/>
      <c r="RQI245" s="304"/>
      <c r="RQJ245" s="304"/>
      <c r="RQK245" s="304"/>
      <c r="RQL245" s="304"/>
      <c r="RQM245" s="304"/>
      <c r="RQN245" s="304"/>
      <c r="RQO245" s="304"/>
      <c r="RQP245" s="304"/>
      <c r="RQQ245" s="304"/>
      <c r="RQR245" s="304"/>
      <c r="RQS245" s="304"/>
      <c r="RQT245" s="304"/>
      <c r="RQU245" s="304"/>
      <c r="RQV245" s="304"/>
      <c r="RQW245" s="304"/>
      <c r="RQX245" s="304"/>
      <c r="RQY245" s="304"/>
      <c r="RQZ245" s="304"/>
      <c r="RRA245" s="304"/>
      <c r="RRB245" s="304"/>
      <c r="RRC245" s="304"/>
      <c r="RRD245" s="304"/>
      <c r="RRE245" s="304"/>
      <c r="RRF245" s="304"/>
      <c r="RRG245" s="304"/>
      <c r="RRH245" s="304"/>
      <c r="RRI245" s="304"/>
      <c r="RRJ245" s="304"/>
      <c r="RRK245" s="304"/>
      <c r="RRL245" s="304"/>
      <c r="RRM245" s="304"/>
      <c r="RRN245" s="304"/>
      <c r="RRO245" s="304"/>
      <c r="RRP245" s="304"/>
      <c r="RRQ245" s="304"/>
      <c r="RRR245" s="304"/>
      <c r="RRS245" s="304"/>
      <c r="RRT245" s="304"/>
      <c r="RRU245" s="304"/>
      <c r="RRV245" s="304"/>
      <c r="RRW245" s="304"/>
      <c r="RRX245" s="304"/>
      <c r="RRY245" s="304"/>
      <c r="RRZ245" s="304"/>
      <c r="RSA245" s="304"/>
      <c r="RSB245" s="304"/>
      <c r="RSC245" s="304"/>
      <c r="RSD245" s="304"/>
      <c r="RSE245" s="304"/>
      <c r="RSF245" s="304"/>
      <c r="RSG245" s="304"/>
      <c r="RSH245" s="304"/>
      <c r="RSI245" s="304"/>
      <c r="RSJ245" s="304"/>
      <c r="RSK245" s="304"/>
      <c r="RSL245" s="304"/>
      <c r="RSM245" s="304"/>
      <c r="RSN245" s="304"/>
      <c r="RSO245" s="304"/>
      <c r="RSP245" s="304"/>
      <c r="RSQ245" s="304"/>
      <c r="RSR245" s="304"/>
      <c r="RSS245" s="304"/>
      <c r="RST245" s="304"/>
      <c r="RSU245" s="304"/>
      <c r="RSV245" s="304"/>
      <c r="RSW245" s="304"/>
      <c r="RSX245" s="304"/>
      <c r="RSY245" s="304"/>
      <c r="RSZ245" s="304"/>
      <c r="RTA245" s="304"/>
      <c r="RTB245" s="304"/>
      <c r="RTC245" s="304"/>
      <c r="RTD245" s="304"/>
      <c r="RTE245" s="304"/>
      <c r="RTF245" s="304"/>
      <c r="RTG245" s="304"/>
      <c r="RTH245" s="304"/>
      <c r="RTI245" s="304"/>
      <c r="RTJ245" s="304"/>
      <c r="RTK245" s="304"/>
      <c r="RTL245" s="304"/>
      <c r="RTM245" s="304"/>
      <c r="RTN245" s="304"/>
      <c r="RTO245" s="304"/>
      <c r="RTP245" s="304"/>
      <c r="RTQ245" s="304"/>
      <c r="RTR245" s="304"/>
      <c r="RTS245" s="304"/>
      <c r="RTT245" s="304"/>
      <c r="RTU245" s="304"/>
      <c r="RTV245" s="304"/>
      <c r="RTW245" s="304"/>
      <c r="RTX245" s="304"/>
      <c r="RTY245" s="304"/>
      <c r="RTZ245" s="304"/>
      <c r="RUA245" s="304"/>
      <c r="RUB245" s="304"/>
      <c r="RUC245" s="304"/>
      <c r="RUD245" s="304"/>
      <c r="RUE245" s="304"/>
      <c r="RUF245" s="304"/>
      <c r="RUG245" s="304"/>
      <c r="RUH245" s="304"/>
      <c r="RUI245" s="304"/>
      <c r="RUJ245" s="304"/>
      <c r="RUK245" s="304"/>
      <c r="RUL245" s="304"/>
      <c r="RUM245" s="304"/>
      <c r="RUN245" s="304"/>
      <c r="RUO245" s="304"/>
      <c r="RUP245" s="304"/>
      <c r="RUQ245" s="304"/>
      <c r="RUR245" s="304"/>
      <c r="RUS245" s="304"/>
      <c r="RUT245" s="304"/>
      <c r="RUU245" s="304"/>
      <c r="RUV245" s="304"/>
      <c r="RUW245" s="304"/>
      <c r="RUX245" s="304"/>
      <c r="RUY245" s="304"/>
      <c r="RUZ245" s="304"/>
      <c r="RVA245" s="304"/>
      <c r="RVB245" s="304"/>
      <c r="RVC245" s="304"/>
      <c r="RVD245" s="304"/>
      <c r="RVE245" s="304"/>
      <c r="RVF245" s="304"/>
      <c r="RVG245" s="304"/>
      <c r="RVH245" s="304"/>
      <c r="RVI245" s="304"/>
      <c r="RVJ245" s="304"/>
      <c r="RVK245" s="304"/>
      <c r="RVL245" s="304"/>
      <c r="RVM245" s="304"/>
      <c r="RVN245" s="304"/>
      <c r="RVO245" s="304"/>
      <c r="RVP245" s="304"/>
      <c r="RVQ245" s="304"/>
      <c r="RVR245" s="304"/>
      <c r="RVS245" s="304"/>
      <c r="RVT245" s="304"/>
      <c r="RVU245" s="304"/>
      <c r="RVV245" s="304"/>
      <c r="RVW245" s="304"/>
      <c r="RVX245" s="304"/>
      <c r="RVY245" s="304"/>
      <c r="RVZ245" s="304"/>
      <c r="RWA245" s="304"/>
      <c r="RWB245" s="304"/>
      <c r="RWC245" s="304"/>
      <c r="RWD245" s="304"/>
      <c r="RWE245" s="304"/>
      <c r="RWF245" s="304"/>
      <c r="RWG245" s="304"/>
      <c r="RWH245" s="304"/>
      <c r="RWI245" s="304"/>
      <c r="RWJ245" s="304"/>
      <c r="RWK245" s="304"/>
      <c r="RWL245" s="304"/>
      <c r="RWM245" s="304"/>
      <c r="RWN245" s="304"/>
      <c r="RWO245" s="304"/>
      <c r="RWP245" s="304"/>
      <c r="RWQ245" s="304"/>
      <c r="RWR245" s="304"/>
      <c r="RWS245" s="304"/>
      <c r="RWT245" s="304"/>
      <c r="RWU245" s="304"/>
      <c r="RWV245" s="304"/>
      <c r="RWW245" s="304"/>
      <c r="RWX245" s="304"/>
      <c r="RWY245" s="304"/>
      <c r="RWZ245" s="304"/>
      <c r="RXA245" s="304"/>
      <c r="RXB245" s="304"/>
      <c r="RXC245" s="304"/>
      <c r="RXD245" s="304"/>
      <c r="RXE245" s="304"/>
      <c r="RXF245" s="304"/>
      <c r="RXG245" s="304"/>
      <c r="RXH245" s="304"/>
      <c r="RXI245" s="304"/>
      <c r="RXJ245" s="304"/>
      <c r="RXK245" s="304"/>
      <c r="RXL245" s="304"/>
      <c r="RXM245" s="304"/>
      <c r="RXN245" s="304"/>
      <c r="RXO245" s="304"/>
      <c r="RXP245" s="304"/>
      <c r="RXQ245" s="304"/>
      <c r="RXR245" s="304"/>
      <c r="RXS245" s="304"/>
      <c r="RXT245" s="304"/>
      <c r="RXU245" s="304"/>
      <c r="RXV245" s="304"/>
      <c r="RXW245" s="304"/>
      <c r="RXX245" s="304"/>
      <c r="RXY245" s="304"/>
      <c r="RXZ245" s="304"/>
      <c r="RYA245" s="304"/>
      <c r="RYB245" s="304"/>
      <c r="RYC245" s="304"/>
      <c r="RYD245" s="304"/>
      <c r="RYE245" s="304"/>
      <c r="RYF245" s="304"/>
      <c r="RYG245" s="304"/>
      <c r="RYH245" s="304"/>
      <c r="RYI245" s="304"/>
      <c r="RYJ245" s="304"/>
      <c r="RYK245" s="304"/>
      <c r="RYL245" s="304"/>
      <c r="RYM245" s="304"/>
      <c r="RYN245" s="304"/>
      <c r="RYO245" s="304"/>
      <c r="RYP245" s="304"/>
      <c r="RYQ245" s="304"/>
      <c r="RYR245" s="304"/>
      <c r="RYS245" s="304"/>
      <c r="RYT245" s="304"/>
      <c r="RYU245" s="304"/>
      <c r="RYV245" s="304"/>
      <c r="RYW245" s="304"/>
      <c r="RYX245" s="304"/>
      <c r="RYY245" s="304"/>
      <c r="RYZ245" s="304"/>
      <c r="RZA245" s="304"/>
      <c r="RZB245" s="304"/>
      <c r="RZC245" s="304"/>
      <c r="RZD245" s="304"/>
      <c r="RZE245" s="304"/>
      <c r="RZF245" s="304"/>
      <c r="RZG245" s="304"/>
      <c r="RZH245" s="304"/>
      <c r="RZI245" s="304"/>
      <c r="RZJ245" s="304"/>
      <c r="RZK245" s="304"/>
      <c r="RZL245" s="304"/>
      <c r="RZM245" s="304"/>
      <c r="RZN245" s="304"/>
      <c r="RZO245" s="304"/>
      <c r="RZP245" s="304"/>
      <c r="RZQ245" s="304"/>
      <c r="RZR245" s="304"/>
      <c r="RZS245" s="304"/>
      <c r="RZT245" s="304"/>
      <c r="RZU245" s="304"/>
      <c r="RZV245" s="304"/>
      <c r="RZW245" s="304"/>
      <c r="RZX245" s="304"/>
      <c r="RZY245" s="304"/>
      <c r="RZZ245" s="304"/>
      <c r="SAA245" s="304"/>
      <c r="SAB245" s="304"/>
      <c r="SAC245" s="304"/>
      <c r="SAD245" s="304"/>
      <c r="SAE245" s="304"/>
      <c r="SAF245" s="304"/>
      <c r="SAG245" s="304"/>
      <c r="SAH245" s="304"/>
      <c r="SAI245" s="304"/>
      <c r="SAJ245" s="304"/>
      <c r="SAK245" s="304"/>
      <c r="SAL245" s="304"/>
      <c r="SAM245" s="304"/>
      <c r="SAN245" s="304"/>
      <c r="SAO245" s="304"/>
      <c r="SAP245" s="304"/>
      <c r="SAQ245" s="304"/>
      <c r="SAR245" s="304"/>
      <c r="SAS245" s="304"/>
      <c r="SAT245" s="304"/>
      <c r="SAU245" s="304"/>
      <c r="SAV245" s="304"/>
      <c r="SAW245" s="304"/>
      <c r="SAX245" s="304"/>
      <c r="SAY245" s="304"/>
      <c r="SAZ245" s="304"/>
      <c r="SBA245" s="304"/>
      <c r="SBB245" s="304"/>
      <c r="SBC245" s="304"/>
      <c r="SBD245" s="304"/>
      <c r="SBE245" s="304"/>
      <c r="SBF245" s="304"/>
      <c r="SBG245" s="304"/>
      <c r="SBH245" s="304"/>
      <c r="SBI245" s="304"/>
      <c r="SBJ245" s="304"/>
      <c r="SBK245" s="304"/>
      <c r="SBL245" s="304"/>
      <c r="SBM245" s="304"/>
      <c r="SBN245" s="304"/>
      <c r="SBO245" s="304"/>
      <c r="SBP245" s="304"/>
      <c r="SBQ245" s="304"/>
      <c r="SBR245" s="304"/>
      <c r="SBS245" s="304"/>
      <c r="SBT245" s="304"/>
      <c r="SBU245" s="304"/>
      <c r="SBV245" s="304"/>
      <c r="SBW245" s="304"/>
      <c r="SBX245" s="304"/>
      <c r="SBY245" s="304"/>
      <c r="SBZ245" s="304"/>
      <c r="SCA245" s="304"/>
      <c r="SCB245" s="304"/>
      <c r="SCC245" s="304"/>
      <c r="SCD245" s="304"/>
      <c r="SCE245" s="304"/>
      <c r="SCF245" s="304"/>
      <c r="SCG245" s="304"/>
      <c r="SCH245" s="304"/>
      <c r="SCI245" s="304"/>
      <c r="SCJ245" s="304"/>
      <c r="SCK245" s="304"/>
      <c r="SCL245" s="304"/>
      <c r="SCM245" s="304"/>
      <c r="SCN245" s="304"/>
      <c r="SCO245" s="304"/>
      <c r="SCP245" s="304"/>
      <c r="SCQ245" s="304"/>
      <c r="SCR245" s="304"/>
      <c r="SCS245" s="304"/>
      <c r="SCT245" s="304"/>
      <c r="SCU245" s="304"/>
      <c r="SCV245" s="304"/>
      <c r="SCW245" s="304"/>
      <c r="SCX245" s="304"/>
      <c r="SCY245" s="304"/>
      <c r="SCZ245" s="304"/>
      <c r="SDA245" s="304"/>
      <c r="SDB245" s="304"/>
      <c r="SDC245" s="304"/>
      <c r="SDD245" s="304"/>
      <c r="SDE245" s="304"/>
      <c r="SDF245" s="304"/>
      <c r="SDG245" s="304"/>
      <c r="SDH245" s="304"/>
      <c r="SDI245" s="304"/>
      <c r="SDJ245" s="304"/>
      <c r="SDK245" s="304"/>
      <c r="SDL245" s="304"/>
      <c r="SDM245" s="304"/>
      <c r="SDN245" s="304"/>
      <c r="SDO245" s="304"/>
      <c r="SDP245" s="304"/>
      <c r="SDQ245" s="304"/>
      <c r="SDR245" s="304"/>
      <c r="SDS245" s="304"/>
      <c r="SDT245" s="304"/>
      <c r="SDU245" s="304"/>
      <c r="SDV245" s="304"/>
      <c r="SDW245" s="304"/>
      <c r="SDX245" s="304"/>
      <c r="SDY245" s="304"/>
      <c r="SDZ245" s="304"/>
      <c r="SEA245" s="304"/>
      <c r="SEB245" s="304"/>
      <c r="SEC245" s="304"/>
      <c r="SED245" s="304"/>
      <c r="SEE245" s="304"/>
      <c r="SEF245" s="304"/>
      <c r="SEG245" s="304"/>
      <c r="SEH245" s="304"/>
      <c r="SEI245" s="304"/>
      <c r="SEJ245" s="304"/>
      <c r="SEK245" s="304"/>
      <c r="SEL245" s="304"/>
      <c r="SEM245" s="304"/>
      <c r="SEN245" s="304"/>
      <c r="SEO245" s="304"/>
      <c r="SEP245" s="304"/>
      <c r="SEQ245" s="304"/>
      <c r="SER245" s="304"/>
      <c r="SES245" s="304"/>
      <c r="SET245" s="304"/>
      <c r="SEU245" s="304"/>
      <c r="SEV245" s="304"/>
      <c r="SEW245" s="304"/>
      <c r="SEX245" s="304"/>
      <c r="SEY245" s="304"/>
      <c r="SEZ245" s="304"/>
      <c r="SFA245" s="304"/>
      <c r="SFB245" s="304"/>
      <c r="SFC245" s="304"/>
      <c r="SFD245" s="304"/>
      <c r="SFE245" s="304"/>
      <c r="SFF245" s="304"/>
      <c r="SFG245" s="304"/>
      <c r="SFH245" s="304"/>
      <c r="SFI245" s="304"/>
      <c r="SFJ245" s="304"/>
      <c r="SFK245" s="304"/>
      <c r="SFL245" s="304"/>
      <c r="SFM245" s="304"/>
      <c r="SFN245" s="304"/>
      <c r="SFO245" s="304"/>
      <c r="SFP245" s="304"/>
      <c r="SFQ245" s="304"/>
      <c r="SFR245" s="304"/>
      <c r="SFS245" s="304"/>
      <c r="SFT245" s="304"/>
      <c r="SFU245" s="304"/>
      <c r="SFV245" s="304"/>
      <c r="SFW245" s="304"/>
      <c r="SFX245" s="304"/>
      <c r="SFY245" s="304"/>
      <c r="SFZ245" s="304"/>
      <c r="SGA245" s="304"/>
      <c r="SGB245" s="304"/>
      <c r="SGC245" s="304"/>
      <c r="SGD245" s="304"/>
      <c r="SGE245" s="304"/>
      <c r="SGF245" s="304"/>
      <c r="SGG245" s="304"/>
      <c r="SGH245" s="304"/>
      <c r="SGI245" s="304"/>
      <c r="SGJ245" s="304"/>
      <c r="SGK245" s="304"/>
      <c r="SGL245" s="304"/>
      <c r="SGM245" s="304"/>
      <c r="SGN245" s="304"/>
      <c r="SGO245" s="304"/>
      <c r="SGP245" s="304"/>
      <c r="SGQ245" s="304"/>
      <c r="SGR245" s="304"/>
      <c r="SGS245" s="304"/>
      <c r="SGT245" s="304"/>
      <c r="SGU245" s="304"/>
      <c r="SGV245" s="304"/>
      <c r="SGW245" s="304"/>
      <c r="SGX245" s="304"/>
      <c r="SGY245" s="304"/>
      <c r="SGZ245" s="304"/>
      <c r="SHA245" s="304"/>
      <c r="SHB245" s="304"/>
      <c r="SHC245" s="304"/>
      <c r="SHD245" s="304"/>
      <c r="SHE245" s="304"/>
      <c r="SHF245" s="304"/>
      <c r="SHG245" s="304"/>
      <c r="SHH245" s="304"/>
      <c r="SHI245" s="304"/>
      <c r="SHJ245" s="304"/>
      <c r="SHK245" s="304"/>
      <c r="SHL245" s="304"/>
      <c r="SHM245" s="304"/>
      <c r="SHN245" s="304"/>
      <c r="SHO245" s="304"/>
      <c r="SHP245" s="304"/>
      <c r="SHQ245" s="304"/>
      <c r="SHR245" s="304"/>
      <c r="SHS245" s="304"/>
      <c r="SHT245" s="304"/>
      <c r="SHU245" s="304"/>
      <c r="SHV245" s="304"/>
      <c r="SHW245" s="304"/>
      <c r="SHX245" s="304"/>
      <c r="SHY245" s="304"/>
      <c r="SHZ245" s="304"/>
      <c r="SIA245" s="304"/>
      <c r="SIB245" s="304"/>
      <c r="SIC245" s="304"/>
      <c r="SID245" s="304"/>
      <c r="SIE245" s="304"/>
      <c r="SIF245" s="304"/>
      <c r="SIG245" s="304"/>
      <c r="SIH245" s="304"/>
      <c r="SII245" s="304"/>
      <c r="SIJ245" s="304"/>
      <c r="SIK245" s="304"/>
      <c r="SIL245" s="304"/>
      <c r="SIM245" s="304"/>
      <c r="SIN245" s="304"/>
      <c r="SIO245" s="304"/>
      <c r="SIP245" s="304"/>
      <c r="SIQ245" s="304"/>
      <c r="SIR245" s="304"/>
      <c r="SIS245" s="304"/>
      <c r="SIT245" s="304"/>
      <c r="SIU245" s="304"/>
      <c r="SIV245" s="304"/>
      <c r="SIW245" s="304"/>
      <c r="SIX245" s="304"/>
      <c r="SIY245" s="304"/>
      <c r="SIZ245" s="304"/>
      <c r="SJA245" s="304"/>
      <c r="SJB245" s="304"/>
      <c r="SJC245" s="304"/>
      <c r="SJD245" s="304"/>
      <c r="SJE245" s="304"/>
      <c r="SJF245" s="304"/>
      <c r="SJG245" s="304"/>
      <c r="SJH245" s="304"/>
      <c r="SJI245" s="304"/>
      <c r="SJJ245" s="304"/>
      <c r="SJK245" s="304"/>
      <c r="SJL245" s="304"/>
      <c r="SJM245" s="304"/>
      <c r="SJN245" s="304"/>
      <c r="SJO245" s="304"/>
      <c r="SJP245" s="304"/>
      <c r="SJQ245" s="304"/>
      <c r="SJR245" s="304"/>
      <c r="SJS245" s="304"/>
      <c r="SJT245" s="304"/>
      <c r="SJU245" s="304"/>
      <c r="SJV245" s="304"/>
      <c r="SJW245" s="304"/>
      <c r="SJX245" s="304"/>
      <c r="SJY245" s="304"/>
      <c r="SJZ245" s="304"/>
      <c r="SKA245" s="304"/>
      <c r="SKB245" s="304"/>
      <c r="SKC245" s="304"/>
      <c r="SKD245" s="304"/>
      <c r="SKE245" s="304"/>
      <c r="SKF245" s="304"/>
      <c r="SKG245" s="304"/>
      <c r="SKH245" s="304"/>
      <c r="SKI245" s="304"/>
      <c r="SKJ245" s="304"/>
      <c r="SKK245" s="304"/>
      <c r="SKL245" s="304"/>
      <c r="SKM245" s="304"/>
      <c r="SKN245" s="304"/>
      <c r="SKO245" s="304"/>
      <c r="SKP245" s="304"/>
      <c r="SKQ245" s="304"/>
      <c r="SKR245" s="304"/>
      <c r="SKS245" s="304"/>
      <c r="SKT245" s="304"/>
      <c r="SKU245" s="304"/>
      <c r="SKV245" s="304"/>
      <c r="SKW245" s="304"/>
      <c r="SKX245" s="304"/>
      <c r="SKY245" s="304"/>
      <c r="SKZ245" s="304"/>
      <c r="SLA245" s="304"/>
      <c r="SLB245" s="304"/>
      <c r="SLC245" s="304"/>
      <c r="SLD245" s="304"/>
      <c r="SLE245" s="304"/>
      <c r="SLF245" s="304"/>
      <c r="SLG245" s="304"/>
      <c r="SLH245" s="304"/>
      <c r="SLI245" s="304"/>
      <c r="SLJ245" s="304"/>
      <c r="SLK245" s="304"/>
      <c r="SLL245" s="304"/>
      <c r="SLM245" s="304"/>
      <c r="SLN245" s="304"/>
      <c r="SLO245" s="304"/>
      <c r="SLP245" s="304"/>
      <c r="SLQ245" s="304"/>
      <c r="SLR245" s="304"/>
      <c r="SLS245" s="304"/>
      <c r="SLT245" s="304"/>
      <c r="SLU245" s="304"/>
      <c r="SLV245" s="304"/>
      <c r="SLW245" s="304"/>
      <c r="SLX245" s="304"/>
      <c r="SLY245" s="304"/>
      <c r="SLZ245" s="304"/>
      <c r="SMA245" s="304"/>
      <c r="SMB245" s="304"/>
      <c r="SMC245" s="304"/>
      <c r="SMD245" s="304"/>
      <c r="SME245" s="304"/>
      <c r="SMF245" s="304"/>
      <c r="SMG245" s="304"/>
      <c r="SMH245" s="304"/>
      <c r="SMI245" s="304"/>
      <c r="SMJ245" s="304"/>
      <c r="SMK245" s="304"/>
      <c r="SML245" s="304"/>
      <c r="SMM245" s="304"/>
      <c r="SMN245" s="304"/>
      <c r="SMO245" s="304"/>
      <c r="SMP245" s="304"/>
      <c r="SMQ245" s="304"/>
      <c r="SMR245" s="304"/>
      <c r="SMS245" s="304"/>
      <c r="SMT245" s="304"/>
      <c r="SMU245" s="304"/>
      <c r="SMV245" s="304"/>
      <c r="SMW245" s="304"/>
      <c r="SMX245" s="304"/>
      <c r="SMY245" s="304"/>
      <c r="SMZ245" s="304"/>
      <c r="SNA245" s="304"/>
      <c r="SNB245" s="304"/>
      <c r="SNC245" s="304"/>
      <c r="SND245" s="304"/>
      <c r="SNE245" s="304"/>
      <c r="SNF245" s="304"/>
      <c r="SNG245" s="304"/>
      <c r="SNH245" s="304"/>
      <c r="SNI245" s="304"/>
      <c r="SNJ245" s="304"/>
      <c r="SNK245" s="304"/>
      <c r="SNL245" s="304"/>
      <c r="SNM245" s="304"/>
      <c r="SNN245" s="304"/>
      <c r="SNO245" s="304"/>
      <c r="SNP245" s="304"/>
      <c r="SNQ245" s="304"/>
      <c r="SNR245" s="304"/>
      <c r="SNS245" s="304"/>
      <c r="SNT245" s="304"/>
      <c r="SNU245" s="304"/>
      <c r="SNV245" s="304"/>
      <c r="SNW245" s="304"/>
      <c r="SNX245" s="304"/>
      <c r="SNY245" s="304"/>
      <c r="SNZ245" s="304"/>
      <c r="SOA245" s="304"/>
      <c r="SOB245" s="304"/>
      <c r="SOC245" s="304"/>
      <c r="SOD245" s="304"/>
      <c r="SOE245" s="304"/>
      <c r="SOF245" s="304"/>
      <c r="SOG245" s="304"/>
      <c r="SOH245" s="304"/>
      <c r="SOI245" s="304"/>
      <c r="SOJ245" s="304"/>
      <c r="SOK245" s="304"/>
      <c r="SOL245" s="304"/>
      <c r="SOM245" s="304"/>
      <c r="SON245" s="304"/>
      <c r="SOO245" s="304"/>
      <c r="SOP245" s="304"/>
      <c r="SOQ245" s="304"/>
      <c r="SOR245" s="304"/>
      <c r="SOS245" s="304"/>
      <c r="SOT245" s="304"/>
      <c r="SOU245" s="304"/>
      <c r="SOV245" s="304"/>
      <c r="SOW245" s="304"/>
      <c r="SOX245" s="304"/>
      <c r="SOY245" s="304"/>
      <c r="SOZ245" s="304"/>
      <c r="SPA245" s="304"/>
      <c r="SPB245" s="304"/>
      <c r="SPC245" s="304"/>
      <c r="SPD245" s="304"/>
      <c r="SPE245" s="304"/>
      <c r="SPF245" s="304"/>
      <c r="SPG245" s="304"/>
      <c r="SPH245" s="304"/>
      <c r="SPI245" s="304"/>
      <c r="SPJ245" s="304"/>
      <c r="SPK245" s="304"/>
      <c r="SPL245" s="304"/>
      <c r="SPM245" s="304"/>
      <c r="SPN245" s="304"/>
      <c r="SPO245" s="304"/>
      <c r="SPP245" s="304"/>
      <c r="SPQ245" s="304"/>
      <c r="SPR245" s="304"/>
      <c r="SPS245" s="304"/>
      <c r="SPT245" s="304"/>
      <c r="SPU245" s="304"/>
      <c r="SPV245" s="304"/>
      <c r="SPW245" s="304"/>
      <c r="SPX245" s="304"/>
      <c r="SPY245" s="304"/>
      <c r="SPZ245" s="304"/>
      <c r="SQA245" s="304"/>
      <c r="SQB245" s="304"/>
      <c r="SQC245" s="304"/>
      <c r="SQD245" s="304"/>
      <c r="SQE245" s="304"/>
      <c r="SQF245" s="304"/>
      <c r="SQG245" s="304"/>
      <c r="SQH245" s="304"/>
      <c r="SQI245" s="304"/>
      <c r="SQJ245" s="304"/>
      <c r="SQK245" s="304"/>
      <c r="SQL245" s="304"/>
      <c r="SQM245" s="304"/>
      <c r="SQN245" s="304"/>
      <c r="SQO245" s="304"/>
      <c r="SQP245" s="304"/>
      <c r="SQQ245" s="304"/>
      <c r="SQR245" s="304"/>
      <c r="SQS245" s="304"/>
      <c r="SQT245" s="304"/>
      <c r="SQU245" s="304"/>
      <c r="SQV245" s="304"/>
      <c r="SQW245" s="304"/>
      <c r="SQX245" s="304"/>
      <c r="SQY245" s="304"/>
      <c r="SQZ245" s="304"/>
      <c r="SRA245" s="304"/>
      <c r="SRB245" s="304"/>
      <c r="SRC245" s="304"/>
      <c r="SRD245" s="304"/>
      <c r="SRE245" s="304"/>
      <c r="SRF245" s="304"/>
      <c r="SRG245" s="304"/>
      <c r="SRH245" s="304"/>
      <c r="SRI245" s="304"/>
      <c r="SRJ245" s="304"/>
      <c r="SRK245" s="304"/>
      <c r="SRL245" s="304"/>
      <c r="SRM245" s="304"/>
      <c r="SRN245" s="304"/>
      <c r="SRO245" s="304"/>
      <c r="SRP245" s="304"/>
      <c r="SRQ245" s="304"/>
      <c r="SRR245" s="304"/>
      <c r="SRS245" s="304"/>
      <c r="SRT245" s="304"/>
      <c r="SRU245" s="304"/>
      <c r="SRV245" s="304"/>
      <c r="SRW245" s="304"/>
      <c r="SRX245" s="304"/>
      <c r="SRY245" s="304"/>
      <c r="SRZ245" s="304"/>
      <c r="SSA245" s="304"/>
      <c r="SSB245" s="304"/>
      <c r="SSC245" s="304"/>
      <c r="SSD245" s="304"/>
      <c r="SSE245" s="304"/>
      <c r="SSF245" s="304"/>
      <c r="SSG245" s="304"/>
      <c r="SSH245" s="304"/>
      <c r="SSI245" s="304"/>
      <c r="SSJ245" s="304"/>
      <c r="SSK245" s="304"/>
      <c r="SSL245" s="304"/>
      <c r="SSM245" s="304"/>
      <c r="SSN245" s="304"/>
      <c r="SSO245" s="304"/>
      <c r="SSP245" s="304"/>
      <c r="SSQ245" s="304"/>
      <c r="SSR245" s="304"/>
      <c r="SSS245" s="304"/>
      <c r="SST245" s="304"/>
      <c r="SSU245" s="304"/>
      <c r="SSV245" s="304"/>
      <c r="SSW245" s="304"/>
      <c r="SSX245" s="304"/>
      <c r="SSY245" s="304"/>
      <c r="SSZ245" s="304"/>
      <c r="STA245" s="304"/>
      <c r="STB245" s="304"/>
      <c r="STC245" s="304"/>
      <c r="STD245" s="304"/>
      <c r="STE245" s="304"/>
      <c r="STF245" s="304"/>
      <c r="STG245" s="304"/>
      <c r="STH245" s="304"/>
      <c r="STI245" s="304"/>
      <c r="STJ245" s="304"/>
      <c r="STK245" s="304"/>
      <c r="STL245" s="304"/>
      <c r="STM245" s="304"/>
      <c r="STN245" s="304"/>
      <c r="STO245" s="304"/>
      <c r="STP245" s="304"/>
      <c r="STQ245" s="304"/>
      <c r="STR245" s="304"/>
      <c r="STS245" s="304"/>
      <c r="STT245" s="304"/>
      <c r="STU245" s="304"/>
      <c r="STV245" s="304"/>
      <c r="STW245" s="304"/>
      <c r="STX245" s="304"/>
      <c r="STY245" s="304"/>
      <c r="STZ245" s="304"/>
      <c r="SUA245" s="304"/>
      <c r="SUB245" s="304"/>
      <c r="SUC245" s="304"/>
      <c r="SUD245" s="304"/>
      <c r="SUE245" s="304"/>
      <c r="SUF245" s="304"/>
      <c r="SUG245" s="304"/>
      <c r="SUH245" s="304"/>
      <c r="SUI245" s="304"/>
      <c r="SUJ245" s="304"/>
      <c r="SUK245" s="304"/>
      <c r="SUL245" s="304"/>
      <c r="SUM245" s="304"/>
      <c r="SUN245" s="304"/>
      <c r="SUO245" s="304"/>
      <c r="SUP245" s="304"/>
      <c r="SUQ245" s="304"/>
      <c r="SUR245" s="304"/>
      <c r="SUS245" s="304"/>
      <c r="SUT245" s="304"/>
      <c r="SUU245" s="304"/>
      <c r="SUV245" s="304"/>
      <c r="SUW245" s="304"/>
      <c r="SUX245" s="304"/>
      <c r="SUY245" s="304"/>
      <c r="SUZ245" s="304"/>
      <c r="SVA245" s="304"/>
      <c r="SVB245" s="304"/>
      <c r="SVC245" s="304"/>
      <c r="SVD245" s="304"/>
      <c r="SVE245" s="304"/>
      <c r="SVF245" s="304"/>
      <c r="SVG245" s="304"/>
      <c r="SVH245" s="304"/>
      <c r="SVI245" s="304"/>
      <c r="SVJ245" s="304"/>
      <c r="SVK245" s="304"/>
      <c r="SVL245" s="304"/>
      <c r="SVM245" s="304"/>
      <c r="SVN245" s="304"/>
      <c r="SVO245" s="304"/>
      <c r="SVP245" s="304"/>
      <c r="SVQ245" s="304"/>
      <c r="SVR245" s="304"/>
      <c r="SVS245" s="304"/>
      <c r="SVT245" s="304"/>
      <c r="SVU245" s="304"/>
      <c r="SVV245" s="304"/>
      <c r="SVW245" s="304"/>
      <c r="SVX245" s="304"/>
      <c r="SVY245" s="304"/>
      <c r="SVZ245" s="304"/>
      <c r="SWA245" s="304"/>
      <c r="SWB245" s="304"/>
      <c r="SWC245" s="304"/>
      <c r="SWD245" s="304"/>
      <c r="SWE245" s="304"/>
      <c r="SWF245" s="304"/>
      <c r="SWG245" s="304"/>
      <c r="SWH245" s="304"/>
      <c r="SWI245" s="304"/>
      <c r="SWJ245" s="304"/>
      <c r="SWK245" s="304"/>
      <c r="SWL245" s="304"/>
      <c r="SWM245" s="304"/>
      <c r="SWN245" s="304"/>
      <c r="SWO245" s="304"/>
      <c r="SWP245" s="304"/>
      <c r="SWQ245" s="304"/>
      <c r="SWR245" s="304"/>
      <c r="SWS245" s="304"/>
      <c r="SWT245" s="304"/>
      <c r="SWU245" s="304"/>
      <c r="SWV245" s="304"/>
      <c r="SWW245" s="304"/>
      <c r="SWX245" s="304"/>
      <c r="SWY245" s="304"/>
      <c r="SWZ245" s="304"/>
      <c r="SXA245" s="304"/>
      <c r="SXB245" s="304"/>
      <c r="SXC245" s="304"/>
      <c r="SXD245" s="304"/>
      <c r="SXE245" s="304"/>
      <c r="SXF245" s="304"/>
      <c r="SXG245" s="304"/>
      <c r="SXH245" s="304"/>
      <c r="SXI245" s="304"/>
      <c r="SXJ245" s="304"/>
      <c r="SXK245" s="304"/>
      <c r="SXL245" s="304"/>
      <c r="SXM245" s="304"/>
      <c r="SXN245" s="304"/>
      <c r="SXO245" s="304"/>
      <c r="SXP245" s="304"/>
      <c r="SXQ245" s="304"/>
      <c r="SXR245" s="304"/>
      <c r="SXS245" s="304"/>
      <c r="SXT245" s="304"/>
      <c r="SXU245" s="304"/>
      <c r="SXV245" s="304"/>
      <c r="SXW245" s="304"/>
      <c r="SXX245" s="304"/>
      <c r="SXY245" s="304"/>
      <c r="SXZ245" s="304"/>
      <c r="SYA245" s="304"/>
      <c r="SYB245" s="304"/>
      <c r="SYC245" s="304"/>
      <c r="SYD245" s="304"/>
      <c r="SYE245" s="304"/>
      <c r="SYF245" s="304"/>
      <c r="SYG245" s="304"/>
      <c r="SYH245" s="304"/>
      <c r="SYI245" s="304"/>
      <c r="SYJ245" s="304"/>
      <c r="SYK245" s="304"/>
      <c r="SYL245" s="304"/>
      <c r="SYM245" s="304"/>
      <c r="SYN245" s="304"/>
      <c r="SYO245" s="304"/>
      <c r="SYP245" s="304"/>
      <c r="SYQ245" s="304"/>
      <c r="SYR245" s="304"/>
      <c r="SYS245" s="304"/>
      <c r="SYT245" s="304"/>
      <c r="SYU245" s="304"/>
      <c r="SYV245" s="304"/>
      <c r="SYW245" s="304"/>
      <c r="SYX245" s="304"/>
      <c r="SYY245" s="304"/>
      <c r="SYZ245" s="304"/>
      <c r="SZA245" s="304"/>
      <c r="SZB245" s="304"/>
      <c r="SZC245" s="304"/>
      <c r="SZD245" s="304"/>
      <c r="SZE245" s="304"/>
      <c r="SZF245" s="304"/>
      <c r="SZG245" s="304"/>
      <c r="SZH245" s="304"/>
      <c r="SZI245" s="304"/>
      <c r="SZJ245" s="304"/>
      <c r="SZK245" s="304"/>
      <c r="SZL245" s="304"/>
      <c r="SZM245" s="304"/>
      <c r="SZN245" s="304"/>
      <c r="SZO245" s="304"/>
      <c r="SZP245" s="304"/>
      <c r="SZQ245" s="304"/>
      <c r="SZR245" s="304"/>
      <c r="SZS245" s="304"/>
      <c r="SZT245" s="304"/>
      <c r="SZU245" s="304"/>
      <c r="SZV245" s="304"/>
      <c r="SZW245" s="304"/>
      <c r="SZX245" s="304"/>
      <c r="SZY245" s="304"/>
      <c r="SZZ245" s="304"/>
      <c r="TAA245" s="304"/>
      <c r="TAB245" s="304"/>
      <c r="TAC245" s="304"/>
      <c r="TAD245" s="304"/>
      <c r="TAE245" s="304"/>
      <c r="TAF245" s="304"/>
      <c r="TAG245" s="304"/>
      <c r="TAH245" s="304"/>
      <c r="TAI245" s="304"/>
      <c r="TAJ245" s="304"/>
      <c r="TAK245" s="304"/>
      <c r="TAL245" s="304"/>
      <c r="TAM245" s="304"/>
      <c r="TAN245" s="304"/>
      <c r="TAO245" s="304"/>
      <c r="TAP245" s="304"/>
      <c r="TAQ245" s="304"/>
      <c r="TAR245" s="304"/>
      <c r="TAS245" s="304"/>
      <c r="TAT245" s="304"/>
      <c r="TAU245" s="304"/>
      <c r="TAV245" s="304"/>
      <c r="TAW245" s="304"/>
      <c r="TAX245" s="304"/>
      <c r="TAY245" s="304"/>
      <c r="TAZ245" s="304"/>
      <c r="TBA245" s="304"/>
      <c r="TBB245" s="304"/>
      <c r="TBC245" s="304"/>
      <c r="TBD245" s="304"/>
      <c r="TBE245" s="304"/>
      <c r="TBF245" s="304"/>
      <c r="TBG245" s="304"/>
      <c r="TBH245" s="304"/>
      <c r="TBI245" s="304"/>
      <c r="TBJ245" s="304"/>
      <c r="TBK245" s="304"/>
      <c r="TBL245" s="304"/>
      <c r="TBM245" s="304"/>
      <c r="TBN245" s="304"/>
      <c r="TBO245" s="304"/>
      <c r="TBP245" s="304"/>
      <c r="TBQ245" s="304"/>
      <c r="TBR245" s="304"/>
      <c r="TBS245" s="304"/>
      <c r="TBT245" s="304"/>
      <c r="TBU245" s="304"/>
      <c r="TBV245" s="304"/>
      <c r="TBW245" s="304"/>
      <c r="TBX245" s="304"/>
      <c r="TBY245" s="304"/>
      <c r="TBZ245" s="304"/>
      <c r="TCA245" s="304"/>
      <c r="TCB245" s="304"/>
      <c r="TCC245" s="304"/>
      <c r="TCD245" s="304"/>
      <c r="TCE245" s="304"/>
      <c r="TCF245" s="304"/>
      <c r="TCG245" s="304"/>
      <c r="TCH245" s="304"/>
      <c r="TCI245" s="304"/>
      <c r="TCJ245" s="304"/>
      <c r="TCK245" s="304"/>
      <c r="TCL245" s="304"/>
      <c r="TCM245" s="304"/>
      <c r="TCN245" s="304"/>
      <c r="TCO245" s="304"/>
      <c r="TCP245" s="304"/>
      <c r="TCQ245" s="304"/>
      <c r="TCR245" s="304"/>
      <c r="TCS245" s="304"/>
      <c r="TCT245" s="304"/>
      <c r="TCU245" s="304"/>
      <c r="TCV245" s="304"/>
      <c r="TCW245" s="304"/>
      <c r="TCX245" s="304"/>
      <c r="TCY245" s="304"/>
      <c r="TCZ245" s="304"/>
      <c r="TDA245" s="304"/>
      <c r="TDB245" s="304"/>
      <c r="TDC245" s="304"/>
      <c r="TDD245" s="304"/>
      <c r="TDE245" s="304"/>
      <c r="TDF245" s="304"/>
      <c r="TDG245" s="304"/>
      <c r="TDH245" s="304"/>
      <c r="TDI245" s="304"/>
      <c r="TDJ245" s="304"/>
      <c r="TDK245" s="304"/>
      <c r="TDL245" s="304"/>
      <c r="TDM245" s="304"/>
      <c r="TDN245" s="304"/>
      <c r="TDO245" s="304"/>
      <c r="TDP245" s="304"/>
      <c r="TDQ245" s="304"/>
      <c r="TDR245" s="304"/>
      <c r="TDS245" s="304"/>
      <c r="TDT245" s="304"/>
      <c r="TDU245" s="304"/>
      <c r="TDV245" s="304"/>
      <c r="TDW245" s="304"/>
      <c r="TDX245" s="304"/>
      <c r="TDY245" s="304"/>
      <c r="TDZ245" s="304"/>
      <c r="TEA245" s="304"/>
      <c r="TEB245" s="304"/>
      <c r="TEC245" s="304"/>
      <c r="TED245" s="304"/>
      <c r="TEE245" s="304"/>
      <c r="TEF245" s="304"/>
      <c r="TEG245" s="304"/>
      <c r="TEH245" s="304"/>
      <c r="TEI245" s="304"/>
      <c r="TEJ245" s="304"/>
      <c r="TEK245" s="304"/>
      <c r="TEL245" s="304"/>
      <c r="TEM245" s="304"/>
      <c r="TEN245" s="304"/>
      <c r="TEO245" s="304"/>
      <c r="TEP245" s="304"/>
      <c r="TEQ245" s="304"/>
      <c r="TER245" s="304"/>
      <c r="TES245" s="304"/>
      <c r="TET245" s="304"/>
      <c r="TEU245" s="304"/>
      <c r="TEV245" s="304"/>
      <c r="TEW245" s="304"/>
      <c r="TEX245" s="304"/>
      <c r="TEY245" s="304"/>
      <c r="TEZ245" s="304"/>
      <c r="TFA245" s="304"/>
      <c r="TFB245" s="304"/>
      <c r="TFC245" s="304"/>
      <c r="TFD245" s="304"/>
      <c r="TFE245" s="304"/>
      <c r="TFF245" s="304"/>
      <c r="TFG245" s="304"/>
      <c r="TFH245" s="304"/>
      <c r="TFI245" s="304"/>
      <c r="TFJ245" s="304"/>
      <c r="TFK245" s="304"/>
      <c r="TFL245" s="304"/>
      <c r="TFM245" s="304"/>
      <c r="TFN245" s="304"/>
      <c r="TFO245" s="304"/>
      <c r="TFP245" s="304"/>
      <c r="TFQ245" s="304"/>
      <c r="TFR245" s="304"/>
      <c r="TFS245" s="304"/>
      <c r="TFT245" s="304"/>
      <c r="TFU245" s="304"/>
      <c r="TFV245" s="304"/>
      <c r="TFW245" s="304"/>
      <c r="TFX245" s="304"/>
      <c r="TFY245" s="304"/>
      <c r="TFZ245" s="304"/>
      <c r="TGA245" s="304"/>
      <c r="TGB245" s="304"/>
      <c r="TGC245" s="304"/>
      <c r="TGD245" s="304"/>
      <c r="TGE245" s="304"/>
      <c r="TGF245" s="304"/>
      <c r="TGG245" s="304"/>
      <c r="TGH245" s="304"/>
      <c r="TGI245" s="304"/>
      <c r="TGJ245" s="304"/>
      <c r="TGK245" s="304"/>
      <c r="TGL245" s="304"/>
      <c r="TGM245" s="304"/>
      <c r="TGN245" s="304"/>
      <c r="TGO245" s="304"/>
      <c r="TGP245" s="304"/>
      <c r="TGQ245" s="304"/>
      <c r="TGR245" s="304"/>
      <c r="TGS245" s="304"/>
      <c r="TGT245" s="304"/>
      <c r="TGU245" s="304"/>
      <c r="TGV245" s="304"/>
      <c r="TGW245" s="304"/>
      <c r="TGX245" s="304"/>
      <c r="TGY245" s="304"/>
      <c r="TGZ245" s="304"/>
      <c r="THA245" s="304"/>
      <c r="THB245" s="304"/>
      <c r="THC245" s="304"/>
      <c r="THD245" s="304"/>
      <c r="THE245" s="304"/>
      <c r="THF245" s="304"/>
      <c r="THG245" s="304"/>
      <c r="THH245" s="304"/>
      <c r="THI245" s="304"/>
      <c r="THJ245" s="304"/>
      <c r="THK245" s="304"/>
      <c r="THL245" s="304"/>
      <c r="THM245" s="304"/>
      <c r="THN245" s="304"/>
      <c r="THO245" s="304"/>
      <c r="THP245" s="304"/>
      <c r="THQ245" s="304"/>
      <c r="THR245" s="304"/>
      <c r="THS245" s="304"/>
      <c r="THT245" s="304"/>
      <c r="THU245" s="304"/>
      <c r="THV245" s="304"/>
      <c r="THW245" s="304"/>
      <c r="THX245" s="304"/>
      <c r="THY245" s="304"/>
      <c r="THZ245" s="304"/>
      <c r="TIA245" s="304"/>
      <c r="TIB245" s="304"/>
      <c r="TIC245" s="304"/>
      <c r="TID245" s="304"/>
      <c r="TIE245" s="304"/>
      <c r="TIF245" s="304"/>
      <c r="TIG245" s="304"/>
      <c r="TIH245" s="304"/>
      <c r="TII245" s="304"/>
      <c r="TIJ245" s="304"/>
      <c r="TIK245" s="304"/>
      <c r="TIL245" s="304"/>
      <c r="TIM245" s="304"/>
      <c r="TIN245" s="304"/>
      <c r="TIO245" s="304"/>
      <c r="TIP245" s="304"/>
      <c r="TIQ245" s="304"/>
      <c r="TIR245" s="304"/>
      <c r="TIS245" s="304"/>
      <c r="TIT245" s="304"/>
      <c r="TIU245" s="304"/>
      <c r="TIV245" s="304"/>
      <c r="TIW245" s="304"/>
      <c r="TIX245" s="304"/>
      <c r="TIY245" s="304"/>
      <c r="TIZ245" s="304"/>
      <c r="TJA245" s="304"/>
      <c r="TJB245" s="304"/>
      <c r="TJC245" s="304"/>
      <c r="TJD245" s="304"/>
      <c r="TJE245" s="304"/>
      <c r="TJF245" s="304"/>
      <c r="TJG245" s="304"/>
      <c r="TJH245" s="304"/>
      <c r="TJI245" s="304"/>
      <c r="TJJ245" s="304"/>
      <c r="TJK245" s="304"/>
      <c r="TJL245" s="304"/>
      <c r="TJM245" s="304"/>
      <c r="TJN245" s="304"/>
      <c r="TJO245" s="304"/>
      <c r="TJP245" s="304"/>
      <c r="TJQ245" s="304"/>
      <c r="TJR245" s="304"/>
      <c r="TJS245" s="304"/>
      <c r="TJT245" s="304"/>
      <c r="TJU245" s="304"/>
      <c r="TJV245" s="304"/>
      <c r="TJW245" s="304"/>
      <c r="TJX245" s="304"/>
      <c r="TJY245" s="304"/>
      <c r="TJZ245" s="304"/>
      <c r="TKA245" s="304"/>
      <c r="TKB245" s="304"/>
      <c r="TKC245" s="304"/>
      <c r="TKD245" s="304"/>
      <c r="TKE245" s="304"/>
      <c r="TKF245" s="304"/>
      <c r="TKG245" s="304"/>
      <c r="TKH245" s="304"/>
      <c r="TKI245" s="304"/>
      <c r="TKJ245" s="304"/>
      <c r="TKK245" s="304"/>
      <c r="TKL245" s="304"/>
      <c r="TKM245" s="304"/>
      <c r="TKN245" s="304"/>
      <c r="TKO245" s="304"/>
      <c r="TKP245" s="304"/>
      <c r="TKQ245" s="304"/>
      <c r="TKR245" s="304"/>
      <c r="TKS245" s="304"/>
      <c r="TKT245" s="304"/>
      <c r="TKU245" s="304"/>
      <c r="TKV245" s="304"/>
      <c r="TKW245" s="304"/>
      <c r="TKX245" s="304"/>
      <c r="TKY245" s="304"/>
      <c r="TKZ245" s="304"/>
      <c r="TLA245" s="304"/>
      <c r="TLB245" s="304"/>
      <c r="TLC245" s="304"/>
      <c r="TLD245" s="304"/>
      <c r="TLE245" s="304"/>
      <c r="TLF245" s="304"/>
      <c r="TLG245" s="304"/>
      <c r="TLH245" s="304"/>
      <c r="TLI245" s="304"/>
      <c r="TLJ245" s="304"/>
      <c r="TLK245" s="304"/>
      <c r="TLL245" s="304"/>
      <c r="TLM245" s="304"/>
      <c r="TLN245" s="304"/>
      <c r="TLO245" s="304"/>
      <c r="TLP245" s="304"/>
      <c r="TLQ245" s="304"/>
      <c r="TLR245" s="304"/>
      <c r="TLS245" s="304"/>
      <c r="TLT245" s="304"/>
      <c r="TLU245" s="304"/>
      <c r="TLV245" s="304"/>
      <c r="TLW245" s="304"/>
      <c r="TLX245" s="304"/>
      <c r="TLY245" s="304"/>
      <c r="TLZ245" s="304"/>
      <c r="TMA245" s="304"/>
      <c r="TMB245" s="304"/>
      <c r="TMC245" s="304"/>
      <c r="TMD245" s="304"/>
      <c r="TME245" s="304"/>
      <c r="TMF245" s="304"/>
      <c r="TMG245" s="304"/>
      <c r="TMH245" s="304"/>
      <c r="TMI245" s="304"/>
      <c r="TMJ245" s="304"/>
      <c r="TMK245" s="304"/>
      <c r="TML245" s="304"/>
      <c r="TMM245" s="304"/>
      <c r="TMN245" s="304"/>
      <c r="TMO245" s="304"/>
      <c r="TMP245" s="304"/>
      <c r="TMQ245" s="304"/>
      <c r="TMR245" s="304"/>
      <c r="TMS245" s="304"/>
      <c r="TMT245" s="304"/>
      <c r="TMU245" s="304"/>
      <c r="TMV245" s="304"/>
      <c r="TMW245" s="304"/>
      <c r="TMX245" s="304"/>
      <c r="TMY245" s="304"/>
      <c r="TMZ245" s="304"/>
      <c r="TNA245" s="304"/>
      <c r="TNB245" s="304"/>
      <c r="TNC245" s="304"/>
      <c r="TND245" s="304"/>
      <c r="TNE245" s="304"/>
      <c r="TNF245" s="304"/>
      <c r="TNG245" s="304"/>
      <c r="TNH245" s="304"/>
      <c r="TNI245" s="304"/>
      <c r="TNJ245" s="304"/>
      <c r="TNK245" s="304"/>
      <c r="TNL245" s="304"/>
      <c r="TNM245" s="304"/>
      <c r="TNN245" s="304"/>
      <c r="TNO245" s="304"/>
      <c r="TNP245" s="304"/>
      <c r="TNQ245" s="304"/>
      <c r="TNR245" s="304"/>
      <c r="TNS245" s="304"/>
      <c r="TNT245" s="304"/>
      <c r="TNU245" s="304"/>
      <c r="TNV245" s="304"/>
      <c r="TNW245" s="304"/>
      <c r="TNX245" s="304"/>
      <c r="TNY245" s="304"/>
      <c r="TNZ245" s="304"/>
      <c r="TOA245" s="304"/>
      <c r="TOB245" s="304"/>
      <c r="TOC245" s="304"/>
      <c r="TOD245" s="304"/>
      <c r="TOE245" s="304"/>
      <c r="TOF245" s="304"/>
      <c r="TOG245" s="304"/>
      <c r="TOH245" s="304"/>
      <c r="TOI245" s="304"/>
      <c r="TOJ245" s="304"/>
      <c r="TOK245" s="304"/>
      <c r="TOL245" s="304"/>
      <c r="TOM245" s="304"/>
      <c r="TON245" s="304"/>
      <c r="TOO245" s="304"/>
      <c r="TOP245" s="304"/>
      <c r="TOQ245" s="304"/>
      <c r="TOR245" s="304"/>
      <c r="TOS245" s="304"/>
      <c r="TOT245" s="304"/>
      <c r="TOU245" s="304"/>
      <c r="TOV245" s="304"/>
      <c r="TOW245" s="304"/>
      <c r="TOX245" s="304"/>
      <c r="TOY245" s="304"/>
      <c r="TOZ245" s="304"/>
      <c r="TPA245" s="304"/>
      <c r="TPB245" s="304"/>
      <c r="TPC245" s="304"/>
      <c r="TPD245" s="304"/>
      <c r="TPE245" s="304"/>
      <c r="TPF245" s="304"/>
      <c r="TPG245" s="304"/>
      <c r="TPH245" s="304"/>
      <c r="TPI245" s="304"/>
      <c r="TPJ245" s="304"/>
      <c r="TPK245" s="304"/>
      <c r="TPL245" s="304"/>
      <c r="TPM245" s="304"/>
      <c r="TPN245" s="304"/>
      <c r="TPO245" s="304"/>
      <c r="TPP245" s="304"/>
      <c r="TPQ245" s="304"/>
      <c r="TPR245" s="304"/>
      <c r="TPS245" s="304"/>
      <c r="TPT245" s="304"/>
      <c r="TPU245" s="304"/>
      <c r="TPV245" s="304"/>
      <c r="TPW245" s="304"/>
      <c r="TPX245" s="304"/>
      <c r="TPY245" s="304"/>
      <c r="TPZ245" s="304"/>
      <c r="TQA245" s="304"/>
      <c r="TQB245" s="304"/>
      <c r="TQC245" s="304"/>
      <c r="TQD245" s="304"/>
      <c r="TQE245" s="304"/>
      <c r="TQF245" s="304"/>
      <c r="TQG245" s="304"/>
      <c r="TQH245" s="304"/>
      <c r="TQI245" s="304"/>
      <c r="TQJ245" s="304"/>
      <c r="TQK245" s="304"/>
      <c r="TQL245" s="304"/>
      <c r="TQM245" s="304"/>
      <c r="TQN245" s="304"/>
      <c r="TQO245" s="304"/>
      <c r="TQP245" s="304"/>
      <c r="TQQ245" s="304"/>
      <c r="TQR245" s="304"/>
      <c r="TQS245" s="304"/>
      <c r="TQT245" s="304"/>
      <c r="TQU245" s="304"/>
      <c r="TQV245" s="304"/>
      <c r="TQW245" s="304"/>
      <c r="TQX245" s="304"/>
      <c r="TQY245" s="304"/>
      <c r="TQZ245" s="304"/>
      <c r="TRA245" s="304"/>
      <c r="TRB245" s="304"/>
      <c r="TRC245" s="304"/>
      <c r="TRD245" s="304"/>
      <c r="TRE245" s="304"/>
      <c r="TRF245" s="304"/>
      <c r="TRG245" s="304"/>
      <c r="TRH245" s="304"/>
      <c r="TRI245" s="304"/>
      <c r="TRJ245" s="304"/>
      <c r="TRK245" s="304"/>
      <c r="TRL245" s="304"/>
      <c r="TRM245" s="304"/>
      <c r="TRN245" s="304"/>
      <c r="TRO245" s="304"/>
      <c r="TRP245" s="304"/>
      <c r="TRQ245" s="304"/>
      <c r="TRR245" s="304"/>
      <c r="TRS245" s="304"/>
      <c r="TRT245" s="304"/>
      <c r="TRU245" s="304"/>
      <c r="TRV245" s="304"/>
      <c r="TRW245" s="304"/>
      <c r="TRX245" s="304"/>
      <c r="TRY245" s="304"/>
      <c r="TRZ245" s="304"/>
      <c r="TSA245" s="304"/>
      <c r="TSB245" s="304"/>
      <c r="TSC245" s="304"/>
      <c r="TSD245" s="304"/>
      <c r="TSE245" s="304"/>
      <c r="TSF245" s="304"/>
      <c r="TSG245" s="304"/>
      <c r="TSH245" s="304"/>
      <c r="TSI245" s="304"/>
      <c r="TSJ245" s="304"/>
      <c r="TSK245" s="304"/>
      <c r="TSL245" s="304"/>
      <c r="TSM245" s="304"/>
      <c r="TSN245" s="304"/>
      <c r="TSO245" s="304"/>
      <c r="TSP245" s="304"/>
      <c r="TSQ245" s="304"/>
      <c r="TSR245" s="304"/>
      <c r="TSS245" s="304"/>
      <c r="TST245" s="304"/>
      <c r="TSU245" s="304"/>
      <c r="TSV245" s="304"/>
      <c r="TSW245" s="304"/>
      <c r="TSX245" s="304"/>
      <c r="TSY245" s="304"/>
      <c r="TSZ245" s="304"/>
      <c r="TTA245" s="304"/>
      <c r="TTB245" s="304"/>
      <c r="TTC245" s="304"/>
      <c r="TTD245" s="304"/>
      <c r="TTE245" s="304"/>
      <c r="TTF245" s="304"/>
      <c r="TTG245" s="304"/>
      <c r="TTH245" s="304"/>
      <c r="TTI245" s="304"/>
      <c r="TTJ245" s="304"/>
      <c r="TTK245" s="304"/>
      <c r="TTL245" s="304"/>
      <c r="TTM245" s="304"/>
      <c r="TTN245" s="304"/>
      <c r="TTO245" s="304"/>
      <c r="TTP245" s="304"/>
      <c r="TTQ245" s="304"/>
      <c r="TTR245" s="304"/>
      <c r="TTS245" s="304"/>
      <c r="TTT245" s="304"/>
      <c r="TTU245" s="304"/>
      <c r="TTV245" s="304"/>
      <c r="TTW245" s="304"/>
      <c r="TTX245" s="304"/>
      <c r="TTY245" s="304"/>
      <c r="TTZ245" s="304"/>
      <c r="TUA245" s="304"/>
      <c r="TUB245" s="304"/>
      <c r="TUC245" s="304"/>
      <c r="TUD245" s="304"/>
      <c r="TUE245" s="304"/>
      <c r="TUF245" s="304"/>
      <c r="TUG245" s="304"/>
      <c r="TUH245" s="304"/>
      <c r="TUI245" s="304"/>
      <c r="TUJ245" s="304"/>
      <c r="TUK245" s="304"/>
      <c r="TUL245" s="304"/>
      <c r="TUM245" s="304"/>
      <c r="TUN245" s="304"/>
      <c r="TUO245" s="304"/>
      <c r="TUP245" s="304"/>
      <c r="TUQ245" s="304"/>
      <c r="TUR245" s="304"/>
      <c r="TUS245" s="304"/>
      <c r="TUT245" s="304"/>
      <c r="TUU245" s="304"/>
      <c r="TUV245" s="304"/>
      <c r="TUW245" s="304"/>
      <c r="TUX245" s="304"/>
      <c r="TUY245" s="304"/>
      <c r="TUZ245" s="304"/>
      <c r="TVA245" s="304"/>
      <c r="TVB245" s="304"/>
      <c r="TVC245" s="304"/>
      <c r="TVD245" s="304"/>
      <c r="TVE245" s="304"/>
      <c r="TVF245" s="304"/>
      <c r="TVG245" s="304"/>
      <c r="TVH245" s="304"/>
      <c r="TVI245" s="304"/>
      <c r="TVJ245" s="304"/>
      <c r="TVK245" s="304"/>
      <c r="TVL245" s="304"/>
      <c r="TVM245" s="304"/>
      <c r="TVN245" s="304"/>
      <c r="TVO245" s="304"/>
      <c r="TVP245" s="304"/>
      <c r="TVQ245" s="304"/>
      <c r="TVR245" s="304"/>
      <c r="TVS245" s="304"/>
      <c r="TVT245" s="304"/>
      <c r="TVU245" s="304"/>
      <c r="TVV245" s="304"/>
      <c r="TVW245" s="304"/>
      <c r="TVX245" s="304"/>
      <c r="TVY245" s="304"/>
      <c r="TVZ245" s="304"/>
      <c r="TWA245" s="304"/>
      <c r="TWB245" s="304"/>
      <c r="TWC245" s="304"/>
      <c r="TWD245" s="304"/>
      <c r="TWE245" s="304"/>
      <c r="TWF245" s="304"/>
      <c r="TWG245" s="304"/>
      <c r="TWH245" s="304"/>
      <c r="TWI245" s="304"/>
      <c r="TWJ245" s="304"/>
      <c r="TWK245" s="304"/>
      <c r="TWL245" s="304"/>
      <c r="TWM245" s="304"/>
      <c r="TWN245" s="304"/>
      <c r="TWO245" s="304"/>
      <c r="TWP245" s="304"/>
      <c r="TWQ245" s="304"/>
      <c r="TWR245" s="304"/>
      <c r="TWS245" s="304"/>
      <c r="TWT245" s="304"/>
      <c r="TWU245" s="304"/>
      <c r="TWV245" s="304"/>
      <c r="TWW245" s="304"/>
      <c r="TWX245" s="304"/>
      <c r="TWY245" s="304"/>
      <c r="TWZ245" s="304"/>
      <c r="TXA245" s="304"/>
      <c r="TXB245" s="304"/>
      <c r="TXC245" s="304"/>
      <c r="TXD245" s="304"/>
      <c r="TXE245" s="304"/>
      <c r="TXF245" s="304"/>
      <c r="TXG245" s="304"/>
      <c r="TXH245" s="304"/>
      <c r="TXI245" s="304"/>
      <c r="TXJ245" s="304"/>
      <c r="TXK245" s="304"/>
      <c r="TXL245" s="304"/>
      <c r="TXM245" s="304"/>
      <c r="TXN245" s="304"/>
      <c r="TXO245" s="304"/>
      <c r="TXP245" s="304"/>
      <c r="TXQ245" s="304"/>
      <c r="TXR245" s="304"/>
      <c r="TXS245" s="304"/>
      <c r="TXT245" s="304"/>
      <c r="TXU245" s="304"/>
      <c r="TXV245" s="304"/>
      <c r="TXW245" s="304"/>
      <c r="TXX245" s="304"/>
      <c r="TXY245" s="304"/>
      <c r="TXZ245" s="304"/>
      <c r="TYA245" s="304"/>
      <c r="TYB245" s="304"/>
      <c r="TYC245" s="304"/>
      <c r="TYD245" s="304"/>
      <c r="TYE245" s="304"/>
      <c r="TYF245" s="304"/>
      <c r="TYG245" s="304"/>
      <c r="TYH245" s="304"/>
      <c r="TYI245" s="304"/>
      <c r="TYJ245" s="304"/>
      <c r="TYK245" s="304"/>
      <c r="TYL245" s="304"/>
      <c r="TYM245" s="304"/>
      <c r="TYN245" s="304"/>
      <c r="TYO245" s="304"/>
      <c r="TYP245" s="304"/>
      <c r="TYQ245" s="304"/>
      <c r="TYR245" s="304"/>
      <c r="TYS245" s="304"/>
      <c r="TYT245" s="304"/>
      <c r="TYU245" s="304"/>
      <c r="TYV245" s="304"/>
      <c r="TYW245" s="304"/>
      <c r="TYX245" s="304"/>
      <c r="TYY245" s="304"/>
      <c r="TYZ245" s="304"/>
      <c r="TZA245" s="304"/>
      <c r="TZB245" s="304"/>
      <c r="TZC245" s="304"/>
      <c r="TZD245" s="304"/>
      <c r="TZE245" s="304"/>
      <c r="TZF245" s="304"/>
      <c r="TZG245" s="304"/>
      <c r="TZH245" s="304"/>
      <c r="TZI245" s="304"/>
      <c r="TZJ245" s="304"/>
      <c r="TZK245" s="304"/>
      <c r="TZL245" s="304"/>
      <c r="TZM245" s="304"/>
      <c r="TZN245" s="304"/>
      <c r="TZO245" s="304"/>
      <c r="TZP245" s="304"/>
      <c r="TZQ245" s="304"/>
      <c r="TZR245" s="304"/>
      <c r="TZS245" s="304"/>
      <c r="TZT245" s="304"/>
      <c r="TZU245" s="304"/>
      <c r="TZV245" s="304"/>
      <c r="TZW245" s="304"/>
      <c r="TZX245" s="304"/>
      <c r="TZY245" s="304"/>
      <c r="TZZ245" s="304"/>
      <c r="UAA245" s="304"/>
      <c r="UAB245" s="304"/>
      <c r="UAC245" s="304"/>
      <c r="UAD245" s="304"/>
      <c r="UAE245" s="304"/>
      <c r="UAF245" s="304"/>
      <c r="UAG245" s="304"/>
      <c r="UAH245" s="304"/>
      <c r="UAI245" s="304"/>
      <c r="UAJ245" s="304"/>
      <c r="UAK245" s="304"/>
      <c r="UAL245" s="304"/>
      <c r="UAM245" s="304"/>
      <c r="UAN245" s="304"/>
      <c r="UAO245" s="304"/>
      <c r="UAP245" s="304"/>
      <c r="UAQ245" s="304"/>
      <c r="UAR245" s="304"/>
      <c r="UAS245" s="304"/>
      <c r="UAT245" s="304"/>
      <c r="UAU245" s="304"/>
      <c r="UAV245" s="304"/>
      <c r="UAW245" s="304"/>
      <c r="UAX245" s="304"/>
      <c r="UAY245" s="304"/>
      <c r="UAZ245" s="304"/>
      <c r="UBA245" s="304"/>
      <c r="UBB245" s="304"/>
      <c r="UBC245" s="304"/>
      <c r="UBD245" s="304"/>
      <c r="UBE245" s="304"/>
      <c r="UBF245" s="304"/>
      <c r="UBG245" s="304"/>
      <c r="UBH245" s="304"/>
      <c r="UBI245" s="304"/>
      <c r="UBJ245" s="304"/>
      <c r="UBK245" s="304"/>
      <c r="UBL245" s="304"/>
      <c r="UBM245" s="304"/>
      <c r="UBN245" s="304"/>
      <c r="UBO245" s="304"/>
      <c r="UBP245" s="304"/>
      <c r="UBQ245" s="304"/>
      <c r="UBR245" s="304"/>
      <c r="UBS245" s="304"/>
      <c r="UBT245" s="304"/>
      <c r="UBU245" s="304"/>
      <c r="UBV245" s="304"/>
      <c r="UBW245" s="304"/>
      <c r="UBX245" s="304"/>
      <c r="UBY245" s="304"/>
      <c r="UBZ245" s="304"/>
      <c r="UCA245" s="304"/>
      <c r="UCB245" s="304"/>
      <c r="UCC245" s="304"/>
      <c r="UCD245" s="304"/>
      <c r="UCE245" s="304"/>
      <c r="UCF245" s="304"/>
      <c r="UCG245" s="304"/>
      <c r="UCH245" s="304"/>
      <c r="UCI245" s="304"/>
      <c r="UCJ245" s="304"/>
      <c r="UCK245" s="304"/>
      <c r="UCL245" s="304"/>
      <c r="UCM245" s="304"/>
      <c r="UCN245" s="304"/>
      <c r="UCO245" s="304"/>
      <c r="UCP245" s="304"/>
      <c r="UCQ245" s="304"/>
      <c r="UCR245" s="304"/>
      <c r="UCS245" s="304"/>
      <c r="UCT245" s="304"/>
      <c r="UCU245" s="304"/>
      <c r="UCV245" s="304"/>
      <c r="UCW245" s="304"/>
      <c r="UCX245" s="304"/>
      <c r="UCY245" s="304"/>
      <c r="UCZ245" s="304"/>
      <c r="UDA245" s="304"/>
      <c r="UDB245" s="304"/>
      <c r="UDC245" s="304"/>
      <c r="UDD245" s="304"/>
      <c r="UDE245" s="304"/>
      <c r="UDF245" s="304"/>
      <c r="UDG245" s="304"/>
      <c r="UDH245" s="304"/>
      <c r="UDI245" s="304"/>
      <c r="UDJ245" s="304"/>
      <c r="UDK245" s="304"/>
      <c r="UDL245" s="304"/>
      <c r="UDM245" s="304"/>
      <c r="UDN245" s="304"/>
      <c r="UDO245" s="304"/>
      <c r="UDP245" s="304"/>
      <c r="UDQ245" s="304"/>
      <c r="UDR245" s="304"/>
      <c r="UDS245" s="304"/>
      <c r="UDT245" s="304"/>
      <c r="UDU245" s="304"/>
      <c r="UDV245" s="304"/>
      <c r="UDW245" s="304"/>
      <c r="UDX245" s="304"/>
      <c r="UDY245" s="304"/>
      <c r="UDZ245" s="304"/>
      <c r="UEA245" s="304"/>
      <c r="UEB245" s="304"/>
      <c r="UEC245" s="304"/>
      <c r="UED245" s="304"/>
      <c r="UEE245" s="304"/>
      <c r="UEF245" s="304"/>
      <c r="UEG245" s="304"/>
      <c r="UEH245" s="304"/>
      <c r="UEI245" s="304"/>
      <c r="UEJ245" s="304"/>
      <c r="UEK245" s="304"/>
      <c r="UEL245" s="304"/>
      <c r="UEM245" s="304"/>
      <c r="UEN245" s="304"/>
      <c r="UEO245" s="304"/>
      <c r="UEP245" s="304"/>
      <c r="UEQ245" s="304"/>
      <c r="UER245" s="304"/>
      <c r="UES245" s="304"/>
      <c r="UET245" s="304"/>
      <c r="UEU245" s="304"/>
      <c r="UEV245" s="304"/>
      <c r="UEW245" s="304"/>
      <c r="UEX245" s="304"/>
      <c r="UEY245" s="304"/>
      <c r="UEZ245" s="304"/>
      <c r="UFA245" s="304"/>
      <c r="UFB245" s="304"/>
      <c r="UFC245" s="304"/>
      <c r="UFD245" s="304"/>
      <c r="UFE245" s="304"/>
      <c r="UFF245" s="304"/>
      <c r="UFG245" s="304"/>
      <c r="UFH245" s="304"/>
      <c r="UFI245" s="304"/>
      <c r="UFJ245" s="304"/>
      <c r="UFK245" s="304"/>
      <c r="UFL245" s="304"/>
      <c r="UFM245" s="304"/>
      <c r="UFN245" s="304"/>
      <c r="UFO245" s="304"/>
      <c r="UFP245" s="304"/>
      <c r="UFQ245" s="304"/>
      <c r="UFR245" s="304"/>
      <c r="UFS245" s="304"/>
      <c r="UFT245" s="304"/>
      <c r="UFU245" s="304"/>
      <c r="UFV245" s="304"/>
      <c r="UFW245" s="304"/>
      <c r="UFX245" s="304"/>
      <c r="UFY245" s="304"/>
      <c r="UFZ245" s="304"/>
      <c r="UGA245" s="304"/>
      <c r="UGB245" s="304"/>
      <c r="UGC245" s="304"/>
      <c r="UGD245" s="304"/>
      <c r="UGE245" s="304"/>
      <c r="UGF245" s="304"/>
      <c r="UGG245" s="304"/>
      <c r="UGH245" s="304"/>
      <c r="UGI245" s="304"/>
      <c r="UGJ245" s="304"/>
      <c r="UGK245" s="304"/>
      <c r="UGL245" s="304"/>
      <c r="UGM245" s="304"/>
      <c r="UGN245" s="304"/>
      <c r="UGO245" s="304"/>
      <c r="UGP245" s="304"/>
      <c r="UGQ245" s="304"/>
      <c r="UGR245" s="304"/>
      <c r="UGS245" s="304"/>
      <c r="UGT245" s="304"/>
      <c r="UGU245" s="304"/>
      <c r="UGV245" s="304"/>
      <c r="UGW245" s="304"/>
      <c r="UGX245" s="304"/>
      <c r="UGY245" s="304"/>
      <c r="UGZ245" s="304"/>
      <c r="UHA245" s="304"/>
      <c r="UHB245" s="304"/>
      <c r="UHC245" s="304"/>
      <c r="UHD245" s="304"/>
      <c r="UHE245" s="304"/>
      <c r="UHF245" s="304"/>
      <c r="UHG245" s="304"/>
      <c r="UHH245" s="304"/>
      <c r="UHI245" s="304"/>
      <c r="UHJ245" s="304"/>
      <c r="UHK245" s="304"/>
      <c r="UHL245" s="304"/>
      <c r="UHM245" s="304"/>
      <c r="UHN245" s="304"/>
      <c r="UHO245" s="304"/>
      <c r="UHP245" s="304"/>
      <c r="UHQ245" s="304"/>
      <c r="UHR245" s="304"/>
      <c r="UHS245" s="304"/>
      <c r="UHT245" s="304"/>
      <c r="UHU245" s="304"/>
      <c r="UHV245" s="304"/>
      <c r="UHW245" s="304"/>
      <c r="UHX245" s="304"/>
      <c r="UHY245" s="304"/>
      <c r="UHZ245" s="304"/>
      <c r="UIA245" s="304"/>
      <c r="UIB245" s="304"/>
      <c r="UIC245" s="304"/>
      <c r="UID245" s="304"/>
      <c r="UIE245" s="304"/>
      <c r="UIF245" s="304"/>
      <c r="UIG245" s="304"/>
      <c r="UIH245" s="304"/>
      <c r="UII245" s="304"/>
      <c r="UIJ245" s="304"/>
      <c r="UIK245" s="304"/>
      <c r="UIL245" s="304"/>
      <c r="UIM245" s="304"/>
      <c r="UIN245" s="304"/>
      <c r="UIO245" s="304"/>
      <c r="UIP245" s="304"/>
      <c r="UIQ245" s="304"/>
      <c r="UIR245" s="304"/>
      <c r="UIS245" s="304"/>
      <c r="UIT245" s="304"/>
      <c r="UIU245" s="304"/>
      <c r="UIV245" s="304"/>
      <c r="UIW245" s="304"/>
      <c r="UIX245" s="304"/>
      <c r="UIY245" s="304"/>
      <c r="UIZ245" s="304"/>
      <c r="UJA245" s="304"/>
      <c r="UJB245" s="304"/>
      <c r="UJC245" s="304"/>
      <c r="UJD245" s="304"/>
      <c r="UJE245" s="304"/>
      <c r="UJF245" s="304"/>
      <c r="UJG245" s="304"/>
      <c r="UJH245" s="304"/>
      <c r="UJI245" s="304"/>
      <c r="UJJ245" s="304"/>
      <c r="UJK245" s="304"/>
      <c r="UJL245" s="304"/>
      <c r="UJM245" s="304"/>
      <c r="UJN245" s="304"/>
      <c r="UJO245" s="304"/>
      <c r="UJP245" s="304"/>
      <c r="UJQ245" s="304"/>
      <c r="UJR245" s="304"/>
      <c r="UJS245" s="304"/>
      <c r="UJT245" s="304"/>
      <c r="UJU245" s="304"/>
      <c r="UJV245" s="304"/>
      <c r="UJW245" s="304"/>
      <c r="UJX245" s="304"/>
      <c r="UJY245" s="304"/>
      <c r="UJZ245" s="304"/>
      <c r="UKA245" s="304"/>
      <c r="UKB245" s="304"/>
      <c r="UKC245" s="304"/>
      <c r="UKD245" s="304"/>
      <c r="UKE245" s="304"/>
      <c r="UKF245" s="304"/>
      <c r="UKG245" s="304"/>
      <c r="UKH245" s="304"/>
      <c r="UKI245" s="304"/>
      <c r="UKJ245" s="304"/>
      <c r="UKK245" s="304"/>
      <c r="UKL245" s="304"/>
      <c r="UKM245" s="304"/>
      <c r="UKN245" s="304"/>
      <c r="UKO245" s="304"/>
      <c r="UKP245" s="304"/>
      <c r="UKQ245" s="304"/>
      <c r="UKR245" s="304"/>
      <c r="UKS245" s="304"/>
      <c r="UKT245" s="304"/>
      <c r="UKU245" s="304"/>
      <c r="UKV245" s="304"/>
      <c r="UKW245" s="304"/>
      <c r="UKX245" s="304"/>
      <c r="UKY245" s="304"/>
      <c r="UKZ245" s="304"/>
      <c r="ULA245" s="304"/>
      <c r="ULB245" s="304"/>
      <c r="ULC245" s="304"/>
      <c r="ULD245" s="304"/>
      <c r="ULE245" s="304"/>
      <c r="ULF245" s="304"/>
      <c r="ULG245" s="304"/>
      <c r="ULH245" s="304"/>
      <c r="ULI245" s="304"/>
      <c r="ULJ245" s="304"/>
      <c r="ULK245" s="304"/>
      <c r="ULL245" s="304"/>
      <c r="ULM245" s="304"/>
      <c r="ULN245" s="304"/>
      <c r="ULO245" s="304"/>
      <c r="ULP245" s="304"/>
      <c r="ULQ245" s="304"/>
      <c r="ULR245" s="304"/>
      <c r="ULS245" s="304"/>
      <c r="ULT245" s="304"/>
      <c r="ULU245" s="304"/>
      <c r="ULV245" s="304"/>
      <c r="ULW245" s="304"/>
      <c r="ULX245" s="304"/>
      <c r="ULY245" s="304"/>
      <c r="ULZ245" s="304"/>
      <c r="UMA245" s="304"/>
      <c r="UMB245" s="304"/>
      <c r="UMC245" s="304"/>
      <c r="UMD245" s="304"/>
      <c r="UME245" s="304"/>
      <c r="UMF245" s="304"/>
      <c r="UMG245" s="304"/>
      <c r="UMH245" s="304"/>
      <c r="UMI245" s="304"/>
      <c r="UMJ245" s="304"/>
      <c r="UMK245" s="304"/>
      <c r="UML245" s="304"/>
      <c r="UMM245" s="304"/>
      <c r="UMN245" s="304"/>
      <c r="UMO245" s="304"/>
      <c r="UMP245" s="304"/>
      <c r="UMQ245" s="304"/>
      <c r="UMR245" s="304"/>
      <c r="UMS245" s="304"/>
      <c r="UMT245" s="304"/>
      <c r="UMU245" s="304"/>
      <c r="UMV245" s="304"/>
      <c r="UMW245" s="304"/>
      <c r="UMX245" s="304"/>
      <c r="UMY245" s="304"/>
      <c r="UMZ245" s="304"/>
      <c r="UNA245" s="304"/>
      <c r="UNB245" s="304"/>
      <c r="UNC245" s="304"/>
      <c r="UND245" s="304"/>
      <c r="UNE245" s="304"/>
      <c r="UNF245" s="304"/>
      <c r="UNG245" s="304"/>
      <c r="UNH245" s="304"/>
      <c r="UNI245" s="304"/>
      <c r="UNJ245" s="304"/>
      <c r="UNK245" s="304"/>
      <c r="UNL245" s="304"/>
      <c r="UNM245" s="304"/>
      <c r="UNN245" s="304"/>
      <c r="UNO245" s="304"/>
      <c r="UNP245" s="304"/>
      <c r="UNQ245" s="304"/>
      <c r="UNR245" s="304"/>
      <c r="UNS245" s="304"/>
      <c r="UNT245" s="304"/>
      <c r="UNU245" s="304"/>
      <c r="UNV245" s="304"/>
      <c r="UNW245" s="304"/>
      <c r="UNX245" s="304"/>
      <c r="UNY245" s="304"/>
      <c r="UNZ245" s="304"/>
      <c r="UOA245" s="304"/>
      <c r="UOB245" s="304"/>
      <c r="UOC245" s="304"/>
      <c r="UOD245" s="304"/>
      <c r="UOE245" s="304"/>
      <c r="UOF245" s="304"/>
      <c r="UOG245" s="304"/>
      <c r="UOH245" s="304"/>
      <c r="UOI245" s="304"/>
      <c r="UOJ245" s="304"/>
      <c r="UOK245" s="304"/>
      <c r="UOL245" s="304"/>
      <c r="UOM245" s="304"/>
      <c r="UON245" s="304"/>
      <c r="UOO245" s="304"/>
      <c r="UOP245" s="304"/>
      <c r="UOQ245" s="304"/>
      <c r="UOR245" s="304"/>
      <c r="UOS245" s="304"/>
      <c r="UOT245" s="304"/>
      <c r="UOU245" s="304"/>
      <c r="UOV245" s="304"/>
      <c r="UOW245" s="304"/>
      <c r="UOX245" s="304"/>
      <c r="UOY245" s="304"/>
      <c r="UOZ245" s="304"/>
      <c r="UPA245" s="304"/>
      <c r="UPB245" s="304"/>
      <c r="UPC245" s="304"/>
      <c r="UPD245" s="304"/>
      <c r="UPE245" s="304"/>
      <c r="UPF245" s="304"/>
      <c r="UPG245" s="304"/>
      <c r="UPH245" s="304"/>
      <c r="UPI245" s="304"/>
      <c r="UPJ245" s="304"/>
      <c r="UPK245" s="304"/>
      <c r="UPL245" s="304"/>
      <c r="UPM245" s="304"/>
      <c r="UPN245" s="304"/>
      <c r="UPO245" s="304"/>
      <c r="UPP245" s="304"/>
      <c r="UPQ245" s="304"/>
      <c r="UPR245" s="304"/>
      <c r="UPS245" s="304"/>
      <c r="UPT245" s="304"/>
      <c r="UPU245" s="304"/>
      <c r="UPV245" s="304"/>
      <c r="UPW245" s="304"/>
      <c r="UPX245" s="304"/>
      <c r="UPY245" s="304"/>
      <c r="UPZ245" s="304"/>
      <c r="UQA245" s="304"/>
      <c r="UQB245" s="304"/>
      <c r="UQC245" s="304"/>
      <c r="UQD245" s="304"/>
      <c r="UQE245" s="304"/>
      <c r="UQF245" s="304"/>
      <c r="UQG245" s="304"/>
      <c r="UQH245" s="304"/>
      <c r="UQI245" s="304"/>
      <c r="UQJ245" s="304"/>
      <c r="UQK245" s="304"/>
      <c r="UQL245" s="304"/>
      <c r="UQM245" s="304"/>
      <c r="UQN245" s="304"/>
      <c r="UQO245" s="304"/>
      <c r="UQP245" s="304"/>
      <c r="UQQ245" s="304"/>
      <c r="UQR245" s="304"/>
      <c r="UQS245" s="304"/>
      <c r="UQT245" s="304"/>
      <c r="UQU245" s="304"/>
      <c r="UQV245" s="304"/>
      <c r="UQW245" s="304"/>
      <c r="UQX245" s="304"/>
      <c r="UQY245" s="304"/>
      <c r="UQZ245" s="304"/>
      <c r="URA245" s="304"/>
      <c r="URB245" s="304"/>
      <c r="URC245" s="304"/>
      <c r="URD245" s="304"/>
      <c r="URE245" s="304"/>
      <c r="URF245" s="304"/>
      <c r="URG245" s="304"/>
      <c r="URH245" s="304"/>
      <c r="URI245" s="304"/>
      <c r="URJ245" s="304"/>
      <c r="URK245" s="304"/>
      <c r="URL245" s="304"/>
      <c r="URM245" s="304"/>
      <c r="URN245" s="304"/>
      <c r="URO245" s="304"/>
      <c r="URP245" s="304"/>
      <c r="URQ245" s="304"/>
      <c r="URR245" s="304"/>
      <c r="URS245" s="304"/>
      <c r="URT245" s="304"/>
      <c r="URU245" s="304"/>
      <c r="URV245" s="304"/>
      <c r="URW245" s="304"/>
      <c r="URX245" s="304"/>
      <c r="URY245" s="304"/>
      <c r="URZ245" s="304"/>
      <c r="USA245" s="304"/>
      <c r="USB245" s="304"/>
      <c r="USC245" s="304"/>
      <c r="USD245" s="304"/>
      <c r="USE245" s="304"/>
      <c r="USF245" s="304"/>
      <c r="USG245" s="304"/>
      <c r="USH245" s="304"/>
      <c r="USI245" s="304"/>
      <c r="USJ245" s="304"/>
      <c r="USK245" s="304"/>
      <c r="USL245" s="304"/>
      <c r="USM245" s="304"/>
      <c r="USN245" s="304"/>
      <c r="USO245" s="304"/>
      <c r="USP245" s="304"/>
      <c r="USQ245" s="304"/>
      <c r="USR245" s="304"/>
      <c r="USS245" s="304"/>
      <c r="UST245" s="304"/>
      <c r="USU245" s="304"/>
      <c r="USV245" s="304"/>
      <c r="USW245" s="304"/>
      <c r="USX245" s="304"/>
      <c r="USY245" s="304"/>
      <c r="USZ245" s="304"/>
      <c r="UTA245" s="304"/>
      <c r="UTB245" s="304"/>
      <c r="UTC245" s="304"/>
      <c r="UTD245" s="304"/>
      <c r="UTE245" s="304"/>
      <c r="UTF245" s="304"/>
      <c r="UTG245" s="304"/>
      <c r="UTH245" s="304"/>
      <c r="UTI245" s="304"/>
      <c r="UTJ245" s="304"/>
      <c r="UTK245" s="304"/>
      <c r="UTL245" s="304"/>
      <c r="UTM245" s="304"/>
      <c r="UTN245" s="304"/>
      <c r="UTO245" s="304"/>
      <c r="UTP245" s="304"/>
      <c r="UTQ245" s="304"/>
      <c r="UTR245" s="304"/>
      <c r="UTS245" s="304"/>
      <c r="UTT245" s="304"/>
      <c r="UTU245" s="304"/>
      <c r="UTV245" s="304"/>
      <c r="UTW245" s="304"/>
      <c r="UTX245" s="304"/>
      <c r="UTY245" s="304"/>
      <c r="UTZ245" s="304"/>
      <c r="UUA245" s="304"/>
      <c r="UUB245" s="304"/>
      <c r="UUC245" s="304"/>
      <c r="UUD245" s="304"/>
      <c r="UUE245" s="304"/>
      <c r="UUF245" s="304"/>
      <c r="UUG245" s="304"/>
      <c r="UUH245" s="304"/>
      <c r="UUI245" s="304"/>
      <c r="UUJ245" s="304"/>
      <c r="UUK245" s="304"/>
      <c r="UUL245" s="304"/>
      <c r="UUM245" s="304"/>
      <c r="UUN245" s="304"/>
      <c r="UUO245" s="304"/>
      <c r="UUP245" s="304"/>
      <c r="UUQ245" s="304"/>
      <c r="UUR245" s="304"/>
      <c r="UUS245" s="304"/>
      <c r="UUT245" s="304"/>
      <c r="UUU245" s="304"/>
      <c r="UUV245" s="304"/>
      <c r="UUW245" s="304"/>
      <c r="UUX245" s="304"/>
      <c r="UUY245" s="304"/>
      <c r="UUZ245" s="304"/>
      <c r="UVA245" s="304"/>
      <c r="UVB245" s="304"/>
      <c r="UVC245" s="304"/>
      <c r="UVD245" s="304"/>
      <c r="UVE245" s="304"/>
      <c r="UVF245" s="304"/>
      <c r="UVG245" s="304"/>
      <c r="UVH245" s="304"/>
      <c r="UVI245" s="304"/>
      <c r="UVJ245" s="304"/>
      <c r="UVK245" s="304"/>
      <c r="UVL245" s="304"/>
      <c r="UVM245" s="304"/>
      <c r="UVN245" s="304"/>
      <c r="UVO245" s="304"/>
      <c r="UVP245" s="304"/>
      <c r="UVQ245" s="304"/>
      <c r="UVR245" s="304"/>
      <c r="UVS245" s="304"/>
      <c r="UVT245" s="304"/>
      <c r="UVU245" s="304"/>
      <c r="UVV245" s="304"/>
      <c r="UVW245" s="304"/>
      <c r="UVX245" s="304"/>
      <c r="UVY245" s="304"/>
      <c r="UVZ245" s="304"/>
      <c r="UWA245" s="304"/>
      <c r="UWB245" s="304"/>
      <c r="UWC245" s="304"/>
      <c r="UWD245" s="304"/>
      <c r="UWE245" s="304"/>
      <c r="UWF245" s="304"/>
      <c r="UWG245" s="304"/>
      <c r="UWH245" s="304"/>
      <c r="UWI245" s="304"/>
      <c r="UWJ245" s="304"/>
      <c r="UWK245" s="304"/>
      <c r="UWL245" s="304"/>
      <c r="UWM245" s="304"/>
      <c r="UWN245" s="304"/>
      <c r="UWO245" s="304"/>
      <c r="UWP245" s="304"/>
      <c r="UWQ245" s="304"/>
      <c r="UWR245" s="304"/>
      <c r="UWS245" s="304"/>
      <c r="UWT245" s="304"/>
      <c r="UWU245" s="304"/>
      <c r="UWV245" s="304"/>
      <c r="UWW245" s="304"/>
      <c r="UWX245" s="304"/>
      <c r="UWY245" s="304"/>
      <c r="UWZ245" s="304"/>
      <c r="UXA245" s="304"/>
      <c r="UXB245" s="304"/>
      <c r="UXC245" s="304"/>
      <c r="UXD245" s="304"/>
      <c r="UXE245" s="304"/>
      <c r="UXF245" s="304"/>
      <c r="UXG245" s="304"/>
      <c r="UXH245" s="304"/>
      <c r="UXI245" s="304"/>
      <c r="UXJ245" s="304"/>
      <c r="UXK245" s="304"/>
      <c r="UXL245" s="304"/>
      <c r="UXM245" s="304"/>
      <c r="UXN245" s="304"/>
      <c r="UXO245" s="304"/>
      <c r="UXP245" s="304"/>
      <c r="UXQ245" s="304"/>
      <c r="UXR245" s="304"/>
      <c r="UXS245" s="304"/>
      <c r="UXT245" s="304"/>
      <c r="UXU245" s="304"/>
      <c r="UXV245" s="304"/>
      <c r="UXW245" s="304"/>
      <c r="UXX245" s="304"/>
      <c r="UXY245" s="304"/>
      <c r="UXZ245" s="304"/>
      <c r="UYA245" s="304"/>
      <c r="UYB245" s="304"/>
      <c r="UYC245" s="304"/>
      <c r="UYD245" s="304"/>
      <c r="UYE245" s="304"/>
      <c r="UYF245" s="304"/>
      <c r="UYG245" s="304"/>
      <c r="UYH245" s="304"/>
      <c r="UYI245" s="304"/>
      <c r="UYJ245" s="304"/>
      <c r="UYK245" s="304"/>
      <c r="UYL245" s="304"/>
      <c r="UYM245" s="304"/>
      <c r="UYN245" s="304"/>
      <c r="UYO245" s="304"/>
      <c r="UYP245" s="304"/>
      <c r="UYQ245" s="304"/>
      <c r="UYR245" s="304"/>
      <c r="UYS245" s="304"/>
      <c r="UYT245" s="304"/>
      <c r="UYU245" s="304"/>
      <c r="UYV245" s="304"/>
      <c r="UYW245" s="304"/>
      <c r="UYX245" s="304"/>
      <c r="UYY245" s="304"/>
      <c r="UYZ245" s="304"/>
      <c r="UZA245" s="304"/>
      <c r="UZB245" s="304"/>
      <c r="UZC245" s="304"/>
      <c r="UZD245" s="304"/>
      <c r="UZE245" s="304"/>
      <c r="UZF245" s="304"/>
      <c r="UZG245" s="304"/>
      <c r="UZH245" s="304"/>
      <c r="UZI245" s="304"/>
      <c r="UZJ245" s="304"/>
      <c r="UZK245" s="304"/>
      <c r="UZL245" s="304"/>
      <c r="UZM245" s="304"/>
      <c r="UZN245" s="304"/>
      <c r="UZO245" s="304"/>
      <c r="UZP245" s="304"/>
      <c r="UZQ245" s="304"/>
      <c r="UZR245" s="304"/>
      <c r="UZS245" s="304"/>
      <c r="UZT245" s="304"/>
      <c r="UZU245" s="304"/>
      <c r="UZV245" s="304"/>
      <c r="UZW245" s="304"/>
      <c r="UZX245" s="304"/>
      <c r="UZY245" s="304"/>
      <c r="UZZ245" s="304"/>
      <c r="VAA245" s="304"/>
      <c r="VAB245" s="304"/>
      <c r="VAC245" s="304"/>
      <c r="VAD245" s="304"/>
      <c r="VAE245" s="304"/>
      <c r="VAF245" s="304"/>
      <c r="VAG245" s="304"/>
      <c r="VAH245" s="304"/>
      <c r="VAI245" s="304"/>
      <c r="VAJ245" s="304"/>
      <c r="VAK245" s="304"/>
      <c r="VAL245" s="304"/>
      <c r="VAM245" s="304"/>
      <c r="VAN245" s="304"/>
      <c r="VAO245" s="304"/>
      <c r="VAP245" s="304"/>
      <c r="VAQ245" s="304"/>
      <c r="VAR245" s="304"/>
      <c r="VAS245" s="304"/>
      <c r="VAT245" s="304"/>
      <c r="VAU245" s="304"/>
      <c r="VAV245" s="304"/>
      <c r="VAW245" s="304"/>
      <c r="VAX245" s="304"/>
      <c r="VAY245" s="304"/>
      <c r="VAZ245" s="304"/>
      <c r="VBA245" s="304"/>
      <c r="VBB245" s="304"/>
      <c r="VBC245" s="304"/>
      <c r="VBD245" s="304"/>
      <c r="VBE245" s="304"/>
      <c r="VBF245" s="304"/>
      <c r="VBG245" s="304"/>
      <c r="VBH245" s="304"/>
      <c r="VBI245" s="304"/>
      <c r="VBJ245" s="304"/>
      <c r="VBK245" s="304"/>
      <c r="VBL245" s="304"/>
      <c r="VBM245" s="304"/>
      <c r="VBN245" s="304"/>
      <c r="VBO245" s="304"/>
      <c r="VBP245" s="304"/>
      <c r="VBQ245" s="304"/>
      <c r="VBR245" s="304"/>
      <c r="VBS245" s="304"/>
      <c r="VBT245" s="304"/>
      <c r="VBU245" s="304"/>
      <c r="VBV245" s="304"/>
      <c r="VBW245" s="304"/>
      <c r="VBX245" s="304"/>
      <c r="VBY245" s="304"/>
      <c r="VBZ245" s="304"/>
      <c r="VCA245" s="304"/>
      <c r="VCB245" s="304"/>
      <c r="VCC245" s="304"/>
      <c r="VCD245" s="304"/>
      <c r="VCE245" s="304"/>
      <c r="VCF245" s="304"/>
      <c r="VCG245" s="304"/>
      <c r="VCH245" s="304"/>
      <c r="VCI245" s="304"/>
      <c r="VCJ245" s="304"/>
      <c r="VCK245" s="304"/>
      <c r="VCL245" s="304"/>
      <c r="VCM245" s="304"/>
      <c r="VCN245" s="304"/>
      <c r="VCO245" s="304"/>
      <c r="VCP245" s="304"/>
      <c r="VCQ245" s="304"/>
      <c r="VCR245" s="304"/>
      <c r="VCS245" s="304"/>
      <c r="VCT245" s="304"/>
      <c r="VCU245" s="304"/>
      <c r="VCV245" s="304"/>
      <c r="VCW245" s="304"/>
      <c r="VCX245" s="304"/>
      <c r="VCY245" s="304"/>
      <c r="VCZ245" s="304"/>
      <c r="VDA245" s="304"/>
      <c r="VDB245" s="304"/>
      <c r="VDC245" s="304"/>
      <c r="VDD245" s="304"/>
      <c r="VDE245" s="304"/>
      <c r="VDF245" s="304"/>
      <c r="VDG245" s="304"/>
      <c r="VDH245" s="304"/>
      <c r="VDI245" s="304"/>
      <c r="VDJ245" s="304"/>
      <c r="VDK245" s="304"/>
      <c r="VDL245" s="304"/>
      <c r="VDM245" s="304"/>
      <c r="VDN245" s="304"/>
      <c r="VDO245" s="304"/>
      <c r="VDP245" s="304"/>
      <c r="VDQ245" s="304"/>
      <c r="VDR245" s="304"/>
      <c r="VDS245" s="304"/>
      <c r="VDT245" s="304"/>
      <c r="VDU245" s="304"/>
      <c r="VDV245" s="304"/>
      <c r="VDW245" s="304"/>
      <c r="VDX245" s="304"/>
      <c r="VDY245" s="304"/>
      <c r="VDZ245" s="304"/>
      <c r="VEA245" s="304"/>
      <c r="VEB245" s="304"/>
      <c r="VEC245" s="304"/>
      <c r="VED245" s="304"/>
      <c r="VEE245" s="304"/>
      <c r="VEF245" s="304"/>
      <c r="VEG245" s="304"/>
      <c r="VEH245" s="304"/>
      <c r="VEI245" s="304"/>
      <c r="VEJ245" s="304"/>
      <c r="VEK245" s="304"/>
      <c r="VEL245" s="304"/>
      <c r="VEM245" s="304"/>
      <c r="VEN245" s="304"/>
      <c r="VEO245" s="304"/>
      <c r="VEP245" s="304"/>
      <c r="VEQ245" s="304"/>
      <c r="VER245" s="304"/>
      <c r="VES245" s="304"/>
      <c r="VET245" s="304"/>
      <c r="VEU245" s="304"/>
      <c r="VEV245" s="304"/>
      <c r="VEW245" s="304"/>
      <c r="VEX245" s="304"/>
      <c r="VEY245" s="304"/>
      <c r="VEZ245" s="304"/>
      <c r="VFA245" s="304"/>
      <c r="VFB245" s="304"/>
      <c r="VFC245" s="304"/>
      <c r="VFD245" s="304"/>
      <c r="VFE245" s="304"/>
      <c r="VFF245" s="304"/>
      <c r="VFG245" s="304"/>
      <c r="VFH245" s="304"/>
      <c r="VFI245" s="304"/>
      <c r="VFJ245" s="304"/>
      <c r="VFK245" s="304"/>
      <c r="VFL245" s="304"/>
      <c r="VFM245" s="304"/>
      <c r="VFN245" s="304"/>
      <c r="VFO245" s="304"/>
      <c r="VFP245" s="304"/>
      <c r="VFQ245" s="304"/>
      <c r="VFR245" s="304"/>
      <c r="VFS245" s="304"/>
      <c r="VFT245" s="304"/>
      <c r="VFU245" s="304"/>
      <c r="VFV245" s="304"/>
      <c r="VFW245" s="304"/>
      <c r="VFX245" s="304"/>
      <c r="VFY245" s="304"/>
      <c r="VFZ245" s="304"/>
      <c r="VGA245" s="304"/>
      <c r="VGB245" s="304"/>
      <c r="VGC245" s="304"/>
      <c r="VGD245" s="304"/>
      <c r="VGE245" s="304"/>
      <c r="VGF245" s="304"/>
      <c r="VGG245" s="304"/>
      <c r="VGH245" s="304"/>
      <c r="VGI245" s="304"/>
      <c r="VGJ245" s="304"/>
      <c r="VGK245" s="304"/>
      <c r="VGL245" s="304"/>
      <c r="VGM245" s="304"/>
      <c r="VGN245" s="304"/>
      <c r="VGO245" s="304"/>
      <c r="VGP245" s="304"/>
      <c r="VGQ245" s="304"/>
      <c r="VGR245" s="304"/>
      <c r="VGS245" s="304"/>
      <c r="VGT245" s="304"/>
      <c r="VGU245" s="304"/>
      <c r="VGV245" s="304"/>
      <c r="VGW245" s="304"/>
      <c r="VGX245" s="304"/>
      <c r="VGY245" s="304"/>
      <c r="VGZ245" s="304"/>
      <c r="VHA245" s="304"/>
      <c r="VHB245" s="304"/>
      <c r="VHC245" s="304"/>
      <c r="VHD245" s="304"/>
      <c r="VHE245" s="304"/>
      <c r="VHF245" s="304"/>
      <c r="VHG245" s="304"/>
      <c r="VHH245" s="304"/>
      <c r="VHI245" s="304"/>
      <c r="VHJ245" s="304"/>
      <c r="VHK245" s="304"/>
      <c r="VHL245" s="304"/>
      <c r="VHM245" s="304"/>
      <c r="VHN245" s="304"/>
      <c r="VHO245" s="304"/>
      <c r="VHP245" s="304"/>
      <c r="VHQ245" s="304"/>
      <c r="VHR245" s="304"/>
      <c r="VHS245" s="304"/>
      <c r="VHT245" s="304"/>
      <c r="VHU245" s="304"/>
      <c r="VHV245" s="304"/>
      <c r="VHW245" s="304"/>
      <c r="VHX245" s="304"/>
      <c r="VHY245" s="304"/>
      <c r="VHZ245" s="304"/>
      <c r="VIA245" s="304"/>
      <c r="VIB245" s="304"/>
      <c r="VIC245" s="304"/>
      <c r="VID245" s="304"/>
      <c r="VIE245" s="304"/>
      <c r="VIF245" s="304"/>
      <c r="VIG245" s="304"/>
      <c r="VIH245" s="304"/>
      <c r="VII245" s="304"/>
      <c r="VIJ245" s="304"/>
      <c r="VIK245" s="304"/>
      <c r="VIL245" s="304"/>
      <c r="VIM245" s="304"/>
      <c r="VIN245" s="304"/>
      <c r="VIO245" s="304"/>
      <c r="VIP245" s="304"/>
      <c r="VIQ245" s="304"/>
      <c r="VIR245" s="304"/>
      <c r="VIS245" s="304"/>
      <c r="VIT245" s="304"/>
      <c r="VIU245" s="304"/>
      <c r="VIV245" s="304"/>
      <c r="VIW245" s="304"/>
      <c r="VIX245" s="304"/>
      <c r="VIY245" s="304"/>
      <c r="VIZ245" s="304"/>
      <c r="VJA245" s="304"/>
      <c r="VJB245" s="304"/>
      <c r="VJC245" s="304"/>
      <c r="VJD245" s="304"/>
      <c r="VJE245" s="304"/>
      <c r="VJF245" s="304"/>
      <c r="VJG245" s="304"/>
      <c r="VJH245" s="304"/>
      <c r="VJI245" s="304"/>
      <c r="VJJ245" s="304"/>
      <c r="VJK245" s="304"/>
      <c r="VJL245" s="304"/>
      <c r="VJM245" s="304"/>
      <c r="VJN245" s="304"/>
      <c r="VJO245" s="304"/>
      <c r="VJP245" s="304"/>
      <c r="VJQ245" s="304"/>
      <c r="VJR245" s="304"/>
      <c r="VJS245" s="304"/>
      <c r="VJT245" s="304"/>
      <c r="VJU245" s="304"/>
      <c r="VJV245" s="304"/>
      <c r="VJW245" s="304"/>
      <c r="VJX245" s="304"/>
      <c r="VJY245" s="304"/>
      <c r="VJZ245" s="304"/>
      <c r="VKA245" s="304"/>
      <c r="VKB245" s="304"/>
      <c r="VKC245" s="304"/>
      <c r="VKD245" s="304"/>
      <c r="VKE245" s="304"/>
      <c r="VKF245" s="304"/>
      <c r="VKG245" s="304"/>
      <c r="VKH245" s="304"/>
      <c r="VKI245" s="304"/>
      <c r="VKJ245" s="304"/>
      <c r="VKK245" s="304"/>
      <c r="VKL245" s="304"/>
      <c r="VKM245" s="304"/>
      <c r="VKN245" s="304"/>
      <c r="VKO245" s="304"/>
      <c r="VKP245" s="304"/>
      <c r="VKQ245" s="304"/>
      <c r="VKR245" s="304"/>
      <c r="VKS245" s="304"/>
      <c r="VKT245" s="304"/>
      <c r="VKU245" s="304"/>
      <c r="VKV245" s="304"/>
      <c r="VKW245" s="304"/>
      <c r="VKX245" s="304"/>
      <c r="VKY245" s="304"/>
      <c r="VKZ245" s="304"/>
      <c r="VLA245" s="304"/>
      <c r="VLB245" s="304"/>
      <c r="VLC245" s="304"/>
      <c r="VLD245" s="304"/>
      <c r="VLE245" s="304"/>
      <c r="VLF245" s="304"/>
      <c r="VLG245" s="304"/>
      <c r="VLH245" s="304"/>
      <c r="VLI245" s="304"/>
      <c r="VLJ245" s="304"/>
      <c r="VLK245" s="304"/>
      <c r="VLL245" s="304"/>
      <c r="VLM245" s="304"/>
      <c r="VLN245" s="304"/>
      <c r="VLO245" s="304"/>
      <c r="VLP245" s="304"/>
      <c r="VLQ245" s="304"/>
      <c r="VLR245" s="304"/>
      <c r="VLS245" s="304"/>
      <c r="VLT245" s="304"/>
      <c r="VLU245" s="304"/>
      <c r="VLV245" s="304"/>
      <c r="VLW245" s="304"/>
      <c r="VLX245" s="304"/>
      <c r="VLY245" s="304"/>
      <c r="VLZ245" s="304"/>
      <c r="VMA245" s="304"/>
      <c r="VMB245" s="304"/>
      <c r="VMC245" s="304"/>
      <c r="VMD245" s="304"/>
      <c r="VME245" s="304"/>
      <c r="VMF245" s="304"/>
      <c r="VMG245" s="304"/>
      <c r="VMH245" s="304"/>
      <c r="VMI245" s="304"/>
      <c r="VMJ245" s="304"/>
      <c r="VMK245" s="304"/>
      <c r="VML245" s="304"/>
      <c r="VMM245" s="304"/>
      <c r="VMN245" s="304"/>
      <c r="VMO245" s="304"/>
      <c r="VMP245" s="304"/>
      <c r="VMQ245" s="304"/>
      <c r="VMR245" s="304"/>
      <c r="VMS245" s="304"/>
      <c r="VMT245" s="304"/>
      <c r="VMU245" s="304"/>
      <c r="VMV245" s="304"/>
      <c r="VMW245" s="304"/>
      <c r="VMX245" s="304"/>
      <c r="VMY245" s="304"/>
      <c r="VMZ245" s="304"/>
      <c r="VNA245" s="304"/>
      <c r="VNB245" s="304"/>
      <c r="VNC245" s="304"/>
      <c r="VND245" s="304"/>
      <c r="VNE245" s="304"/>
      <c r="VNF245" s="304"/>
      <c r="VNG245" s="304"/>
      <c r="VNH245" s="304"/>
      <c r="VNI245" s="304"/>
      <c r="VNJ245" s="304"/>
      <c r="VNK245" s="304"/>
      <c r="VNL245" s="304"/>
      <c r="VNM245" s="304"/>
      <c r="VNN245" s="304"/>
      <c r="VNO245" s="304"/>
      <c r="VNP245" s="304"/>
      <c r="VNQ245" s="304"/>
      <c r="VNR245" s="304"/>
      <c r="VNS245" s="304"/>
      <c r="VNT245" s="304"/>
      <c r="VNU245" s="304"/>
      <c r="VNV245" s="304"/>
      <c r="VNW245" s="304"/>
      <c r="VNX245" s="304"/>
      <c r="VNY245" s="304"/>
      <c r="VNZ245" s="304"/>
      <c r="VOA245" s="304"/>
      <c r="VOB245" s="304"/>
      <c r="VOC245" s="304"/>
      <c r="VOD245" s="304"/>
      <c r="VOE245" s="304"/>
      <c r="VOF245" s="304"/>
      <c r="VOG245" s="304"/>
      <c r="VOH245" s="304"/>
      <c r="VOI245" s="304"/>
      <c r="VOJ245" s="304"/>
      <c r="VOK245" s="304"/>
      <c r="VOL245" s="304"/>
      <c r="VOM245" s="304"/>
      <c r="VON245" s="304"/>
      <c r="VOO245" s="304"/>
      <c r="VOP245" s="304"/>
      <c r="VOQ245" s="304"/>
      <c r="VOR245" s="304"/>
      <c r="VOS245" s="304"/>
      <c r="VOT245" s="304"/>
      <c r="VOU245" s="304"/>
      <c r="VOV245" s="304"/>
      <c r="VOW245" s="304"/>
      <c r="VOX245" s="304"/>
      <c r="VOY245" s="304"/>
      <c r="VOZ245" s="304"/>
      <c r="VPA245" s="304"/>
      <c r="VPB245" s="304"/>
      <c r="VPC245" s="304"/>
      <c r="VPD245" s="304"/>
      <c r="VPE245" s="304"/>
      <c r="VPF245" s="304"/>
      <c r="VPG245" s="304"/>
      <c r="VPH245" s="304"/>
      <c r="VPI245" s="304"/>
      <c r="VPJ245" s="304"/>
      <c r="VPK245" s="304"/>
      <c r="VPL245" s="304"/>
      <c r="VPM245" s="304"/>
      <c r="VPN245" s="304"/>
      <c r="VPO245" s="304"/>
      <c r="VPP245" s="304"/>
      <c r="VPQ245" s="304"/>
      <c r="VPR245" s="304"/>
      <c r="VPS245" s="304"/>
      <c r="VPT245" s="304"/>
      <c r="VPU245" s="304"/>
      <c r="VPV245" s="304"/>
      <c r="VPW245" s="304"/>
      <c r="VPX245" s="304"/>
      <c r="VPY245" s="304"/>
      <c r="VPZ245" s="304"/>
      <c r="VQA245" s="304"/>
      <c r="VQB245" s="304"/>
      <c r="VQC245" s="304"/>
      <c r="VQD245" s="304"/>
      <c r="VQE245" s="304"/>
      <c r="VQF245" s="304"/>
      <c r="VQG245" s="304"/>
      <c r="VQH245" s="304"/>
      <c r="VQI245" s="304"/>
      <c r="VQJ245" s="304"/>
      <c r="VQK245" s="304"/>
      <c r="VQL245" s="304"/>
      <c r="VQM245" s="304"/>
      <c r="VQN245" s="304"/>
      <c r="VQO245" s="304"/>
      <c r="VQP245" s="304"/>
      <c r="VQQ245" s="304"/>
      <c r="VQR245" s="304"/>
      <c r="VQS245" s="304"/>
      <c r="VQT245" s="304"/>
      <c r="VQU245" s="304"/>
      <c r="VQV245" s="304"/>
      <c r="VQW245" s="304"/>
      <c r="VQX245" s="304"/>
      <c r="VQY245" s="304"/>
      <c r="VQZ245" s="304"/>
      <c r="VRA245" s="304"/>
      <c r="VRB245" s="304"/>
      <c r="VRC245" s="304"/>
      <c r="VRD245" s="304"/>
      <c r="VRE245" s="304"/>
      <c r="VRF245" s="304"/>
      <c r="VRG245" s="304"/>
      <c r="VRH245" s="304"/>
      <c r="VRI245" s="304"/>
      <c r="VRJ245" s="304"/>
      <c r="VRK245" s="304"/>
      <c r="VRL245" s="304"/>
      <c r="VRM245" s="304"/>
      <c r="VRN245" s="304"/>
      <c r="VRO245" s="304"/>
      <c r="VRP245" s="304"/>
      <c r="VRQ245" s="304"/>
      <c r="VRR245" s="304"/>
      <c r="VRS245" s="304"/>
      <c r="VRT245" s="304"/>
      <c r="VRU245" s="304"/>
      <c r="VRV245" s="304"/>
      <c r="VRW245" s="304"/>
      <c r="VRX245" s="304"/>
      <c r="VRY245" s="304"/>
      <c r="VRZ245" s="304"/>
      <c r="VSA245" s="304"/>
      <c r="VSB245" s="304"/>
      <c r="VSC245" s="304"/>
      <c r="VSD245" s="304"/>
      <c r="VSE245" s="304"/>
      <c r="VSF245" s="304"/>
      <c r="VSG245" s="304"/>
      <c r="VSH245" s="304"/>
      <c r="VSI245" s="304"/>
      <c r="VSJ245" s="304"/>
      <c r="VSK245" s="304"/>
      <c r="VSL245" s="304"/>
      <c r="VSM245" s="304"/>
      <c r="VSN245" s="304"/>
      <c r="VSO245" s="304"/>
      <c r="VSP245" s="304"/>
      <c r="VSQ245" s="304"/>
      <c r="VSR245" s="304"/>
      <c r="VSS245" s="304"/>
      <c r="VST245" s="304"/>
      <c r="VSU245" s="304"/>
      <c r="VSV245" s="304"/>
      <c r="VSW245" s="304"/>
      <c r="VSX245" s="304"/>
      <c r="VSY245" s="304"/>
      <c r="VSZ245" s="304"/>
      <c r="VTA245" s="304"/>
      <c r="VTB245" s="304"/>
      <c r="VTC245" s="304"/>
      <c r="VTD245" s="304"/>
      <c r="VTE245" s="304"/>
      <c r="VTF245" s="304"/>
      <c r="VTG245" s="304"/>
      <c r="VTH245" s="304"/>
      <c r="VTI245" s="304"/>
      <c r="VTJ245" s="304"/>
      <c r="VTK245" s="304"/>
      <c r="VTL245" s="304"/>
      <c r="VTM245" s="304"/>
      <c r="VTN245" s="304"/>
      <c r="VTO245" s="304"/>
      <c r="VTP245" s="304"/>
      <c r="VTQ245" s="304"/>
      <c r="VTR245" s="304"/>
      <c r="VTS245" s="304"/>
      <c r="VTT245" s="304"/>
      <c r="VTU245" s="304"/>
      <c r="VTV245" s="304"/>
      <c r="VTW245" s="304"/>
      <c r="VTX245" s="304"/>
      <c r="VTY245" s="304"/>
      <c r="VTZ245" s="304"/>
      <c r="VUA245" s="304"/>
      <c r="VUB245" s="304"/>
      <c r="VUC245" s="304"/>
      <c r="VUD245" s="304"/>
      <c r="VUE245" s="304"/>
      <c r="VUF245" s="304"/>
      <c r="VUG245" s="304"/>
      <c r="VUH245" s="304"/>
      <c r="VUI245" s="304"/>
      <c r="VUJ245" s="304"/>
      <c r="VUK245" s="304"/>
      <c r="VUL245" s="304"/>
      <c r="VUM245" s="304"/>
      <c r="VUN245" s="304"/>
      <c r="VUO245" s="304"/>
      <c r="VUP245" s="304"/>
      <c r="VUQ245" s="304"/>
      <c r="VUR245" s="304"/>
      <c r="VUS245" s="304"/>
      <c r="VUT245" s="304"/>
      <c r="VUU245" s="304"/>
      <c r="VUV245" s="304"/>
      <c r="VUW245" s="304"/>
      <c r="VUX245" s="304"/>
      <c r="VUY245" s="304"/>
      <c r="VUZ245" s="304"/>
      <c r="VVA245" s="304"/>
      <c r="VVB245" s="304"/>
      <c r="VVC245" s="304"/>
      <c r="VVD245" s="304"/>
      <c r="VVE245" s="304"/>
      <c r="VVF245" s="304"/>
      <c r="VVG245" s="304"/>
      <c r="VVH245" s="304"/>
      <c r="VVI245" s="304"/>
      <c r="VVJ245" s="304"/>
      <c r="VVK245" s="304"/>
      <c r="VVL245" s="304"/>
      <c r="VVM245" s="304"/>
      <c r="VVN245" s="304"/>
      <c r="VVO245" s="304"/>
      <c r="VVP245" s="304"/>
      <c r="VVQ245" s="304"/>
      <c r="VVR245" s="304"/>
      <c r="VVS245" s="304"/>
      <c r="VVT245" s="304"/>
      <c r="VVU245" s="304"/>
      <c r="VVV245" s="304"/>
      <c r="VVW245" s="304"/>
      <c r="VVX245" s="304"/>
      <c r="VVY245" s="304"/>
      <c r="VVZ245" s="304"/>
      <c r="VWA245" s="304"/>
      <c r="VWB245" s="304"/>
      <c r="VWC245" s="304"/>
      <c r="VWD245" s="304"/>
      <c r="VWE245" s="304"/>
      <c r="VWF245" s="304"/>
      <c r="VWG245" s="304"/>
      <c r="VWH245" s="304"/>
      <c r="VWI245" s="304"/>
      <c r="VWJ245" s="304"/>
      <c r="VWK245" s="304"/>
      <c r="VWL245" s="304"/>
      <c r="VWM245" s="304"/>
      <c r="VWN245" s="304"/>
      <c r="VWO245" s="304"/>
      <c r="VWP245" s="304"/>
      <c r="VWQ245" s="304"/>
      <c r="VWR245" s="304"/>
      <c r="VWS245" s="304"/>
      <c r="VWT245" s="304"/>
      <c r="VWU245" s="304"/>
      <c r="VWV245" s="304"/>
      <c r="VWW245" s="304"/>
      <c r="VWX245" s="304"/>
      <c r="VWY245" s="304"/>
      <c r="VWZ245" s="304"/>
      <c r="VXA245" s="304"/>
      <c r="VXB245" s="304"/>
      <c r="VXC245" s="304"/>
      <c r="VXD245" s="304"/>
      <c r="VXE245" s="304"/>
      <c r="VXF245" s="304"/>
      <c r="VXG245" s="304"/>
      <c r="VXH245" s="304"/>
      <c r="VXI245" s="304"/>
      <c r="VXJ245" s="304"/>
      <c r="VXK245" s="304"/>
      <c r="VXL245" s="304"/>
      <c r="VXM245" s="304"/>
      <c r="VXN245" s="304"/>
      <c r="VXO245" s="304"/>
      <c r="VXP245" s="304"/>
      <c r="VXQ245" s="304"/>
      <c r="VXR245" s="304"/>
      <c r="VXS245" s="304"/>
      <c r="VXT245" s="304"/>
      <c r="VXU245" s="304"/>
      <c r="VXV245" s="304"/>
      <c r="VXW245" s="304"/>
      <c r="VXX245" s="304"/>
      <c r="VXY245" s="304"/>
      <c r="VXZ245" s="304"/>
      <c r="VYA245" s="304"/>
      <c r="VYB245" s="304"/>
      <c r="VYC245" s="304"/>
      <c r="VYD245" s="304"/>
      <c r="VYE245" s="304"/>
      <c r="VYF245" s="304"/>
      <c r="VYG245" s="304"/>
      <c r="VYH245" s="304"/>
      <c r="VYI245" s="304"/>
      <c r="VYJ245" s="304"/>
      <c r="VYK245" s="304"/>
      <c r="VYL245" s="304"/>
      <c r="VYM245" s="304"/>
      <c r="VYN245" s="304"/>
      <c r="VYO245" s="304"/>
      <c r="VYP245" s="304"/>
      <c r="VYQ245" s="304"/>
      <c r="VYR245" s="304"/>
      <c r="VYS245" s="304"/>
      <c r="VYT245" s="304"/>
      <c r="VYU245" s="304"/>
      <c r="VYV245" s="304"/>
      <c r="VYW245" s="304"/>
      <c r="VYX245" s="304"/>
      <c r="VYY245" s="304"/>
      <c r="VYZ245" s="304"/>
      <c r="VZA245" s="304"/>
      <c r="VZB245" s="304"/>
      <c r="VZC245" s="304"/>
      <c r="VZD245" s="304"/>
      <c r="VZE245" s="304"/>
      <c r="VZF245" s="304"/>
      <c r="VZG245" s="304"/>
      <c r="VZH245" s="304"/>
      <c r="VZI245" s="304"/>
      <c r="VZJ245" s="304"/>
      <c r="VZK245" s="304"/>
      <c r="VZL245" s="304"/>
      <c r="VZM245" s="304"/>
      <c r="VZN245" s="304"/>
      <c r="VZO245" s="304"/>
      <c r="VZP245" s="304"/>
      <c r="VZQ245" s="304"/>
      <c r="VZR245" s="304"/>
      <c r="VZS245" s="304"/>
      <c r="VZT245" s="304"/>
      <c r="VZU245" s="304"/>
      <c r="VZV245" s="304"/>
      <c r="VZW245" s="304"/>
      <c r="VZX245" s="304"/>
      <c r="VZY245" s="304"/>
      <c r="VZZ245" s="304"/>
      <c r="WAA245" s="304"/>
      <c r="WAB245" s="304"/>
      <c r="WAC245" s="304"/>
      <c r="WAD245" s="304"/>
      <c r="WAE245" s="304"/>
      <c r="WAF245" s="304"/>
      <c r="WAG245" s="304"/>
      <c r="WAH245" s="304"/>
      <c r="WAI245" s="304"/>
      <c r="WAJ245" s="304"/>
      <c r="WAK245" s="304"/>
      <c r="WAL245" s="304"/>
      <c r="WAM245" s="304"/>
      <c r="WAN245" s="304"/>
      <c r="WAO245" s="304"/>
      <c r="WAP245" s="304"/>
      <c r="WAQ245" s="304"/>
      <c r="WAR245" s="304"/>
      <c r="WAS245" s="304"/>
      <c r="WAT245" s="304"/>
      <c r="WAU245" s="304"/>
      <c r="WAV245" s="304"/>
      <c r="WAW245" s="304"/>
      <c r="WAX245" s="304"/>
      <c r="WAY245" s="304"/>
      <c r="WAZ245" s="304"/>
      <c r="WBA245" s="304"/>
      <c r="WBB245" s="304"/>
      <c r="WBC245" s="304"/>
      <c r="WBD245" s="304"/>
      <c r="WBE245" s="304"/>
      <c r="WBF245" s="304"/>
      <c r="WBG245" s="304"/>
      <c r="WBH245" s="304"/>
      <c r="WBI245" s="304"/>
      <c r="WBJ245" s="304"/>
      <c r="WBK245" s="304"/>
      <c r="WBL245" s="304"/>
      <c r="WBM245" s="304"/>
      <c r="WBN245" s="304"/>
      <c r="WBO245" s="304"/>
      <c r="WBP245" s="304"/>
      <c r="WBQ245" s="304"/>
      <c r="WBR245" s="304"/>
      <c r="WBS245" s="304"/>
      <c r="WBT245" s="304"/>
      <c r="WBU245" s="304"/>
      <c r="WBV245" s="304"/>
      <c r="WBW245" s="304"/>
      <c r="WBX245" s="304"/>
      <c r="WBY245" s="304"/>
      <c r="WBZ245" s="304"/>
      <c r="WCA245" s="304"/>
      <c r="WCB245" s="304"/>
      <c r="WCC245" s="304"/>
      <c r="WCD245" s="304"/>
      <c r="WCE245" s="304"/>
      <c r="WCF245" s="304"/>
      <c r="WCG245" s="304"/>
      <c r="WCH245" s="304"/>
      <c r="WCI245" s="304"/>
      <c r="WCJ245" s="304"/>
      <c r="WCK245" s="304"/>
      <c r="WCL245" s="304"/>
      <c r="WCM245" s="304"/>
      <c r="WCN245" s="304"/>
      <c r="WCO245" s="304"/>
      <c r="WCP245" s="304"/>
      <c r="WCQ245" s="304"/>
      <c r="WCR245" s="304"/>
      <c r="WCS245" s="304"/>
      <c r="WCT245" s="304"/>
      <c r="WCU245" s="304"/>
      <c r="WCV245" s="304"/>
      <c r="WCW245" s="304"/>
      <c r="WCX245" s="304"/>
      <c r="WCY245" s="304"/>
      <c r="WCZ245" s="304"/>
      <c r="WDA245" s="304"/>
      <c r="WDB245" s="304"/>
      <c r="WDC245" s="304"/>
      <c r="WDD245" s="304"/>
      <c r="WDE245" s="304"/>
      <c r="WDF245" s="304"/>
      <c r="WDG245" s="304"/>
      <c r="WDH245" s="304"/>
      <c r="WDI245" s="304"/>
      <c r="WDJ245" s="304"/>
      <c r="WDK245" s="304"/>
      <c r="WDL245" s="304"/>
      <c r="WDM245" s="304"/>
      <c r="WDN245" s="304"/>
      <c r="WDO245" s="304"/>
      <c r="WDP245" s="304"/>
      <c r="WDQ245" s="304"/>
      <c r="WDR245" s="304"/>
      <c r="WDS245" s="304"/>
      <c r="WDT245" s="304"/>
      <c r="WDU245" s="304"/>
      <c r="WDV245" s="304"/>
      <c r="WDW245" s="304"/>
      <c r="WDX245" s="304"/>
      <c r="WDY245" s="304"/>
      <c r="WDZ245" s="304"/>
      <c r="WEA245" s="304"/>
      <c r="WEB245" s="304"/>
      <c r="WEC245" s="304"/>
      <c r="WED245" s="304"/>
      <c r="WEE245" s="304"/>
      <c r="WEF245" s="304"/>
      <c r="WEG245" s="304"/>
      <c r="WEH245" s="304"/>
      <c r="WEI245" s="304"/>
      <c r="WEJ245" s="304"/>
      <c r="WEK245" s="304"/>
      <c r="WEL245" s="304"/>
      <c r="WEM245" s="304"/>
      <c r="WEN245" s="304"/>
      <c r="WEO245" s="304"/>
      <c r="WEP245" s="304"/>
      <c r="WEQ245" s="304"/>
      <c r="WER245" s="304"/>
      <c r="WES245" s="304"/>
      <c r="WET245" s="304"/>
      <c r="WEU245" s="304"/>
      <c r="WEV245" s="304"/>
      <c r="WEW245" s="304"/>
      <c r="WEX245" s="304"/>
      <c r="WEY245" s="304"/>
      <c r="WEZ245" s="304"/>
      <c r="WFA245" s="304"/>
      <c r="WFB245" s="304"/>
      <c r="WFC245" s="304"/>
      <c r="WFD245" s="304"/>
      <c r="WFE245" s="304"/>
      <c r="WFF245" s="304"/>
      <c r="WFG245" s="304"/>
      <c r="WFH245" s="304"/>
      <c r="WFI245" s="304"/>
      <c r="WFJ245" s="304"/>
      <c r="WFK245" s="304"/>
      <c r="WFL245" s="304"/>
      <c r="WFM245" s="304"/>
      <c r="WFN245" s="304"/>
      <c r="WFO245" s="304"/>
      <c r="WFP245" s="304"/>
      <c r="WFQ245" s="304"/>
      <c r="WFR245" s="304"/>
      <c r="WFS245" s="304"/>
      <c r="WFT245" s="304"/>
      <c r="WFU245" s="304"/>
      <c r="WFV245" s="304"/>
      <c r="WFW245" s="304"/>
      <c r="WFX245" s="304"/>
      <c r="WFY245" s="304"/>
      <c r="WFZ245" s="304"/>
      <c r="WGA245" s="304"/>
      <c r="WGB245" s="304"/>
      <c r="WGC245" s="304"/>
      <c r="WGD245" s="304"/>
      <c r="WGE245" s="304"/>
      <c r="WGF245" s="304"/>
      <c r="WGG245" s="304"/>
      <c r="WGH245" s="304"/>
      <c r="WGI245" s="304"/>
      <c r="WGJ245" s="304"/>
      <c r="WGK245" s="304"/>
      <c r="WGL245" s="304"/>
      <c r="WGM245" s="304"/>
      <c r="WGN245" s="304"/>
      <c r="WGO245" s="304"/>
      <c r="WGP245" s="304"/>
      <c r="WGQ245" s="304"/>
      <c r="WGR245" s="304"/>
      <c r="WGS245" s="304"/>
      <c r="WGT245" s="304"/>
      <c r="WGU245" s="304"/>
      <c r="WGV245" s="304"/>
      <c r="WGW245" s="304"/>
      <c r="WGX245" s="304"/>
      <c r="WGY245" s="304"/>
      <c r="WGZ245" s="304"/>
      <c r="WHA245" s="304"/>
      <c r="WHB245" s="304"/>
      <c r="WHC245" s="304"/>
      <c r="WHD245" s="304"/>
      <c r="WHE245" s="304"/>
      <c r="WHF245" s="304"/>
      <c r="WHG245" s="304"/>
      <c r="WHH245" s="304"/>
      <c r="WHI245" s="304"/>
      <c r="WHJ245" s="304"/>
      <c r="WHK245" s="304"/>
      <c r="WHL245" s="304"/>
      <c r="WHM245" s="304"/>
      <c r="WHN245" s="304"/>
      <c r="WHO245" s="304"/>
      <c r="WHP245" s="304"/>
      <c r="WHQ245" s="304"/>
      <c r="WHR245" s="304"/>
      <c r="WHS245" s="304"/>
      <c r="WHT245" s="304"/>
      <c r="WHU245" s="304"/>
      <c r="WHV245" s="304"/>
      <c r="WHW245" s="304"/>
      <c r="WHX245" s="304"/>
      <c r="WHY245" s="304"/>
      <c r="WHZ245" s="304"/>
      <c r="WIA245" s="304"/>
      <c r="WIB245" s="304"/>
      <c r="WIC245" s="304"/>
      <c r="WID245" s="304"/>
      <c r="WIE245" s="304"/>
      <c r="WIF245" s="304"/>
      <c r="WIG245" s="304"/>
      <c r="WIH245" s="304"/>
      <c r="WII245" s="304"/>
      <c r="WIJ245" s="304"/>
      <c r="WIK245" s="304"/>
      <c r="WIL245" s="304"/>
      <c r="WIM245" s="304"/>
      <c r="WIN245" s="304"/>
      <c r="WIO245" s="304"/>
      <c r="WIP245" s="304"/>
      <c r="WIQ245" s="304"/>
      <c r="WIR245" s="304"/>
      <c r="WIS245" s="304"/>
      <c r="WIT245" s="304"/>
      <c r="WIU245" s="304"/>
      <c r="WIV245" s="304"/>
      <c r="WIW245" s="304"/>
      <c r="WIX245" s="304"/>
      <c r="WIY245" s="304"/>
      <c r="WIZ245" s="304"/>
      <c r="WJA245" s="304"/>
      <c r="WJB245" s="304"/>
      <c r="WJC245" s="304"/>
      <c r="WJD245" s="304"/>
      <c r="WJE245" s="304"/>
      <c r="WJF245" s="304"/>
      <c r="WJG245" s="304"/>
      <c r="WJH245" s="304"/>
      <c r="WJI245" s="304"/>
      <c r="WJJ245" s="304"/>
      <c r="WJK245" s="304"/>
      <c r="WJL245" s="304"/>
      <c r="WJM245" s="304"/>
      <c r="WJN245" s="304"/>
      <c r="WJO245" s="304"/>
      <c r="WJP245" s="304"/>
      <c r="WJQ245" s="304"/>
      <c r="WJR245" s="304"/>
      <c r="WJS245" s="304"/>
      <c r="WJT245" s="304"/>
      <c r="WJU245" s="304"/>
      <c r="WJV245" s="304"/>
      <c r="WJW245" s="304"/>
      <c r="WJX245" s="304"/>
      <c r="WJY245" s="304"/>
      <c r="WJZ245" s="304"/>
      <c r="WKA245" s="304"/>
      <c r="WKB245" s="304"/>
      <c r="WKC245" s="304"/>
      <c r="WKD245" s="304"/>
      <c r="WKE245" s="304"/>
      <c r="WKF245" s="304"/>
      <c r="WKG245" s="304"/>
      <c r="WKH245" s="304"/>
      <c r="WKI245" s="304"/>
      <c r="WKJ245" s="304"/>
      <c r="WKK245" s="304"/>
      <c r="WKL245" s="304"/>
      <c r="WKM245" s="304"/>
      <c r="WKN245" s="304"/>
      <c r="WKO245" s="304"/>
      <c r="WKP245" s="304"/>
      <c r="WKQ245" s="304"/>
      <c r="WKR245" s="304"/>
      <c r="WKS245" s="304"/>
      <c r="WKT245" s="304"/>
      <c r="WKU245" s="304"/>
      <c r="WKV245" s="304"/>
      <c r="WKW245" s="304"/>
      <c r="WKX245" s="304"/>
      <c r="WKY245" s="304"/>
      <c r="WKZ245" s="304"/>
      <c r="WLA245" s="304"/>
      <c r="WLB245" s="304"/>
      <c r="WLC245" s="304"/>
      <c r="WLD245" s="304"/>
      <c r="WLE245" s="304"/>
      <c r="WLF245" s="304"/>
      <c r="WLG245" s="304"/>
      <c r="WLH245" s="304"/>
      <c r="WLI245" s="304"/>
      <c r="WLJ245" s="304"/>
      <c r="WLK245" s="304"/>
      <c r="WLL245" s="304"/>
      <c r="WLM245" s="304"/>
      <c r="WLN245" s="304"/>
      <c r="WLO245" s="304"/>
      <c r="WLP245" s="304"/>
      <c r="WLQ245" s="304"/>
      <c r="WLR245" s="304"/>
      <c r="WLS245" s="304"/>
      <c r="WLT245" s="304"/>
      <c r="WLU245" s="304"/>
      <c r="WLV245" s="304"/>
      <c r="WLW245" s="304"/>
      <c r="WLX245" s="304"/>
      <c r="WLY245" s="304"/>
      <c r="WLZ245" s="304"/>
      <c r="WMA245" s="304"/>
      <c r="WMB245" s="304"/>
      <c r="WMC245" s="304"/>
      <c r="WMD245" s="304"/>
      <c r="WME245" s="304"/>
      <c r="WMF245" s="304"/>
      <c r="WMG245" s="304"/>
      <c r="WMH245" s="304"/>
      <c r="WMI245" s="304"/>
      <c r="WMJ245" s="304"/>
      <c r="WMK245" s="304"/>
      <c r="WML245" s="304"/>
      <c r="WMM245" s="304"/>
      <c r="WMN245" s="304"/>
      <c r="WMO245" s="304"/>
      <c r="WMP245" s="304"/>
      <c r="WMQ245" s="304"/>
      <c r="WMR245" s="304"/>
      <c r="WMS245" s="304"/>
      <c r="WMT245" s="304"/>
      <c r="WMU245" s="304"/>
      <c r="WMV245" s="304"/>
      <c r="WMW245" s="304"/>
      <c r="WMX245" s="304"/>
      <c r="WMY245" s="304"/>
      <c r="WMZ245" s="304"/>
      <c r="WNA245" s="304"/>
      <c r="WNB245" s="304"/>
      <c r="WNC245" s="304"/>
      <c r="WND245" s="304"/>
      <c r="WNE245" s="304"/>
      <c r="WNF245" s="304"/>
      <c r="WNG245" s="304"/>
      <c r="WNH245" s="304"/>
      <c r="WNI245" s="304"/>
      <c r="WNJ245" s="304"/>
      <c r="WNK245" s="304"/>
      <c r="WNL245" s="304"/>
      <c r="WNM245" s="304"/>
      <c r="WNN245" s="304"/>
      <c r="WNO245" s="304"/>
      <c r="WNP245" s="304"/>
      <c r="WNQ245" s="304"/>
      <c r="WNR245" s="304"/>
      <c r="WNS245" s="304"/>
      <c r="WNT245" s="304"/>
      <c r="WNU245" s="304"/>
      <c r="WNV245" s="304"/>
      <c r="WNW245" s="304"/>
      <c r="WNX245" s="304"/>
      <c r="WNY245" s="304"/>
      <c r="WNZ245" s="304"/>
      <c r="WOA245" s="304"/>
      <c r="WOB245" s="304"/>
      <c r="WOC245" s="304"/>
      <c r="WOD245" s="304"/>
      <c r="WOE245" s="304"/>
      <c r="WOF245" s="304"/>
      <c r="WOG245" s="304"/>
      <c r="WOH245" s="304"/>
      <c r="WOI245" s="304"/>
      <c r="WOJ245" s="304"/>
      <c r="WOK245" s="304"/>
      <c r="WOL245" s="304"/>
      <c r="WOM245" s="304"/>
      <c r="WON245" s="304"/>
      <c r="WOO245" s="304"/>
      <c r="WOP245" s="304"/>
      <c r="WOQ245" s="304"/>
      <c r="WOR245" s="304"/>
      <c r="WOS245" s="304"/>
      <c r="WOT245" s="304"/>
      <c r="WOU245" s="304"/>
      <c r="WOV245" s="304"/>
      <c r="WOW245" s="304"/>
      <c r="WOX245" s="304"/>
      <c r="WOY245" s="304"/>
      <c r="WOZ245" s="304"/>
      <c r="WPA245" s="304"/>
      <c r="WPB245" s="304"/>
      <c r="WPC245" s="304"/>
      <c r="WPD245" s="304"/>
      <c r="WPE245" s="304"/>
      <c r="WPF245" s="304"/>
      <c r="WPG245" s="304"/>
      <c r="WPH245" s="304"/>
      <c r="WPI245" s="304"/>
      <c r="WPJ245" s="304"/>
      <c r="WPK245" s="304"/>
      <c r="WPL245" s="304"/>
      <c r="WPM245" s="304"/>
      <c r="WPN245" s="304"/>
      <c r="WPO245" s="304"/>
      <c r="WPP245" s="304"/>
      <c r="WPQ245" s="304"/>
      <c r="WPR245" s="304"/>
      <c r="WPS245" s="304"/>
      <c r="WPT245" s="304"/>
      <c r="WPU245" s="304"/>
      <c r="WPV245" s="304"/>
      <c r="WPW245" s="304"/>
      <c r="WPX245" s="304"/>
      <c r="WPY245" s="304"/>
      <c r="WPZ245" s="304"/>
      <c r="WQA245" s="304"/>
      <c r="WQB245" s="304"/>
      <c r="WQC245" s="304"/>
      <c r="WQD245" s="304"/>
      <c r="WQE245" s="304"/>
      <c r="WQF245" s="304"/>
      <c r="WQG245" s="304"/>
      <c r="WQH245" s="304"/>
      <c r="WQI245" s="304"/>
      <c r="WQJ245" s="304"/>
      <c r="WQK245" s="304"/>
      <c r="WQL245" s="304"/>
      <c r="WQM245" s="304"/>
      <c r="WQN245" s="304"/>
      <c r="WQO245" s="304"/>
      <c r="WQP245" s="304"/>
      <c r="WQQ245" s="304"/>
      <c r="WQR245" s="304"/>
      <c r="WQS245" s="304"/>
      <c r="WQT245" s="304"/>
      <c r="WQU245" s="304"/>
      <c r="WQV245" s="304"/>
      <c r="WQW245" s="304"/>
      <c r="WQX245" s="304"/>
      <c r="WQY245" s="304"/>
      <c r="WQZ245" s="304"/>
      <c r="WRA245" s="304"/>
      <c r="WRB245" s="304"/>
      <c r="WRC245" s="304"/>
      <c r="WRD245" s="304"/>
      <c r="WRE245" s="304"/>
      <c r="WRF245" s="304"/>
      <c r="WRG245" s="304"/>
      <c r="WRH245" s="304"/>
      <c r="WRI245" s="304"/>
      <c r="WRJ245" s="304"/>
      <c r="WRK245" s="304"/>
      <c r="WRL245" s="304"/>
      <c r="WRM245" s="304"/>
      <c r="WRN245" s="304"/>
      <c r="WRO245" s="304"/>
      <c r="WRP245" s="304"/>
      <c r="WRQ245" s="304"/>
      <c r="WRR245" s="304"/>
      <c r="WRS245" s="304"/>
      <c r="WRT245" s="304"/>
      <c r="WRU245" s="304"/>
      <c r="WRV245" s="304"/>
      <c r="WRW245" s="304"/>
      <c r="WRX245" s="304"/>
      <c r="WRY245" s="304"/>
      <c r="WRZ245" s="304"/>
      <c r="WSA245" s="304"/>
      <c r="WSB245" s="304"/>
      <c r="WSC245" s="304"/>
      <c r="WSD245" s="304"/>
      <c r="WSE245" s="304"/>
      <c r="WSF245" s="304"/>
      <c r="WSG245" s="304"/>
      <c r="WSH245" s="304"/>
      <c r="WSI245" s="304"/>
      <c r="WSJ245" s="304"/>
      <c r="WSK245" s="304"/>
      <c r="WSL245" s="304"/>
      <c r="WSM245" s="304"/>
      <c r="WSN245" s="304"/>
      <c r="WSO245" s="304"/>
      <c r="WSP245" s="304"/>
      <c r="WSQ245" s="304"/>
      <c r="WSR245" s="304"/>
      <c r="WSS245" s="304"/>
      <c r="WST245" s="304"/>
      <c r="WSU245" s="304"/>
      <c r="WSV245" s="304"/>
      <c r="WSW245" s="304"/>
      <c r="WSX245" s="304"/>
      <c r="WSY245" s="304"/>
      <c r="WSZ245" s="304"/>
      <c r="WTA245" s="304"/>
      <c r="WTB245" s="304"/>
      <c r="WTC245" s="304"/>
      <c r="WTD245" s="304"/>
      <c r="WTE245" s="304"/>
      <c r="WTF245" s="304"/>
      <c r="WTG245" s="304"/>
      <c r="WTH245" s="304"/>
      <c r="WTI245" s="304"/>
      <c r="WTJ245" s="304"/>
      <c r="WTK245" s="304"/>
      <c r="WTL245" s="304"/>
      <c r="WTM245" s="304"/>
      <c r="WTN245" s="304"/>
      <c r="WTO245" s="304"/>
      <c r="WTP245" s="304"/>
      <c r="WTQ245" s="304"/>
      <c r="WTR245" s="304"/>
      <c r="WTS245" s="304"/>
      <c r="WTT245" s="304"/>
      <c r="WTU245" s="304"/>
      <c r="WTV245" s="304"/>
      <c r="WTW245" s="304"/>
      <c r="WTX245" s="304"/>
      <c r="WTY245" s="304"/>
      <c r="WTZ245" s="304"/>
      <c r="WUA245" s="304"/>
      <c r="WUB245" s="304"/>
      <c r="WUC245" s="304"/>
      <c r="WUD245" s="304"/>
      <c r="WUE245" s="304"/>
      <c r="WUF245" s="304"/>
      <c r="WUG245" s="304"/>
      <c r="WUH245" s="304"/>
      <c r="WUI245" s="304"/>
      <c r="WUJ245" s="304"/>
      <c r="WUK245" s="304"/>
      <c r="WUL245" s="304"/>
      <c r="WUM245" s="304"/>
      <c r="WUN245" s="304"/>
      <c r="WUO245" s="304"/>
      <c r="WUP245" s="304"/>
      <c r="WUQ245" s="304"/>
      <c r="WUR245" s="304"/>
      <c r="WUS245" s="304"/>
      <c r="WUT245" s="304"/>
      <c r="WUU245" s="304"/>
      <c r="WUV245" s="304"/>
      <c r="WUW245" s="304"/>
      <c r="WUX245" s="304"/>
      <c r="WUY245" s="304"/>
      <c r="WUZ245" s="304"/>
      <c r="WVA245" s="304"/>
      <c r="WVB245" s="304"/>
      <c r="WVC245" s="304"/>
      <c r="WVD245" s="304"/>
      <c r="WVE245" s="304"/>
      <c r="WVF245" s="304"/>
      <c r="WVG245" s="304"/>
      <c r="WVH245" s="304"/>
      <c r="WVI245" s="304"/>
      <c r="WVJ245" s="304"/>
      <c r="WVK245" s="304"/>
      <c r="WVL245" s="304"/>
      <c r="WVM245" s="304"/>
      <c r="WVN245" s="304"/>
      <c r="WVO245" s="304"/>
      <c r="WVP245" s="304"/>
      <c r="WVQ245" s="304"/>
      <c r="WVR245" s="304"/>
      <c r="WVS245" s="304"/>
      <c r="WVT245" s="304"/>
      <c r="WVU245" s="304"/>
      <c r="WVV245" s="304"/>
      <c r="WVW245" s="304"/>
      <c r="WVX245" s="304"/>
      <c r="WVY245" s="304"/>
      <c r="WVZ245" s="304"/>
      <c r="WWA245" s="304"/>
      <c r="WWB245" s="304"/>
      <c r="WWC245" s="304"/>
      <c r="WWD245" s="304"/>
      <c r="WWE245" s="304"/>
      <c r="WWF245" s="304"/>
      <c r="WWG245" s="304"/>
      <c r="WWH245" s="304"/>
      <c r="WWI245" s="304"/>
      <c r="WWJ245" s="304"/>
      <c r="WWK245" s="304"/>
      <c r="WWL245" s="304"/>
      <c r="WWM245" s="304"/>
      <c r="WWN245" s="304"/>
      <c r="WWO245" s="304"/>
      <c r="WWP245" s="304"/>
      <c r="WWQ245" s="304"/>
      <c r="WWR245" s="304"/>
      <c r="WWS245" s="304"/>
      <c r="WWT245" s="304"/>
      <c r="WWU245" s="304"/>
      <c r="WWV245" s="304"/>
      <c r="WWW245" s="304"/>
      <c r="WWX245" s="304"/>
      <c r="WWY245" s="304"/>
      <c r="WWZ245" s="304"/>
      <c r="WXA245" s="304"/>
      <c r="WXB245" s="304"/>
      <c r="WXC245" s="304"/>
      <c r="WXD245" s="304"/>
      <c r="WXE245" s="304"/>
      <c r="WXF245" s="304"/>
      <c r="WXG245" s="304"/>
      <c r="WXH245" s="304"/>
      <c r="WXI245" s="304"/>
      <c r="WXJ245" s="304"/>
      <c r="WXK245" s="304"/>
      <c r="WXL245" s="304"/>
      <c r="WXM245" s="304"/>
      <c r="WXN245" s="304"/>
      <c r="WXO245" s="304"/>
      <c r="WXP245" s="304"/>
      <c r="WXQ245" s="304"/>
      <c r="WXR245" s="304"/>
      <c r="WXS245" s="304"/>
      <c r="WXT245" s="304"/>
      <c r="WXU245" s="304"/>
      <c r="WXV245" s="304"/>
      <c r="WXW245" s="304"/>
      <c r="WXX245" s="304"/>
      <c r="WXY245" s="304"/>
      <c r="WXZ245" s="304"/>
      <c r="WYA245" s="304"/>
      <c r="WYB245" s="304"/>
      <c r="WYC245" s="304"/>
      <c r="WYD245" s="304"/>
      <c r="WYE245" s="304"/>
      <c r="WYF245" s="304"/>
      <c r="WYG245" s="304"/>
      <c r="WYH245" s="304"/>
      <c r="WYI245" s="304"/>
      <c r="WYJ245" s="304"/>
      <c r="WYK245" s="304"/>
      <c r="WYL245" s="304"/>
      <c r="WYM245" s="304"/>
      <c r="WYN245" s="304"/>
      <c r="WYO245" s="304"/>
      <c r="WYP245" s="304"/>
      <c r="WYQ245" s="304"/>
      <c r="WYR245" s="304"/>
      <c r="WYS245" s="304"/>
      <c r="WYT245" s="304"/>
      <c r="WYU245" s="304"/>
      <c r="WYV245" s="304"/>
      <c r="WYW245" s="304"/>
      <c r="WYX245" s="304"/>
      <c r="WYY245" s="304"/>
      <c r="WYZ245" s="304"/>
      <c r="WZA245" s="304"/>
      <c r="WZB245" s="304"/>
      <c r="WZC245" s="304"/>
      <c r="WZD245" s="304"/>
      <c r="WZE245" s="304"/>
      <c r="WZF245" s="304"/>
      <c r="WZG245" s="304"/>
      <c r="WZH245" s="304"/>
      <c r="WZI245" s="304"/>
      <c r="WZJ245" s="304"/>
      <c r="WZK245" s="304"/>
      <c r="WZL245" s="304"/>
      <c r="WZM245" s="304"/>
      <c r="WZN245" s="304"/>
      <c r="WZO245" s="304"/>
      <c r="WZP245" s="304"/>
      <c r="WZQ245" s="304"/>
      <c r="WZR245" s="304"/>
      <c r="WZS245" s="304"/>
      <c r="WZT245" s="304"/>
      <c r="WZU245" s="304"/>
      <c r="WZV245" s="304"/>
      <c r="WZW245" s="304"/>
      <c r="WZX245" s="304"/>
      <c r="WZY245" s="304"/>
      <c r="WZZ245" s="304"/>
      <c r="XAA245" s="304"/>
      <c r="XAB245" s="304"/>
      <c r="XAC245" s="304"/>
      <c r="XAD245" s="304"/>
      <c r="XAE245" s="304"/>
      <c r="XAF245" s="304"/>
      <c r="XAG245" s="304"/>
      <c r="XAH245" s="304"/>
      <c r="XAI245" s="304"/>
      <c r="XAJ245" s="304"/>
      <c r="XAK245" s="304"/>
      <c r="XAL245" s="304"/>
      <c r="XAM245" s="304"/>
      <c r="XAN245" s="304"/>
      <c r="XAO245" s="304"/>
      <c r="XAP245" s="304"/>
      <c r="XAQ245" s="304"/>
      <c r="XAR245" s="304"/>
      <c r="XAS245" s="304"/>
      <c r="XAT245" s="304"/>
      <c r="XAU245" s="304"/>
      <c r="XAV245" s="304"/>
      <c r="XAW245" s="304"/>
      <c r="XAX245" s="304"/>
      <c r="XAY245" s="304"/>
      <c r="XAZ245" s="304"/>
      <c r="XBA245" s="304"/>
      <c r="XBB245" s="304"/>
      <c r="XBC245" s="304"/>
      <c r="XBD245" s="304"/>
      <c r="XBE245" s="304"/>
      <c r="XBF245" s="304"/>
      <c r="XBG245" s="304"/>
      <c r="XBH245" s="304"/>
      <c r="XBI245" s="304"/>
      <c r="XBJ245" s="304"/>
      <c r="XBK245" s="304"/>
      <c r="XBL245" s="304"/>
      <c r="XBM245" s="304"/>
      <c r="XBN245" s="304"/>
      <c r="XBO245" s="304"/>
      <c r="XBP245" s="304"/>
      <c r="XBQ245" s="304"/>
      <c r="XBR245" s="304"/>
      <c r="XBS245" s="304"/>
      <c r="XBT245" s="304"/>
      <c r="XBU245" s="304"/>
      <c r="XBV245" s="304"/>
      <c r="XBW245" s="304"/>
      <c r="XBX245" s="304"/>
      <c r="XBY245" s="304"/>
      <c r="XBZ245" s="304"/>
      <c r="XCA245" s="304"/>
      <c r="XCB245" s="304"/>
      <c r="XCC245" s="304"/>
      <c r="XCD245" s="304"/>
      <c r="XCE245" s="304"/>
      <c r="XCF245" s="304"/>
      <c r="XCG245" s="304"/>
      <c r="XCH245" s="304"/>
      <c r="XCI245" s="304"/>
      <c r="XCJ245" s="304"/>
      <c r="XCK245" s="304"/>
      <c r="XCL245" s="304"/>
      <c r="XCM245" s="304"/>
      <c r="XCN245" s="304"/>
      <c r="XCO245" s="304"/>
      <c r="XCP245" s="304"/>
      <c r="XCQ245" s="304"/>
      <c r="XCR245" s="304"/>
      <c r="XCS245" s="304"/>
      <c r="XCT245" s="304"/>
      <c r="XCU245" s="304"/>
      <c r="XCV245" s="304"/>
      <c r="XCW245" s="304"/>
      <c r="XCX245" s="304"/>
      <c r="XCY245" s="304"/>
      <c r="XCZ245" s="304"/>
      <c r="XDA245" s="304"/>
      <c r="XDB245" s="304"/>
      <c r="XDC245" s="304"/>
      <c r="XDD245" s="304"/>
      <c r="XDE245" s="304"/>
      <c r="XDF245" s="304"/>
      <c r="XDG245" s="304"/>
      <c r="XDH245" s="304"/>
      <c r="XDI245" s="304"/>
      <c r="XDJ245" s="304"/>
      <c r="XDK245" s="304"/>
      <c r="XDL245" s="304"/>
      <c r="XDM245" s="304"/>
      <c r="XDN245" s="304"/>
      <c r="XDO245" s="304"/>
      <c r="XDP245" s="304"/>
      <c r="XDQ245" s="304"/>
      <c r="XDR245" s="304"/>
      <c r="XDS245" s="304"/>
      <c r="XDT245" s="304"/>
      <c r="XDU245" s="304"/>
      <c r="XDV245" s="304"/>
      <c r="XDW245" s="304"/>
      <c r="XDX245" s="304"/>
      <c r="XDY245" s="304"/>
      <c r="XDZ245" s="304"/>
      <c r="XEA245" s="304"/>
      <c r="XEB245" s="304"/>
      <c r="XEC245" s="304"/>
      <c r="XED245" s="304"/>
      <c r="XEE245" s="304"/>
      <c r="XEF245" s="304"/>
      <c r="XEG245" s="304"/>
      <c r="XEH245" s="304"/>
      <c r="XEI245" s="304"/>
      <c r="XEJ245" s="304"/>
      <c r="XEK245" s="304"/>
      <c r="XEL245" s="304"/>
      <c r="XEM245" s="304"/>
      <c r="XEN245" s="304"/>
      <c r="XEO245" s="304"/>
      <c r="XEP245" s="304"/>
      <c r="XEQ245" s="304"/>
      <c r="XER245" s="304"/>
      <c r="XES245" s="304"/>
      <c r="XET245" s="304"/>
      <c r="XEU245" s="304"/>
      <c r="XEV245" s="304"/>
      <c r="XEW245" s="304"/>
      <c r="XEX245" s="304"/>
    </row>
    <row r="246" spans="1:16378" ht="14.45" customHeight="1" x14ac:dyDescent="0.2">
      <c r="A246" s="243" t="s">
        <v>19</v>
      </c>
      <c r="B246" s="242">
        <v>80.198999999999998</v>
      </c>
      <c r="C246" s="243" t="s">
        <v>90</v>
      </c>
      <c r="D246" s="244" t="s">
        <v>8501</v>
      </c>
      <c r="E246" s="244"/>
      <c r="F246" s="245" t="s">
        <v>7671</v>
      </c>
      <c r="G246" s="242" t="s">
        <v>8502</v>
      </c>
      <c r="H246" s="242" t="s">
        <v>8503</v>
      </c>
      <c r="I246" s="242" t="s">
        <v>8504</v>
      </c>
      <c r="J246" s="243"/>
      <c r="K246" s="249"/>
      <c r="L246" s="249"/>
      <c r="M246" s="249"/>
      <c r="N246" s="249"/>
      <c r="O246" s="249"/>
      <c r="P246" s="249"/>
      <c r="Q246" s="249"/>
      <c r="R246" s="249"/>
      <c r="S246" s="249"/>
      <c r="T246" s="249"/>
      <c r="U246" s="249"/>
      <c r="V246" s="249"/>
      <c r="W246" s="249"/>
      <c r="X246" s="249"/>
      <c r="Y246" s="249"/>
      <c r="Z246" s="249"/>
      <c r="AA246" s="249"/>
      <c r="AB246" s="249"/>
      <c r="AC246" s="249"/>
      <c r="AD246" s="249"/>
      <c r="AE246" s="249"/>
      <c r="AF246" s="249"/>
      <c r="AG246" s="249"/>
      <c r="AH246" s="249"/>
      <c r="AI246" s="249"/>
      <c r="AJ246" s="249"/>
      <c r="AK246" s="249"/>
      <c r="AL246" s="249"/>
      <c r="AM246" s="249"/>
      <c r="AN246" s="249"/>
      <c r="AO246" s="249"/>
      <c r="AP246" s="249"/>
      <c r="AQ246" s="249"/>
      <c r="AR246" s="249"/>
      <c r="AS246" s="249"/>
      <c r="AT246" s="249"/>
      <c r="AU246" s="249"/>
      <c r="AV246" s="249"/>
      <c r="AW246" s="249"/>
      <c r="AX246" s="249"/>
      <c r="AY246" s="249"/>
      <c r="AZ246" s="249"/>
      <c r="BA246" s="249"/>
      <c r="BB246" s="249"/>
      <c r="BC246" s="249"/>
      <c r="BD246" s="249"/>
      <c r="BE246" s="249"/>
      <c r="BF246" s="249"/>
      <c r="BG246" s="249"/>
      <c r="BH246" s="249"/>
      <c r="BI246" s="249"/>
      <c r="BJ246" s="249"/>
      <c r="BK246" s="249"/>
      <c r="BL246" s="249"/>
      <c r="BM246" s="249"/>
      <c r="BN246" s="249"/>
      <c r="BO246" s="249"/>
      <c r="BP246" s="249"/>
      <c r="BQ246" s="249"/>
      <c r="BR246" s="249"/>
      <c r="BS246" s="249"/>
      <c r="BT246" s="249"/>
      <c r="BU246" s="249"/>
      <c r="BV246" s="249"/>
      <c r="BW246" s="249"/>
      <c r="BX246" s="249"/>
      <c r="BY246" s="249"/>
      <c r="BZ246" s="249"/>
      <c r="CA246" s="249"/>
      <c r="CB246" s="249"/>
      <c r="CC246" s="249"/>
      <c r="CD246" s="249"/>
      <c r="CE246" s="249"/>
      <c r="CF246" s="249"/>
      <c r="CG246" s="249"/>
      <c r="CH246" s="249"/>
      <c r="CI246" s="249"/>
      <c r="CJ246" s="249"/>
      <c r="CK246" s="249"/>
      <c r="CL246" s="249"/>
      <c r="CM246" s="249"/>
      <c r="CN246" s="249"/>
      <c r="CO246" s="249"/>
      <c r="CP246" s="249"/>
      <c r="CQ246" s="249"/>
      <c r="CR246" s="249"/>
      <c r="CS246" s="249"/>
      <c r="CT246" s="249"/>
      <c r="CU246" s="249"/>
      <c r="CV246" s="249"/>
      <c r="CW246" s="249"/>
      <c r="CX246" s="249"/>
      <c r="CY246" s="249"/>
      <c r="CZ246" s="249"/>
      <c r="DA246" s="249"/>
      <c r="DB246" s="249"/>
      <c r="DC246" s="249"/>
      <c r="DD246" s="249"/>
      <c r="DE246" s="249"/>
      <c r="DF246" s="249"/>
      <c r="DG246" s="249"/>
      <c r="DH246" s="249"/>
      <c r="DI246" s="249"/>
      <c r="DJ246" s="249"/>
      <c r="DK246" s="249"/>
      <c r="DL246" s="249"/>
      <c r="DM246" s="249"/>
      <c r="DN246" s="249"/>
      <c r="DO246" s="249"/>
      <c r="DP246" s="249"/>
      <c r="DQ246" s="249"/>
      <c r="DR246" s="249"/>
      <c r="DS246" s="249"/>
      <c r="DT246" s="249"/>
      <c r="DU246" s="249"/>
      <c r="DV246" s="249"/>
      <c r="DW246" s="249"/>
      <c r="DX246" s="249"/>
      <c r="DY246" s="249"/>
      <c r="DZ246" s="249"/>
      <c r="EA246" s="249"/>
      <c r="EB246" s="249"/>
      <c r="EC246" s="249"/>
      <c r="ED246" s="249"/>
      <c r="EE246" s="249"/>
      <c r="EF246" s="249"/>
      <c r="EG246" s="249"/>
      <c r="EH246" s="249"/>
      <c r="EI246" s="249"/>
      <c r="EJ246" s="249"/>
      <c r="EK246" s="249"/>
      <c r="EL246" s="249"/>
      <c r="EM246" s="249"/>
      <c r="EN246" s="249"/>
      <c r="EO246" s="249"/>
      <c r="EP246" s="249"/>
      <c r="EQ246" s="249"/>
      <c r="ER246" s="249"/>
      <c r="ES246" s="249"/>
      <c r="ET246" s="249"/>
      <c r="EU246" s="249"/>
      <c r="EV246" s="249"/>
      <c r="EW246" s="249"/>
      <c r="EX246" s="249"/>
      <c r="EY246" s="249"/>
      <c r="EZ246" s="249"/>
      <c r="FA246" s="249"/>
      <c r="FB246" s="249"/>
      <c r="FC246" s="249"/>
      <c r="FD246" s="249"/>
      <c r="FE246" s="249"/>
      <c r="FF246" s="249"/>
      <c r="FG246" s="249"/>
      <c r="FH246" s="249"/>
      <c r="FI246" s="249"/>
      <c r="FJ246" s="249"/>
      <c r="FK246" s="249"/>
      <c r="FL246" s="249"/>
      <c r="FM246" s="249"/>
      <c r="FN246" s="249"/>
      <c r="FO246" s="249"/>
      <c r="FP246" s="249"/>
      <c r="FQ246" s="249"/>
      <c r="FR246" s="249"/>
      <c r="FS246" s="249"/>
      <c r="FT246" s="249"/>
      <c r="FU246" s="249"/>
      <c r="FV246" s="249"/>
      <c r="FW246" s="249"/>
      <c r="FX246" s="249"/>
      <c r="FY246" s="249"/>
      <c r="FZ246" s="249"/>
      <c r="GA246" s="249"/>
      <c r="GB246" s="249"/>
      <c r="GC246" s="249"/>
      <c r="GD246" s="249"/>
      <c r="GE246" s="249"/>
      <c r="GF246" s="249"/>
      <c r="GG246" s="249"/>
      <c r="GH246" s="249"/>
      <c r="GI246" s="249"/>
      <c r="GJ246" s="249"/>
      <c r="GK246" s="249"/>
      <c r="GL246" s="249"/>
      <c r="GM246" s="249"/>
      <c r="GN246" s="249"/>
      <c r="GO246" s="249"/>
      <c r="GP246" s="249"/>
      <c r="GQ246" s="249"/>
      <c r="GR246" s="249"/>
      <c r="GS246" s="249"/>
      <c r="GT246" s="249"/>
      <c r="GU246" s="249"/>
      <c r="GV246" s="249"/>
      <c r="GW246" s="249"/>
      <c r="GX246" s="249"/>
      <c r="GY246" s="249"/>
      <c r="GZ246" s="249"/>
      <c r="HA246" s="249"/>
      <c r="HB246" s="249"/>
      <c r="HC246" s="249"/>
      <c r="HD246" s="249"/>
      <c r="HE246" s="249"/>
      <c r="HF246" s="249"/>
      <c r="HG246" s="249"/>
      <c r="HH246" s="249"/>
      <c r="HI246" s="249"/>
      <c r="HJ246" s="249"/>
      <c r="HK246" s="249"/>
      <c r="HL246" s="249"/>
      <c r="HM246" s="249"/>
      <c r="HN246" s="249"/>
      <c r="HO246" s="249"/>
      <c r="HP246" s="249"/>
      <c r="HQ246" s="249"/>
      <c r="HR246" s="249"/>
      <c r="HS246" s="249"/>
      <c r="HT246" s="249"/>
      <c r="HU246" s="249"/>
      <c r="HV246" s="249"/>
      <c r="HW246" s="249"/>
      <c r="HX246" s="249"/>
      <c r="HY246" s="249"/>
      <c r="HZ246" s="249"/>
      <c r="IA246" s="249"/>
      <c r="IB246" s="249"/>
      <c r="IC246" s="249"/>
      <c r="ID246" s="249"/>
      <c r="IE246" s="249"/>
      <c r="IF246" s="249"/>
      <c r="IG246" s="249"/>
      <c r="IH246" s="249"/>
      <c r="II246" s="249"/>
      <c r="IJ246" s="249"/>
      <c r="IK246" s="249"/>
      <c r="IL246" s="249"/>
      <c r="IM246" s="249"/>
      <c r="IN246" s="249"/>
      <c r="IO246" s="249"/>
      <c r="IP246" s="249"/>
      <c r="IQ246" s="249"/>
      <c r="IR246" s="249"/>
      <c r="IS246" s="249"/>
      <c r="IT246" s="249"/>
      <c r="IU246" s="249"/>
      <c r="IV246" s="249"/>
      <c r="IW246" s="249"/>
      <c r="IX246" s="249"/>
      <c r="IY246" s="249"/>
      <c r="IZ246" s="249"/>
      <c r="JA246" s="249"/>
      <c r="JB246" s="249"/>
      <c r="JC246" s="249"/>
      <c r="JD246" s="249"/>
      <c r="JE246" s="249"/>
      <c r="JF246" s="249"/>
      <c r="JG246" s="249"/>
      <c r="JH246" s="249"/>
      <c r="JI246" s="249"/>
      <c r="JJ246" s="249"/>
      <c r="JK246" s="249"/>
      <c r="JL246" s="249"/>
      <c r="JM246" s="249"/>
      <c r="JN246" s="249"/>
      <c r="JO246" s="249"/>
      <c r="JP246" s="249"/>
      <c r="JQ246" s="249"/>
      <c r="JR246" s="249"/>
      <c r="JS246" s="249"/>
      <c r="JT246" s="249"/>
      <c r="JU246" s="249"/>
      <c r="JV246" s="249"/>
      <c r="JW246" s="249"/>
      <c r="JX246" s="249"/>
      <c r="JY246" s="249"/>
      <c r="JZ246" s="249"/>
      <c r="KA246" s="249"/>
      <c r="KB246" s="249"/>
      <c r="KC246" s="249"/>
      <c r="KD246" s="249"/>
      <c r="KE246" s="249"/>
      <c r="KF246" s="249"/>
      <c r="KG246" s="249"/>
      <c r="KH246" s="249"/>
      <c r="KI246" s="249"/>
      <c r="KJ246" s="249"/>
      <c r="KK246" s="249"/>
      <c r="KL246" s="249"/>
      <c r="KM246" s="249"/>
      <c r="KN246" s="249"/>
      <c r="KO246" s="249"/>
      <c r="KP246" s="249"/>
      <c r="KQ246" s="249"/>
      <c r="KR246" s="249"/>
      <c r="KS246" s="249"/>
      <c r="KT246" s="249"/>
      <c r="KU246" s="249"/>
      <c r="KV246" s="249"/>
      <c r="KW246" s="249"/>
      <c r="KX246" s="249"/>
      <c r="KY246" s="249"/>
      <c r="KZ246" s="249"/>
      <c r="LA246" s="249"/>
      <c r="LB246" s="249"/>
      <c r="LC246" s="249"/>
      <c r="LD246" s="249"/>
      <c r="LE246" s="249"/>
      <c r="LF246" s="249"/>
      <c r="LG246" s="249"/>
      <c r="LH246" s="249"/>
      <c r="LI246" s="249"/>
      <c r="LJ246" s="249"/>
      <c r="LK246" s="249"/>
      <c r="LL246" s="249"/>
      <c r="LM246" s="249"/>
      <c r="LN246" s="249"/>
      <c r="LO246" s="249"/>
      <c r="LP246" s="249"/>
      <c r="LQ246" s="249"/>
      <c r="LR246" s="249"/>
      <c r="LS246" s="249"/>
      <c r="LT246" s="249"/>
      <c r="LU246" s="249"/>
      <c r="LV246" s="249"/>
      <c r="LW246" s="249"/>
      <c r="LX246" s="249"/>
      <c r="LY246" s="249"/>
      <c r="LZ246" s="249"/>
      <c r="MA246" s="249"/>
      <c r="MB246" s="249"/>
      <c r="MC246" s="249"/>
      <c r="MD246" s="249"/>
      <c r="ME246" s="249"/>
      <c r="MF246" s="249"/>
      <c r="MG246" s="249"/>
      <c r="MH246" s="249"/>
      <c r="MI246" s="249"/>
      <c r="MJ246" s="249"/>
      <c r="MK246" s="249"/>
      <c r="ML246" s="249"/>
      <c r="MM246" s="249"/>
      <c r="MN246" s="249"/>
      <c r="MO246" s="249"/>
      <c r="MP246" s="249"/>
      <c r="MQ246" s="249"/>
      <c r="MR246" s="249"/>
      <c r="MS246" s="249"/>
      <c r="MT246" s="249"/>
      <c r="MU246" s="249"/>
      <c r="MV246" s="249"/>
      <c r="MW246" s="249"/>
      <c r="MX246" s="249"/>
      <c r="MY246" s="249"/>
      <c r="MZ246" s="249"/>
      <c r="NA246" s="249"/>
      <c r="NB246" s="249"/>
      <c r="NC246" s="249"/>
      <c r="ND246" s="249"/>
      <c r="NE246" s="249"/>
      <c r="NF246" s="249"/>
      <c r="NG246" s="249"/>
      <c r="NH246" s="249"/>
      <c r="NI246" s="249"/>
      <c r="NJ246" s="249"/>
      <c r="NK246" s="249"/>
      <c r="NL246" s="249"/>
      <c r="NM246" s="249"/>
      <c r="NN246" s="249"/>
      <c r="NO246" s="249"/>
      <c r="NP246" s="249"/>
      <c r="NQ246" s="249"/>
      <c r="NR246" s="249"/>
      <c r="NS246" s="249"/>
      <c r="NT246" s="249"/>
      <c r="NU246" s="249"/>
      <c r="NV246" s="249"/>
      <c r="NW246" s="249"/>
      <c r="NX246" s="249"/>
      <c r="NY246" s="249"/>
      <c r="NZ246" s="249"/>
      <c r="OA246" s="249"/>
      <c r="OB246" s="249"/>
      <c r="OC246" s="249"/>
      <c r="OD246" s="249"/>
      <c r="OE246" s="249"/>
      <c r="OF246" s="249"/>
      <c r="OG246" s="249"/>
      <c r="OH246" s="249"/>
      <c r="OI246" s="249"/>
      <c r="OJ246" s="249"/>
      <c r="OK246" s="249"/>
      <c r="OL246" s="249"/>
      <c r="OM246" s="249"/>
      <c r="ON246" s="249"/>
      <c r="OO246" s="249"/>
      <c r="OP246" s="249"/>
      <c r="OQ246" s="249"/>
      <c r="OR246" s="249"/>
      <c r="OS246" s="249"/>
      <c r="OT246" s="249"/>
      <c r="OU246" s="249"/>
      <c r="OV246" s="249"/>
      <c r="OW246" s="249"/>
      <c r="OX246" s="249"/>
      <c r="OY246" s="249"/>
      <c r="OZ246" s="249"/>
      <c r="PA246" s="249"/>
      <c r="PB246" s="249"/>
      <c r="PC246" s="249"/>
      <c r="PD246" s="249"/>
      <c r="PE246" s="249"/>
      <c r="PF246" s="249"/>
      <c r="PG246" s="249"/>
      <c r="PH246" s="249"/>
      <c r="PI246" s="249"/>
      <c r="PJ246" s="249"/>
      <c r="PK246" s="249"/>
      <c r="PL246" s="249"/>
      <c r="PM246" s="249"/>
      <c r="PN246" s="249"/>
      <c r="PO246" s="249"/>
      <c r="PP246" s="249"/>
      <c r="PQ246" s="249"/>
      <c r="PR246" s="249"/>
      <c r="PS246" s="249"/>
      <c r="PT246" s="249"/>
      <c r="PU246" s="249"/>
      <c r="PV246" s="249"/>
      <c r="PW246" s="249"/>
      <c r="PX246" s="249"/>
      <c r="PY246" s="249"/>
      <c r="PZ246" s="249"/>
      <c r="QA246" s="249"/>
      <c r="QB246" s="249"/>
      <c r="QC246" s="249"/>
      <c r="QD246" s="249"/>
      <c r="QE246" s="249"/>
      <c r="QF246" s="249"/>
      <c r="QG246" s="249"/>
      <c r="QH246" s="249"/>
      <c r="QI246" s="249"/>
      <c r="QJ246" s="249"/>
      <c r="QK246" s="249"/>
      <c r="QL246" s="249"/>
      <c r="QM246" s="249"/>
      <c r="QN246" s="249"/>
      <c r="QO246" s="249"/>
      <c r="QP246" s="249"/>
      <c r="QQ246" s="249"/>
      <c r="QR246" s="249"/>
      <c r="QS246" s="249"/>
      <c r="QT246" s="249"/>
      <c r="QU246" s="249"/>
      <c r="QV246" s="249"/>
      <c r="QW246" s="249"/>
      <c r="QX246" s="249"/>
      <c r="QY246" s="249"/>
      <c r="QZ246" s="249"/>
      <c r="RA246" s="249"/>
      <c r="RB246" s="249"/>
      <c r="RC246" s="249"/>
      <c r="RD246" s="249"/>
      <c r="RE246" s="249"/>
      <c r="RF246" s="249"/>
      <c r="RG246" s="249"/>
      <c r="RH246" s="249"/>
      <c r="RI246" s="249"/>
      <c r="RJ246" s="249"/>
      <c r="RK246" s="249"/>
      <c r="RL246" s="249"/>
      <c r="RM246" s="249"/>
      <c r="RN246" s="249"/>
      <c r="RO246" s="249"/>
      <c r="RP246" s="249"/>
      <c r="RQ246" s="249"/>
      <c r="RR246" s="249"/>
      <c r="RS246" s="249"/>
      <c r="RT246" s="249"/>
      <c r="RU246" s="249"/>
      <c r="RV246" s="249"/>
      <c r="RW246" s="249"/>
      <c r="RX246" s="249"/>
      <c r="RY246" s="249"/>
      <c r="RZ246" s="249"/>
      <c r="SA246" s="249"/>
      <c r="SB246" s="249"/>
      <c r="SC246" s="249"/>
      <c r="SD246" s="249"/>
      <c r="SE246" s="249"/>
      <c r="SF246" s="249"/>
      <c r="SG246" s="249"/>
      <c r="SH246" s="249"/>
      <c r="SI246" s="249"/>
      <c r="SJ246" s="249"/>
      <c r="SK246" s="249"/>
      <c r="SL246" s="249"/>
      <c r="SM246" s="249"/>
      <c r="SN246" s="249"/>
      <c r="SO246" s="249"/>
      <c r="SP246" s="249"/>
      <c r="SQ246" s="249"/>
      <c r="SR246" s="249"/>
      <c r="SS246" s="249"/>
      <c r="ST246" s="249"/>
      <c r="SU246" s="249"/>
      <c r="SV246" s="249"/>
      <c r="SW246" s="249"/>
      <c r="SX246" s="249"/>
      <c r="SY246" s="249"/>
      <c r="SZ246" s="249"/>
      <c r="TA246" s="249"/>
      <c r="TB246" s="249"/>
      <c r="TC246" s="249"/>
      <c r="TD246" s="249"/>
      <c r="TE246" s="249"/>
      <c r="TF246" s="249"/>
      <c r="TG246" s="249"/>
      <c r="TH246" s="249"/>
      <c r="TI246" s="249"/>
      <c r="TJ246" s="249"/>
      <c r="TK246" s="249"/>
      <c r="TL246" s="249"/>
      <c r="TM246" s="249"/>
      <c r="TN246" s="249"/>
      <c r="TO246" s="249"/>
      <c r="TP246" s="249"/>
      <c r="TQ246" s="249"/>
      <c r="TR246" s="249"/>
      <c r="TS246" s="249"/>
      <c r="TT246" s="249"/>
      <c r="TU246" s="249"/>
      <c r="TV246" s="249"/>
      <c r="TW246" s="249"/>
      <c r="TX246" s="249"/>
      <c r="TY246" s="249"/>
      <c r="TZ246" s="249"/>
      <c r="UA246" s="249"/>
      <c r="UB246" s="249"/>
      <c r="UC246" s="249"/>
      <c r="UD246" s="249"/>
      <c r="UE246" s="249"/>
      <c r="UF246" s="249"/>
      <c r="UG246" s="249"/>
      <c r="UH246" s="249"/>
      <c r="UI246" s="249"/>
      <c r="UJ246" s="249"/>
      <c r="UK246" s="249"/>
      <c r="UL246" s="249"/>
      <c r="UM246" s="249"/>
      <c r="UN246" s="249"/>
      <c r="UO246" s="249"/>
      <c r="UP246" s="249"/>
      <c r="UQ246" s="249"/>
      <c r="UR246" s="249"/>
      <c r="US246" s="249"/>
      <c r="UT246" s="249"/>
      <c r="UU246" s="249"/>
      <c r="UV246" s="249"/>
      <c r="UW246" s="249"/>
      <c r="UX246" s="249"/>
      <c r="UY246" s="249"/>
      <c r="UZ246" s="249"/>
      <c r="VA246" s="249"/>
      <c r="VB246" s="249"/>
      <c r="VC246" s="249"/>
      <c r="VD246" s="249"/>
      <c r="VE246" s="249"/>
      <c r="VF246" s="249"/>
      <c r="VG246" s="249"/>
      <c r="VH246" s="249"/>
      <c r="VI246" s="249"/>
      <c r="VJ246" s="249"/>
      <c r="VK246" s="249"/>
      <c r="VL246" s="249"/>
      <c r="VM246" s="249"/>
      <c r="VN246" s="249"/>
      <c r="VO246" s="249"/>
      <c r="VP246" s="249"/>
      <c r="VQ246" s="249"/>
      <c r="VR246" s="249"/>
      <c r="VS246" s="249"/>
      <c r="VT246" s="249"/>
      <c r="VU246" s="249"/>
      <c r="VV246" s="249"/>
      <c r="VW246" s="249"/>
      <c r="VX246" s="249"/>
      <c r="VY246" s="249"/>
      <c r="VZ246" s="249"/>
      <c r="WA246" s="249"/>
      <c r="WB246" s="249"/>
      <c r="WC246" s="249"/>
      <c r="WD246" s="249"/>
      <c r="WE246" s="249"/>
      <c r="WF246" s="249"/>
      <c r="WG246" s="249"/>
      <c r="WH246" s="249"/>
      <c r="WI246" s="249"/>
      <c r="WJ246" s="249"/>
      <c r="WK246" s="249"/>
      <c r="WL246" s="249"/>
      <c r="WM246" s="249"/>
      <c r="WN246" s="249"/>
      <c r="WO246" s="249"/>
      <c r="WP246" s="249"/>
      <c r="WQ246" s="249"/>
      <c r="WR246" s="249"/>
      <c r="WS246" s="249"/>
      <c r="WT246" s="249"/>
      <c r="WU246" s="249"/>
      <c r="WV246" s="249"/>
      <c r="WW246" s="249"/>
      <c r="WX246" s="249"/>
      <c r="WY246" s="249"/>
      <c r="WZ246" s="249"/>
      <c r="XA246" s="249"/>
      <c r="XB246" s="249"/>
      <c r="XC246" s="249"/>
      <c r="XD246" s="249"/>
      <c r="XE246" s="249"/>
      <c r="XF246" s="249"/>
      <c r="XG246" s="249"/>
      <c r="XH246" s="249"/>
      <c r="XI246" s="249"/>
      <c r="XJ246" s="249"/>
      <c r="XK246" s="249"/>
      <c r="XL246" s="249"/>
      <c r="XM246" s="249"/>
      <c r="XN246" s="249"/>
      <c r="XO246" s="249"/>
      <c r="XP246" s="249"/>
      <c r="XQ246" s="249"/>
      <c r="XR246" s="249"/>
      <c r="XS246" s="249"/>
      <c r="XT246" s="249"/>
      <c r="XU246" s="249"/>
      <c r="XV246" s="249"/>
      <c r="XW246" s="249"/>
      <c r="XX246" s="249"/>
      <c r="XY246" s="249"/>
      <c r="XZ246" s="249"/>
      <c r="YA246" s="249"/>
      <c r="YB246" s="249"/>
      <c r="YC246" s="249"/>
      <c r="YD246" s="249"/>
      <c r="YE246" s="249"/>
      <c r="YF246" s="249"/>
      <c r="YG246" s="249"/>
      <c r="YH246" s="249"/>
      <c r="YI246" s="249"/>
      <c r="YJ246" s="249"/>
      <c r="YK246" s="249"/>
      <c r="YL246" s="249"/>
      <c r="YM246" s="249"/>
      <c r="YN246" s="249"/>
      <c r="YO246" s="249"/>
      <c r="YP246" s="249"/>
      <c r="YQ246" s="249"/>
      <c r="YR246" s="249"/>
      <c r="YS246" s="249"/>
      <c r="YT246" s="249"/>
      <c r="YU246" s="249"/>
      <c r="YV246" s="249"/>
      <c r="YW246" s="249"/>
      <c r="YX246" s="249"/>
      <c r="YY246" s="249"/>
      <c r="YZ246" s="249"/>
      <c r="ZA246" s="249"/>
      <c r="ZB246" s="249"/>
      <c r="ZC246" s="249"/>
      <c r="ZD246" s="249"/>
      <c r="ZE246" s="249"/>
      <c r="ZF246" s="249"/>
      <c r="ZG246" s="249"/>
      <c r="ZH246" s="249"/>
      <c r="ZI246" s="249"/>
      <c r="ZJ246" s="249"/>
      <c r="ZK246" s="249"/>
      <c r="ZL246" s="249"/>
      <c r="ZM246" s="249"/>
      <c r="ZN246" s="249"/>
      <c r="ZO246" s="249"/>
      <c r="ZP246" s="249"/>
      <c r="ZQ246" s="249"/>
      <c r="ZR246" s="249"/>
      <c r="ZS246" s="249"/>
      <c r="ZT246" s="249"/>
      <c r="ZU246" s="249"/>
      <c r="ZV246" s="249"/>
      <c r="ZW246" s="249"/>
      <c r="ZX246" s="249"/>
      <c r="ZY246" s="249"/>
      <c r="ZZ246" s="249"/>
      <c r="AAA246" s="249"/>
      <c r="AAB246" s="249"/>
      <c r="AAC246" s="249"/>
      <c r="AAD246" s="249"/>
      <c r="AAE246" s="249"/>
      <c r="AAF246" s="249"/>
      <c r="AAG246" s="249"/>
      <c r="AAH246" s="249"/>
      <c r="AAI246" s="249"/>
      <c r="AAJ246" s="249"/>
      <c r="AAK246" s="249"/>
      <c r="AAL246" s="249"/>
      <c r="AAM246" s="249"/>
      <c r="AAN246" s="249"/>
      <c r="AAO246" s="249"/>
      <c r="AAP246" s="249"/>
      <c r="AAQ246" s="249"/>
      <c r="AAR246" s="249"/>
      <c r="AAS246" s="249"/>
      <c r="AAT246" s="249"/>
      <c r="AAU246" s="249"/>
      <c r="AAV246" s="249"/>
      <c r="AAW246" s="249"/>
      <c r="AAX246" s="249"/>
      <c r="AAY246" s="249"/>
      <c r="AAZ246" s="249"/>
      <c r="ABA246" s="249"/>
      <c r="ABB246" s="249"/>
      <c r="ABC246" s="249"/>
      <c r="ABD246" s="249"/>
      <c r="ABE246" s="249"/>
      <c r="ABF246" s="249"/>
      <c r="ABG246" s="249"/>
      <c r="ABH246" s="249"/>
      <c r="ABI246" s="249"/>
      <c r="ABJ246" s="249"/>
      <c r="ABK246" s="249"/>
      <c r="ABL246" s="249"/>
      <c r="ABM246" s="249"/>
      <c r="ABN246" s="249"/>
      <c r="ABO246" s="249"/>
      <c r="ABP246" s="249"/>
      <c r="ABQ246" s="249"/>
      <c r="ABR246" s="249"/>
      <c r="ABS246" s="249"/>
      <c r="ABT246" s="249"/>
      <c r="ABU246" s="249"/>
      <c r="ABV246" s="249"/>
      <c r="ABW246" s="249"/>
      <c r="ABX246" s="249"/>
      <c r="ABY246" s="249"/>
      <c r="ABZ246" s="249"/>
      <c r="ACA246" s="249"/>
      <c r="ACB246" s="249"/>
      <c r="ACC246" s="249"/>
      <c r="ACD246" s="249"/>
      <c r="ACE246" s="249"/>
      <c r="ACF246" s="249"/>
      <c r="ACG246" s="249"/>
      <c r="ACH246" s="249"/>
      <c r="ACI246" s="249"/>
      <c r="ACJ246" s="249"/>
      <c r="ACK246" s="249"/>
      <c r="ACL246" s="249"/>
      <c r="ACM246" s="249"/>
      <c r="ACN246" s="249"/>
      <c r="ACO246" s="249"/>
      <c r="ACP246" s="249"/>
      <c r="ACQ246" s="249"/>
      <c r="ACR246" s="249"/>
      <c r="ACS246" s="249"/>
      <c r="ACT246" s="249"/>
      <c r="ACU246" s="249"/>
      <c r="ACV246" s="249"/>
      <c r="ACW246" s="249"/>
      <c r="ACX246" s="249"/>
      <c r="ACY246" s="249"/>
      <c r="ACZ246" s="249"/>
      <c r="ADA246" s="249"/>
      <c r="ADB246" s="249"/>
      <c r="ADC246" s="249"/>
      <c r="ADD246" s="249"/>
      <c r="ADE246" s="249"/>
      <c r="ADF246" s="249"/>
      <c r="ADG246" s="249"/>
      <c r="ADH246" s="249"/>
      <c r="ADI246" s="249"/>
      <c r="ADJ246" s="249"/>
      <c r="ADK246" s="249"/>
      <c r="ADL246" s="249"/>
      <c r="ADM246" s="249"/>
      <c r="ADN246" s="249"/>
      <c r="ADO246" s="249"/>
      <c r="ADP246" s="249"/>
      <c r="ADQ246" s="249"/>
      <c r="ADR246" s="249"/>
      <c r="ADS246" s="249"/>
      <c r="ADT246" s="249"/>
      <c r="ADU246" s="249"/>
      <c r="ADV246" s="249"/>
      <c r="ADW246" s="249"/>
      <c r="ADX246" s="249"/>
      <c r="ADY246" s="249"/>
      <c r="ADZ246" s="249"/>
      <c r="AEA246" s="249"/>
      <c r="AEB246" s="249"/>
      <c r="AEC246" s="249"/>
      <c r="AED246" s="249"/>
      <c r="AEE246" s="249"/>
      <c r="AEF246" s="249"/>
      <c r="AEG246" s="249"/>
      <c r="AEH246" s="249"/>
      <c r="AEI246" s="249"/>
      <c r="AEJ246" s="249"/>
      <c r="AEK246" s="249"/>
      <c r="AEL246" s="249"/>
      <c r="AEM246" s="249"/>
      <c r="AEN246" s="249"/>
      <c r="AEO246" s="249"/>
      <c r="AEP246" s="249"/>
      <c r="AEQ246" s="249"/>
      <c r="AER246" s="249"/>
      <c r="AES246" s="249"/>
      <c r="AET246" s="249"/>
      <c r="AEU246" s="249"/>
      <c r="AEV246" s="249"/>
      <c r="AEW246" s="249"/>
      <c r="AEX246" s="249"/>
      <c r="AEY246" s="249"/>
      <c r="AEZ246" s="249"/>
      <c r="AFA246" s="249"/>
      <c r="AFB246" s="249"/>
      <c r="AFC246" s="249"/>
      <c r="AFD246" s="249"/>
      <c r="AFE246" s="249"/>
      <c r="AFF246" s="249"/>
      <c r="AFG246" s="249"/>
      <c r="AFH246" s="249"/>
      <c r="AFI246" s="249"/>
      <c r="AFJ246" s="249"/>
      <c r="AFK246" s="249"/>
      <c r="AFL246" s="249"/>
      <c r="AFM246" s="249"/>
      <c r="AFN246" s="249"/>
      <c r="AFO246" s="249"/>
      <c r="AFP246" s="249"/>
      <c r="AFQ246" s="249"/>
      <c r="AFR246" s="249"/>
      <c r="AFS246" s="249"/>
      <c r="AFT246" s="249"/>
      <c r="AFU246" s="249"/>
      <c r="AFV246" s="249"/>
      <c r="AFW246" s="249"/>
      <c r="AFX246" s="249"/>
      <c r="AFY246" s="249"/>
      <c r="AFZ246" s="249"/>
      <c r="AGA246" s="249"/>
      <c r="AGB246" s="249"/>
      <c r="AGC246" s="249"/>
      <c r="AGD246" s="249"/>
      <c r="AGE246" s="249"/>
      <c r="AGF246" s="249"/>
      <c r="AGG246" s="249"/>
      <c r="AGH246" s="249"/>
      <c r="AGI246" s="249"/>
      <c r="AGJ246" s="249"/>
      <c r="AGK246" s="249"/>
      <c r="AGL246" s="249"/>
      <c r="AGM246" s="249"/>
      <c r="AGN246" s="249"/>
      <c r="AGO246" s="249"/>
      <c r="AGP246" s="249"/>
      <c r="AGQ246" s="249"/>
      <c r="AGR246" s="249"/>
      <c r="AGS246" s="249"/>
      <c r="AGT246" s="249"/>
      <c r="AGU246" s="249"/>
      <c r="AGV246" s="249"/>
      <c r="AGW246" s="249"/>
      <c r="AGX246" s="249"/>
      <c r="AGY246" s="249"/>
      <c r="AGZ246" s="249"/>
      <c r="AHA246" s="249"/>
      <c r="AHB246" s="249"/>
      <c r="AHC246" s="249"/>
      <c r="AHD246" s="249"/>
      <c r="AHE246" s="249"/>
      <c r="AHF246" s="249"/>
      <c r="AHG246" s="249"/>
      <c r="AHH246" s="249"/>
      <c r="AHI246" s="249"/>
      <c r="AHJ246" s="249"/>
      <c r="AHK246" s="249"/>
      <c r="AHL246" s="249"/>
      <c r="AHM246" s="249"/>
      <c r="AHN246" s="249"/>
      <c r="AHO246" s="249"/>
      <c r="AHP246" s="249"/>
      <c r="AHQ246" s="249"/>
      <c r="AHR246" s="249"/>
      <c r="AHS246" s="249"/>
      <c r="AHT246" s="249"/>
      <c r="AHU246" s="249"/>
      <c r="AHV246" s="249"/>
      <c r="AHW246" s="249"/>
      <c r="AHX246" s="249"/>
      <c r="AHY246" s="249"/>
      <c r="AHZ246" s="249"/>
      <c r="AIA246" s="249"/>
      <c r="AIB246" s="249"/>
      <c r="AIC246" s="249"/>
      <c r="AID246" s="249"/>
      <c r="AIE246" s="249"/>
      <c r="AIF246" s="249"/>
      <c r="AIG246" s="249"/>
      <c r="AIH246" s="249"/>
      <c r="AII246" s="249"/>
      <c r="AIJ246" s="249"/>
      <c r="AIK246" s="249"/>
      <c r="AIL246" s="249"/>
      <c r="AIM246" s="249"/>
      <c r="AIN246" s="249"/>
      <c r="AIO246" s="249"/>
      <c r="AIP246" s="249"/>
      <c r="AIQ246" s="249"/>
      <c r="AIR246" s="249"/>
      <c r="AIS246" s="249"/>
      <c r="AIT246" s="249"/>
      <c r="AIU246" s="249"/>
      <c r="AIV246" s="249"/>
      <c r="AIW246" s="249"/>
      <c r="AIX246" s="249"/>
      <c r="AIY246" s="249"/>
      <c r="AIZ246" s="249"/>
      <c r="AJA246" s="249"/>
      <c r="AJB246" s="249"/>
      <c r="AJC246" s="249"/>
      <c r="AJD246" s="249"/>
      <c r="AJE246" s="249"/>
      <c r="AJF246" s="249"/>
      <c r="AJG246" s="249"/>
      <c r="AJH246" s="249"/>
      <c r="AJI246" s="249"/>
      <c r="AJJ246" s="249"/>
      <c r="AJK246" s="249"/>
      <c r="AJL246" s="249"/>
      <c r="AJM246" s="249"/>
      <c r="AJN246" s="249"/>
      <c r="AJO246" s="249"/>
      <c r="AJP246" s="249"/>
      <c r="AJQ246" s="249"/>
      <c r="AJR246" s="249"/>
      <c r="AJS246" s="249"/>
      <c r="AJT246" s="249"/>
      <c r="AJU246" s="249"/>
      <c r="AJV246" s="249"/>
      <c r="AJW246" s="249"/>
      <c r="AJX246" s="249"/>
      <c r="AJY246" s="249"/>
      <c r="AJZ246" s="249"/>
      <c r="AKA246" s="249"/>
      <c r="AKB246" s="249"/>
      <c r="AKC246" s="249"/>
      <c r="AKD246" s="249"/>
      <c r="AKE246" s="249"/>
      <c r="AKF246" s="249"/>
      <c r="AKG246" s="249"/>
      <c r="AKH246" s="249"/>
      <c r="AKI246" s="249"/>
      <c r="AKJ246" s="249"/>
      <c r="AKK246" s="249"/>
      <c r="AKL246" s="249"/>
      <c r="AKM246" s="249"/>
      <c r="AKN246" s="249"/>
      <c r="AKO246" s="249"/>
      <c r="AKP246" s="249"/>
      <c r="AKQ246" s="249"/>
      <c r="AKR246" s="249"/>
      <c r="AKS246" s="249"/>
      <c r="AKT246" s="249"/>
      <c r="AKU246" s="249"/>
      <c r="AKV246" s="249"/>
      <c r="AKW246" s="249"/>
      <c r="AKX246" s="249"/>
      <c r="AKY246" s="249"/>
      <c r="AKZ246" s="249"/>
      <c r="ALA246" s="249"/>
      <c r="ALB246" s="249"/>
      <c r="ALC246" s="249"/>
      <c r="ALD246" s="249"/>
      <c r="ALE246" s="249"/>
      <c r="ALF246" s="249"/>
      <c r="ALG246" s="249"/>
      <c r="ALH246" s="249"/>
      <c r="ALI246" s="249"/>
      <c r="ALJ246" s="249"/>
      <c r="ALK246" s="249"/>
      <c r="ALL246" s="249"/>
      <c r="ALM246" s="249"/>
      <c r="ALN246" s="249"/>
      <c r="ALO246" s="249"/>
      <c r="ALP246" s="249"/>
      <c r="ALQ246" s="249"/>
      <c r="ALR246" s="249"/>
      <c r="ALS246" s="249"/>
      <c r="ALT246" s="249"/>
      <c r="ALU246" s="249"/>
      <c r="ALV246" s="249"/>
      <c r="ALW246" s="249"/>
      <c r="ALX246" s="249"/>
      <c r="ALY246" s="249"/>
      <c r="ALZ246" s="249"/>
      <c r="AMA246" s="249"/>
      <c r="AMB246" s="249"/>
      <c r="AMC246" s="249"/>
      <c r="AMD246" s="249"/>
      <c r="AME246" s="249"/>
      <c r="AMF246" s="249"/>
      <c r="AMG246" s="249"/>
      <c r="AMH246" s="249"/>
      <c r="AMI246" s="249"/>
      <c r="AMJ246" s="249"/>
      <c r="AMK246" s="249"/>
      <c r="AML246" s="249"/>
      <c r="AMM246" s="249"/>
      <c r="AMN246" s="249"/>
      <c r="AMO246" s="249"/>
      <c r="AMP246" s="249"/>
      <c r="AMQ246" s="249"/>
      <c r="AMR246" s="249"/>
      <c r="AMS246" s="249"/>
      <c r="AMT246" s="249"/>
      <c r="AMU246" s="249"/>
      <c r="AMV246" s="249"/>
      <c r="AMW246" s="249"/>
      <c r="AMX246" s="249"/>
      <c r="AMY246" s="249"/>
      <c r="AMZ246" s="249"/>
      <c r="ANA246" s="249"/>
      <c r="ANB246" s="249"/>
      <c r="ANC246" s="249"/>
      <c r="AND246" s="249"/>
      <c r="ANE246" s="249"/>
      <c r="ANF246" s="249"/>
      <c r="ANG246" s="249"/>
      <c r="ANH246" s="249"/>
      <c r="ANI246" s="249"/>
      <c r="ANJ246" s="249"/>
      <c r="ANK246" s="249"/>
      <c r="ANL246" s="249"/>
      <c r="ANM246" s="249"/>
      <c r="ANN246" s="249"/>
      <c r="ANO246" s="249"/>
      <c r="ANP246" s="249"/>
      <c r="ANQ246" s="249"/>
      <c r="ANR246" s="249"/>
      <c r="ANS246" s="249"/>
      <c r="ANT246" s="249"/>
      <c r="ANU246" s="249"/>
      <c r="ANV246" s="249"/>
      <c r="ANW246" s="249"/>
      <c r="ANX246" s="249"/>
      <c r="ANY246" s="249"/>
      <c r="ANZ246" s="249"/>
      <c r="AOA246" s="249"/>
      <c r="AOB246" s="249"/>
      <c r="AOC246" s="249"/>
      <c r="AOD246" s="249"/>
      <c r="AOE246" s="249"/>
      <c r="AOF246" s="249"/>
      <c r="AOG246" s="249"/>
      <c r="AOH246" s="249"/>
      <c r="AOI246" s="249"/>
      <c r="AOJ246" s="249"/>
      <c r="AOK246" s="249"/>
      <c r="AOL246" s="249"/>
      <c r="AOM246" s="249"/>
      <c r="AON246" s="249"/>
      <c r="AOO246" s="249"/>
      <c r="AOP246" s="249"/>
      <c r="AOQ246" s="249"/>
      <c r="AOR246" s="249"/>
      <c r="AOS246" s="249"/>
      <c r="AOT246" s="249"/>
      <c r="AOU246" s="249"/>
      <c r="AOV246" s="249"/>
      <c r="AOW246" s="249"/>
      <c r="AOX246" s="249"/>
      <c r="AOY246" s="249"/>
      <c r="AOZ246" s="249"/>
      <c r="APA246" s="249"/>
      <c r="APB246" s="249"/>
      <c r="APC246" s="249"/>
      <c r="APD246" s="249"/>
      <c r="APE246" s="249"/>
      <c r="APF246" s="249"/>
      <c r="APG246" s="249"/>
      <c r="APH246" s="249"/>
      <c r="API246" s="249"/>
      <c r="APJ246" s="249"/>
      <c r="APK246" s="249"/>
      <c r="APL246" s="249"/>
      <c r="APM246" s="249"/>
      <c r="APN246" s="249"/>
      <c r="APO246" s="249"/>
      <c r="APP246" s="249"/>
      <c r="APQ246" s="249"/>
      <c r="APR246" s="249"/>
      <c r="APS246" s="249"/>
      <c r="APT246" s="249"/>
      <c r="APU246" s="249"/>
      <c r="APV246" s="249"/>
      <c r="APW246" s="249"/>
      <c r="APX246" s="249"/>
      <c r="APY246" s="249"/>
      <c r="APZ246" s="249"/>
      <c r="AQA246" s="249"/>
      <c r="AQB246" s="249"/>
      <c r="AQC246" s="249"/>
      <c r="AQD246" s="249"/>
      <c r="AQE246" s="249"/>
      <c r="AQF246" s="249"/>
      <c r="AQG246" s="249"/>
      <c r="AQH246" s="249"/>
      <c r="AQI246" s="249"/>
      <c r="AQJ246" s="249"/>
      <c r="AQK246" s="249"/>
      <c r="AQL246" s="249"/>
      <c r="AQM246" s="249"/>
      <c r="AQN246" s="249"/>
      <c r="AQO246" s="249"/>
      <c r="AQP246" s="249"/>
      <c r="AQQ246" s="249"/>
      <c r="AQR246" s="249"/>
      <c r="AQS246" s="249"/>
      <c r="AQT246" s="249"/>
      <c r="AQU246" s="249"/>
      <c r="AQV246" s="249"/>
      <c r="AQW246" s="249"/>
      <c r="AQX246" s="249"/>
      <c r="AQY246" s="249"/>
      <c r="AQZ246" s="249"/>
      <c r="ARA246" s="249"/>
      <c r="ARB246" s="249"/>
      <c r="ARC246" s="249"/>
      <c r="ARD246" s="249"/>
      <c r="ARE246" s="249"/>
      <c r="ARF246" s="249"/>
      <c r="ARG246" s="249"/>
      <c r="ARH246" s="249"/>
      <c r="ARI246" s="249"/>
      <c r="ARJ246" s="249"/>
      <c r="ARK246" s="249"/>
      <c r="ARL246" s="249"/>
      <c r="ARM246" s="249"/>
      <c r="ARN246" s="249"/>
      <c r="ARO246" s="249"/>
      <c r="ARP246" s="249"/>
      <c r="ARQ246" s="249"/>
      <c r="ARR246" s="249"/>
      <c r="ARS246" s="249"/>
      <c r="ART246" s="249"/>
      <c r="ARU246" s="249"/>
      <c r="ARV246" s="249"/>
      <c r="ARW246" s="249"/>
      <c r="ARX246" s="249"/>
      <c r="ARY246" s="249"/>
      <c r="ARZ246" s="249"/>
      <c r="ASA246" s="249"/>
      <c r="ASB246" s="249"/>
      <c r="ASC246" s="249"/>
      <c r="ASD246" s="249"/>
      <c r="ASE246" s="249"/>
      <c r="ASF246" s="249"/>
      <c r="ASG246" s="249"/>
      <c r="ASH246" s="249"/>
      <c r="ASI246" s="249"/>
      <c r="ASJ246" s="249"/>
      <c r="ASK246" s="249"/>
      <c r="ASL246" s="249"/>
      <c r="ASM246" s="249"/>
      <c r="ASN246" s="249"/>
      <c r="ASO246" s="249"/>
      <c r="ASP246" s="249"/>
      <c r="ASQ246" s="249"/>
      <c r="ASR246" s="249"/>
      <c r="ASS246" s="249"/>
      <c r="AST246" s="249"/>
      <c r="ASU246" s="249"/>
      <c r="ASV246" s="249"/>
      <c r="ASW246" s="249"/>
      <c r="ASX246" s="249"/>
      <c r="ASY246" s="249"/>
      <c r="ASZ246" s="249"/>
      <c r="ATA246" s="249"/>
      <c r="ATB246" s="249"/>
      <c r="ATC246" s="249"/>
      <c r="ATD246" s="249"/>
      <c r="ATE246" s="249"/>
      <c r="ATF246" s="249"/>
      <c r="ATG246" s="249"/>
      <c r="ATH246" s="249"/>
      <c r="ATI246" s="249"/>
      <c r="ATJ246" s="249"/>
      <c r="ATK246" s="249"/>
      <c r="ATL246" s="249"/>
      <c r="ATM246" s="249"/>
      <c r="ATN246" s="249"/>
      <c r="ATO246" s="249"/>
      <c r="ATP246" s="249"/>
      <c r="ATQ246" s="249"/>
      <c r="ATR246" s="249"/>
      <c r="ATS246" s="249"/>
      <c r="ATT246" s="249"/>
      <c r="ATU246" s="249"/>
      <c r="ATV246" s="249"/>
      <c r="ATW246" s="249"/>
      <c r="ATX246" s="249"/>
      <c r="ATY246" s="249"/>
      <c r="ATZ246" s="249"/>
      <c r="AUA246" s="249"/>
      <c r="AUB246" s="249"/>
      <c r="AUC246" s="249"/>
      <c r="AUD246" s="249"/>
      <c r="AUE246" s="249"/>
      <c r="AUF246" s="249"/>
      <c r="AUG246" s="249"/>
      <c r="AUH246" s="249"/>
      <c r="AUI246" s="249"/>
      <c r="AUJ246" s="249"/>
      <c r="AUK246" s="249"/>
      <c r="AUL246" s="249"/>
      <c r="AUM246" s="249"/>
      <c r="AUN246" s="249"/>
      <c r="AUO246" s="249"/>
      <c r="AUP246" s="249"/>
      <c r="AUQ246" s="249"/>
      <c r="AUR246" s="249"/>
      <c r="AUS246" s="249"/>
      <c r="AUT246" s="249"/>
      <c r="AUU246" s="249"/>
      <c r="AUV246" s="249"/>
      <c r="AUW246" s="249"/>
      <c r="AUX246" s="249"/>
      <c r="AUY246" s="249"/>
      <c r="AUZ246" s="249"/>
      <c r="AVA246" s="249"/>
      <c r="AVB246" s="249"/>
      <c r="AVC246" s="249"/>
      <c r="AVD246" s="249"/>
      <c r="AVE246" s="249"/>
      <c r="AVF246" s="249"/>
      <c r="AVG246" s="249"/>
      <c r="AVH246" s="249"/>
      <c r="AVI246" s="249"/>
      <c r="AVJ246" s="249"/>
      <c r="AVK246" s="249"/>
      <c r="AVL246" s="249"/>
      <c r="AVM246" s="249"/>
      <c r="AVN246" s="249"/>
      <c r="AVO246" s="249"/>
      <c r="AVP246" s="249"/>
      <c r="AVQ246" s="249"/>
      <c r="AVR246" s="249"/>
      <c r="AVS246" s="249"/>
      <c r="AVT246" s="249"/>
      <c r="AVU246" s="249"/>
      <c r="AVV246" s="249"/>
      <c r="AVW246" s="249"/>
      <c r="AVX246" s="249"/>
      <c r="AVY246" s="249"/>
      <c r="AVZ246" s="249"/>
      <c r="AWA246" s="249"/>
      <c r="AWB246" s="249"/>
      <c r="AWC246" s="249"/>
      <c r="AWD246" s="249"/>
      <c r="AWE246" s="249"/>
      <c r="AWF246" s="249"/>
      <c r="AWG246" s="249"/>
      <c r="AWH246" s="249"/>
      <c r="AWI246" s="249"/>
      <c r="AWJ246" s="249"/>
      <c r="AWK246" s="249"/>
      <c r="AWL246" s="249"/>
      <c r="AWM246" s="249"/>
      <c r="AWN246" s="249"/>
      <c r="AWO246" s="249"/>
      <c r="AWP246" s="249"/>
      <c r="AWQ246" s="249"/>
      <c r="AWR246" s="249"/>
      <c r="AWS246" s="249"/>
      <c r="AWT246" s="249"/>
      <c r="AWU246" s="249"/>
      <c r="AWV246" s="249"/>
      <c r="AWW246" s="249"/>
      <c r="AWX246" s="249"/>
      <c r="AWY246" s="249"/>
      <c r="AWZ246" s="249"/>
      <c r="AXA246" s="249"/>
      <c r="AXB246" s="249"/>
      <c r="AXC246" s="249"/>
      <c r="AXD246" s="249"/>
      <c r="AXE246" s="249"/>
      <c r="AXF246" s="249"/>
      <c r="AXG246" s="249"/>
      <c r="AXH246" s="249"/>
      <c r="AXI246" s="249"/>
      <c r="AXJ246" s="249"/>
      <c r="AXK246" s="249"/>
      <c r="AXL246" s="249"/>
      <c r="AXM246" s="249"/>
      <c r="AXN246" s="249"/>
      <c r="AXO246" s="249"/>
      <c r="AXP246" s="249"/>
      <c r="AXQ246" s="249"/>
      <c r="AXR246" s="249"/>
      <c r="AXS246" s="249"/>
      <c r="AXT246" s="249"/>
      <c r="AXU246" s="249"/>
      <c r="AXV246" s="249"/>
      <c r="AXW246" s="249"/>
      <c r="AXX246" s="249"/>
      <c r="AXY246" s="249"/>
      <c r="AXZ246" s="249"/>
      <c r="AYA246" s="249"/>
      <c r="AYB246" s="249"/>
      <c r="AYC246" s="249"/>
      <c r="AYD246" s="249"/>
      <c r="AYE246" s="249"/>
      <c r="AYF246" s="249"/>
      <c r="AYG246" s="249"/>
      <c r="AYH246" s="249"/>
      <c r="AYI246" s="249"/>
      <c r="AYJ246" s="249"/>
      <c r="AYK246" s="249"/>
      <c r="AYL246" s="249"/>
      <c r="AYM246" s="249"/>
      <c r="AYN246" s="249"/>
      <c r="AYO246" s="249"/>
      <c r="AYP246" s="249"/>
      <c r="AYQ246" s="249"/>
      <c r="AYR246" s="249"/>
      <c r="AYS246" s="249"/>
      <c r="AYT246" s="249"/>
      <c r="AYU246" s="249"/>
      <c r="AYV246" s="249"/>
      <c r="AYW246" s="249"/>
      <c r="AYX246" s="249"/>
      <c r="AYY246" s="249"/>
      <c r="AYZ246" s="249"/>
      <c r="AZA246" s="249"/>
      <c r="AZB246" s="249"/>
      <c r="AZC246" s="249"/>
      <c r="AZD246" s="249"/>
      <c r="AZE246" s="249"/>
      <c r="AZF246" s="249"/>
      <c r="AZG246" s="249"/>
      <c r="AZH246" s="249"/>
      <c r="AZI246" s="249"/>
      <c r="AZJ246" s="249"/>
      <c r="AZK246" s="249"/>
      <c r="AZL246" s="249"/>
      <c r="AZM246" s="249"/>
      <c r="AZN246" s="249"/>
      <c r="AZO246" s="249"/>
      <c r="AZP246" s="249"/>
      <c r="AZQ246" s="249"/>
      <c r="AZR246" s="249"/>
      <c r="AZS246" s="249"/>
      <c r="AZT246" s="249"/>
      <c r="AZU246" s="249"/>
      <c r="AZV246" s="249"/>
      <c r="AZW246" s="249"/>
      <c r="AZX246" s="249"/>
      <c r="AZY246" s="249"/>
      <c r="AZZ246" s="249"/>
      <c r="BAA246" s="249"/>
      <c r="BAB246" s="249"/>
      <c r="BAC246" s="249"/>
      <c r="BAD246" s="249"/>
      <c r="BAE246" s="249"/>
      <c r="BAF246" s="249"/>
      <c r="BAG246" s="249"/>
      <c r="BAH246" s="249"/>
      <c r="BAI246" s="249"/>
      <c r="BAJ246" s="249"/>
      <c r="BAK246" s="249"/>
      <c r="BAL246" s="249"/>
      <c r="BAM246" s="249"/>
      <c r="BAN246" s="249"/>
      <c r="BAO246" s="249"/>
      <c r="BAP246" s="249"/>
      <c r="BAQ246" s="249"/>
      <c r="BAR246" s="249"/>
      <c r="BAS246" s="249"/>
      <c r="BAT246" s="249"/>
      <c r="BAU246" s="249"/>
      <c r="BAV246" s="249"/>
      <c r="BAW246" s="249"/>
      <c r="BAX246" s="249"/>
      <c r="BAY246" s="249"/>
      <c r="BAZ246" s="249"/>
      <c r="BBA246" s="249"/>
      <c r="BBB246" s="249"/>
      <c r="BBC246" s="249"/>
      <c r="BBD246" s="249"/>
      <c r="BBE246" s="249"/>
      <c r="BBF246" s="249"/>
      <c r="BBG246" s="249"/>
      <c r="BBH246" s="249"/>
      <c r="BBI246" s="249"/>
      <c r="BBJ246" s="249"/>
      <c r="BBK246" s="249"/>
      <c r="BBL246" s="249"/>
      <c r="BBM246" s="249"/>
      <c r="BBN246" s="249"/>
      <c r="BBO246" s="249"/>
      <c r="BBP246" s="249"/>
      <c r="BBQ246" s="249"/>
      <c r="BBR246" s="249"/>
      <c r="BBS246" s="249"/>
      <c r="BBT246" s="249"/>
      <c r="BBU246" s="249"/>
      <c r="BBV246" s="249"/>
      <c r="BBW246" s="249"/>
      <c r="BBX246" s="249"/>
      <c r="BBY246" s="249"/>
      <c r="BBZ246" s="249"/>
      <c r="BCA246" s="249"/>
      <c r="BCB246" s="249"/>
      <c r="BCC246" s="249"/>
      <c r="BCD246" s="249"/>
      <c r="BCE246" s="249"/>
      <c r="BCF246" s="249"/>
      <c r="BCG246" s="249"/>
      <c r="BCH246" s="249"/>
      <c r="BCI246" s="249"/>
      <c r="BCJ246" s="249"/>
      <c r="BCK246" s="249"/>
      <c r="BCL246" s="249"/>
      <c r="BCM246" s="249"/>
      <c r="BCN246" s="249"/>
      <c r="BCO246" s="249"/>
      <c r="BCP246" s="249"/>
      <c r="BCQ246" s="249"/>
      <c r="BCR246" s="249"/>
      <c r="BCS246" s="249"/>
      <c r="BCT246" s="249"/>
      <c r="BCU246" s="249"/>
      <c r="BCV246" s="249"/>
      <c r="BCW246" s="249"/>
      <c r="BCX246" s="249"/>
      <c r="BCY246" s="249"/>
      <c r="BCZ246" s="249"/>
      <c r="BDA246" s="249"/>
      <c r="BDB246" s="249"/>
      <c r="BDC246" s="249"/>
      <c r="BDD246" s="249"/>
      <c r="BDE246" s="249"/>
      <c r="BDF246" s="249"/>
      <c r="BDG246" s="249"/>
      <c r="BDH246" s="249"/>
      <c r="BDI246" s="249"/>
      <c r="BDJ246" s="249"/>
      <c r="BDK246" s="249"/>
      <c r="BDL246" s="249"/>
      <c r="BDM246" s="249"/>
      <c r="BDN246" s="249"/>
      <c r="BDO246" s="249"/>
      <c r="BDP246" s="249"/>
      <c r="BDQ246" s="249"/>
      <c r="BDR246" s="249"/>
      <c r="BDS246" s="249"/>
      <c r="BDT246" s="249"/>
      <c r="BDU246" s="249"/>
      <c r="BDV246" s="249"/>
      <c r="BDW246" s="249"/>
      <c r="BDX246" s="249"/>
      <c r="BDY246" s="249"/>
      <c r="BDZ246" s="249"/>
      <c r="BEA246" s="249"/>
      <c r="BEB246" s="249"/>
      <c r="BEC246" s="249"/>
      <c r="BED246" s="249"/>
      <c r="BEE246" s="249"/>
      <c r="BEF246" s="249"/>
      <c r="BEG246" s="249"/>
      <c r="BEH246" s="249"/>
      <c r="BEI246" s="249"/>
      <c r="BEJ246" s="249"/>
      <c r="BEK246" s="249"/>
      <c r="BEL246" s="249"/>
      <c r="BEM246" s="249"/>
      <c r="BEN246" s="249"/>
      <c r="BEO246" s="249"/>
      <c r="BEP246" s="249"/>
      <c r="BEQ246" s="249"/>
      <c r="BER246" s="249"/>
      <c r="BES246" s="249"/>
      <c r="BET246" s="249"/>
      <c r="BEU246" s="249"/>
      <c r="BEV246" s="249"/>
      <c r="BEW246" s="249"/>
      <c r="BEX246" s="249"/>
      <c r="BEY246" s="249"/>
      <c r="BEZ246" s="249"/>
      <c r="BFA246" s="249"/>
      <c r="BFB246" s="249"/>
      <c r="BFC246" s="249"/>
      <c r="BFD246" s="249"/>
      <c r="BFE246" s="249"/>
      <c r="BFF246" s="249"/>
      <c r="BFG246" s="249"/>
      <c r="BFH246" s="249"/>
      <c r="BFI246" s="249"/>
      <c r="BFJ246" s="249"/>
      <c r="BFK246" s="249"/>
      <c r="BFL246" s="249"/>
      <c r="BFM246" s="249"/>
      <c r="BFN246" s="249"/>
      <c r="BFO246" s="249"/>
      <c r="BFP246" s="249"/>
      <c r="BFQ246" s="249"/>
      <c r="BFR246" s="249"/>
      <c r="BFS246" s="249"/>
      <c r="BFT246" s="249"/>
      <c r="BFU246" s="249"/>
      <c r="BFV246" s="249"/>
      <c r="BFW246" s="249"/>
      <c r="BFX246" s="249"/>
      <c r="BFY246" s="249"/>
      <c r="BFZ246" s="249"/>
      <c r="BGA246" s="249"/>
      <c r="BGB246" s="249"/>
      <c r="BGC246" s="249"/>
      <c r="BGD246" s="249"/>
      <c r="BGE246" s="249"/>
      <c r="BGF246" s="249"/>
      <c r="BGG246" s="249"/>
      <c r="BGH246" s="249"/>
      <c r="BGI246" s="249"/>
      <c r="BGJ246" s="249"/>
      <c r="BGK246" s="249"/>
      <c r="BGL246" s="249"/>
      <c r="BGM246" s="249"/>
      <c r="BGN246" s="249"/>
      <c r="BGO246" s="249"/>
      <c r="BGP246" s="249"/>
      <c r="BGQ246" s="249"/>
      <c r="BGR246" s="249"/>
      <c r="BGS246" s="249"/>
      <c r="BGT246" s="249"/>
      <c r="BGU246" s="249"/>
      <c r="BGV246" s="249"/>
      <c r="BGW246" s="249"/>
      <c r="BGX246" s="249"/>
      <c r="BGY246" s="249"/>
      <c r="BGZ246" s="249"/>
      <c r="BHA246" s="249"/>
      <c r="BHB246" s="249"/>
      <c r="BHC246" s="249"/>
      <c r="BHD246" s="249"/>
      <c r="BHE246" s="249"/>
      <c r="BHF246" s="249"/>
      <c r="BHG246" s="249"/>
      <c r="BHH246" s="249"/>
      <c r="BHI246" s="249"/>
      <c r="BHJ246" s="249"/>
      <c r="BHK246" s="249"/>
      <c r="BHL246" s="249"/>
      <c r="BHM246" s="249"/>
      <c r="BHN246" s="249"/>
      <c r="BHO246" s="249"/>
      <c r="BHP246" s="249"/>
      <c r="BHQ246" s="249"/>
      <c r="BHR246" s="249"/>
      <c r="BHS246" s="249"/>
      <c r="BHT246" s="249"/>
      <c r="BHU246" s="249"/>
      <c r="BHV246" s="249"/>
      <c r="BHW246" s="249"/>
      <c r="BHX246" s="249"/>
      <c r="BHY246" s="249"/>
      <c r="BHZ246" s="249"/>
      <c r="BIA246" s="249"/>
      <c r="BIB246" s="249"/>
      <c r="BIC246" s="249"/>
      <c r="BID246" s="249"/>
      <c r="BIE246" s="249"/>
      <c r="BIF246" s="249"/>
      <c r="BIG246" s="249"/>
      <c r="BIH246" s="249"/>
      <c r="BII246" s="249"/>
      <c r="BIJ246" s="249"/>
      <c r="BIK246" s="249"/>
      <c r="BIL246" s="249"/>
      <c r="BIM246" s="249"/>
      <c r="BIN246" s="249"/>
      <c r="BIO246" s="249"/>
      <c r="BIP246" s="249"/>
      <c r="BIQ246" s="249"/>
      <c r="BIR246" s="249"/>
      <c r="BIS246" s="249"/>
      <c r="BIT246" s="249"/>
      <c r="BIU246" s="249"/>
      <c r="BIV246" s="249"/>
      <c r="BIW246" s="249"/>
      <c r="BIX246" s="249"/>
      <c r="BIY246" s="249"/>
      <c r="BIZ246" s="249"/>
      <c r="BJA246" s="249"/>
      <c r="BJB246" s="249"/>
      <c r="BJC246" s="249"/>
      <c r="BJD246" s="249"/>
      <c r="BJE246" s="249"/>
      <c r="BJF246" s="249"/>
      <c r="BJG246" s="249"/>
      <c r="BJH246" s="249"/>
      <c r="BJI246" s="249"/>
      <c r="BJJ246" s="249"/>
      <c r="BJK246" s="249"/>
      <c r="BJL246" s="249"/>
      <c r="BJM246" s="249"/>
      <c r="BJN246" s="249"/>
      <c r="BJO246" s="249"/>
      <c r="BJP246" s="249"/>
      <c r="BJQ246" s="249"/>
      <c r="BJR246" s="249"/>
      <c r="BJS246" s="249"/>
      <c r="BJT246" s="249"/>
      <c r="BJU246" s="249"/>
      <c r="BJV246" s="249"/>
      <c r="BJW246" s="249"/>
      <c r="BJX246" s="249"/>
      <c r="BJY246" s="249"/>
      <c r="BJZ246" s="249"/>
      <c r="BKA246" s="249"/>
      <c r="BKB246" s="249"/>
      <c r="BKC246" s="249"/>
      <c r="BKD246" s="249"/>
      <c r="BKE246" s="249"/>
      <c r="BKF246" s="249"/>
      <c r="BKG246" s="249"/>
      <c r="BKH246" s="249"/>
      <c r="BKI246" s="249"/>
      <c r="BKJ246" s="249"/>
      <c r="BKK246" s="249"/>
      <c r="BKL246" s="249"/>
      <c r="BKM246" s="249"/>
      <c r="BKN246" s="249"/>
      <c r="BKO246" s="249"/>
      <c r="BKP246" s="249"/>
      <c r="BKQ246" s="249"/>
      <c r="BKR246" s="249"/>
      <c r="BKS246" s="249"/>
      <c r="BKT246" s="249"/>
      <c r="BKU246" s="249"/>
      <c r="BKV246" s="249"/>
      <c r="BKW246" s="249"/>
      <c r="BKX246" s="249"/>
      <c r="BKY246" s="249"/>
      <c r="BKZ246" s="249"/>
      <c r="BLA246" s="249"/>
      <c r="BLB246" s="249"/>
      <c r="BLC246" s="249"/>
      <c r="BLD246" s="249"/>
      <c r="BLE246" s="249"/>
      <c r="BLF246" s="249"/>
      <c r="BLG246" s="249"/>
      <c r="BLH246" s="249"/>
      <c r="BLI246" s="249"/>
      <c r="BLJ246" s="249"/>
      <c r="BLK246" s="249"/>
      <c r="BLL246" s="249"/>
      <c r="BLM246" s="249"/>
      <c r="BLN246" s="249"/>
      <c r="BLO246" s="249"/>
      <c r="BLP246" s="249"/>
      <c r="BLQ246" s="249"/>
      <c r="BLR246" s="249"/>
      <c r="BLS246" s="249"/>
      <c r="BLT246" s="249"/>
      <c r="BLU246" s="249"/>
      <c r="BLV246" s="249"/>
      <c r="BLW246" s="249"/>
      <c r="BLX246" s="249"/>
      <c r="BLY246" s="249"/>
      <c r="BLZ246" s="249"/>
      <c r="BMA246" s="249"/>
      <c r="BMB246" s="249"/>
      <c r="BMC246" s="249"/>
      <c r="BMD246" s="249"/>
      <c r="BME246" s="249"/>
      <c r="BMF246" s="249"/>
      <c r="BMG246" s="249"/>
      <c r="BMH246" s="249"/>
      <c r="BMI246" s="249"/>
      <c r="BMJ246" s="249"/>
      <c r="BMK246" s="249"/>
      <c r="BML246" s="249"/>
      <c r="BMM246" s="249"/>
      <c r="BMN246" s="249"/>
      <c r="BMO246" s="249"/>
      <c r="BMP246" s="249"/>
      <c r="BMQ246" s="249"/>
      <c r="BMR246" s="249"/>
      <c r="BMS246" s="249"/>
      <c r="BMT246" s="249"/>
      <c r="BMU246" s="249"/>
      <c r="BMV246" s="249"/>
      <c r="BMW246" s="249"/>
      <c r="BMX246" s="249"/>
      <c r="BMY246" s="249"/>
      <c r="BMZ246" s="249"/>
      <c r="BNA246" s="249"/>
      <c r="BNB246" s="249"/>
      <c r="BNC246" s="249"/>
      <c r="BND246" s="249"/>
      <c r="BNE246" s="249"/>
      <c r="BNF246" s="249"/>
      <c r="BNG246" s="249"/>
      <c r="BNH246" s="249"/>
      <c r="BNI246" s="249"/>
      <c r="BNJ246" s="249"/>
      <c r="BNK246" s="249"/>
      <c r="BNL246" s="249"/>
      <c r="BNM246" s="249"/>
      <c r="BNN246" s="249"/>
      <c r="BNO246" s="249"/>
      <c r="BNP246" s="249"/>
      <c r="BNQ246" s="249"/>
      <c r="BNR246" s="249"/>
      <c r="BNS246" s="249"/>
      <c r="BNT246" s="249"/>
      <c r="BNU246" s="249"/>
      <c r="BNV246" s="249"/>
      <c r="BNW246" s="249"/>
      <c r="BNX246" s="249"/>
      <c r="BNY246" s="249"/>
      <c r="BNZ246" s="249"/>
      <c r="BOA246" s="249"/>
      <c r="BOB246" s="249"/>
      <c r="BOC246" s="249"/>
      <c r="BOD246" s="249"/>
      <c r="BOE246" s="249"/>
      <c r="BOF246" s="249"/>
      <c r="BOG246" s="249"/>
      <c r="BOH246" s="249"/>
      <c r="BOI246" s="249"/>
      <c r="BOJ246" s="249"/>
      <c r="BOK246" s="249"/>
      <c r="BOL246" s="249"/>
      <c r="BOM246" s="249"/>
      <c r="BON246" s="249"/>
      <c r="BOO246" s="249"/>
      <c r="BOP246" s="249"/>
      <c r="BOQ246" s="249"/>
      <c r="BOR246" s="249"/>
      <c r="BOS246" s="249"/>
      <c r="BOT246" s="249"/>
      <c r="BOU246" s="249"/>
      <c r="BOV246" s="249"/>
      <c r="BOW246" s="249"/>
      <c r="BOX246" s="249"/>
      <c r="BOY246" s="249"/>
      <c r="BOZ246" s="249"/>
      <c r="BPA246" s="249"/>
      <c r="BPB246" s="249"/>
      <c r="BPC246" s="249"/>
      <c r="BPD246" s="249"/>
      <c r="BPE246" s="249"/>
      <c r="BPF246" s="249"/>
      <c r="BPG246" s="249"/>
      <c r="BPH246" s="249"/>
      <c r="BPI246" s="249"/>
      <c r="BPJ246" s="249"/>
      <c r="BPK246" s="249"/>
      <c r="BPL246" s="249"/>
      <c r="BPM246" s="249"/>
      <c r="BPN246" s="249"/>
      <c r="BPO246" s="249"/>
      <c r="BPP246" s="249"/>
      <c r="BPQ246" s="249"/>
      <c r="BPR246" s="249"/>
      <c r="BPS246" s="249"/>
      <c r="BPT246" s="249"/>
      <c r="BPU246" s="249"/>
      <c r="BPV246" s="249"/>
      <c r="BPW246" s="249"/>
      <c r="BPX246" s="249"/>
      <c r="BPY246" s="249"/>
      <c r="BPZ246" s="249"/>
      <c r="BQA246" s="249"/>
      <c r="BQB246" s="249"/>
      <c r="BQC246" s="249"/>
      <c r="BQD246" s="249"/>
      <c r="BQE246" s="249"/>
      <c r="BQF246" s="249"/>
      <c r="BQG246" s="249"/>
      <c r="BQH246" s="249"/>
      <c r="BQI246" s="249"/>
      <c r="BQJ246" s="249"/>
      <c r="BQK246" s="249"/>
      <c r="BQL246" s="249"/>
      <c r="BQM246" s="249"/>
      <c r="BQN246" s="249"/>
      <c r="BQO246" s="249"/>
      <c r="BQP246" s="249"/>
      <c r="BQQ246" s="249"/>
      <c r="BQR246" s="249"/>
      <c r="BQS246" s="249"/>
      <c r="BQT246" s="249"/>
      <c r="BQU246" s="249"/>
      <c r="BQV246" s="249"/>
      <c r="BQW246" s="249"/>
      <c r="BQX246" s="249"/>
      <c r="BQY246" s="249"/>
      <c r="BQZ246" s="249"/>
      <c r="BRA246" s="249"/>
      <c r="BRB246" s="249"/>
      <c r="BRC246" s="249"/>
      <c r="BRD246" s="249"/>
      <c r="BRE246" s="249"/>
      <c r="BRF246" s="249"/>
      <c r="BRG246" s="249"/>
      <c r="BRH246" s="249"/>
      <c r="BRI246" s="249"/>
      <c r="BRJ246" s="249"/>
      <c r="BRK246" s="249"/>
      <c r="BRL246" s="249"/>
      <c r="BRM246" s="249"/>
      <c r="BRN246" s="249"/>
      <c r="BRO246" s="249"/>
      <c r="BRP246" s="249"/>
      <c r="BRQ246" s="249"/>
      <c r="BRR246" s="249"/>
      <c r="BRS246" s="249"/>
      <c r="BRT246" s="249"/>
      <c r="BRU246" s="249"/>
      <c r="BRV246" s="249"/>
      <c r="BRW246" s="249"/>
      <c r="BRX246" s="249"/>
      <c r="BRY246" s="249"/>
      <c r="BRZ246" s="249"/>
      <c r="BSA246" s="249"/>
      <c r="BSB246" s="249"/>
      <c r="BSC246" s="249"/>
      <c r="BSD246" s="249"/>
      <c r="BSE246" s="249"/>
      <c r="BSF246" s="249"/>
      <c r="BSG246" s="249"/>
      <c r="BSH246" s="249"/>
      <c r="BSI246" s="249"/>
      <c r="BSJ246" s="249"/>
      <c r="BSK246" s="249"/>
      <c r="BSL246" s="249"/>
      <c r="BSM246" s="249"/>
      <c r="BSN246" s="249"/>
      <c r="BSO246" s="249"/>
      <c r="BSP246" s="249"/>
      <c r="BSQ246" s="249"/>
      <c r="BSR246" s="249"/>
      <c r="BSS246" s="249"/>
      <c r="BST246" s="249"/>
      <c r="BSU246" s="249"/>
      <c r="BSV246" s="249"/>
      <c r="BSW246" s="249"/>
      <c r="BSX246" s="249"/>
      <c r="BSY246" s="249"/>
      <c r="BSZ246" s="249"/>
      <c r="BTA246" s="249"/>
      <c r="BTB246" s="249"/>
      <c r="BTC246" s="249"/>
      <c r="BTD246" s="249"/>
      <c r="BTE246" s="249"/>
      <c r="BTF246" s="249"/>
      <c r="BTG246" s="249"/>
      <c r="BTH246" s="249"/>
      <c r="BTI246" s="249"/>
      <c r="BTJ246" s="249"/>
      <c r="BTK246" s="249"/>
      <c r="BTL246" s="249"/>
      <c r="BTM246" s="249"/>
      <c r="BTN246" s="249"/>
      <c r="BTO246" s="249"/>
      <c r="BTP246" s="249"/>
      <c r="BTQ246" s="249"/>
      <c r="BTR246" s="249"/>
      <c r="BTS246" s="249"/>
      <c r="BTT246" s="249"/>
      <c r="BTU246" s="249"/>
      <c r="BTV246" s="249"/>
      <c r="BTW246" s="249"/>
      <c r="BTX246" s="249"/>
      <c r="BTY246" s="249"/>
      <c r="BTZ246" s="249"/>
      <c r="BUA246" s="249"/>
      <c r="BUB246" s="249"/>
      <c r="BUC246" s="249"/>
      <c r="BUD246" s="249"/>
      <c r="BUE246" s="249"/>
      <c r="BUF246" s="249"/>
      <c r="BUG246" s="249"/>
      <c r="BUH246" s="249"/>
      <c r="BUI246" s="249"/>
      <c r="BUJ246" s="249"/>
      <c r="BUK246" s="249"/>
      <c r="BUL246" s="249"/>
      <c r="BUM246" s="249"/>
      <c r="BUN246" s="249"/>
      <c r="BUO246" s="249"/>
      <c r="BUP246" s="249"/>
      <c r="BUQ246" s="249"/>
      <c r="BUR246" s="249"/>
      <c r="BUS246" s="249"/>
      <c r="BUT246" s="249"/>
      <c r="BUU246" s="249"/>
      <c r="BUV246" s="249"/>
      <c r="BUW246" s="249"/>
      <c r="BUX246" s="249"/>
      <c r="BUY246" s="249"/>
      <c r="BUZ246" s="249"/>
      <c r="BVA246" s="249"/>
      <c r="BVB246" s="249"/>
      <c r="BVC246" s="249"/>
      <c r="BVD246" s="249"/>
      <c r="BVE246" s="249"/>
      <c r="BVF246" s="249"/>
      <c r="BVG246" s="249"/>
      <c r="BVH246" s="249"/>
      <c r="BVI246" s="249"/>
      <c r="BVJ246" s="249"/>
      <c r="BVK246" s="249"/>
      <c r="BVL246" s="249"/>
      <c r="BVM246" s="249"/>
      <c r="BVN246" s="249"/>
      <c r="BVO246" s="249"/>
      <c r="BVP246" s="249"/>
      <c r="BVQ246" s="249"/>
      <c r="BVR246" s="249"/>
      <c r="BVS246" s="249"/>
      <c r="BVT246" s="249"/>
      <c r="BVU246" s="249"/>
      <c r="BVV246" s="249"/>
      <c r="BVW246" s="249"/>
      <c r="BVX246" s="249"/>
      <c r="BVY246" s="249"/>
      <c r="BVZ246" s="249"/>
      <c r="BWA246" s="249"/>
      <c r="BWB246" s="249"/>
      <c r="BWC246" s="249"/>
      <c r="BWD246" s="249"/>
      <c r="BWE246" s="249"/>
      <c r="BWF246" s="249"/>
      <c r="BWG246" s="249"/>
      <c r="BWH246" s="249"/>
      <c r="BWI246" s="249"/>
      <c r="BWJ246" s="249"/>
      <c r="BWK246" s="249"/>
      <c r="BWL246" s="249"/>
      <c r="BWM246" s="249"/>
      <c r="BWN246" s="249"/>
      <c r="BWO246" s="249"/>
      <c r="BWP246" s="249"/>
      <c r="BWQ246" s="249"/>
      <c r="BWR246" s="249"/>
      <c r="BWS246" s="249"/>
      <c r="BWT246" s="249"/>
      <c r="BWU246" s="249"/>
      <c r="BWV246" s="249"/>
      <c r="BWW246" s="249"/>
      <c r="BWX246" s="249"/>
      <c r="BWY246" s="249"/>
      <c r="BWZ246" s="249"/>
      <c r="BXA246" s="249"/>
      <c r="BXB246" s="249"/>
      <c r="BXC246" s="249"/>
      <c r="BXD246" s="249"/>
      <c r="BXE246" s="249"/>
      <c r="BXF246" s="249"/>
      <c r="BXG246" s="249"/>
      <c r="BXH246" s="249"/>
      <c r="BXI246" s="249"/>
      <c r="BXJ246" s="249"/>
      <c r="BXK246" s="249"/>
      <c r="BXL246" s="249"/>
      <c r="BXM246" s="249"/>
      <c r="BXN246" s="249"/>
      <c r="BXO246" s="249"/>
      <c r="BXP246" s="249"/>
      <c r="BXQ246" s="249"/>
      <c r="BXR246" s="249"/>
      <c r="BXS246" s="249"/>
      <c r="BXT246" s="249"/>
      <c r="BXU246" s="249"/>
      <c r="BXV246" s="249"/>
      <c r="BXW246" s="249"/>
      <c r="BXX246" s="249"/>
      <c r="BXY246" s="249"/>
      <c r="BXZ246" s="249"/>
      <c r="BYA246" s="249"/>
      <c r="BYB246" s="249"/>
      <c r="BYC246" s="249"/>
      <c r="BYD246" s="249"/>
      <c r="BYE246" s="249"/>
      <c r="BYF246" s="249"/>
      <c r="BYG246" s="249"/>
      <c r="BYH246" s="249"/>
      <c r="BYI246" s="249"/>
      <c r="BYJ246" s="249"/>
      <c r="BYK246" s="249"/>
      <c r="BYL246" s="249"/>
      <c r="BYM246" s="249"/>
      <c r="BYN246" s="249"/>
      <c r="BYO246" s="249"/>
      <c r="BYP246" s="249"/>
      <c r="BYQ246" s="249"/>
      <c r="BYR246" s="249"/>
      <c r="BYS246" s="249"/>
      <c r="BYT246" s="249"/>
      <c r="BYU246" s="249"/>
      <c r="BYV246" s="249"/>
      <c r="BYW246" s="249"/>
      <c r="BYX246" s="249"/>
      <c r="BYY246" s="249"/>
      <c r="BYZ246" s="249"/>
      <c r="BZA246" s="249"/>
      <c r="BZB246" s="249"/>
      <c r="BZC246" s="249"/>
      <c r="BZD246" s="249"/>
      <c r="BZE246" s="249"/>
      <c r="BZF246" s="249"/>
      <c r="BZG246" s="249"/>
      <c r="BZH246" s="249"/>
      <c r="BZI246" s="249"/>
      <c r="BZJ246" s="249"/>
      <c r="BZK246" s="249"/>
      <c r="BZL246" s="249"/>
      <c r="BZM246" s="249"/>
      <c r="BZN246" s="249"/>
      <c r="BZO246" s="249"/>
      <c r="BZP246" s="249"/>
      <c r="BZQ246" s="249"/>
      <c r="BZR246" s="249"/>
      <c r="BZS246" s="249"/>
      <c r="BZT246" s="249"/>
      <c r="BZU246" s="249"/>
      <c r="BZV246" s="249"/>
      <c r="BZW246" s="249"/>
      <c r="BZX246" s="249"/>
      <c r="BZY246" s="249"/>
      <c r="BZZ246" s="249"/>
      <c r="CAA246" s="249"/>
      <c r="CAB246" s="249"/>
      <c r="CAC246" s="249"/>
      <c r="CAD246" s="249"/>
      <c r="CAE246" s="249"/>
      <c r="CAF246" s="249"/>
      <c r="CAG246" s="249"/>
      <c r="CAH246" s="249"/>
      <c r="CAI246" s="249"/>
      <c r="CAJ246" s="249"/>
      <c r="CAK246" s="249"/>
      <c r="CAL246" s="249"/>
      <c r="CAM246" s="249"/>
      <c r="CAN246" s="249"/>
      <c r="CAO246" s="249"/>
      <c r="CAP246" s="249"/>
      <c r="CAQ246" s="249"/>
      <c r="CAR246" s="249"/>
      <c r="CAS246" s="249"/>
      <c r="CAT246" s="249"/>
      <c r="CAU246" s="249"/>
      <c r="CAV246" s="249"/>
      <c r="CAW246" s="249"/>
      <c r="CAX246" s="249"/>
      <c r="CAY246" s="249"/>
      <c r="CAZ246" s="249"/>
      <c r="CBA246" s="249"/>
      <c r="CBB246" s="249"/>
      <c r="CBC246" s="249"/>
      <c r="CBD246" s="249"/>
      <c r="CBE246" s="249"/>
      <c r="CBF246" s="249"/>
      <c r="CBG246" s="249"/>
      <c r="CBH246" s="249"/>
      <c r="CBI246" s="249"/>
      <c r="CBJ246" s="249"/>
      <c r="CBK246" s="249"/>
      <c r="CBL246" s="249"/>
      <c r="CBM246" s="249"/>
      <c r="CBN246" s="249"/>
      <c r="CBO246" s="249"/>
      <c r="CBP246" s="249"/>
      <c r="CBQ246" s="249"/>
      <c r="CBR246" s="249"/>
      <c r="CBS246" s="249"/>
      <c r="CBT246" s="249"/>
      <c r="CBU246" s="249"/>
      <c r="CBV246" s="249"/>
      <c r="CBW246" s="249"/>
      <c r="CBX246" s="249"/>
      <c r="CBY246" s="249"/>
      <c r="CBZ246" s="249"/>
      <c r="CCA246" s="249"/>
      <c r="CCB246" s="249"/>
      <c r="CCC246" s="249"/>
      <c r="CCD246" s="249"/>
      <c r="CCE246" s="249"/>
      <c r="CCF246" s="249"/>
      <c r="CCG246" s="249"/>
      <c r="CCH246" s="249"/>
      <c r="CCI246" s="249"/>
      <c r="CCJ246" s="249"/>
      <c r="CCK246" s="249"/>
      <c r="CCL246" s="249"/>
      <c r="CCM246" s="249"/>
      <c r="CCN246" s="249"/>
      <c r="CCO246" s="249"/>
      <c r="CCP246" s="249"/>
      <c r="CCQ246" s="249"/>
      <c r="CCR246" s="249"/>
      <c r="CCS246" s="249"/>
      <c r="CCT246" s="249"/>
      <c r="CCU246" s="249"/>
      <c r="CCV246" s="249"/>
      <c r="CCW246" s="249"/>
      <c r="CCX246" s="249"/>
      <c r="CCY246" s="249"/>
      <c r="CCZ246" s="249"/>
      <c r="CDA246" s="249"/>
      <c r="CDB246" s="249"/>
      <c r="CDC246" s="249"/>
      <c r="CDD246" s="249"/>
      <c r="CDE246" s="249"/>
      <c r="CDF246" s="249"/>
      <c r="CDG246" s="249"/>
      <c r="CDH246" s="249"/>
      <c r="CDI246" s="249"/>
      <c r="CDJ246" s="249"/>
      <c r="CDK246" s="249"/>
      <c r="CDL246" s="249"/>
      <c r="CDM246" s="249"/>
      <c r="CDN246" s="249"/>
      <c r="CDO246" s="249"/>
      <c r="CDP246" s="249"/>
      <c r="CDQ246" s="249"/>
      <c r="CDR246" s="249"/>
      <c r="CDS246" s="249"/>
      <c r="CDT246" s="249"/>
      <c r="CDU246" s="249"/>
      <c r="CDV246" s="249"/>
      <c r="CDW246" s="249"/>
      <c r="CDX246" s="249"/>
      <c r="CDY246" s="249"/>
      <c r="CDZ246" s="249"/>
      <c r="CEA246" s="249"/>
      <c r="CEB246" s="249"/>
      <c r="CEC246" s="249"/>
      <c r="CED246" s="249"/>
      <c r="CEE246" s="249"/>
      <c r="CEF246" s="249"/>
      <c r="CEG246" s="249"/>
      <c r="CEH246" s="249"/>
      <c r="CEI246" s="249"/>
      <c r="CEJ246" s="249"/>
      <c r="CEK246" s="249"/>
      <c r="CEL246" s="249"/>
      <c r="CEM246" s="249"/>
      <c r="CEN246" s="249"/>
      <c r="CEO246" s="249"/>
      <c r="CEP246" s="249"/>
      <c r="CEQ246" s="249"/>
      <c r="CER246" s="249"/>
      <c r="CES246" s="249"/>
      <c r="CET246" s="249"/>
      <c r="CEU246" s="249"/>
      <c r="CEV246" s="249"/>
      <c r="CEW246" s="249"/>
      <c r="CEX246" s="249"/>
      <c r="CEY246" s="249"/>
      <c r="CEZ246" s="249"/>
      <c r="CFA246" s="249"/>
      <c r="CFB246" s="249"/>
      <c r="CFC246" s="249"/>
      <c r="CFD246" s="249"/>
      <c r="CFE246" s="249"/>
      <c r="CFF246" s="249"/>
      <c r="CFG246" s="249"/>
      <c r="CFH246" s="249"/>
      <c r="CFI246" s="249"/>
      <c r="CFJ246" s="249"/>
      <c r="CFK246" s="249"/>
      <c r="CFL246" s="249"/>
      <c r="CFM246" s="249"/>
      <c r="CFN246" s="249"/>
      <c r="CFO246" s="249"/>
      <c r="CFP246" s="249"/>
      <c r="CFQ246" s="249"/>
      <c r="CFR246" s="249"/>
      <c r="CFS246" s="249"/>
      <c r="CFT246" s="249"/>
      <c r="CFU246" s="249"/>
      <c r="CFV246" s="249"/>
      <c r="CFW246" s="249"/>
      <c r="CFX246" s="249"/>
      <c r="CFY246" s="249"/>
      <c r="CFZ246" s="249"/>
      <c r="CGA246" s="249"/>
      <c r="CGB246" s="249"/>
      <c r="CGC246" s="249"/>
      <c r="CGD246" s="249"/>
      <c r="CGE246" s="249"/>
      <c r="CGF246" s="249"/>
      <c r="CGG246" s="249"/>
      <c r="CGH246" s="249"/>
      <c r="CGI246" s="249"/>
      <c r="CGJ246" s="249"/>
      <c r="CGK246" s="249"/>
      <c r="CGL246" s="249"/>
      <c r="CGM246" s="249"/>
      <c r="CGN246" s="249"/>
      <c r="CGO246" s="249"/>
      <c r="CGP246" s="249"/>
      <c r="CGQ246" s="249"/>
      <c r="CGR246" s="249"/>
      <c r="CGS246" s="249"/>
      <c r="CGT246" s="249"/>
      <c r="CGU246" s="249"/>
      <c r="CGV246" s="249"/>
      <c r="CGW246" s="249"/>
      <c r="CGX246" s="249"/>
      <c r="CGY246" s="249"/>
      <c r="CGZ246" s="249"/>
      <c r="CHA246" s="249"/>
      <c r="CHB246" s="249"/>
      <c r="CHC246" s="249"/>
      <c r="CHD246" s="249"/>
      <c r="CHE246" s="249"/>
      <c r="CHF246" s="249"/>
      <c r="CHG246" s="249"/>
      <c r="CHH246" s="249"/>
      <c r="CHI246" s="249"/>
      <c r="CHJ246" s="249"/>
      <c r="CHK246" s="249"/>
      <c r="CHL246" s="249"/>
      <c r="CHM246" s="249"/>
      <c r="CHN246" s="249"/>
      <c r="CHO246" s="249"/>
      <c r="CHP246" s="249"/>
      <c r="CHQ246" s="249"/>
      <c r="CHR246" s="249"/>
      <c r="CHS246" s="249"/>
      <c r="CHT246" s="249"/>
      <c r="CHU246" s="249"/>
      <c r="CHV246" s="249"/>
      <c r="CHW246" s="249"/>
      <c r="CHX246" s="249"/>
      <c r="CHY246" s="249"/>
      <c r="CHZ246" s="249"/>
      <c r="CIA246" s="249"/>
      <c r="CIB246" s="249"/>
      <c r="CIC246" s="249"/>
      <c r="CID246" s="249"/>
      <c r="CIE246" s="249"/>
      <c r="CIF246" s="249"/>
      <c r="CIG246" s="249"/>
      <c r="CIH246" s="249"/>
      <c r="CII246" s="249"/>
      <c r="CIJ246" s="249"/>
      <c r="CIK246" s="249"/>
      <c r="CIL246" s="249"/>
      <c r="CIM246" s="249"/>
      <c r="CIN246" s="249"/>
      <c r="CIO246" s="249"/>
      <c r="CIP246" s="249"/>
      <c r="CIQ246" s="249"/>
      <c r="CIR246" s="249"/>
      <c r="CIS246" s="249"/>
      <c r="CIT246" s="249"/>
      <c r="CIU246" s="249"/>
      <c r="CIV246" s="249"/>
      <c r="CIW246" s="249"/>
      <c r="CIX246" s="249"/>
      <c r="CIY246" s="249"/>
      <c r="CIZ246" s="249"/>
      <c r="CJA246" s="249"/>
      <c r="CJB246" s="249"/>
      <c r="CJC246" s="249"/>
      <c r="CJD246" s="249"/>
      <c r="CJE246" s="249"/>
      <c r="CJF246" s="249"/>
      <c r="CJG246" s="249"/>
      <c r="CJH246" s="249"/>
      <c r="CJI246" s="249"/>
      <c r="CJJ246" s="249"/>
      <c r="CJK246" s="249"/>
      <c r="CJL246" s="249"/>
      <c r="CJM246" s="249"/>
      <c r="CJN246" s="249"/>
      <c r="CJO246" s="249"/>
      <c r="CJP246" s="249"/>
      <c r="CJQ246" s="249"/>
      <c r="CJR246" s="249"/>
      <c r="CJS246" s="249"/>
      <c r="CJT246" s="249"/>
      <c r="CJU246" s="249"/>
      <c r="CJV246" s="249"/>
      <c r="CJW246" s="249"/>
      <c r="CJX246" s="249"/>
      <c r="CJY246" s="249"/>
      <c r="CJZ246" s="249"/>
      <c r="CKA246" s="249"/>
      <c r="CKB246" s="249"/>
      <c r="CKC246" s="249"/>
      <c r="CKD246" s="249"/>
      <c r="CKE246" s="249"/>
      <c r="CKF246" s="249"/>
      <c r="CKG246" s="249"/>
      <c r="CKH246" s="249"/>
      <c r="CKI246" s="249"/>
      <c r="CKJ246" s="249"/>
      <c r="CKK246" s="249"/>
      <c r="CKL246" s="249"/>
      <c r="CKM246" s="249"/>
      <c r="CKN246" s="249"/>
      <c r="CKO246" s="249"/>
      <c r="CKP246" s="249"/>
      <c r="CKQ246" s="249"/>
      <c r="CKR246" s="249"/>
      <c r="CKS246" s="249"/>
      <c r="CKT246" s="249"/>
      <c r="CKU246" s="249"/>
      <c r="CKV246" s="249"/>
      <c r="CKW246" s="249"/>
      <c r="CKX246" s="249"/>
      <c r="CKY246" s="249"/>
      <c r="CKZ246" s="249"/>
      <c r="CLA246" s="249"/>
      <c r="CLB246" s="249"/>
      <c r="CLC246" s="249"/>
      <c r="CLD246" s="249"/>
      <c r="CLE246" s="249"/>
      <c r="CLF246" s="249"/>
      <c r="CLG246" s="249"/>
      <c r="CLH246" s="249"/>
      <c r="CLI246" s="249"/>
      <c r="CLJ246" s="249"/>
      <c r="CLK246" s="249"/>
      <c r="CLL246" s="249"/>
      <c r="CLM246" s="249"/>
      <c r="CLN246" s="249"/>
      <c r="CLO246" s="249"/>
      <c r="CLP246" s="249"/>
      <c r="CLQ246" s="249"/>
      <c r="CLR246" s="249"/>
      <c r="CLS246" s="249"/>
      <c r="CLT246" s="249"/>
      <c r="CLU246" s="249"/>
      <c r="CLV246" s="249"/>
      <c r="CLW246" s="249"/>
      <c r="CLX246" s="249"/>
      <c r="CLY246" s="249"/>
      <c r="CLZ246" s="249"/>
      <c r="CMA246" s="249"/>
      <c r="CMB246" s="249"/>
      <c r="CMC246" s="249"/>
      <c r="CMD246" s="249"/>
      <c r="CME246" s="249"/>
      <c r="CMF246" s="249"/>
      <c r="CMG246" s="249"/>
      <c r="CMH246" s="249"/>
      <c r="CMI246" s="249"/>
      <c r="CMJ246" s="249"/>
      <c r="CMK246" s="249"/>
      <c r="CML246" s="249"/>
      <c r="CMM246" s="249"/>
      <c r="CMN246" s="249"/>
      <c r="CMO246" s="249"/>
      <c r="CMP246" s="249"/>
      <c r="CMQ246" s="249"/>
      <c r="CMR246" s="249"/>
      <c r="CMS246" s="249"/>
      <c r="CMT246" s="249"/>
      <c r="CMU246" s="249"/>
      <c r="CMV246" s="249"/>
      <c r="CMW246" s="249"/>
      <c r="CMX246" s="249"/>
      <c r="CMY246" s="249"/>
      <c r="CMZ246" s="249"/>
      <c r="CNA246" s="249"/>
      <c r="CNB246" s="249"/>
      <c r="CNC246" s="249"/>
      <c r="CND246" s="249"/>
      <c r="CNE246" s="249"/>
      <c r="CNF246" s="249"/>
      <c r="CNG246" s="249"/>
      <c r="CNH246" s="249"/>
      <c r="CNI246" s="249"/>
      <c r="CNJ246" s="249"/>
      <c r="CNK246" s="249"/>
      <c r="CNL246" s="249"/>
      <c r="CNM246" s="249"/>
      <c r="CNN246" s="249"/>
      <c r="CNO246" s="249"/>
      <c r="CNP246" s="249"/>
      <c r="CNQ246" s="249"/>
      <c r="CNR246" s="249"/>
      <c r="CNS246" s="249"/>
      <c r="CNT246" s="249"/>
      <c r="CNU246" s="249"/>
      <c r="CNV246" s="249"/>
      <c r="CNW246" s="249"/>
      <c r="CNX246" s="249"/>
      <c r="CNY246" s="249"/>
      <c r="CNZ246" s="249"/>
      <c r="COA246" s="249"/>
      <c r="COB246" s="249"/>
      <c r="COC246" s="249"/>
      <c r="COD246" s="249"/>
      <c r="COE246" s="249"/>
      <c r="COF246" s="249"/>
      <c r="COG246" s="249"/>
      <c r="COH246" s="249"/>
      <c r="COI246" s="249"/>
      <c r="COJ246" s="249"/>
      <c r="COK246" s="249"/>
      <c r="COL246" s="249"/>
      <c r="COM246" s="249"/>
      <c r="CON246" s="249"/>
      <c r="COO246" s="249"/>
      <c r="COP246" s="249"/>
      <c r="COQ246" s="249"/>
      <c r="COR246" s="249"/>
      <c r="COS246" s="249"/>
      <c r="COT246" s="249"/>
      <c r="COU246" s="249"/>
      <c r="COV246" s="249"/>
      <c r="COW246" s="249"/>
      <c r="COX246" s="249"/>
      <c r="COY246" s="249"/>
      <c r="COZ246" s="249"/>
      <c r="CPA246" s="249"/>
      <c r="CPB246" s="249"/>
      <c r="CPC246" s="249"/>
      <c r="CPD246" s="249"/>
      <c r="CPE246" s="249"/>
      <c r="CPF246" s="249"/>
      <c r="CPG246" s="249"/>
      <c r="CPH246" s="249"/>
      <c r="CPI246" s="249"/>
      <c r="CPJ246" s="249"/>
      <c r="CPK246" s="249"/>
      <c r="CPL246" s="249"/>
      <c r="CPM246" s="249"/>
      <c r="CPN246" s="249"/>
      <c r="CPO246" s="249"/>
      <c r="CPP246" s="249"/>
      <c r="CPQ246" s="249"/>
      <c r="CPR246" s="249"/>
      <c r="CPS246" s="249"/>
      <c r="CPT246" s="249"/>
      <c r="CPU246" s="249"/>
      <c r="CPV246" s="249"/>
      <c r="CPW246" s="249"/>
      <c r="CPX246" s="249"/>
      <c r="CPY246" s="249"/>
      <c r="CPZ246" s="249"/>
      <c r="CQA246" s="249"/>
      <c r="CQB246" s="249"/>
      <c r="CQC246" s="249"/>
      <c r="CQD246" s="249"/>
      <c r="CQE246" s="249"/>
      <c r="CQF246" s="249"/>
      <c r="CQG246" s="249"/>
      <c r="CQH246" s="249"/>
      <c r="CQI246" s="249"/>
      <c r="CQJ246" s="249"/>
      <c r="CQK246" s="249"/>
      <c r="CQL246" s="249"/>
      <c r="CQM246" s="249"/>
      <c r="CQN246" s="249"/>
      <c r="CQO246" s="249"/>
      <c r="CQP246" s="249"/>
      <c r="CQQ246" s="249"/>
      <c r="CQR246" s="249"/>
      <c r="CQS246" s="249"/>
      <c r="CQT246" s="249"/>
      <c r="CQU246" s="249"/>
      <c r="CQV246" s="249"/>
      <c r="CQW246" s="249"/>
      <c r="CQX246" s="249"/>
      <c r="CQY246" s="249"/>
      <c r="CQZ246" s="249"/>
      <c r="CRA246" s="249"/>
      <c r="CRB246" s="249"/>
      <c r="CRC246" s="249"/>
      <c r="CRD246" s="249"/>
      <c r="CRE246" s="249"/>
      <c r="CRF246" s="249"/>
      <c r="CRG246" s="249"/>
      <c r="CRH246" s="249"/>
      <c r="CRI246" s="249"/>
      <c r="CRJ246" s="249"/>
      <c r="CRK246" s="249"/>
      <c r="CRL246" s="249"/>
      <c r="CRM246" s="249"/>
      <c r="CRN246" s="249"/>
      <c r="CRO246" s="249"/>
      <c r="CRP246" s="249"/>
      <c r="CRQ246" s="249"/>
      <c r="CRR246" s="249"/>
      <c r="CRS246" s="249"/>
      <c r="CRT246" s="249"/>
      <c r="CRU246" s="249"/>
      <c r="CRV246" s="249"/>
      <c r="CRW246" s="249"/>
      <c r="CRX246" s="249"/>
      <c r="CRY246" s="249"/>
      <c r="CRZ246" s="249"/>
      <c r="CSA246" s="249"/>
      <c r="CSB246" s="249"/>
      <c r="CSC246" s="249"/>
      <c r="CSD246" s="249"/>
      <c r="CSE246" s="249"/>
      <c r="CSF246" s="249"/>
      <c r="CSG246" s="249"/>
      <c r="CSH246" s="249"/>
      <c r="CSI246" s="249"/>
      <c r="CSJ246" s="249"/>
      <c r="CSK246" s="249"/>
      <c r="CSL246" s="249"/>
      <c r="CSM246" s="249"/>
      <c r="CSN246" s="249"/>
      <c r="CSO246" s="249"/>
      <c r="CSP246" s="249"/>
      <c r="CSQ246" s="249"/>
      <c r="CSR246" s="249"/>
      <c r="CSS246" s="249"/>
      <c r="CST246" s="249"/>
      <c r="CSU246" s="249"/>
      <c r="CSV246" s="249"/>
      <c r="CSW246" s="249"/>
      <c r="CSX246" s="249"/>
      <c r="CSY246" s="249"/>
      <c r="CSZ246" s="249"/>
      <c r="CTA246" s="249"/>
      <c r="CTB246" s="249"/>
      <c r="CTC246" s="249"/>
      <c r="CTD246" s="249"/>
      <c r="CTE246" s="249"/>
      <c r="CTF246" s="249"/>
      <c r="CTG246" s="249"/>
      <c r="CTH246" s="249"/>
      <c r="CTI246" s="249"/>
      <c r="CTJ246" s="249"/>
      <c r="CTK246" s="249"/>
      <c r="CTL246" s="249"/>
      <c r="CTM246" s="249"/>
      <c r="CTN246" s="249"/>
      <c r="CTO246" s="249"/>
      <c r="CTP246" s="249"/>
      <c r="CTQ246" s="249"/>
      <c r="CTR246" s="249"/>
      <c r="CTS246" s="249"/>
      <c r="CTT246" s="249"/>
      <c r="CTU246" s="249"/>
      <c r="CTV246" s="249"/>
      <c r="CTW246" s="249"/>
      <c r="CTX246" s="249"/>
      <c r="CTY246" s="249"/>
      <c r="CTZ246" s="249"/>
      <c r="CUA246" s="249"/>
      <c r="CUB246" s="249"/>
      <c r="CUC246" s="249"/>
      <c r="CUD246" s="249"/>
      <c r="CUE246" s="249"/>
      <c r="CUF246" s="249"/>
      <c r="CUG246" s="249"/>
      <c r="CUH246" s="249"/>
      <c r="CUI246" s="249"/>
      <c r="CUJ246" s="249"/>
      <c r="CUK246" s="249"/>
      <c r="CUL246" s="249"/>
      <c r="CUM246" s="249"/>
      <c r="CUN246" s="249"/>
      <c r="CUO246" s="249"/>
      <c r="CUP246" s="249"/>
      <c r="CUQ246" s="249"/>
      <c r="CUR246" s="249"/>
      <c r="CUS246" s="249"/>
      <c r="CUT246" s="249"/>
      <c r="CUU246" s="249"/>
      <c r="CUV246" s="249"/>
      <c r="CUW246" s="249"/>
      <c r="CUX246" s="249"/>
      <c r="CUY246" s="249"/>
      <c r="CUZ246" s="249"/>
      <c r="CVA246" s="249"/>
      <c r="CVB246" s="249"/>
      <c r="CVC246" s="249"/>
      <c r="CVD246" s="249"/>
      <c r="CVE246" s="249"/>
      <c r="CVF246" s="249"/>
      <c r="CVG246" s="249"/>
      <c r="CVH246" s="249"/>
      <c r="CVI246" s="249"/>
      <c r="CVJ246" s="249"/>
      <c r="CVK246" s="249"/>
      <c r="CVL246" s="249"/>
      <c r="CVM246" s="249"/>
      <c r="CVN246" s="249"/>
      <c r="CVO246" s="249"/>
      <c r="CVP246" s="249"/>
      <c r="CVQ246" s="249"/>
      <c r="CVR246" s="249"/>
      <c r="CVS246" s="249"/>
      <c r="CVT246" s="249"/>
      <c r="CVU246" s="249"/>
      <c r="CVV246" s="249"/>
      <c r="CVW246" s="249"/>
      <c r="CVX246" s="249"/>
      <c r="CVY246" s="249"/>
      <c r="CVZ246" s="249"/>
      <c r="CWA246" s="249"/>
      <c r="CWB246" s="249"/>
      <c r="CWC246" s="249"/>
      <c r="CWD246" s="249"/>
      <c r="CWE246" s="249"/>
      <c r="CWF246" s="249"/>
      <c r="CWG246" s="249"/>
      <c r="CWH246" s="249"/>
      <c r="CWI246" s="249"/>
      <c r="CWJ246" s="249"/>
      <c r="CWK246" s="249"/>
      <c r="CWL246" s="249"/>
      <c r="CWM246" s="249"/>
      <c r="CWN246" s="249"/>
      <c r="CWO246" s="249"/>
      <c r="CWP246" s="249"/>
      <c r="CWQ246" s="249"/>
      <c r="CWR246" s="249"/>
      <c r="CWS246" s="249"/>
      <c r="CWT246" s="249"/>
      <c r="CWU246" s="249"/>
      <c r="CWV246" s="249"/>
      <c r="CWW246" s="249"/>
      <c r="CWX246" s="249"/>
      <c r="CWY246" s="249"/>
      <c r="CWZ246" s="249"/>
      <c r="CXA246" s="249"/>
      <c r="CXB246" s="249"/>
      <c r="CXC246" s="249"/>
      <c r="CXD246" s="249"/>
      <c r="CXE246" s="249"/>
      <c r="CXF246" s="249"/>
      <c r="CXG246" s="249"/>
      <c r="CXH246" s="249"/>
      <c r="CXI246" s="249"/>
      <c r="CXJ246" s="249"/>
      <c r="CXK246" s="249"/>
      <c r="CXL246" s="249"/>
      <c r="CXM246" s="249"/>
      <c r="CXN246" s="249"/>
      <c r="CXO246" s="249"/>
      <c r="CXP246" s="249"/>
      <c r="CXQ246" s="249"/>
      <c r="CXR246" s="249"/>
      <c r="CXS246" s="249"/>
      <c r="CXT246" s="249"/>
      <c r="CXU246" s="249"/>
      <c r="CXV246" s="249"/>
      <c r="CXW246" s="249"/>
      <c r="CXX246" s="249"/>
      <c r="CXY246" s="249"/>
      <c r="CXZ246" s="249"/>
      <c r="CYA246" s="249"/>
      <c r="CYB246" s="249"/>
      <c r="CYC246" s="249"/>
      <c r="CYD246" s="249"/>
      <c r="CYE246" s="249"/>
      <c r="CYF246" s="249"/>
      <c r="CYG246" s="249"/>
      <c r="CYH246" s="249"/>
      <c r="CYI246" s="249"/>
      <c r="CYJ246" s="249"/>
      <c r="CYK246" s="249"/>
      <c r="CYL246" s="249"/>
      <c r="CYM246" s="249"/>
      <c r="CYN246" s="249"/>
      <c r="CYO246" s="249"/>
      <c r="CYP246" s="249"/>
      <c r="CYQ246" s="249"/>
      <c r="CYR246" s="249"/>
      <c r="CYS246" s="249"/>
      <c r="CYT246" s="249"/>
      <c r="CYU246" s="249"/>
      <c r="CYV246" s="249"/>
      <c r="CYW246" s="249"/>
      <c r="CYX246" s="249"/>
      <c r="CYY246" s="249"/>
      <c r="CYZ246" s="249"/>
      <c r="CZA246" s="249"/>
      <c r="CZB246" s="249"/>
      <c r="CZC246" s="249"/>
      <c r="CZD246" s="249"/>
      <c r="CZE246" s="249"/>
      <c r="CZF246" s="249"/>
      <c r="CZG246" s="249"/>
      <c r="CZH246" s="249"/>
      <c r="CZI246" s="249"/>
      <c r="CZJ246" s="249"/>
      <c r="CZK246" s="249"/>
      <c r="CZL246" s="249"/>
      <c r="CZM246" s="249"/>
      <c r="CZN246" s="249"/>
      <c r="CZO246" s="249"/>
      <c r="CZP246" s="249"/>
      <c r="CZQ246" s="249"/>
      <c r="CZR246" s="249"/>
      <c r="CZS246" s="249"/>
      <c r="CZT246" s="249"/>
      <c r="CZU246" s="249"/>
      <c r="CZV246" s="249"/>
      <c r="CZW246" s="249"/>
      <c r="CZX246" s="249"/>
      <c r="CZY246" s="249"/>
      <c r="CZZ246" s="249"/>
      <c r="DAA246" s="249"/>
      <c r="DAB246" s="249"/>
      <c r="DAC246" s="249"/>
      <c r="DAD246" s="249"/>
      <c r="DAE246" s="249"/>
      <c r="DAF246" s="249"/>
      <c r="DAG246" s="249"/>
      <c r="DAH246" s="249"/>
      <c r="DAI246" s="249"/>
      <c r="DAJ246" s="249"/>
      <c r="DAK246" s="249"/>
      <c r="DAL246" s="249"/>
      <c r="DAM246" s="249"/>
      <c r="DAN246" s="249"/>
      <c r="DAO246" s="249"/>
      <c r="DAP246" s="249"/>
      <c r="DAQ246" s="249"/>
      <c r="DAR246" s="249"/>
      <c r="DAS246" s="249"/>
      <c r="DAT246" s="249"/>
      <c r="DAU246" s="249"/>
      <c r="DAV246" s="249"/>
      <c r="DAW246" s="249"/>
      <c r="DAX246" s="249"/>
      <c r="DAY246" s="249"/>
      <c r="DAZ246" s="249"/>
      <c r="DBA246" s="249"/>
      <c r="DBB246" s="249"/>
      <c r="DBC246" s="249"/>
      <c r="DBD246" s="249"/>
      <c r="DBE246" s="249"/>
      <c r="DBF246" s="249"/>
      <c r="DBG246" s="249"/>
      <c r="DBH246" s="249"/>
      <c r="DBI246" s="249"/>
      <c r="DBJ246" s="249"/>
      <c r="DBK246" s="249"/>
      <c r="DBL246" s="249"/>
      <c r="DBM246" s="249"/>
      <c r="DBN246" s="249"/>
      <c r="DBO246" s="249"/>
      <c r="DBP246" s="249"/>
      <c r="DBQ246" s="249"/>
      <c r="DBR246" s="249"/>
      <c r="DBS246" s="249"/>
      <c r="DBT246" s="249"/>
      <c r="DBU246" s="249"/>
      <c r="DBV246" s="249"/>
      <c r="DBW246" s="249"/>
      <c r="DBX246" s="249"/>
      <c r="DBY246" s="249"/>
      <c r="DBZ246" s="249"/>
      <c r="DCA246" s="249"/>
      <c r="DCB246" s="249"/>
      <c r="DCC246" s="249"/>
      <c r="DCD246" s="249"/>
      <c r="DCE246" s="249"/>
      <c r="DCF246" s="249"/>
      <c r="DCG246" s="249"/>
      <c r="DCH246" s="249"/>
      <c r="DCI246" s="249"/>
      <c r="DCJ246" s="249"/>
      <c r="DCK246" s="249"/>
      <c r="DCL246" s="249"/>
      <c r="DCM246" s="249"/>
      <c r="DCN246" s="249"/>
      <c r="DCO246" s="249"/>
      <c r="DCP246" s="249"/>
      <c r="DCQ246" s="249"/>
      <c r="DCR246" s="249"/>
      <c r="DCS246" s="249"/>
      <c r="DCT246" s="249"/>
      <c r="DCU246" s="249"/>
      <c r="DCV246" s="249"/>
      <c r="DCW246" s="249"/>
      <c r="DCX246" s="249"/>
      <c r="DCY246" s="249"/>
      <c r="DCZ246" s="249"/>
      <c r="DDA246" s="249"/>
      <c r="DDB246" s="249"/>
      <c r="DDC246" s="249"/>
      <c r="DDD246" s="249"/>
      <c r="DDE246" s="249"/>
      <c r="DDF246" s="249"/>
      <c r="DDG246" s="249"/>
      <c r="DDH246" s="249"/>
      <c r="DDI246" s="249"/>
      <c r="DDJ246" s="249"/>
      <c r="DDK246" s="249"/>
      <c r="DDL246" s="249"/>
      <c r="DDM246" s="249"/>
      <c r="DDN246" s="249"/>
      <c r="DDO246" s="249"/>
      <c r="DDP246" s="249"/>
      <c r="DDQ246" s="249"/>
      <c r="DDR246" s="249"/>
      <c r="DDS246" s="249"/>
      <c r="DDT246" s="249"/>
      <c r="DDU246" s="249"/>
      <c r="DDV246" s="249"/>
      <c r="DDW246" s="249"/>
      <c r="DDX246" s="249"/>
      <c r="DDY246" s="249"/>
      <c r="DDZ246" s="249"/>
      <c r="DEA246" s="249"/>
      <c r="DEB246" s="249"/>
      <c r="DEC246" s="249"/>
      <c r="DED246" s="249"/>
      <c r="DEE246" s="249"/>
      <c r="DEF246" s="249"/>
      <c r="DEG246" s="249"/>
      <c r="DEH246" s="249"/>
      <c r="DEI246" s="249"/>
      <c r="DEJ246" s="249"/>
      <c r="DEK246" s="249"/>
      <c r="DEL246" s="249"/>
      <c r="DEM246" s="249"/>
      <c r="DEN246" s="249"/>
      <c r="DEO246" s="249"/>
      <c r="DEP246" s="249"/>
      <c r="DEQ246" s="249"/>
      <c r="DER246" s="249"/>
      <c r="DES246" s="249"/>
      <c r="DET246" s="249"/>
      <c r="DEU246" s="249"/>
      <c r="DEV246" s="249"/>
      <c r="DEW246" s="249"/>
      <c r="DEX246" s="249"/>
      <c r="DEY246" s="249"/>
      <c r="DEZ246" s="249"/>
      <c r="DFA246" s="249"/>
      <c r="DFB246" s="249"/>
      <c r="DFC246" s="249"/>
      <c r="DFD246" s="249"/>
      <c r="DFE246" s="249"/>
      <c r="DFF246" s="249"/>
      <c r="DFG246" s="249"/>
      <c r="DFH246" s="249"/>
      <c r="DFI246" s="249"/>
      <c r="DFJ246" s="249"/>
      <c r="DFK246" s="249"/>
      <c r="DFL246" s="249"/>
      <c r="DFM246" s="249"/>
      <c r="DFN246" s="249"/>
      <c r="DFO246" s="249"/>
      <c r="DFP246" s="249"/>
      <c r="DFQ246" s="249"/>
      <c r="DFR246" s="249"/>
      <c r="DFS246" s="249"/>
      <c r="DFT246" s="249"/>
      <c r="DFU246" s="249"/>
      <c r="DFV246" s="249"/>
      <c r="DFW246" s="249"/>
      <c r="DFX246" s="249"/>
      <c r="DFY246" s="249"/>
      <c r="DFZ246" s="249"/>
      <c r="DGA246" s="249"/>
      <c r="DGB246" s="249"/>
      <c r="DGC246" s="249"/>
      <c r="DGD246" s="249"/>
      <c r="DGE246" s="249"/>
      <c r="DGF246" s="249"/>
      <c r="DGG246" s="249"/>
      <c r="DGH246" s="249"/>
      <c r="DGI246" s="249"/>
      <c r="DGJ246" s="249"/>
      <c r="DGK246" s="249"/>
      <c r="DGL246" s="249"/>
      <c r="DGM246" s="249"/>
      <c r="DGN246" s="249"/>
      <c r="DGO246" s="249"/>
      <c r="DGP246" s="249"/>
      <c r="DGQ246" s="249"/>
      <c r="DGR246" s="249"/>
      <c r="DGS246" s="249"/>
      <c r="DGT246" s="249"/>
      <c r="DGU246" s="249"/>
      <c r="DGV246" s="249"/>
      <c r="DGW246" s="249"/>
      <c r="DGX246" s="249"/>
      <c r="DGY246" s="249"/>
      <c r="DGZ246" s="249"/>
      <c r="DHA246" s="249"/>
      <c r="DHB246" s="249"/>
      <c r="DHC246" s="249"/>
      <c r="DHD246" s="249"/>
      <c r="DHE246" s="249"/>
      <c r="DHF246" s="249"/>
      <c r="DHG246" s="249"/>
      <c r="DHH246" s="249"/>
      <c r="DHI246" s="249"/>
      <c r="DHJ246" s="249"/>
      <c r="DHK246" s="249"/>
      <c r="DHL246" s="249"/>
      <c r="DHM246" s="249"/>
      <c r="DHN246" s="249"/>
      <c r="DHO246" s="249"/>
      <c r="DHP246" s="249"/>
      <c r="DHQ246" s="249"/>
      <c r="DHR246" s="249"/>
      <c r="DHS246" s="249"/>
      <c r="DHT246" s="249"/>
      <c r="DHU246" s="249"/>
      <c r="DHV246" s="249"/>
      <c r="DHW246" s="249"/>
      <c r="DHX246" s="249"/>
      <c r="DHY246" s="249"/>
      <c r="DHZ246" s="249"/>
      <c r="DIA246" s="249"/>
      <c r="DIB246" s="249"/>
      <c r="DIC246" s="249"/>
      <c r="DID246" s="249"/>
      <c r="DIE246" s="249"/>
      <c r="DIF246" s="249"/>
      <c r="DIG246" s="249"/>
      <c r="DIH246" s="249"/>
      <c r="DII246" s="249"/>
      <c r="DIJ246" s="249"/>
      <c r="DIK246" s="249"/>
      <c r="DIL246" s="249"/>
      <c r="DIM246" s="249"/>
      <c r="DIN246" s="249"/>
      <c r="DIO246" s="249"/>
      <c r="DIP246" s="249"/>
      <c r="DIQ246" s="249"/>
      <c r="DIR246" s="249"/>
      <c r="DIS246" s="249"/>
      <c r="DIT246" s="249"/>
      <c r="DIU246" s="249"/>
      <c r="DIV246" s="249"/>
      <c r="DIW246" s="249"/>
      <c r="DIX246" s="249"/>
      <c r="DIY246" s="249"/>
      <c r="DIZ246" s="249"/>
      <c r="DJA246" s="249"/>
      <c r="DJB246" s="249"/>
      <c r="DJC246" s="249"/>
      <c r="DJD246" s="249"/>
      <c r="DJE246" s="249"/>
      <c r="DJF246" s="249"/>
      <c r="DJG246" s="249"/>
      <c r="DJH246" s="249"/>
      <c r="DJI246" s="249"/>
      <c r="DJJ246" s="249"/>
      <c r="DJK246" s="249"/>
      <c r="DJL246" s="249"/>
      <c r="DJM246" s="249"/>
      <c r="DJN246" s="249"/>
      <c r="DJO246" s="249"/>
      <c r="DJP246" s="249"/>
      <c r="DJQ246" s="249"/>
      <c r="DJR246" s="249"/>
      <c r="DJS246" s="249"/>
      <c r="DJT246" s="249"/>
      <c r="DJU246" s="249"/>
      <c r="DJV246" s="249"/>
      <c r="DJW246" s="249"/>
      <c r="DJX246" s="249"/>
      <c r="DJY246" s="249"/>
      <c r="DJZ246" s="249"/>
      <c r="DKA246" s="249"/>
      <c r="DKB246" s="249"/>
      <c r="DKC246" s="249"/>
      <c r="DKD246" s="249"/>
      <c r="DKE246" s="249"/>
      <c r="DKF246" s="249"/>
      <c r="DKG246" s="249"/>
      <c r="DKH246" s="249"/>
      <c r="DKI246" s="249"/>
      <c r="DKJ246" s="249"/>
      <c r="DKK246" s="249"/>
      <c r="DKL246" s="249"/>
      <c r="DKM246" s="249"/>
      <c r="DKN246" s="249"/>
      <c r="DKO246" s="249"/>
      <c r="DKP246" s="249"/>
      <c r="DKQ246" s="249"/>
      <c r="DKR246" s="249"/>
      <c r="DKS246" s="249"/>
      <c r="DKT246" s="249"/>
      <c r="DKU246" s="249"/>
      <c r="DKV246" s="249"/>
      <c r="DKW246" s="249"/>
      <c r="DKX246" s="249"/>
      <c r="DKY246" s="249"/>
      <c r="DKZ246" s="249"/>
      <c r="DLA246" s="249"/>
      <c r="DLB246" s="249"/>
      <c r="DLC246" s="249"/>
      <c r="DLD246" s="249"/>
      <c r="DLE246" s="249"/>
      <c r="DLF246" s="249"/>
      <c r="DLG246" s="249"/>
      <c r="DLH246" s="249"/>
      <c r="DLI246" s="249"/>
      <c r="DLJ246" s="249"/>
      <c r="DLK246" s="249"/>
      <c r="DLL246" s="249"/>
      <c r="DLM246" s="249"/>
      <c r="DLN246" s="249"/>
      <c r="DLO246" s="249"/>
      <c r="DLP246" s="249"/>
      <c r="DLQ246" s="249"/>
      <c r="DLR246" s="249"/>
      <c r="DLS246" s="249"/>
      <c r="DLT246" s="249"/>
      <c r="DLU246" s="249"/>
      <c r="DLV246" s="249"/>
      <c r="DLW246" s="249"/>
      <c r="DLX246" s="249"/>
      <c r="DLY246" s="249"/>
      <c r="DLZ246" s="249"/>
      <c r="DMA246" s="249"/>
      <c r="DMB246" s="249"/>
      <c r="DMC246" s="249"/>
      <c r="DMD246" s="249"/>
      <c r="DME246" s="249"/>
      <c r="DMF246" s="249"/>
      <c r="DMG246" s="249"/>
      <c r="DMH246" s="249"/>
      <c r="DMI246" s="249"/>
      <c r="DMJ246" s="249"/>
      <c r="DMK246" s="249"/>
      <c r="DML246" s="249"/>
      <c r="DMM246" s="249"/>
      <c r="DMN246" s="249"/>
      <c r="DMO246" s="249"/>
      <c r="DMP246" s="249"/>
      <c r="DMQ246" s="249"/>
      <c r="DMR246" s="249"/>
      <c r="DMS246" s="249"/>
      <c r="DMT246" s="249"/>
      <c r="DMU246" s="249"/>
      <c r="DMV246" s="249"/>
      <c r="DMW246" s="249"/>
      <c r="DMX246" s="249"/>
      <c r="DMY246" s="249"/>
      <c r="DMZ246" s="249"/>
      <c r="DNA246" s="249"/>
      <c r="DNB246" s="249"/>
      <c r="DNC246" s="249"/>
      <c r="DND246" s="249"/>
      <c r="DNE246" s="249"/>
      <c r="DNF246" s="249"/>
      <c r="DNG246" s="249"/>
      <c r="DNH246" s="249"/>
      <c r="DNI246" s="249"/>
      <c r="DNJ246" s="249"/>
      <c r="DNK246" s="249"/>
      <c r="DNL246" s="249"/>
      <c r="DNM246" s="249"/>
      <c r="DNN246" s="249"/>
      <c r="DNO246" s="249"/>
      <c r="DNP246" s="249"/>
      <c r="DNQ246" s="249"/>
      <c r="DNR246" s="249"/>
      <c r="DNS246" s="249"/>
      <c r="DNT246" s="249"/>
      <c r="DNU246" s="249"/>
      <c r="DNV246" s="249"/>
      <c r="DNW246" s="249"/>
      <c r="DNX246" s="249"/>
      <c r="DNY246" s="249"/>
      <c r="DNZ246" s="249"/>
      <c r="DOA246" s="249"/>
      <c r="DOB246" s="249"/>
      <c r="DOC246" s="249"/>
      <c r="DOD246" s="249"/>
      <c r="DOE246" s="249"/>
      <c r="DOF246" s="249"/>
      <c r="DOG246" s="249"/>
      <c r="DOH246" s="249"/>
      <c r="DOI246" s="249"/>
      <c r="DOJ246" s="249"/>
      <c r="DOK246" s="249"/>
      <c r="DOL246" s="249"/>
      <c r="DOM246" s="249"/>
      <c r="DON246" s="249"/>
      <c r="DOO246" s="249"/>
      <c r="DOP246" s="249"/>
      <c r="DOQ246" s="249"/>
      <c r="DOR246" s="249"/>
      <c r="DOS246" s="249"/>
      <c r="DOT246" s="249"/>
      <c r="DOU246" s="249"/>
      <c r="DOV246" s="249"/>
      <c r="DOW246" s="249"/>
      <c r="DOX246" s="249"/>
      <c r="DOY246" s="249"/>
      <c r="DOZ246" s="249"/>
      <c r="DPA246" s="249"/>
      <c r="DPB246" s="249"/>
      <c r="DPC246" s="249"/>
      <c r="DPD246" s="249"/>
      <c r="DPE246" s="249"/>
      <c r="DPF246" s="249"/>
      <c r="DPG246" s="249"/>
      <c r="DPH246" s="249"/>
      <c r="DPI246" s="249"/>
      <c r="DPJ246" s="249"/>
      <c r="DPK246" s="249"/>
      <c r="DPL246" s="249"/>
      <c r="DPM246" s="249"/>
      <c r="DPN246" s="249"/>
      <c r="DPO246" s="249"/>
      <c r="DPP246" s="249"/>
      <c r="DPQ246" s="249"/>
      <c r="DPR246" s="249"/>
      <c r="DPS246" s="249"/>
      <c r="DPT246" s="249"/>
      <c r="DPU246" s="249"/>
      <c r="DPV246" s="249"/>
      <c r="DPW246" s="249"/>
      <c r="DPX246" s="249"/>
      <c r="DPY246" s="249"/>
      <c r="DPZ246" s="249"/>
      <c r="DQA246" s="249"/>
      <c r="DQB246" s="249"/>
      <c r="DQC246" s="249"/>
      <c r="DQD246" s="249"/>
      <c r="DQE246" s="249"/>
      <c r="DQF246" s="249"/>
      <c r="DQG246" s="249"/>
      <c r="DQH246" s="249"/>
      <c r="DQI246" s="249"/>
      <c r="DQJ246" s="249"/>
      <c r="DQK246" s="249"/>
      <c r="DQL246" s="249"/>
      <c r="DQM246" s="249"/>
      <c r="DQN246" s="249"/>
      <c r="DQO246" s="249"/>
      <c r="DQP246" s="249"/>
      <c r="DQQ246" s="249"/>
      <c r="DQR246" s="249"/>
      <c r="DQS246" s="249"/>
      <c r="DQT246" s="249"/>
      <c r="DQU246" s="249"/>
      <c r="DQV246" s="249"/>
      <c r="DQW246" s="249"/>
      <c r="DQX246" s="249"/>
      <c r="DQY246" s="249"/>
      <c r="DQZ246" s="249"/>
      <c r="DRA246" s="249"/>
      <c r="DRB246" s="249"/>
      <c r="DRC246" s="249"/>
      <c r="DRD246" s="249"/>
      <c r="DRE246" s="249"/>
      <c r="DRF246" s="249"/>
      <c r="DRG246" s="249"/>
      <c r="DRH246" s="249"/>
      <c r="DRI246" s="249"/>
      <c r="DRJ246" s="249"/>
      <c r="DRK246" s="249"/>
      <c r="DRL246" s="249"/>
      <c r="DRM246" s="249"/>
      <c r="DRN246" s="249"/>
      <c r="DRO246" s="249"/>
      <c r="DRP246" s="249"/>
      <c r="DRQ246" s="249"/>
      <c r="DRR246" s="249"/>
      <c r="DRS246" s="249"/>
      <c r="DRT246" s="249"/>
      <c r="DRU246" s="249"/>
      <c r="DRV246" s="249"/>
      <c r="DRW246" s="249"/>
      <c r="DRX246" s="249"/>
      <c r="DRY246" s="249"/>
      <c r="DRZ246" s="249"/>
      <c r="DSA246" s="249"/>
      <c r="DSB246" s="249"/>
      <c r="DSC246" s="249"/>
      <c r="DSD246" s="249"/>
      <c r="DSE246" s="249"/>
      <c r="DSF246" s="249"/>
      <c r="DSG246" s="249"/>
      <c r="DSH246" s="249"/>
      <c r="DSI246" s="249"/>
      <c r="DSJ246" s="249"/>
      <c r="DSK246" s="249"/>
      <c r="DSL246" s="249"/>
      <c r="DSM246" s="249"/>
      <c r="DSN246" s="249"/>
      <c r="DSO246" s="249"/>
      <c r="DSP246" s="249"/>
      <c r="DSQ246" s="249"/>
      <c r="DSR246" s="249"/>
      <c r="DSS246" s="249"/>
      <c r="DST246" s="249"/>
      <c r="DSU246" s="249"/>
      <c r="DSV246" s="249"/>
      <c r="DSW246" s="249"/>
      <c r="DSX246" s="249"/>
      <c r="DSY246" s="249"/>
      <c r="DSZ246" s="249"/>
      <c r="DTA246" s="249"/>
      <c r="DTB246" s="249"/>
      <c r="DTC246" s="249"/>
      <c r="DTD246" s="249"/>
      <c r="DTE246" s="249"/>
      <c r="DTF246" s="249"/>
      <c r="DTG246" s="249"/>
      <c r="DTH246" s="249"/>
      <c r="DTI246" s="249"/>
      <c r="DTJ246" s="249"/>
      <c r="DTK246" s="249"/>
      <c r="DTL246" s="249"/>
      <c r="DTM246" s="249"/>
      <c r="DTN246" s="249"/>
      <c r="DTO246" s="249"/>
      <c r="DTP246" s="249"/>
      <c r="DTQ246" s="249"/>
      <c r="DTR246" s="249"/>
      <c r="DTS246" s="249"/>
      <c r="DTT246" s="249"/>
      <c r="DTU246" s="249"/>
      <c r="DTV246" s="249"/>
      <c r="DTW246" s="249"/>
      <c r="DTX246" s="249"/>
      <c r="DTY246" s="249"/>
      <c r="DTZ246" s="249"/>
      <c r="DUA246" s="249"/>
      <c r="DUB246" s="249"/>
      <c r="DUC246" s="249"/>
      <c r="DUD246" s="249"/>
      <c r="DUE246" s="249"/>
      <c r="DUF246" s="249"/>
      <c r="DUG246" s="249"/>
      <c r="DUH246" s="249"/>
      <c r="DUI246" s="249"/>
      <c r="DUJ246" s="249"/>
      <c r="DUK246" s="249"/>
      <c r="DUL246" s="249"/>
      <c r="DUM246" s="249"/>
      <c r="DUN246" s="249"/>
      <c r="DUO246" s="249"/>
      <c r="DUP246" s="249"/>
      <c r="DUQ246" s="249"/>
      <c r="DUR246" s="249"/>
      <c r="DUS246" s="249"/>
      <c r="DUT246" s="249"/>
      <c r="DUU246" s="249"/>
      <c r="DUV246" s="249"/>
      <c r="DUW246" s="249"/>
      <c r="DUX246" s="249"/>
      <c r="DUY246" s="249"/>
      <c r="DUZ246" s="249"/>
      <c r="DVA246" s="249"/>
      <c r="DVB246" s="249"/>
      <c r="DVC246" s="249"/>
      <c r="DVD246" s="249"/>
      <c r="DVE246" s="249"/>
      <c r="DVF246" s="249"/>
      <c r="DVG246" s="249"/>
      <c r="DVH246" s="249"/>
      <c r="DVI246" s="249"/>
      <c r="DVJ246" s="249"/>
      <c r="DVK246" s="249"/>
      <c r="DVL246" s="249"/>
      <c r="DVM246" s="249"/>
      <c r="DVN246" s="249"/>
      <c r="DVO246" s="249"/>
      <c r="DVP246" s="249"/>
      <c r="DVQ246" s="249"/>
      <c r="DVR246" s="249"/>
      <c r="DVS246" s="249"/>
      <c r="DVT246" s="249"/>
      <c r="DVU246" s="249"/>
      <c r="DVV246" s="249"/>
      <c r="DVW246" s="249"/>
      <c r="DVX246" s="249"/>
      <c r="DVY246" s="249"/>
      <c r="DVZ246" s="249"/>
      <c r="DWA246" s="249"/>
      <c r="DWB246" s="249"/>
      <c r="DWC246" s="249"/>
      <c r="DWD246" s="249"/>
      <c r="DWE246" s="249"/>
      <c r="DWF246" s="249"/>
      <c r="DWG246" s="249"/>
      <c r="DWH246" s="249"/>
      <c r="DWI246" s="249"/>
      <c r="DWJ246" s="249"/>
      <c r="DWK246" s="249"/>
      <c r="DWL246" s="249"/>
      <c r="DWM246" s="249"/>
      <c r="DWN246" s="249"/>
      <c r="DWO246" s="249"/>
      <c r="DWP246" s="249"/>
      <c r="DWQ246" s="249"/>
      <c r="DWR246" s="249"/>
      <c r="DWS246" s="249"/>
      <c r="DWT246" s="249"/>
      <c r="DWU246" s="249"/>
      <c r="DWV246" s="249"/>
      <c r="DWW246" s="249"/>
      <c r="DWX246" s="249"/>
      <c r="DWY246" s="249"/>
      <c r="DWZ246" s="249"/>
      <c r="DXA246" s="249"/>
      <c r="DXB246" s="249"/>
      <c r="DXC246" s="249"/>
      <c r="DXD246" s="249"/>
      <c r="DXE246" s="249"/>
      <c r="DXF246" s="249"/>
      <c r="DXG246" s="249"/>
      <c r="DXH246" s="249"/>
      <c r="DXI246" s="249"/>
      <c r="DXJ246" s="249"/>
      <c r="DXK246" s="249"/>
      <c r="DXL246" s="249"/>
      <c r="DXM246" s="249"/>
      <c r="DXN246" s="249"/>
      <c r="DXO246" s="249"/>
      <c r="DXP246" s="249"/>
      <c r="DXQ246" s="249"/>
      <c r="DXR246" s="249"/>
      <c r="DXS246" s="249"/>
      <c r="DXT246" s="249"/>
      <c r="DXU246" s="249"/>
      <c r="DXV246" s="249"/>
      <c r="DXW246" s="249"/>
      <c r="DXX246" s="249"/>
      <c r="DXY246" s="249"/>
      <c r="DXZ246" s="249"/>
      <c r="DYA246" s="249"/>
      <c r="DYB246" s="249"/>
      <c r="DYC246" s="249"/>
      <c r="DYD246" s="249"/>
      <c r="DYE246" s="249"/>
      <c r="DYF246" s="249"/>
      <c r="DYG246" s="249"/>
      <c r="DYH246" s="249"/>
      <c r="DYI246" s="249"/>
      <c r="DYJ246" s="249"/>
      <c r="DYK246" s="249"/>
      <c r="DYL246" s="249"/>
      <c r="DYM246" s="249"/>
      <c r="DYN246" s="249"/>
      <c r="DYO246" s="249"/>
      <c r="DYP246" s="249"/>
      <c r="DYQ246" s="249"/>
      <c r="DYR246" s="249"/>
      <c r="DYS246" s="249"/>
      <c r="DYT246" s="249"/>
      <c r="DYU246" s="249"/>
      <c r="DYV246" s="249"/>
      <c r="DYW246" s="249"/>
      <c r="DYX246" s="249"/>
      <c r="DYY246" s="249"/>
      <c r="DYZ246" s="249"/>
      <c r="DZA246" s="249"/>
      <c r="DZB246" s="249"/>
      <c r="DZC246" s="249"/>
      <c r="DZD246" s="249"/>
      <c r="DZE246" s="249"/>
      <c r="DZF246" s="249"/>
      <c r="DZG246" s="249"/>
      <c r="DZH246" s="249"/>
      <c r="DZI246" s="249"/>
      <c r="DZJ246" s="249"/>
      <c r="DZK246" s="249"/>
      <c r="DZL246" s="249"/>
      <c r="DZM246" s="249"/>
      <c r="DZN246" s="249"/>
      <c r="DZO246" s="249"/>
      <c r="DZP246" s="249"/>
      <c r="DZQ246" s="249"/>
      <c r="DZR246" s="249"/>
      <c r="DZS246" s="249"/>
      <c r="DZT246" s="249"/>
      <c r="DZU246" s="249"/>
      <c r="DZV246" s="249"/>
      <c r="DZW246" s="249"/>
      <c r="DZX246" s="249"/>
      <c r="DZY246" s="249"/>
      <c r="DZZ246" s="249"/>
      <c r="EAA246" s="249"/>
      <c r="EAB246" s="249"/>
      <c r="EAC246" s="249"/>
      <c r="EAD246" s="249"/>
      <c r="EAE246" s="249"/>
      <c r="EAF246" s="249"/>
      <c r="EAG246" s="249"/>
      <c r="EAH246" s="249"/>
      <c r="EAI246" s="249"/>
      <c r="EAJ246" s="249"/>
      <c r="EAK246" s="249"/>
      <c r="EAL246" s="249"/>
      <c r="EAM246" s="249"/>
      <c r="EAN246" s="249"/>
      <c r="EAO246" s="249"/>
      <c r="EAP246" s="249"/>
      <c r="EAQ246" s="249"/>
      <c r="EAR246" s="249"/>
      <c r="EAS246" s="249"/>
      <c r="EAT246" s="249"/>
      <c r="EAU246" s="249"/>
      <c r="EAV246" s="249"/>
      <c r="EAW246" s="249"/>
      <c r="EAX246" s="249"/>
      <c r="EAY246" s="249"/>
      <c r="EAZ246" s="249"/>
      <c r="EBA246" s="249"/>
      <c r="EBB246" s="249"/>
      <c r="EBC246" s="249"/>
      <c r="EBD246" s="249"/>
      <c r="EBE246" s="249"/>
      <c r="EBF246" s="249"/>
      <c r="EBG246" s="249"/>
      <c r="EBH246" s="249"/>
      <c r="EBI246" s="249"/>
      <c r="EBJ246" s="249"/>
      <c r="EBK246" s="249"/>
      <c r="EBL246" s="249"/>
      <c r="EBM246" s="249"/>
      <c r="EBN246" s="249"/>
      <c r="EBO246" s="249"/>
      <c r="EBP246" s="249"/>
      <c r="EBQ246" s="249"/>
      <c r="EBR246" s="249"/>
      <c r="EBS246" s="249"/>
      <c r="EBT246" s="249"/>
      <c r="EBU246" s="249"/>
      <c r="EBV246" s="249"/>
      <c r="EBW246" s="249"/>
      <c r="EBX246" s="249"/>
      <c r="EBY246" s="249"/>
      <c r="EBZ246" s="249"/>
      <c r="ECA246" s="249"/>
      <c r="ECB246" s="249"/>
      <c r="ECC246" s="249"/>
      <c r="ECD246" s="249"/>
      <c r="ECE246" s="249"/>
      <c r="ECF246" s="249"/>
      <c r="ECG246" s="249"/>
      <c r="ECH246" s="249"/>
      <c r="ECI246" s="249"/>
      <c r="ECJ246" s="249"/>
      <c r="ECK246" s="249"/>
      <c r="ECL246" s="249"/>
      <c r="ECM246" s="249"/>
      <c r="ECN246" s="249"/>
      <c r="ECO246" s="249"/>
      <c r="ECP246" s="249"/>
      <c r="ECQ246" s="249"/>
      <c r="ECR246" s="249"/>
      <c r="ECS246" s="249"/>
      <c r="ECT246" s="249"/>
      <c r="ECU246" s="249"/>
      <c r="ECV246" s="249"/>
      <c r="ECW246" s="249"/>
      <c r="ECX246" s="249"/>
      <c r="ECY246" s="249"/>
      <c r="ECZ246" s="249"/>
      <c r="EDA246" s="249"/>
      <c r="EDB246" s="249"/>
      <c r="EDC246" s="249"/>
      <c r="EDD246" s="249"/>
      <c r="EDE246" s="249"/>
      <c r="EDF246" s="249"/>
      <c r="EDG246" s="249"/>
      <c r="EDH246" s="249"/>
      <c r="EDI246" s="249"/>
      <c r="EDJ246" s="249"/>
      <c r="EDK246" s="249"/>
      <c r="EDL246" s="249"/>
      <c r="EDM246" s="249"/>
      <c r="EDN246" s="249"/>
      <c r="EDO246" s="249"/>
      <c r="EDP246" s="249"/>
      <c r="EDQ246" s="249"/>
      <c r="EDR246" s="249"/>
      <c r="EDS246" s="249"/>
      <c r="EDT246" s="249"/>
      <c r="EDU246" s="249"/>
      <c r="EDV246" s="249"/>
      <c r="EDW246" s="249"/>
      <c r="EDX246" s="249"/>
      <c r="EDY246" s="249"/>
      <c r="EDZ246" s="249"/>
      <c r="EEA246" s="249"/>
      <c r="EEB246" s="249"/>
      <c r="EEC246" s="249"/>
      <c r="EED246" s="249"/>
      <c r="EEE246" s="249"/>
      <c r="EEF246" s="249"/>
      <c r="EEG246" s="249"/>
      <c r="EEH246" s="249"/>
      <c r="EEI246" s="249"/>
      <c r="EEJ246" s="249"/>
      <c r="EEK246" s="249"/>
      <c r="EEL246" s="249"/>
      <c r="EEM246" s="249"/>
      <c r="EEN246" s="249"/>
      <c r="EEO246" s="249"/>
      <c r="EEP246" s="249"/>
      <c r="EEQ246" s="249"/>
      <c r="EER246" s="249"/>
      <c r="EES246" s="249"/>
      <c r="EET246" s="249"/>
      <c r="EEU246" s="249"/>
      <c r="EEV246" s="249"/>
      <c r="EEW246" s="249"/>
      <c r="EEX246" s="249"/>
      <c r="EEY246" s="249"/>
      <c r="EEZ246" s="249"/>
      <c r="EFA246" s="249"/>
      <c r="EFB246" s="249"/>
      <c r="EFC246" s="249"/>
      <c r="EFD246" s="249"/>
      <c r="EFE246" s="249"/>
      <c r="EFF246" s="249"/>
      <c r="EFG246" s="249"/>
      <c r="EFH246" s="249"/>
      <c r="EFI246" s="249"/>
      <c r="EFJ246" s="249"/>
      <c r="EFK246" s="249"/>
      <c r="EFL246" s="249"/>
      <c r="EFM246" s="249"/>
      <c r="EFN246" s="249"/>
      <c r="EFO246" s="249"/>
      <c r="EFP246" s="249"/>
      <c r="EFQ246" s="249"/>
      <c r="EFR246" s="249"/>
      <c r="EFS246" s="249"/>
      <c r="EFT246" s="249"/>
      <c r="EFU246" s="249"/>
      <c r="EFV246" s="249"/>
      <c r="EFW246" s="249"/>
      <c r="EFX246" s="249"/>
      <c r="EFY246" s="249"/>
      <c r="EFZ246" s="249"/>
      <c r="EGA246" s="249"/>
      <c r="EGB246" s="249"/>
      <c r="EGC246" s="249"/>
      <c r="EGD246" s="249"/>
      <c r="EGE246" s="249"/>
      <c r="EGF246" s="249"/>
      <c r="EGG246" s="249"/>
      <c r="EGH246" s="249"/>
      <c r="EGI246" s="249"/>
      <c r="EGJ246" s="249"/>
      <c r="EGK246" s="249"/>
      <c r="EGL246" s="249"/>
      <c r="EGM246" s="249"/>
      <c r="EGN246" s="249"/>
      <c r="EGO246" s="249"/>
      <c r="EGP246" s="249"/>
      <c r="EGQ246" s="249"/>
      <c r="EGR246" s="249"/>
      <c r="EGS246" s="249"/>
      <c r="EGT246" s="249"/>
      <c r="EGU246" s="249"/>
      <c r="EGV246" s="249"/>
      <c r="EGW246" s="249"/>
      <c r="EGX246" s="249"/>
      <c r="EGY246" s="249"/>
      <c r="EGZ246" s="249"/>
      <c r="EHA246" s="249"/>
      <c r="EHB246" s="249"/>
      <c r="EHC246" s="249"/>
      <c r="EHD246" s="249"/>
      <c r="EHE246" s="249"/>
      <c r="EHF246" s="249"/>
      <c r="EHG246" s="249"/>
      <c r="EHH246" s="249"/>
      <c r="EHI246" s="249"/>
      <c r="EHJ246" s="249"/>
      <c r="EHK246" s="249"/>
      <c r="EHL246" s="249"/>
      <c r="EHM246" s="249"/>
      <c r="EHN246" s="249"/>
      <c r="EHO246" s="249"/>
      <c r="EHP246" s="249"/>
      <c r="EHQ246" s="249"/>
      <c r="EHR246" s="249"/>
      <c r="EHS246" s="249"/>
      <c r="EHT246" s="249"/>
      <c r="EHU246" s="249"/>
      <c r="EHV246" s="249"/>
      <c r="EHW246" s="249"/>
      <c r="EHX246" s="249"/>
      <c r="EHY246" s="249"/>
      <c r="EHZ246" s="249"/>
      <c r="EIA246" s="249"/>
      <c r="EIB246" s="249"/>
      <c r="EIC246" s="249"/>
      <c r="EID246" s="249"/>
      <c r="EIE246" s="249"/>
      <c r="EIF246" s="249"/>
      <c r="EIG246" s="249"/>
      <c r="EIH246" s="249"/>
      <c r="EII246" s="249"/>
      <c r="EIJ246" s="249"/>
      <c r="EIK246" s="249"/>
      <c r="EIL246" s="249"/>
      <c r="EIM246" s="249"/>
      <c r="EIN246" s="249"/>
      <c r="EIO246" s="249"/>
      <c r="EIP246" s="249"/>
      <c r="EIQ246" s="249"/>
      <c r="EIR246" s="249"/>
      <c r="EIS246" s="249"/>
      <c r="EIT246" s="249"/>
      <c r="EIU246" s="249"/>
      <c r="EIV246" s="249"/>
      <c r="EIW246" s="249"/>
      <c r="EIX246" s="249"/>
      <c r="EIY246" s="249"/>
      <c r="EIZ246" s="249"/>
      <c r="EJA246" s="249"/>
      <c r="EJB246" s="249"/>
      <c r="EJC246" s="249"/>
      <c r="EJD246" s="249"/>
      <c r="EJE246" s="249"/>
      <c r="EJF246" s="249"/>
      <c r="EJG246" s="249"/>
      <c r="EJH246" s="249"/>
      <c r="EJI246" s="249"/>
      <c r="EJJ246" s="249"/>
      <c r="EJK246" s="249"/>
      <c r="EJL246" s="249"/>
      <c r="EJM246" s="249"/>
      <c r="EJN246" s="249"/>
      <c r="EJO246" s="249"/>
      <c r="EJP246" s="249"/>
      <c r="EJQ246" s="249"/>
      <c r="EJR246" s="249"/>
      <c r="EJS246" s="249"/>
      <c r="EJT246" s="249"/>
      <c r="EJU246" s="249"/>
      <c r="EJV246" s="249"/>
      <c r="EJW246" s="249"/>
      <c r="EJX246" s="249"/>
      <c r="EJY246" s="249"/>
      <c r="EJZ246" s="249"/>
      <c r="EKA246" s="249"/>
      <c r="EKB246" s="249"/>
      <c r="EKC246" s="249"/>
      <c r="EKD246" s="249"/>
      <c r="EKE246" s="249"/>
      <c r="EKF246" s="249"/>
      <c r="EKG246" s="249"/>
      <c r="EKH246" s="249"/>
      <c r="EKI246" s="249"/>
      <c r="EKJ246" s="249"/>
      <c r="EKK246" s="249"/>
      <c r="EKL246" s="249"/>
      <c r="EKM246" s="249"/>
      <c r="EKN246" s="249"/>
      <c r="EKO246" s="249"/>
      <c r="EKP246" s="249"/>
      <c r="EKQ246" s="249"/>
      <c r="EKR246" s="249"/>
      <c r="EKS246" s="249"/>
      <c r="EKT246" s="249"/>
      <c r="EKU246" s="249"/>
      <c r="EKV246" s="249"/>
      <c r="EKW246" s="249"/>
      <c r="EKX246" s="249"/>
      <c r="EKY246" s="249"/>
      <c r="EKZ246" s="249"/>
      <c r="ELA246" s="249"/>
      <c r="ELB246" s="249"/>
      <c r="ELC246" s="249"/>
      <c r="ELD246" s="249"/>
      <c r="ELE246" s="249"/>
      <c r="ELF246" s="249"/>
      <c r="ELG246" s="249"/>
      <c r="ELH246" s="249"/>
      <c r="ELI246" s="249"/>
      <c r="ELJ246" s="249"/>
      <c r="ELK246" s="249"/>
      <c r="ELL246" s="249"/>
      <c r="ELM246" s="249"/>
      <c r="ELN246" s="249"/>
      <c r="ELO246" s="249"/>
      <c r="ELP246" s="249"/>
      <c r="ELQ246" s="249"/>
      <c r="ELR246" s="249"/>
      <c r="ELS246" s="249"/>
      <c r="ELT246" s="249"/>
      <c r="ELU246" s="249"/>
      <c r="ELV246" s="249"/>
      <c r="ELW246" s="249"/>
      <c r="ELX246" s="249"/>
      <c r="ELY246" s="249"/>
      <c r="ELZ246" s="249"/>
      <c r="EMA246" s="249"/>
      <c r="EMB246" s="249"/>
      <c r="EMC246" s="249"/>
      <c r="EMD246" s="249"/>
      <c r="EME246" s="249"/>
      <c r="EMF246" s="249"/>
      <c r="EMG246" s="249"/>
      <c r="EMH246" s="249"/>
      <c r="EMI246" s="249"/>
      <c r="EMJ246" s="249"/>
      <c r="EMK246" s="249"/>
      <c r="EML246" s="249"/>
      <c r="EMM246" s="249"/>
      <c r="EMN246" s="249"/>
      <c r="EMO246" s="249"/>
      <c r="EMP246" s="249"/>
      <c r="EMQ246" s="249"/>
      <c r="EMR246" s="249"/>
      <c r="EMS246" s="249"/>
      <c r="EMT246" s="249"/>
      <c r="EMU246" s="249"/>
      <c r="EMV246" s="249"/>
      <c r="EMW246" s="249"/>
      <c r="EMX246" s="249"/>
      <c r="EMY246" s="249"/>
      <c r="EMZ246" s="249"/>
      <c r="ENA246" s="249"/>
      <c r="ENB246" s="249"/>
      <c r="ENC246" s="249"/>
      <c r="END246" s="249"/>
      <c r="ENE246" s="249"/>
      <c r="ENF246" s="249"/>
      <c r="ENG246" s="249"/>
      <c r="ENH246" s="249"/>
      <c r="ENI246" s="249"/>
      <c r="ENJ246" s="249"/>
      <c r="ENK246" s="249"/>
      <c r="ENL246" s="249"/>
      <c r="ENM246" s="249"/>
      <c r="ENN246" s="249"/>
      <c r="ENO246" s="249"/>
      <c r="ENP246" s="249"/>
      <c r="ENQ246" s="249"/>
      <c r="ENR246" s="249"/>
      <c r="ENS246" s="249"/>
      <c r="ENT246" s="249"/>
      <c r="ENU246" s="249"/>
      <c r="ENV246" s="249"/>
      <c r="ENW246" s="249"/>
      <c r="ENX246" s="249"/>
      <c r="ENY246" s="249"/>
      <c r="ENZ246" s="249"/>
      <c r="EOA246" s="249"/>
      <c r="EOB246" s="249"/>
      <c r="EOC246" s="249"/>
      <c r="EOD246" s="249"/>
      <c r="EOE246" s="249"/>
      <c r="EOF246" s="249"/>
      <c r="EOG246" s="249"/>
      <c r="EOH246" s="249"/>
      <c r="EOI246" s="249"/>
      <c r="EOJ246" s="249"/>
      <c r="EOK246" s="249"/>
      <c r="EOL246" s="249"/>
      <c r="EOM246" s="249"/>
      <c r="EON246" s="249"/>
      <c r="EOO246" s="249"/>
      <c r="EOP246" s="249"/>
      <c r="EOQ246" s="249"/>
      <c r="EOR246" s="249"/>
      <c r="EOS246" s="249"/>
      <c r="EOT246" s="249"/>
      <c r="EOU246" s="249"/>
      <c r="EOV246" s="249"/>
      <c r="EOW246" s="249"/>
      <c r="EOX246" s="249"/>
      <c r="EOY246" s="249"/>
      <c r="EOZ246" s="249"/>
      <c r="EPA246" s="249"/>
      <c r="EPB246" s="249"/>
      <c r="EPC246" s="249"/>
      <c r="EPD246" s="249"/>
      <c r="EPE246" s="249"/>
      <c r="EPF246" s="249"/>
      <c r="EPG246" s="249"/>
      <c r="EPH246" s="249"/>
      <c r="EPI246" s="249"/>
      <c r="EPJ246" s="249"/>
      <c r="EPK246" s="249"/>
      <c r="EPL246" s="249"/>
      <c r="EPM246" s="249"/>
      <c r="EPN246" s="249"/>
      <c r="EPO246" s="249"/>
      <c r="EPP246" s="249"/>
      <c r="EPQ246" s="249"/>
      <c r="EPR246" s="249"/>
      <c r="EPS246" s="249"/>
      <c r="EPT246" s="249"/>
      <c r="EPU246" s="249"/>
      <c r="EPV246" s="249"/>
      <c r="EPW246" s="249"/>
      <c r="EPX246" s="249"/>
      <c r="EPY246" s="249"/>
      <c r="EPZ246" s="249"/>
      <c r="EQA246" s="249"/>
      <c r="EQB246" s="249"/>
      <c r="EQC246" s="249"/>
      <c r="EQD246" s="249"/>
      <c r="EQE246" s="249"/>
      <c r="EQF246" s="249"/>
      <c r="EQG246" s="249"/>
      <c r="EQH246" s="249"/>
      <c r="EQI246" s="249"/>
      <c r="EQJ246" s="249"/>
      <c r="EQK246" s="249"/>
      <c r="EQL246" s="249"/>
      <c r="EQM246" s="249"/>
      <c r="EQN246" s="249"/>
      <c r="EQO246" s="249"/>
      <c r="EQP246" s="249"/>
      <c r="EQQ246" s="249"/>
      <c r="EQR246" s="249"/>
      <c r="EQS246" s="249"/>
      <c r="EQT246" s="249"/>
      <c r="EQU246" s="249"/>
      <c r="EQV246" s="249"/>
      <c r="EQW246" s="249"/>
      <c r="EQX246" s="249"/>
      <c r="EQY246" s="249"/>
      <c r="EQZ246" s="249"/>
      <c r="ERA246" s="249"/>
      <c r="ERB246" s="249"/>
      <c r="ERC246" s="249"/>
      <c r="ERD246" s="249"/>
      <c r="ERE246" s="249"/>
      <c r="ERF246" s="249"/>
      <c r="ERG246" s="249"/>
      <c r="ERH246" s="249"/>
      <c r="ERI246" s="249"/>
      <c r="ERJ246" s="249"/>
      <c r="ERK246" s="249"/>
      <c r="ERL246" s="249"/>
      <c r="ERM246" s="249"/>
      <c r="ERN246" s="249"/>
      <c r="ERO246" s="249"/>
      <c r="ERP246" s="249"/>
      <c r="ERQ246" s="249"/>
      <c r="ERR246" s="249"/>
      <c r="ERS246" s="249"/>
      <c r="ERT246" s="249"/>
      <c r="ERU246" s="249"/>
      <c r="ERV246" s="249"/>
      <c r="ERW246" s="249"/>
      <c r="ERX246" s="249"/>
      <c r="ERY246" s="249"/>
      <c r="ERZ246" s="249"/>
      <c r="ESA246" s="249"/>
      <c r="ESB246" s="249"/>
      <c r="ESC246" s="249"/>
      <c r="ESD246" s="249"/>
      <c r="ESE246" s="249"/>
      <c r="ESF246" s="249"/>
      <c r="ESG246" s="249"/>
      <c r="ESH246" s="249"/>
      <c r="ESI246" s="249"/>
      <c r="ESJ246" s="249"/>
      <c r="ESK246" s="249"/>
      <c r="ESL246" s="249"/>
      <c r="ESM246" s="249"/>
      <c r="ESN246" s="249"/>
      <c r="ESO246" s="249"/>
      <c r="ESP246" s="249"/>
      <c r="ESQ246" s="249"/>
      <c r="ESR246" s="249"/>
      <c r="ESS246" s="249"/>
      <c r="EST246" s="249"/>
      <c r="ESU246" s="249"/>
      <c r="ESV246" s="249"/>
      <c r="ESW246" s="249"/>
      <c r="ESX246" s="249"/>
      <c r="ESY246" s="249"/>
      <c r="ESZ246" s="249"/>
      <c r="ETA246" s="249"/>
      <c r="ETB246" s="249"/>
      <c r="ETC246" s="249"/>
      <c r="ETD246" s="249"/>
      <c r="ETE246" s="249"/>
      <c r="ETF246" s="249"/>
      <c r="ETG246" s="249"/>
      <c r="ETH246" s="249"/>
      <c r="ETI246" s="249"/>
      <c r="ETJ246" s="249"/>
      <c r="ETK246" s="249"/>
      <c r="ETL246" s="249"/>
      <c r="ETM246" s="249"/>
      <c r="ETN246" s="249"/>
      <c r="ETO246" s="249"/>
      <c r="ETP246" s="249"/>
      <c r="ETQ246" s="249"/>
      <c r="ETR246" s="249"/>
      <c r="ETS246" s="249"/>
      <c r="ETT246" s="249"/>
      <c r="ETU246" s="249"/>
      <c r="ETV246" s="249"/>
      <c r="ETW246" s="249"/>
      <c r="ETX246" s="249"/>
      <c r="ETY246" s="249"/>
      <c r="ETZ246" s="249"/>
      <c r="EUA246" s="249"/>
      <c r="EUB246" s="249"/>
      <c r="EUC246" s="249"/>
      <c r="EUD246" s="249"/>
      <c r="EUE246" s="249"/>
      <c r="EUF246" s="249"/>
      <c r="EUG246" s="249"/>
      <c r="EUH246" s="249"/>
      <c r="EUI246" s="249"/>
      <c r="EUJ246" s="249"/>
      <c r="EUK246" s="249"/>
      <c r="EUL246" s="249"/>
      <c r="EUM246" s="249"/>
      <c r="EUN246" s="249"/>
      <c r="EUO246" s="249"/>
      <c r="EUP246" s="249"/>
      <c r="EUQ246" s="249"/>
      <c r="EUR246" s="249"/>
      <c r="EUS246" s="249"/>
      <c r="EUT246" s="249"/>
      <c r="EUU246" s="249"/>
      <c r="EUV246" s="249"/>
      <c r="EUW246" s="249"/>
      <c r="EUX246" s="249"/>
      <c r="EUY246" s="249"/>
      <c r="EUZ246" s="249"/>
      <c r="EVA246" s="249"/>
      <c r="EVB246" s="249"/>
      <c r="EVC246" s="249"/>
      <c r="EVD246" s="249"/>
      <c r="EVE246" s="249"/>
      <c r="EVF246" s="249"/>
      <c r="EVG246" s="249"/>
      <c r="EVH246" s="249"/>
      <c r="EVI246" s="249"/>
      <c r="EVJ246" s="249"/>
      <c r="EVK246" s="249"/>
      <c r="EVL246" s="249"/>
      <c r="EVM246" s="249"/>
      <c r="EVN246" s="249"/>
      <c r="EVO246" s="249"/>
      <c r="EVP246" s="249"/>
      <c r="EVQ246" s="249"/>
      <c r="EVR246" s="249"/>
      <c r="EVS246" s="249"/>
      <c r="EVT246" s="249"/>
      <c r="EVU246" s="249"/>
      <c r="EVV246" s="249"/>
      <c r="EVW246" s="249"/>
      <c r="EVX246" s="249"/>
      <c r="EVY246" s="249"/>
      <c r="EVZ246" s="249"/>
      <c r="EWA246" s="249"/>
      <c r="EWB246" s="249"/>
      <c r="EWC246" s="249"/>
      <c r="EWD246" s="249"/>
      <c r="EWE246" s="249"/>
      <c r="EWF246" s="249"/>
      <c r="EWG246" s="249"/>
      <c r="EWH246" s="249"/>
      <c r="EWI246" s="249"/>
      <c r="EWJ246" s="249"/>
      <c r="EWK246" s="249"/>
      <c r="EWL246" s="249"/>
      <c r="EWM246" s="249"/>
      <c r="EWN246" s="249"/>
      <c r="EWO246" s="249"/>
      <c r="EWP246" s="249"/>
      <c r="EWQ246" s="249"/>
      <c r="EWR246" s="249"/>
      <c r="EWS246" s="249"/>
      <c r="EWT246" s="249"/>
      <c r="EWU246" s="249"/>
      <c r="EWV246" s="249"/>
      <c r="EWW246" s="249"/>
      <c r="EWX246" s="249"/>
      <c r="EWY246" s="249"/>
      <c r="EWZ246" s="249"/>
      <c r="EXA246" s="249"/>
      <c r="EXB246" s="249"/>
      <c r="EXC246" s="249"/>
      <c r="EXD246" s="249"/>
      <c r="EXE246" s="249"/>
      <c r="EXF246" s="249"/>
      <c r="EXG246" s="249"/>
      <c r="EXH246" s="249"/>
      <c r="EXI246" s="249"/>
      <c r="EXJ246" s="249"/>
      <c r="EXK246" s="249"/>
      <c r="EXL246" s="249"/>
      <c r="EXM246" s="249"/>
      <c r="EXN246" s="249"/>
      <c r="EXO246" s="249"/>
      <c r="EXP246" s="249"/>
      <c r="EXQ246" s="249"/>
      <c r="EXR246" s="249"/>
      <c r="EXS246" s="249"/>
      <c r="EXT246" s="249"/>
      <c r="EXU246" s="249"/>
      <c r="EXV246" s="249"/>
      <c r="EXW246" s="249"/>
      <c r="EXX246" s="249"/>
      <c r="EXY246" s="249"/>
      <c r="EXZ246" s="249"/>
      <c r="EYA246" s="249"/>
      <c r="EYB246" s="249"/>
      <c r="EYC246" s="249"/>
      <c r="EYD246" s="249"/>
      <c r="EYE246" s="249"/>
      <c r="EYF246" s="249"/>
      <c r="EYG246" s="249"/>
      <c r="EYH246" s="249"/>
      <c r="EYI246" s="249"/>
      <c r="EYJ246" s="249"/>
      <c r="EYK246" s="249"/>
      <c r="EYL246" s="249"/>
      <c r="EYM246" s="249"/>
      <c r="EYN246" s="249"/>
      <c r="EYO246" s="249"/>
      <c r="EYP246" s="249"/>
      <c r="EYQ246" s="249"/>
      <c r="EYR246" s="249"/>
      <c r="EYS246" s="249"/>
      <c r="EYT246" s="249"/>
      <c r="EYU246" s="249"/>
      <c r="EYV246" s="249"/>
      <c r="EYW246" s="249"/>
      <c r="EYX246" s="249"/>
      <c r="EYY246" s="249"/>
      <c r="EYZ246" s="249"/>
      <c r="EZA246" s="249"/>
      <c r="EZB246" s="249"/>
      <c r="EZC246" s="249"/>
      <c r="EZD246" s="249"/>
      <c r="EZE246" s="249"/>
      <c r="EZF246" s="249"/>
      <c r="EZG246" s="249"/>
      <c r="EZH246" s="249"/>
      <c r="EZI246" s="249"/>
      <c r="EZJ246" s="249"/>
      <c r="EZK246" s="249"/>
      <c r="EZL246" s="249"/>
      <c r="EZM246" s="249"/>
      <c r="EZN246" s="249"/>
      <c r="EZO246" s="249"/>
      <c r="EZP246" s="249"/>
      <c r="EZQ246" s="249"/>
      <c r="EZR246" s="249"/>
      <c r="EZS246" s="249"/>
      <c r="EZT246" s="249"/>
      <c r="EZU246" s="249"/>
      <c r="EZV246" s="249"/>
      <c r="EZW246" s="249"/>
      <c r="EZX246" s="249"/>
      <c r="EZY246" s="249"/>
      <c r="EZZ246" s="249"/>
      <c r="FAA246" s="249"/>
      <c r="FAB246" s="249"/>
      <c r="FAC246" s="249"/>
      <c r="FAD246" s="249"/>
      <c r="FAE246" s="249"/>
      <c r="FAF246" s="249"/>
      <c r="FAG246" s="249"/>
      <c r="FAH246" s="249"/>
      <c r="FAI246" s="249"/>
      <c r="FAJ246" s="249"/>
      <c r="FAK246" s="249"/>
      <c r="FAL246" s="249"/>
      <c r="FAM246" s="249"/>
      <c r="FAN246" s="249"/>
      <c r="FAO246" s="249"/>
      <c r="FAP246" s="249"/>
      <c r="FAQ246" s="249"/>
      <c r="FAR246" s="249"/>
      <c r="FAS246" s="249"/>
      <c r="FAT246" s="249"/>
      <c r="FAU246" s="249"/>
      <c r="FAV246" s="249"/>
      <c r="FAW246" s="249"/>
      <c r="FAX246" s="249"/>
      <c r="FAY246" s="249"/>
      <c r="FAZ246" s="249"/>
      <c r="FBA246" s="249"/>
      <c r="FBB246" s="249"/>
      <c r="FBC246" s="249"/>
      <c r="FBD246" s="249"/>
      <c r="FBE246" s="249"/>
      <c r="FBF246" s="249"/>
      <c r="FBG246" s="249"/>
      <c r="FBH246" s="249"/>
      <c r="FBI246" s="249"/>
      <c r="FBJ246" s="249"/>
      <c r="FBK246" s="249"/>
      <c r="FBL246" s="249"/>
      <c r="FBM246" s="249"/>
      <c r="FBN246" s="249"/>
      <c r="FBO246" s="249"/>
      <c r="FBP246" s="249"/>
      <c r="FBQ246" s="249"/>
      <c r="FBR246" s="249"/>
      <c r="FBS246" s="249"/>
      <c r="FBT246" s="249"/>
      <c r="FBU246" s="249"/>
      <c r="FBV246" s="249"/>
      <c r="FBW246" s="249"/>
      <c r="FBX246" s="249"/>
      <c r="FBY246" s="249"/>
      <c r="FBZ246" s="249"/>
      <c r="FCA246" s="249"/>
      <c r="FCB246" s="249"/>
      <c r="FCC246" s="249"/>
      <c r="FCD246" s="249"/>
      <c r="FCE246" s="249"/>
      <c r="FCF246" s="249"/>
      <c r="FCG246" s="249"/>
      <c r="FCH246" s="249"/>
      <c r="FCI246" s="249"/>
      <c r="FCJ246" s="249"/>
      <c r="FCK246" s="249"/>
      <c r="FCL246" s="249"/>
      <c r="FCM246" s="249"/>
      <c r="FCN246" s="249"/>
      <c r="FCO246" s="249"/>
      <c r="FCP246" s="249"/>
      <c r="FCQ246" s="249"/>
      <c r="FCR246" s="249"/>
      <c r="FCS246" s="249"/>
      <c r="FCT246" s="249"/>
      <c r="FCU246" s="249"/>
      <c r="FCV246" s="249"/>
      <c r="FCW246" s="249"/>
      <c r="FCX246" s="249"/>
      <c r="FCY246" s="249"/>
      <c r="FCZ246" s="249"/>
      <c r="FDA246" s="249"/>
      <c r="FDB246" s="249"/>
      <c r="FDC246" s="249"/>
      <c r="FDD246" s="249"/>
      <c r="FDE246" s="249"/>
      <c r="FDF246" s="249"/>
      <c r="FDG246" s="249"/>
      <c r="FDH246" s="249"/>
      <c r="FDI246" s="249"/>
      <c r="FDJ246" s="249"/>
      <c r="FDK246" s="249"/>
      <c r="FDL246" s="249"/>
      <c r="FDM246" s="249"/>
      <c r="FDN246" s="249"/>
      <c r="FDO246" s="249"/>
      <c r="FDP246" s="249"/>
      <c r="FDQ246" s="249"/>
      <c r="FDR246" s="249"/>
      <c r="FDS246" s="249"/>
      <c r="FDT246" s="249"/>
      <c r="FDU246" s="249"/>
      <c r="FDV246" s="249"/>
      <c r="FDW246" s="249"/>
      <c r="FDX246" s="249"/>
      <c r="FDY246" s="249"/>
      <c r="FDZ246" s="249"/>
      <c r="FEA246" s="249"/>
      <c r="FEB246" s="249"/>
      <c r="FEC246" s="249"/>
      <c r="FED246" s="249"/>
      <c r="FEE246" s="249"/>
      <c r="FEF246" s="249"/>
      <c r="FEG246" s="249"/>
      <c r="FEH246" s="249"/>
      <c r="FEI246" s="249"/>
      <c r="FEJ246" s="249"/>
      <c r="FEK246" s="249"/>
      <c r="FEL246" s="249"/>
      <c r="FEM246" s="249"/>
      <c r="FEN246" s="249"/>
      <c r="FEO246" s="249"/>
      <c r="FEP246" s="249"/>
      <c r="FEQ246" s="249"/>
      <c r="FER246" s="249"/>
      <c r="FES246" s="249"/>
      <c r="FET246" s="249"/>
      <c r="FEU246" s="249"/>
      <c r="FEV246" s="249"/>
      <c r="FEW246" s="249"/>
      <c r="FEX246" s="249"/>
      <c r="FEY246" s="249"/>
      <c r="FEZ246" s="249"/>
      <c r="FFA246" s="249"/>
      <c r="FFB246" s="249"/>
      <c r="FFC246" s="249"/>
      <c r="FFD246" s="249"/>
      <c r="FFE246" s="249"/>
      <c r="FFF246" s="249"/>
      <c r="FFG246" s="249"/>
      <c r="FFH246" s="249"/>
      <c r="FFI246" s="249"/>
      <c r="FFJ246" s="249"/>
      <c r="FFK246" s="249"/>
      <c r="FFL246" s="249"/>
      <c r="FFM246" s="249"/>
      <c r="FFN246" s="249"/>
      <c r="FFO246" s="249"/>
      <c r="FFP246" s="249"/>
      <c r="FFQ246" s="249"/>
      <c r="FFR246" s="249"/>
      <c r="FFS246" s="249"/>
      <c r="FFT246" s="249"/>
      <c r="FFU246" s="249"/>
      <c r="FFV246" s="249"/>
      <c r="FFW246" s="249"/>
      <c r="FFX246" s="249"/>
      <c r="FFY246" s="249"/>
      <c r="FFZ246" s="249"/>
      <c r="FGA246" s="249"/>
      <c r="FGB246" s="249"/>
      <c r="FGC246" s="249"/>
      <c r="FGD246" s="249"/>
      <c r="FGE246" s="249"/>
      <c r="FGF246" s="249"/>
      <c r="FGG246" s="249"/>
      <c r="FGH246" s="249"/>
      <c r="FGI246" s="249"/>
      <c r="FGJ246" s="249"/>
      <c r="FGK246" s="249"/>
      <c r="FGL246" s="249"/>
      <c r="FGM246" s="249"/>
      <c r="FGN246" s="249"/>
      <c r="FGO246" s="249"/>
      <c r="FGP246" s="249"/>
      <c r="FGQ246" s="249"/>
      <c r="FGR246" s="249"/>
      <c r="FGS246" s="249"/>
      <c r="FGT246" s="249"/>
      <c r="FGU246" s="249"/>
      <c r="FGV246" s="249"/>
      <c r="FGW246" s="249"/>
      <c r="FGX246" s="249"/>
      <c r="FGY246" s="249"/>
      <c r="FGZ246" s="249"/>
      <c r="FHA246" s="249"/>
      <c r="FHB246" s="249"/>
      <c r="FHC246" s="249"/>
      <c r="FHD246" s="249"/>
      <c r="FHE246" s="249"/>
      <c r="FHF246" s="249"/>
      <c r="FHG246" s="249"/>
      <c r="FHH246" s="249"/>
      <c r="FHI246" s="249"/>
      <c r="FHJ246" s="249"/>
      <c r="FHK246" s="249"/>
      <c r="FHL246" s="249"/>
      <c r="FHM246" s="249"/>
      <c r="FHN246" s="249"/>
      <c r="FHO246" s="249"/>
      <c r="FHP246" s="249"/>
      <c r="FHQ246" s="249"/>
      <c r="FHR246" s="249"/>
      <c r="FHS246" s="249"/>
      <c r="FHT246" s="249"/>
      <c r="FHU246" s="249"/>
      <c r="FHV246" s="249"/>
      <c r="FHW246" s="249"/>
      <c r="FHX246" s="249"/>
      <c r="FHY246" s="249"/>
      <c r="FHZ246" s="249"/>
      <c r="FIA246" s="249"/>
      <c r="FIB246" s="249"/>
      <c r="FIC246" s="249"/>
      <c r="FID246" s="249"/>
      <c r="FIE246" s="249"/>
      <c r="FIF246" s="249"/>
      <c r="FIG246" s="249"/>
      <c r="FIH246" s="249"/>
      <c r="FII246" s="249"/>
      <c r="FIJ246" s="249"/>
      <c r="FIK246" s="249"/>
      <c r="FIL246" s="249"/>
      <c r="FIM246" s="249"/>
      <c r="FIN246" s="249"/>
      <c r="FIO246" s="249"/>
      <c r="FIP246" s="249"/>
      <c r="FIQ246" s="249"/>
      <c r="FIR246" s="249"/>
      <c r="FIS246" s="249"/>
      <c r="FIT246" s="249"/>
      <c r="FIU246" s="249"/>
      <c r="FIV246" s="249"/>
      <c r="FIW246" s="249"/>
      <c r="FIX246" s="249"/>
      <c r="FIY246" s="249"/>
      <c r="FIZ246" s="249"/>
      <c r="FJA246" s="249"/>
      <c r="FJB246" s="249"/>
      <c r="FJC246" s="249"/>
      <c r="FJD246" s="249"/>
      <c r="FJE246" s="249"/>
      <c r="FJF246" s="249"/>
      <c r="FJG246" s="249"/>
      <c r="FJH246" s="249"/>
      <c r="FJI246" s="249"/>
      <c r="FJJ246" s="249"/>
      <c r="FJK246" s="249"/>
      <c r="FJL246" s="249"/>
      <c r="FJM246" s="249"/>
      <c r="FJN246" s="249"/>
      <c r="FJO246" s="249"/>
      <c r="FJP246" s="249"/>
      <c r="FJQ246" s="249"/>
      <c r="FJR246" s="249"/>
      <c r="FJS246" s="249"/>
      <c r="FJT246" s="249"/>
      <c r="FJU246" s="249"/>
      <c r="FJV246" s="249"/>
      <c r="FJW246" s="249"/>
      <c r="FJX246" s="249"/>
      <c r="FJY246" s="249"/>
      <c r="FJZ246" s="249"/>
      <c r="FKA246" s="249"/>
      <c r="FKB246" s="249"/>
      <c r="FKC246" s="249"/>
      <c r="FKD246" s="249"/>
      <c r="FKE246" s="249"/>
      <c r="FKF246" s="249"/>
      <c r="FKG246" s="249"/>
      <c r="FKH246" s="249"/>
      <c r="FKI246" s="249"/>
      <c r="FKJ246" s="249"/>
      <c r="FKK246" s="249"/>
      <c r="FKL246" s="249"/>
      <c r="FKM246" s="249"/>
      <c r="FKN246" s="249"/>
      <c r="FKO246" s="249"/>
      <c r="FKP246" s="249"/>
      <c r="FKQ246" s="249"/>
      <c r="FKR246" s="249"/>
      <c r="FKS246" s="249"/>
      <c r="FKT246" s="249"/>
      <c r="FKU246" s="249"/>
      <c r="FKV246" s="249"/>
      <c r="FKW246" s="249"/>
      <c r="FKX246" s="249"/>
      <c r="FKY246" s="249"/>
      <c r="FKZ246" s="249"/>
      <c r="FLA246" s="249"/>
      <c r="FLB246" s="249"/>
      <c r="FLC246" s="249"/>
      <c r="FLD246" s="249"/>
      <c r="FLE246" s="249"/>
      <c r="FLF246" s="249"/>
      <c r="FLG246" s="249"/>
      <c r="FLH246" s="249"/>
      <c r="FLI246" s="249"/>
      <c r="FLJ246" s="249"/>
      <c r="FLK246" s="249"/>
      <c r="FLL246" s="249"/>
      <c r="FLM246" s="249"/>
      <c r="FLN246" s="249"/>
      <c r="FLO246" s="249"/>
      <c r="FLP246" s="249"/>
      <c r="FLQ246" s="249"/>
      <c r="FLR246" s="249"/>
      <c r="FLS246" s="249"/>
      <c r="FLT246" s="249"/>
      <c r="FLU246" s="249"/>
      <c r="FLV246" s="249"/>
      <c r="FLW246" s="249"/>
      <c r="FLX246" s="249"/>
      <c r="FLY246" s="249"/>
      <c r="FLZ246" s="249"/>
      <c r="FMA246" s="249"/>
      <c r="FMB246" s="249"/>
      <c r="FMC246" s="249"/>
      <c r="FMD246" s="249"/>
      <c r="FME246" s="249"/>
      <c r="FMF246" s="249"/>
      <c r="FMG246" s="249"/>
      <c r="FMH246" s="249"/>
      <c r="FMI246" s="249"/>
      <c r="FMJ246" s="249"/>
      <c r="FMK246" s="249"/>
      <c r="FML246" s="249"/>
      <c r="FMM246" s="249"/>
      <c r="FMN246" s="249"/>
      <c r="FMO246" s="249"/>
      <c r="FMP246" s="249"/>
      <c r="FMQ246" s="249"/>
      <c r="FMR246" s="249"/>
      <c r="FMS246" s="249"/>
      <c r="FMT246" s="249"/>
      <c r="FMU246" s="249"/>
      <c r="FMV246" s="249"/>
      <c r="FMW246" s="249"/>
      <c r="FMX246" s="249"/>
      <c r="FMY246" s="249"/>
      <c r="FMZ246" s="249"/>
      <c r="FNA246" s="249"/>
      <c r="FNB246" s="249"/>
      <c r="FNC246" s="249"/>
      <c r="FND246" s="249"/>
      <c r="FNE246" s="249"/>
      <c r="FNF246" s="249"/>
      <c r="FNG246" s="249"/>
      <c r="FNH246" s="249"/>
      <c r="FNI246" s="249"/>
      <c r="FNJ246" s="249"/>
      <c r="FNK246" s="249"/>
      <c r="FNL246" s="249"/>
      <c r="FNM246" s="249"/>
      <c r="FNN246" s="249"/>
      <c r="FNO246" s="249"/>
      <c r="FNP246" s="249"/>
      <c r="FNQ246" s="249"/>
      <c r="FNR246" s="249"/>
      <c r="FNS246" s="249"/>
      <c r="FNT246" s="249"/>
      <c r="FNU246" s="249"/>
      <c r="FNV246" s="249"/>
      <c r="FNW246" s="249"/>
      <c r="FNX246" s="249"/>
      <c r="FNY246" s="249"/>
      <c r="FNZ246" s="249"/>
      <c r="FOA246" s="249"/>
      <c r="FOB246" s="249"/>
      <c r="FOC246" s="249"/>
      <c r="FOD246" s="249"/>
      <c r="FOE246" s="249"/>
      <c r="FOF246" s="249"/>
      <c r="FOG246" s="249"/>
      <c r="FOH246" s="249"/>
      <c r="FOI246" s="249"/>
      <c r="FOJ246" s="249"/>
      <c r="FOK246" s="249"/>
      <c r="FOL246" s="249"/>
      <c r="FOM246" s="249"/>
      <c r="FON246" s="249"/>
      <c r="FOO246" s="249"/>
      <c r="FOP246" s="249"/>
      <c r="FOQ246" s="249"/>
      <c r="FOR246" s="249"/>
      <c r="FOS246" s="249"/>
      <c r="FOT246" s="249"/>
      <c r="FOU246" s="249"/>
      <c r="FOV246" s="249"/>
      <c r="FOW246" s="249"/>
      <c r="FOX246" s="249"/>
      <c r="FOY246" s="249"/>
      <c r="FOZ246" s="249"/>
      <c r="FPA246" s="249"/>
      <c r="FPB246" s="249"/>
      <c r="FPC246" s="249"/>
      <c r="FPD246" s="249"/>
      <c r="FPE246" s="249"/>
      <c r="FPF246" s="249"/>
      <c r="FPG246" s="249"/>
      <c r="FPH246" s="249"/>
      <c r="FPI246" s="249"/>
      <c r="FPJ246" s="249"/>
      <c r="FPK246" s="249"/>
      <c r="FPL246" s="249"/>
      <c r="FPM246" s="249"/>
      <c r="FPN246" s="249"/>
      <c r="FPO246" s="249"/>
      <c r="FPP246" s="249"/>
      <c r="FPQ246" s="249"/>
      <c r="FPR246" s="249"/>
      <c r="FPS246" s="249"/>
      <c r="FPT246" s="249"/>
      <c r="FPU246" s="249"/>
      <c r="FPV246" s="249"/>
      <c r="FPW246" s="249"/>
      <c r="FPX246" s="249"/>
      <c r="FPY246" s="249"/>
      <c r="FPZ246" s="249"/>
      <c r="FQA246" s="249"/>
      <c r="FQB246" s="249"/>
      <c r="FQC246" s="249"/>
      <c r="FQD246" s="249"/>
      <c r="FQE246" s="249"/>
      <c r="FQF246" s="249"/>
      <c r="FQG246" s="249"/>
      <c r="FQH246" s="249"/>
      <c r="FQI246" s="249"/>
      <c r="FQJ246" s="249"/>
      <c r="FQK246" s="249"/>
      <c r="FQL246" s="249"/>
      <c r="FQM246" s="249"/>
      <c r="FQN246" s="249"/>
      <c r="FQO246" s="249"/>
      <c r="FQP246" s="249"/>
      <c r="FQQ246" s="249"/>
      <c r="FQR246" s="249"/>
      <c r="FQS246" s="249"/>
      <c r="FQT246" s="249"/>
      <c r="FQU246" s="249"/>
      <c r="FQV246" s="249"/>
      <c r="FQW246" s="249"/>
      <c r="FQX246" s="249"/>
      <c r="FQY246" s="249"/>
      <c r="FQZ246" s="249"/>
      <c r="FRA246" s="249"/>
      <c r="FRB246" s="249"/>
      <c r="FRC246" s="249"/>
      <c r="FRD246" s="249"/>
      <c r="FRE246" s="249"/>
      <c r="FRF246" s="249"/>
      <c r="FRG246" s="249"/>
      <c r="FRH246" s="249"/>
      <c r="FRI246" s="249"/>
      <c r="FRJ246" s="249"/>
      <c r="FRK246" s="249"/>
      <c r="FRL246" s="249"/>
      <c r="FRM246" s="249"/>
      <c r="FRN246" s="249"/>
      <c r="FRO246" s="249"/>
      <c r="FRP246" s="249"/>
      <c r="FRQ246" s="249"/>
      <c r="FRR246" s="249"/>
      <c r="FRS246" s="249"/>
      <c r="FRT246" s="249"/>
      <c r="FRU246" s="249"/>
      <c r="FRV246" s="249"/>
      <c r="FRW246" s="249"/>
      <c r="FRX246" s="249"/>
      <c r="FRY246" s="249"/>
      <c r="FRZ246" s="249"/>
      <c r="FSA246" s="249"/>
      <c r="FSB246" s="249"/>
      <c r="FSC246" s="249"/>
      <c r="FSD246" s="249"/>
      <c r="FSE246" s="249"/>
      <c r="FSF246" s="249"/>
      <c r="FSG246" s="249"/>
      <c r="FSH246" s="249"/>
      <c r="FSI246" s="249"/>
      <c r="FSJ246" s="249"/>
      <c r="FSK246" s="249"/>
      <c r="FSL246" s="249"/>
      <c r="FSM246" s="249"/>
      <c r="FSN246" s="249"/>
      <c r="FSO246" s="249"/>
      <c r="FSP246" s="249"/>
      <c r="FSQ246" s="249"/>
      <c r="FSR246" s="249"/>
      <c r="FSS246" s="249"/>
      <c r="FST246" s="249"/>
      <c r="FSU246" s="249"/>
      <c r="FSV246" s="249"/>
      <c r="FSW246" s="249"/>
      <c r="FSX246" s="249"/>
      <c r="FSY246" s="249"/>
      <c r="FSZ246" s="249"/>
      <c r="FTA246" s="249"/>
      <c r="FTB246" s="249"/>
      <c r="FTC246" s="249"/>
      <c r="FTD246" s="249"/>
      <c r="FTE246" s="249"/>
      <c r="FTF246" s="249"/>
      <c r="FTG246" s="249"/>
      <c r="FTH246" s="249"/>
      <c r="FTI246" s="249"/>
      <c r="FTJ246" s="249"/>
      <c r="FTK246" s="249"/>
      <c r="FTL246" s="249"/>
      <c r="FTM246" s="249"/>
      <c r="FTN246" s="249"/>
      <c r="FTO246" s="249"/>
      <c r="FTP246" s="249"/>
      <c r="FTQ246" s="249"/>
      <c r="FTR246" s="249"/>
      <c r="FTS246" s="249"/>
      <c r="FTT246" s="249"/>
      <c r="FTU246" s="249"/>
      <c r="FTV246" s="249"/>
      <c r="FTW246" s="249"/>
      <c r="FTX246" s="249"/>
      <c r="FTY246" s="249"/>
      <c r="FTZ246" s="249"/>
      <c r="FUA246" s="249"/>
      <c r="FUB246" s="249"/>
      <c r="FUC246" s="249"/>
      <c r="FUD246" s="249"/>
      <c r="FUE246" s="249"/>
      <c r="FUF246" s="249"/>
      <c r="FUG246" s="249"/>
      <c r="FUH246" s="249"/>
      <c r="FUI246" s="249"/>
      <c r="FUJ246" s="249"/>
      <c r="FUK246" s="249"/>
      <c r="FUL246" s="249"/>
      <c r="FUM246" s="249"/>
      <c r="FUN246" s="249"/>
      <c r="FUO246" s="249"/>
      <c r="FUP246" s="249"/>
      <c r="FUQ246" s="249"/>
      <c r="FUR246" s="249"/>
      <c r="FUS246" s="249"/>
      <c r="FUT246" s="249"/>
      <c r="FUU246" s="249"/>
      <c r="FUV246" s="249"/>
      <c r="FUW246" s="249"/>
      <c r="FUX246" s="249"/>
      <c r="FUY246" s="249"/>
      <c r="FUZ246" s="249"/>
      <c r="FVA246" s="249"/>
      <c r="FVB246" s="249"/>
      <c r="FVC246" s="249"/>
      <c r="FVD246" s="249"/>
      <c r="FVE246" s="249"/>
      <c r="FVF246" s="249"/>
      <c r="FVG246" s="249"/>
      <c r="FVH246" s="249"/>
      <c r="FVI246" s="249"/>
      <c r="FVJ246" s="249"/>
      <c r="FVK246" s="249"/>
      <c r="FVL246" s="249"/>
      <c r="FVM246" s="249"/>
      <c r="FVN246" s="249"/>
      <c r="FVO246" s="249"/>
      <c r="FVP246" s="249"/>
      <c r="FVQ246" s="249"/>
      <c r="FVR246" s="249"/>
      <c r="FVS246" s="249"/>
      <c r="FVT246" s="249"/>
      <c r="FVU246" s="249"/>
      <c r="FVV246" s="249"/>
      <c r="FVW246" s="249"/>
      <c r="FVX246" s="249"/>
      <c r="FVY246" s="249"/>
      <c r="FVZ246" s="249"/>
      <c r="FWA246" s="249"/>
      <c r="FWB246" s="249"/>
      <c r="FWC246" s="249"/>
      <c r="FWD246" s="249"/>
      <c r="FWE246" s="249"/>
      <c r="FWF246" s="249"/>
      <c r="FWG246" s="249"/>
      <c r="FWH246" s="249"/>
      <c r="FWI246" s="249"/>
      <c r="FWJ246" s="249"/>
      <c r="FWK246" s="249"/>
      <c r="FWL246" s="249"/>
      <c r="FWM246" s="249"/>
      <c r="FWN246" s="249"/>
      <c r="FWO246" s="249"/>
      <c r="FWP246" s="249"/>
      <c r="FWQ246" s="249"/>
      <c r="FWR246" s="249"/>
      <c r="FWS246" s="249"/>
      <c r="FWT246" s="249"/>
      <c r="FWU246" s="249"/>
      <c r="FWV246" s="249"/>
      <c r="FWW246" s="249"/>
      <c r="FWX246" s="249"/>
      <c r="FWY246" s="249"/>
      <c r="FWZ246" s="249"/>
      <c r="FXA246" s="249"/>
      <c r="FXB246" s="249"/>
      <c r="FXC246" s="249"/>
      <c r="FXD246" s="249"/>
      <c r="FXE246" s="249"/>
      <c r="FXF246" s="249"/>
      <c r="FXG246" s="249"/>
      <c r="FXH246" s="249"/>
      <c r="FXI246" s="249"/>
      <c r="FXJ246" s="249"/>
      <c r="FXK246" s="249"/>
      <c r="FXL246" s="249"/>
      <c r="FXM246" s="249"/>
      <c r="FXN246" s="249"/>
      <c r="FXO246" s="249"/>
      <c r="FXP246" s="249"/>
      <c r="FXQ246" s="249"/>
      <c r="FXR246" s="249"/>
      <c r="FXS246" s="249"/>
      <c r="FXT246" s="249"/>
      <c r="FXU246" s="249"/>
      <c r="FXV246" s="249"/>
      <c r="FXW246" s="249"/>
      <c r="FXX246" s="249"/>
      <c r="FXY246" s="249"/>
      <c r="FXZ246" s="249"/>
      <c r="FYA246" s="249"/>
      <c r="FYB246" s="249"/>
      <c r="FYC246" s="249"/>
      <c r="FYD246" s="249"/>
      <c r="FYE246" s="249"/>
      <c r="FYF246" s="249"/>
      <c r="FYG246" s="249"/>
      <c r="FYH246" s="249"/>
      <c r="FYI246" s="249"/>
      <c r="FYJ246" s="249"/>
      <c r="FYK246" s="249"/>
      <c r="FYL246" s="249"/>
      <c r="FYM246" s="249"/>
      <c r="FYN246" s="249"/>
      <c r="FYO246" s="249"/>
      <c r="FYP246" s="249"/>
      <c r="FYQ246" s="249"/>
      <c r="FYR246" s="249"/>
      <c r="FYS246" s="249"/>
      <c r="FYT246" s="249"/>
      <c r="FYU246" s="249"/>
      <c r="FYV246" s="249"/>
      <c r="FYW246" s="249"/>
      <c r="FYX246" s="249"/>
      <c r="FYY246" s="249"/>
      <c r="FYZ246" s="249"/>
      <c r="FZA246" s="249"/>
      <c r="FZB246" s="249"/>
      <c r="FZC246" s="249"/>
      <c r="FZD246" s="249"/>
      <c r="FZE246" s="249"/>
      <c r="FZF246" s="249"/>
      <c r="FZG246" s="249"/>
      <c r="FZH246" s="249"/>
      <c r="FZI246" s="249"/>
      <c r="FZJ246" s="249"/>
      <c r="FZK246" s="249"/>
      <c r="FZL246" s="249"/>
      <c r="FZM246" s="249"/>
      <c r="FZN246" s="249"/>
      <c r="FZO246" s="249"/>
      <c r="FZP246" s="249"/>
      <c r="FZQ246" s="249"/>
      <c r="FZR246" s="249"/>
      <c r="FZS246" s="249"/>
      <c r="FZT246" s="249"/>
      <c r="FZU246" s="249"/>
      <c r="FZV246" s="249"/>
      <c r="FZW246" s="249"/>
      <c r="FZX246" s="249"/>
      <c r="FZY246" s="249"/>
      <c r="FZZ246" s="249"/>
      <c r="GAA246" s="249"/>
      <c r="GAB246" s="249"/>
      <c r="GAC246" s="249"/>
      <c r="GAD246" s="249"/>
      <c r="GAE246" s="249"/>
      <c r="GAF246" s="249"/>
      <c r="GAG246" s="249"/>
      <c r="GAH246" s="249"/>
      <c r="GAI246" s="249"/>
      <c r="GAJ246" s="249"/>
      <c r="GAK246" s="249"/>
      <c r="GAL246" s="249"/>
      <c r="GAM246" s="249"/>
      <c r="GAN246" s="249"/>
      <c r="GAO246" s="249"/>
      <c r="GAP246" s="249"/>
      <c r="GAQ246" s="249"/>
      <c r="GAR246" s="249"/>
      <c r="GAS246" s="249"/>
      <c r="GAT246" s="249"/>
      <c r="GAU246" s="249"/>
      <c r="GAV246" s="249"/>
      <c r="GAW246" s="249"/>
      <c r="GAX246" s="249"/>
      <c r="GAY246" s="249"/>
      <c r="GAZ246" s="249"/>
      <c r="GBA246" s="249"/>
      <c r="GBB246" s="249"/>
      <c r="GBC246" s="249"/>
      <c r="GBD246" s="249"/>
      <c r="GBE246" s="249"/>
      <c r="GBF246" s="249"/>
      <c r="GBG246" s="249"/>
      <c r="GBH246" s="249"/>
      <c r="GBI246" s="249"/>
      <c r="GBJ246" s="249"/>
      <c r="GBK246" s="249"/>
      <c r="GBL246" s="249"/>
      <c r="GBM246" s="249"/>
      <c r="GBN246" s="249"/>
      <c r="GBO246" s="249"/>
      <c r="GBP246" s="249"/>
      <c r="GBQ246" s="249"/>
      <c r="GBR246" s="249"/>
      <c r="GBS246" s="249"/>
      <c r="GBT246" s="249"/>
      <c r="GBU246" s="249"/>
      <c r="GBV246" s="249"/>
      <c r="GBW246" s="249"/>
      <c r="GBX246" s="249"/>
      <c r="GBY246" s="249"/>
      <c r="GBZ246" s="249"/>
      <c r="GCA246" s="249"/>
      <c r="GCB246" s="249"/>
      <c r="GCC246" s="249"/>
      <c r="GCD246" s="249"/>
      <c r="GCE246" s="249"/>
      <c r="GCF246" s="249"/>
      <c r="GCG246" s="249"/>
      <c r="GCH246" s="249"/>
      <c r="GCI246" s="249"/>
      <c r="GCJ246" s="249"/>
      <c r="GCK246" s="249"/>
      <c r="GCL246" s="249"/>
      <c r="GCM246" s="249"/>
      <c r="GCN246" s="249"/>
      <c r="GCO246" s="249"/>
      <c r="GCP246" s="249"/>
      <c r="GCQ246" s="249"/>
      <c r="GCR246" s="249"/>
      <c r="GCS246" s="249"/>
      <c r="GCT246" s="249"/>
      <c r="GCU246" s="249"/>
      <c r="GCV246" s="249"/>
      <c r="GCW246" s="249"/>
      <c r="GCX246" s="249"/>
      <c r="GCY246" s="249"/>
      <c r="GCZ246" s="249"/>
      <c r="GDA246" s="249"/>
      <c r="GDB246" s="249"/>
      <c r="GDC246" s="249"/>
      <c r="GDD246" s="249"/>
      <c r="GDE246" s="249"/>
      <c r="GDF246" s="249"/>
      <c r="GDG246" s="249"/>
      <c r="GDH246" s="249"/>
      <c r="GDI246" s="249"/>
      <c r="GDJ246" s="249"/>
      <c r="GDK246" s="249"/>
      <c r="GDL246" s="249"/>
      <c r="GDM246" s="249"/>
      <c r="GDN246" s="249"/>
      <c r="GDO246" s="249"/>
      <c r="GDP246" s="249"/>
      <c r="GDQ246" s="249"/>
      <c r="GDR246" s="249"/>
      <c r="GDS246" s="249"/>
      <c r="GDT246" s="249"/>
      <c r="GDU246" s="249"/>
      <c r="GDV246" s="249"/>
      <c r="GDW246" s="249"/>
      <c r="GDX246" s="249"/>
      <c r="GDY246" s="249"/>
      <c r="GDZ246" s="249"/>
      <c r="GEA246" s="249"/>
      <c r="GEB246" s="249"/>
      <c r="GEC246" s="249"/>
      <c r="GED246" s="249"/>
      <c r="GEE246" s="249"/>
      <c r="GEF246" s="249"/>
      <c r="GEG246" s="249"/>
      <c r="GEH246" s="249"/>
      <c r="GEI246" s="249"/>
      <c r="GEJ246" s="249"/>
      <c r="GEK246" s="249"/>
      <c r="GEL246" s="249"/>
      <c r="GEM246" s="249"/>
      <c r="GEN246" s="249"/>
      <c r="GEO246" s="249"/>
      <c r="GEP246" s="249"/>
      <c r="GEQ246" s="249"/>
      <c r="GER246" s="249"/>
      <c r="GES246" s="249"/>
      <c r="GET246" s="249"/>
      <c r="GEU246" s="249"/>
      <c r="GEV246" s="249"/>
      <c r="GEW246" s="249"/>
      <c r="GEX246" s="249"/>
      <c r="GEY246" s="249"/>
      <c r="GEZ246" s="249"/>
      <c r="GFA246" s="249"/>
      <c r="GFB246" s="249"/>
      <c r="GFC246" s="249"/>
      <c r="GFD246" s="249"/>
      <c r="GFE246" s="249"/>
      <c r="GFF246" s="249"/>
      <c r="GFG246" s="249"/>
      <c r="GFH246" s="249"/>
      <c r="GFI246" s="249"/>
      <c r="GFJ246" s="249"/>
      <c r="GFK246" s="249"/>
      <c r="GFL246" s="249"/>
      <c r="GFM246" s="249"/>
      <c r="GFN246" s="249"/>
      <c r="GFO246" s="249"/>
      <c r="GFP246" s="249"/>
      <c r="GFQ246" s="249"/>
      <c r="GFR246" s="249"/>
      <c r="GFS246" s="249"/>
      <c r="GFT246" s="249"/>
      <c r="GFU246" s="249"/>
      <c r="GFV246" s="249"/>
      <c r="GFW246" s="249"/>
      <c r="GFX246" s="249"/>
      <c r="GFY246" s="249"/>
      <c r="GFZ246" s="249"/>
      <c r="GGA246" s="249"/>
      <c r="GGB246" s="249"/>
      <c r="GGC246" s="249"/>
      <c r="GGD246" s="249"/>
      <c r="GGE246" s="249"/>
      <c r="GGF246" s="249"/>
      <c r="GGG246" s="249"/>
      <c r="GGH246" s="249"/>
      <c r="GGI246" s="249"/>
      <c r="GGJ246" s="249"/>
      <c r="GGK246" s="249"/>
      <c r="GGL246" s="249"/>
      <c r="GGM246" s="249"/>
      <c r="GGN246" s="249"/>
      <c r="GGO246" s="249"/>
      <c r="GGP246" s="249"/>
      <c r="GGQ246" s="249"/>
      <c r="GGR246" s="249"/>
      <c r="GGS246" s="249"/>
      <c r="GGT246" s="249"/>
      <c r="GGU246" s="249"/>
      <c r="GGV246" s="249"/>
      <c r="GGW246" s="249"/>
      <c r="GGX246" s="249"/>
      <c r="GGY246" s="249"/>
      <c r="GGZ246" s="249"/>
      <c r="GHA246" s="249"/>
      <c r="GHB246" s="249"/>
      <c r="GHC246" s="249"/>
      <c r="GHD246" s="249"/>
      <c r="GHE246" s="249"/>
      <c r="GHF246" s="249"/>
      <c r="GHG246" s="249"/>
      <c r="GHH246" s="249"/>
      <c r="GHI246" s="249"/>
      <c r="GHJ246" s="249"/>
      <c r="GHK246" s="249"/>
      <c r="GHL246" s="249"/>
      <c r="GHM246" s="249"/>
      <c r="GHN246" s="249"/>
      <c r="GHO246" s="249"/>
      <c r="GHP246" s="249"/>
      <c r="GHQ246" s="249"/>
      <c r="GHR246" s="249"/>
      <c r="GHS246" s="249"/>
      <c r="GHT246" s="249"/>
      <c r="GHU246" s="249"/>
      <c r="GHV246" s="249"/>
      <c r="GHW246" s="249"/>
      <c r="GHX246" s="249"/>
      <c r="GHY246" s="249"/>
      <c r="GHZ246" s="249"/>
      <c r="GIA246" s="249"/>
      <c r="GIB246" s="249"/>
      <c r="GIC246" s="249"/>
      <c r="GID246" s="249"/>
      <c r="GIE246" s="249"/>
      <c r="GIF246" s="249"/>
      <c r="GIG246" s="249"/>
      <c r="GIH246" s="249"/>
      <c r="GII246" s="249"/>
      <c r="GIJ246" s="249"/>
      <c r="GIK246" s="249"/>
      <c r="GIL246" s="249"/>
      <c r="GIM246" s="249"/>
      <c r="GIN246" s="249"/>
      <c r="GIO246" s="249"/>
      <c r="GIP246" s="249"/>
      <c r="GIQ246" s="249"/>
      <c r="GIR246" s="249"/>
      <c r="GIS246" s="249"/>
      <c r="GIT246" s="249"/>
      <c r="GIU246" s="249"/>
      <c r="GIV246" s="249"/>
      <c r="GIW246" s="249"/>
      <c r="GIX246" s="249"/>
      <c r="GIY246" s="249"/>
      <c r="GIZ246" s="249"/>
      <c r="GJA246" s="249"/>
      <c r="GJB246" s="249"/>
      <c r="GJC246" s="249"/>
      <c r="GJD246" s="249"/>
      <c r="GJE246" s="249"/>
      <c r="GJF246" s="249"/>
      <c r="GJG246" s="249"/>
      <c r="GJH246" s="249"/>
      <c r="GJI246" s="249"/>
      <c r="GJJ246" s="249"/>
      <c r="GJK246" s="249"/>
      <c r="GJL246" s="249"/>
      <c r="GJM246" s="249"/>
      <c r="GJN246" s="249"/>
      <c r="GJO246" s="249"/>
      <c r="GJP246" s="249"/>
      <c r="GJQ246" s="249"/>
      <c r="GJR246" s="249"/>
      <c r="GJS246" s="249"/>
      <c r="GJT246" s="249"/>
      <c r="GJU246" s="249"/>
      <c r="GJV246" s="249"/>
      <c r="GJW246" s="249"/>
      <c r="GJX246" s="249"/>
      <c r="GJY246" s="249"/>
      <c r="GJZ246" s="249"/>
      <c r="GKA246" s="249"/>
      <c r="GKB246" s="249"/>
      <c r="GKC246" s="249"/>
      <c r="GKD246" s="249"/>
      <c r="GKE246" s="249"/>
      <c r="GKF246" s="249"/>
      <c r="GKG246" s="249"/>
      <c r="GKH246" s="249"/>
      <c r="GKI246" s="249"/>
      <c r="GKJ246" s="249"/>
      <c r="GKK246" s="249"/>
      <c r="GKL246" s="249"/>
      <c r="GKM246" s="249"/>
      <c r="GKN246" s="249"/>
      <c r="GKO246" s="249"/>
      <c r="GKP246" s="249"/>
      <c r="GKQ246" s="249"/>
      <c r="GKR246" s="249"/>
      <c r="GKS246" s="249"/>
      <c r="GKT246" s="249"/>
      <c r="GKU246" s="249"/>
      <c r="GKV246" s="249"/>
      <c r="GKW246" s="249"/>
      <c r="GKX246" s="249"/>
      <c r="GKY246" s="249"/>
      <c r="GKZ246" s="249"/>
      <c r="GLA246" s="249"/>
      <c r="GLB246" s="249"/>
      <c r="GLC246" s="249"/>
      <c r="GLD246" s="249"/>
      <c r="GLE246" s="249"/>
      <c r="GLF246" s="249"/>
      <c r="GLG246" s="249"/>
      <c r="GLH246" s="249"/>
      <c r="GLI246" s="249"/>
      <c r="GLJ246" s="249"/>
      <c r="GLK246" s="249"/>
      <c r="GLL246" s="249"/>
      <c r="GLM246" s="249"/>
      <c r="GLN246" s="249"/>
      <c r="GLO246" s="249"/>
      <c r="GLP246" s="249"/>
      <c r="GLQ246" s="249"/>
      <c r="GLR246" s="249"/>
      <c r="GLS246" s="249"/>
      <c r="GLT246" s="249"/>
      <c r="GLU246" s="249"/>
      <c r="GLV246" s="249"/>
      <c r="GLW246" s="249"/>
      <c r="GLX246" s="249"/>
      <c r="GLY246" s="249"/>
      <c r="GLZ246" s="249"/>
      <c r="GMA246" s="249"/>
      <c r="GMB246" s="249"/>
      <c r="GMC246" s="249"/>
      <c r="GMD246" s="249"/>
      <c r="GME246" s="249"/>
      <c r="GMF246" s="249"/>
      <c r="GMG246" s="249"/>
      <c r="GMH246" s="249"/>
      <c r="GMI246" s="249"/>
      <c r="GMJ246" s="249"/>
      <c r="GMK246" s="249"/>
      <c r="GML246" s="249"/>
      <c r="GMM246" s="249"/>
      <c r="GMN246" s="249"/>
      <c r="GMO246" s="249"/>
      <c r="GMP246" s="249"/>
      <c r="GMQ246" s="249"/>
      <c r="GMR246" s="249"/>
      <c r="GMS246" s="249"/>
      <c r="GMT246" s="249"/>
      <c r="GMU246" s="249"/>
      <c r="GMV246" s="249"/>
      <c r="GMW246" s="249"/>
      <c r="GMX246" s="249"/>
      <c r="GMY246" s="249"/>
      <c r="GMZ246" s="249"/>
      <c r="GNA246" s="249"/>
      <c r="GNB246" s="249"/>
      <c r="GNC246" s="249"/>
      <c r="GND246" s="249"/>
      <c r="GNE246" s="249"/>
      <c r="GNF246" s="249"/>
      <c r="GNG246" s="249"/>
      <c r="GNH246" s="249"/>
      <c r="GNI246" s="249"/>
      <c r="GNJ246" s="249"/>
      <c r="GNK246" s="249"/>
      <c r="GNL246" s="249"/>
      <c r="GNM246" s="249"/>
      <c r="GNN246" s="249"/>
      <c r="GNO246" s="249"/>
      <c r="GNP246" s="249"/>
      <c r="GNQ246" s="249"/>
      <c r="GNR246" s="249"/>
      <c r="GNS246" s="249"/>
      <c r="GNT246" s="249"/>
      <c r="GNU246" s="249"/>
      <c r="GNV246" s="249"/>
      <c r="GNW246" s="249"/>
      <c r="GNX246" s="249"/>
      <c r="GNY246" s="249"/>
      <c r="GNZ246" s="249"/>
      <c r="GOA246" s="249"/>
      <c r="GOB246" s="249"/>
      <c r="GOC246" s="249"/>
      <c r="GOD246" s="249"/>
      <c r="GOE246" s="249"/>
      <c r="GOF246" s="249"/>
      <c r="GOG246" s="249"/>
      <c r="GOH246" s="249"/>
      <c r="GOI246" s="249"/>
      <c r="GOJ246" s="249"/>
      <c r="GOK246" s="249"/>
      <c r="GOL246" s="249"/>
      <c r="GOM246" s="249"/>
      <c r="GON246" s="249"/>
      <c r="GOO246" s="249"/>
      <c r="GOP246" s="249"/>
      <c r="GOQ246" s="249"/>
      <c r="GOR246" s="249"/>
      <c r="GOS246" s="249"/>
      <c r="GOT246" s="249"/>
      <c r="GOU246" s="249"/>
      <c r="GOV246" s="249"/>
      <c r="GOW246" s="249"/>
      <c r="GOX246" s="249"/>
      <c r="GOY246" s="249"/>
      <c r="GOZ246" s="249"/>
      <c r="GPA246" s="249"/>
      <c r="GPB246" s="249"/>
      <c r="GPC246" s="249"/>
      <c r="GPD246" s="249"/>
      <c r="GPE246" s="249"/>
      <c r="GPF246" s="249"/>
      <c r="GPG246" s="249"/>
      <c r="GPH246" s="249"/>
      <c r="GPI246" s="249"/>
      <c r="GPJ246" s="249"/>
      <c r="GPK246" s="249"/>
      <c r="GPL246" s="249"/>
      <c r="GPM246" s="249"/>
      <c r="GPN246" s="249"/>
      <c r="GPO246" s="249"/>
      <c r="GPP246" s="249"/>
      <c r="GPQ246" s="249"/>
      <c r="GPR246" s="249"/>
      <c r="GPS246" s="249"/>
      <c r="GPT246" s="249"/>
      <c r="GPU246" s="249"/>
      <c r="GPV246" s="249"/>
      <c r="GPW246" s="249"/>
      <c r="GPX246" s="249"/>
      <c r="GPY246" s="249"/>
      <c r="GPZ246" s="249"/>
      <c r="GQA246" s="249"/>
      <c r="GQB246" s="249"/>
      <c r="GQC246" s="249"/>
      <c r="GQD246" s="249"/>
      <c r="GQE246" s="249"/>
      <c r="GQF246" s="249"/>
      <c r="GQG246" s="249"/>
      <c r="GQH246" s="249"/>
      <c r="GQI246" s="249"/>
      <c r="GQJ246" s="249"/>
      <c r="GQK246" s="249"/>
      <c r="GQL246" s="249"/>
      <c r="GQM246" s="249"/>
      <c r="GQN246" s="249"/>
      <c r="GQO246" s="249"/>
      <c r="GQP246" s="249"/>
      <c r="GQQ246" s="249"/>
      <c r="GQR246" s="249"/>
      <c r="GQS246" s="249"/>
      <c r="GQT246" s="249"/>
      <c r="GQU246" s="249"/>
      <c r="GQV246" s="249"/>
      <c r="GQW246" s="249"/>
      <c r="GQX246" s="249"/>
      <c r="GQY246" s="249"/>
      <c r="GQZ246" s="249"/>
      <c r="GRA246" s="249"/>
      <c r="GRB246" s="249"/>
      <c r="GRC246" s="249"/>
      <c r="GRD246" s="249"/>
      <c r="GRE246" s="249"/>
      <c r="GRF246" s="249"/>
      <c r="GRG246" s="249"/>
      <c r="GRH246" s="249"/>
      <c r="GRI246" s="249"/>
      <c r="GRJ246" s="249"/>
      <c r="GRK246" s="249"/>
      <c r="GRL246" s="249"/>
      <c r="GRM246" s="249"/>
      <c r="GRN246" s="249"/>
      <c r="GRO246" s="249"/>
      <c r="GRP246" s="249"/>
      <c r="GRQ246" s="249"/>
      <c r="GRR246" s="249"/>
      <c r="GRS246" s="249"/>
      <c r="GRT246" s="249"/>
      <c r="GRU246" s="249"/>
      <c r="GRV246" s="249"/>
      <c r="GRW246" s="249"/>
      <c r="GRX246" s="249"/>
      <c r="GRY246" s="249"/>
      <c r="GRZ246" s="249"/>
      <c r="GSA246" s="249"/>
      <c r="GSB246" s="249"/>
      <c r="GSC246" s="249"/>
      <c r="GSD246" s="249"/>
      <c r="GSE246" s="249"/>
      <c r="GSF246" s="249"/>
      <c r="GSG246" s="249"/>
      <c r="GSH246" s="249"/>
      <c r="GSI246" s="249"/>
      <c r="GSJ246" s="249"/>
      <c r="GSK246" s="249"/>
      <c r="GSL246" s="249"/>
      <c r="GSM246" s="249"/>
      <c r="GSN246" s="249"/>
      <c r="GSO246" s="249"/>
      <c r="GSP246" s="249"/>
      <c r="GSQ246" s="249"/>
      <c r="GSR246" s="249"/>
      <c r="GSS246" s="249"/>
      <c r="GST246" s="249"/>
      <c r="GSU246" s="249"/>
      <c r="GSV246" s="249"/>
      <c r="GSW246" s="249"/>
      <c r="GSX246" s="249"/>
      <c r="GSY246" s="249"/>
      <c r="GSZ246" s="249"/>
      <c r="GTA246" s="249"/>
      <c r="GTB246" s="249"/>
      <c r="GTC246" s="249"/>
      <c r="GTD246" s="249"/>
      <c r="GTE246" s="249"/>
      <c r="GTF246" s="249"/>
      <c r="GTG246" s="249"/>
      <c r="GTH246" s="249"/>
      <c r="GTI246" s="249"/>
      <c r="GTJ246" s="249"/>
      <c r="GTK246" s="249"/>
      <c r="GTL246" s="249"/>
      <c r="GTM246" s="249"/>
      <c r="GTN246" s="249"/>
      <c r="GTO246" s="249"/>
      <c r="GTP246" s="249"/>
      <c r="GTQ246" s="249"/>
      <c r="GTR246" s="249"/>
      <c r="GTS246" s="249"/>
      <c r="GTT246" s="249"/>
      <c r="GTU246" s="249"/>
      <c r="GTV246" s="249"/>
      <c r="GTW246" s="249"/>
      <c r="GTX246" s="249"/>
      <c r="GTY246" s="249"/>
      <c r="GTZ246" s="249"/>
      <c r="GUA246" s="249"/>
      <c r="GUB246" s="249"/>
      <c r="GUC246" s="249"/>
      <c r="GUD246" s="249"/>
      <c r="GUE246" s="249"/>
      <c r="GUF246" s="249"/>
      <c r="GUG246" s="249"/>
      <c r="GUH246" s="249"/>
      <c r="GUI246" s="249"/>
      <c r="GUJ246" s="249"/>
      <c r="GUK246" s="249"/>
      <c r="GUL246" s="249"/>
      <c r="GUM246" s="249"/>
      <c r="GUN246" s="249"/>
      <c r="GUO246" s="249"/>
      <c r="GUP246" s="249"/>
      <c r="GUQ246" s="249"/>
      <c r="GUR246" s="249"/>
      <c r="GUS246" s="249"/>
      <c r="GUT246" s="249"/>
      <c r="GUU246" s="249"/>
      <c r="GUV246" s="249"/>
      <c r="GUW246" s="249"/>
      <c r="GUX246" s="249"/>
      <c r="GUY246" s="249"/>
      <c r="GUZ246" s="249"/>
      <c r="GVA246" s="249"/>
      <c r="GVB246" s="249"/>
      <c r="GVC246" s="249"/>
      <c r="GVD246" s="249"/>
      <c r="GVE246" s="249"/>
      <c r="GVF246" s="249"/>
      <c r="GVG246" s="249"/>
      <c r="GVH246" s="249"/>
      <c r="GVI246" s="249"/>
      <c r="GVJ246" s="249"/>
      <c r="GVK246" s="249"/>
      <c r="GVL246" s="249"/>
      <c r="GVM246" s="249"/>
      <c r="GVN246" s="249"/>
      <c r="GVO246" s="249"/>
      <c r="GVP246" s="249"/>
      <c r="GVQ246" s="249"/>
      <c r="GVR246" s="249"/>
      <c r="GVS246" s="249"/>
      <c r="GVT246" s="249"/>
      <c r="GVU246" s="249"/>
      <c r="GVV246" s="249"/>
      <c r="GVW246" s="249"/>
      <c r="GVX246" s="249"/>
      <c r="GVY246" s="249"/>
      <c r="GVZ246" s="249"/>
      <c r="GWA246" s="249"/>
      <c r="GWB246" s="249"/>
      <c r="GWC246" s="249"/>
      <c r="GWD246" s="249"/>
      <c r="GWE246" s="249"/>
      <c r="GWF246" s="249"/>
      <c r="GWG246" s="249"/>
      <c r="GWH246" s="249"/>
      <c r="GWI246" s="249"/>
      <c r="GWJ246" s="249"/>
      <c r="GWK246" s="249"/>
      <c r="GWL246" s="249"/>
      <c r="GWM246" s="249"/>
      <c r="GWN246" s="249"/>
      <c r="GWO246" s="249"/>
      <c r="GWP246" s="249"/>
      <c r="GWQ246" s="249"/>
      <c r="GWR246" s="249"/>
      <c r="GWS246" s="249"/>
      <c r="GWT246" s="249"/>
      <c r="GWU246" s="249"/>
      <c r="GWV246" s="249"/>
      <c r="GWW246" s="249"/>
      <c r="GWX246" s="249"/>
      <c r="GWY246" s="249"/>
      <c r="GWZ246" s="249"/>
      <c r="GXA246" s="249"/>
      <c r="GXB246" s="249"/>
      <c r="GXC246" s="249"/>
      <c r="GXD246" s="249"/>
      <c r="GXE246" s="249"/>
      <c r="GXF246" s="249"/>
      <c r="GXG246" s="249"/>
      <c r="GXH246" s="249"/>
      <c r="GXI246" s="249"/>
      <c r="GXJ246" s="249"/>
      <c r="GXK246" s="249"/>
      <c r="GXL246" s="249"/>
      <c r="GXM246" s="249"/>
      <c r="GXN246" s="249"/>
      <c r="GXO246" s="249"/>
      <c r="GXP246" s="249"/>
      <c r="GXQ246" s="249"/>
      <c r="GXR246" s="249"/>
      <c r="GXS246" s="249"/>
      <c r="GXT246" s="249"/>
      <c r="GXU246" s="249"/>
      <c r="GXV246" s="249"/>
      <c r="GXW246" s="249"/>
      <c r="GXX246" s="249"/>
      <c r="GXY246" s="249"/>
      <c r="GXZ246" s="249"/>
      <c r="GYA246" s="249"/>
      <c r="GYB246" s="249"/>
      <c r="GYC246" s="249"/>
      <c r="GYD246" s="249"/>
      <c r="GYE246" s="249"/>
      <c r="GYF246" s="249"/>
      <c r="GYG246" s="249"/>
      <c r="GYH246" s="249"/>
      <c r="GYI246" s="249"/>
      <c r="GYJ246" s="249"/>
      <c r="GYK246" s="249"/>
      <c r="GYL246" s="249"/>
      <c r="GYM246" s="249"/>
      <c r="GYN246" s="249"/>
      <c r="GYO246" s="249"/>
      <c r="GYP246" s="249"/>
      <c r="GYQ246" s="249"/>
      <c r="GYR246" s="249"/>
      <c r="GYS246" s="249"/>
      <c r="GYT246" s="249"/>
      <c r="GYU246" s="249"/>
      <c r="GYV246" s="249"/>
      <c r="GYW246" s="249"/>
      <c r="GYX246" s="249"/>
      <c r="GYY246" s="249"/>
      <c r="GYZ246" s="249"/>
      <c r="GZA246" s="249"/>
      <c r="GZB246" s="249"/>
      <c r="GZC246" s="249"/>
      <c r="GZD246" s="249"/>
      <c r="GZE246" s="249"/>
      <c r="GZF246" s="249"/>
      <c r="GZG246" s="249"/>
      <c r="GZH246" s="249"/>
      <c r="GZI246" s="249"/>
      <c r="GZJ246" s="249"/>
      <c r="GZK246" s="249"/>
      <c r="GZL246" s="249"/>
      <c r="GZM246" s="249"/>
      <c r="GZN246" s="249"/>
      <c r="GZO246" s="249"/>
      <c r="GZP246" s="249"/>
      <c r="GZQ246" s="249"/>
      <c r="GZR246" s="249"/>
      <c r="GZS246" s="249"/>
      <c r="GZT246" s="249"/>
      <c r="GZU246" s="249"/>
      <c r="GZV246" s="249"/>
      <c r="GZW246" s="249"/>
      <c r="GZX246" s="249"/>
      <c r="GZY246" s="249"/>
      <c r="GZZ246" s="249"/>
      <c r="HAA246" s="249"/>
      <c r="HAB246" s="249"/>
      <c r="HAC246" s="249"/>
      <c r="HAD246" s="249"/>
      <c r="HAE246" s="249"/>
      <c r="HAF246" s="249"/>
      <c r="HAG246" s="249"/>
      <c r="HAH246" s="249"/>
      <c r="HAI246" s="249"/>
      <c r="HAJ246" s="249"/>
      <c r="HAK246" s="249"/>
      <c r="HAL246" s="249"/>
      <c r="HAM246" s="249"/>
      <c r="HAN246" s="249"/>
      <c r="HAO246" s="249"/>
      <c r="HAP246" s="249"/>
      <c r="HAQ246" s="249"/>
      <c r="HAR246" s="249"/>
      <c r="HAS246" s="249"/>
      <c r="HAT246" s="249"/>
      <c r="HAU246" s="249"/>
      <c r="HAV246" s="249"/>
      <c r="HAW246" s="249"/>
      <c r="HAX246" s="249"/>
      <c r="HAY246" s="249"/>
      <c r="HAZ246" s="249"/>
      <c r="HBA246" s="249"/>
      <c r="HBB246" s="249"/>
      <c r="HBC246" s="249"/>
      <c r="HBD246" s="249"/>
      <c r="HBE246" s="249"/>
      <c r="HBF246" s="249"/>
      <c r="HBG246" s="249"/>
      <c r="HBH246" s="249"/>
      <c r="HBI246" s="249"/>
      <c r="HBJ246" s="249"/>
      <c r="HBK246" s="249"/>
      <c r="HBL246" s="249"/>
      <c r="HBM246" s="249"/>
      <c r="HBN246" s="249"/>
      <c r="HBO246" s="249"/>
      <c r="HBP246" s="249"/>
      <c r="HBQ246" s="249"/>
      <c r="HBR246" s="249"/>
      <c r="HBS246" s="249"/>
      <c r="HBT246" s="249"/>
      <c r="HBU246" s="249"/>
      <c r="HBV246" s="249"/>
      <c r="HBW246" s="249"/>
      <c r="HBX246" s="249"/>
      <c r="HBY246" s="249"/>
      <c r="HBZ246" s="249"/>
      <c r="HCA246" s="249"/>
      <c r="HCB246" s="249"/>
      <c r="HCC246" s="249"/>
      <c r="HCD246" s="249"/>
      <c r="HCE246" s="249"/>
      <c r="HCF246" s="249"/>
      <c r="HCG246" s="249"/>
      <c r="HCH246" s="249"/>
      <c r="HCI246" s="249"/>
      <c r="HCJ246" s="249"/>
      <c r="HCK246" s="249"/>
      <c r="HCL246" s="249"/>
      <c r="HCM246" s="249"/>
      <c r="HCN246" s="249"/>
      <c r="HCO246" s="249"/>
      <c r="HCP246" s="249"/>
      <c r="HCQ246" s="249"/>
      <c r="HCR246" s="249"/>
      <c r="HCS246" s="249"/>
      <c r="HCT246" s="249"/>
      <c r="HCU246" s="249"/>
      <c r="HCV246" s="249"/>
      <c r="HCW246" s="249"/>
      <c r="HCX246" s="249"/>
      <c r="HCY246" s="249"/>
      <c r="HCZ246" s="249"/>
      <c r="HDA246" s="249"/>
      <c r="HDB246" s="249"/>
      <c r="HDC246" s="249"/>
      <c r="HDD246" s="249"/>
      <c r="HDE246" s="249"/>
      <c r="HDF246" s="249"/>
      <c r="HDG246" s="249"/>
      <c r="HDH246" s="249"/>
      <c r="HDI246" s="249"/>
      <c r="HDJ246" s="249"/>
      <c r="HDK246" s="249"/>
      <c r="HDL246" s="249"/>
      <c r="HDM246" s="249"/>
      <c r="HDN246" s="249"/>
      <c r="HDO246" s="249"/>
      <c r="HDP246" s="249"/>
      <c r="HDQ246" s="249"/>
      <c r="HDR246" s="249"/>
      <c r="HDS246" s="249"/>
      <c r="HDT246" s="249"/>
      <c r="HDU246" s="249"/>
      <c r="HDV246" s="249"/>
      <c r="HDW246" s="249"/>
      <c r="HDX246" s="249"/>
      <c r="HDY246" s="249"/>
      <c r="HDZ246" s="249"/>
      <c r="HEA246" s="249"/>
      <c r="HEB246" s="249"/>
      <c r="HEC246" s="249"/>
      <c r="HED246" s="249"/>
      <c r="HEE246" s="249"/>
      <c r="HEF246" s="249"/>
      <c r="HEG246" s="249"/>
      <c r="HEH246" s="249"/>
      <c r="HEI246" s="249"/>
      <c r="HEJ246" s="249"/>
      <c r="HEK246" s="249"/>
      <c r="HEL246" s="249"/>
      <c r="HEM246" s="249"/>
      <c r="HEN246" s="249"/>
      <c r="HEO246" s="249"/>
      <c r="HEP246" s="249"/>
      <c r="HEQ246" s="249"/>
      <c r="HER246" s="249"/>
      <c r="HES246" s="249"/>
      <c r="HET246" s="249"/>
      <c r="HEU246" s="249"/>
      <c r="HEV246" s="249"/>
      <c r="HEW246" s="249"/>
      <c r="HEX246" s="249"/>
      <c r="HEY246" s="249"/>
      <c r="HEZ246" s="249"/>
      <c r="HFA246" s="249"/>
      <c r="HFB246" s="249"/>
      <c r="HFC246" s="249"/>
      <c r="HFD246" s="249"/>
      <c r="HFE246" s="249"/>
      <c r="HFF246" s="249"/>
      <c r="HFG246" s="249"/>
      <c r="HFH246" s="249"/>
      <c r="HFI246" s="249"/>
      <c r="HFJ246" s="249"/>
      <c r="HFK246" s="249"/>
      <c r="HFL246" s="249"/>
      <c r="HFM246" s="249"/>
      <c r="HFN246" s="249"/>
      <c r="HFO246" s="249"/>
      <c r="HFP246" s="249"/>
      <c r="HFQ246" s="249"/>
      <c r="HFR246" s="249"/>
      <c r="HFS246" s="249"/>
      <c r="HFT246" s="249"/>
      <c r="HFU246" s="249"/>
      <c r="HFV246" s="249"/>
      <c r="HFW246" s="249"/>
      <c r="HFX246" s="249"/>
      <c r="HFY246" s="249"/>
      <c r="HFZ246" s="249"/>
      <c r="HGA246" s="249"/>
      <c r="HGB246" s="249"/>
      <c r="HGC246" s="249"/>
      <c r="HGD246" s="249"/>
      <c r="HGE246" s="249"/>
      <c r="HGF246" s="249"/>
      <c r="HGG246" s="249"/>
      <c r="HGH246" s="249"/>
      <c r="HGI246" s="249"/>
      <c r="HGJ246" s="249"/>
      <c r="HGK246" s="249"/>
      <c r="HGL246" s="249"/>
      <c r="HGM246" s="249"/>
      <c r="HGN246" s="249"/>
      <c r="HGO246" s="249"/>
      <c r="HGP246" s="249"/>
      <c r="HGQ246" s="249"/>
      <c r="HGR246" s="249"/>
      <c r="HGS246" s="249"/>
      <c r="HGT246" s="249"/>
      <c r="HGU246" s="249"/>
      <c r="HGV246" s="249"/>
      <c r="HGW246" s="249"/>
      <c r="HGX246" s="249"/>
      <c r="HGY246" s="249"/>
      <c r="HGZ246" s="249"/>
      <c r="HHA246" s="249"/>
      <c r="HHB246" s="249"/>
      <c r="HHC246" s="249"/>
      <c r="HHD246" s="249"/>
      <c r="HHE246" s="249"/>
      <c r="HHF246" s="249"/>
      <c r="HHG246" s="249"/>
      <c r="HHH246" s="249"/>
      <c r="HHI246" s="249"/>
      <c r="HHJ246" s="249"/>
      <c r="HHK246" s="249"/>
      <c r="HHL246" s="249"/>
      <c r="HHM246" s="249"/>
      <c r="HHN246" s="249"/>
      <c r="HHO246" s="249"/>
      <c r="HHP246" s="249"/>
      <c r="HHQ246" s="249"/>
      <c r="HHR246" s="249"/>
      <c r="HHS246" s="249"/>
      <c r="HHT246" s="249"/>
      <c r="HHU246" s="249"/>
      <c r="HHV246" s="249"/>
      <c r="HHW246" s="249"/>
      <c r="HHX246" s="249"/>
      <c r="HHY246" s="249"/>
      <c r="HHZ246" s="249"/>
      <c r="HIA246" s="249"/>
      <c r="HIB246" s="249"/>
      <c r="HIC246" s="249"/>
      <c r="HID246" s="249"/>
      <c r="HIE246" s="249"/>
      <c r="HIF246" s="249"/>
      <c r="HIG246" s="249"/>
      <c r="HIH246" s="249"/>
      <c r="HII246" s="249"/>
      <c r="HIJ246" s="249"/>
      <c r="HIK246" s="249"/>
      <c r="HIL246" s="249"/>
      <c r="HIM246" s="249"/>
      <c r="HIN246" s="249"/>
      <c r="HIO246" s="249"/>
      <c r="HIP246" s="249"/>
      <c r="HIQ246" s="249"/>
      <c r="HIR246" s="249"/>
      <c r="HIS246" s="249"/>
      <c r="HIT246" s="249"/>
      <c r="HIU246" s="249"/>
      <c r="HIV246" s="249"/>
      <c r="HIW246" s="249"/>
      <c r="HIX246" s="249"/>
      <c r="HIY246" s="249"/>
      <c r="HIZ246" s="249"/>
      <c r="HJA246" s="249"/>
      <c r="HJB246" s="249"/>
      <c r="HJC246" s="249"/>
      <c r="HJD246" s="249"/>
      <c r="HJE246" s="249"/>
      <c r="HJF246" s="249"/>
      <c r="HJG246" s="249"/>
      <c r="HJH246" s="249"/>
      <c r="HJI246" s="249"/>
      <c r="HJJ246" s="249"/>
      <c r="HJK246" s="249"/>
      <c r="HJL246" s="249"/>
      <c r="HJM246" s="249"/>
      <c r="HJN246" s="249"/>
      <c r="HJO246" s="249"/>
      <c r="HJP246" s="249"/>
      <c r="HJQ246" s="249"/>
      <c r="HJR246" s="249"/>
      <c r="HJS246" s="249"/>
      <c r="HJT246" s="249"/>
      <c r="HJU246" s="249"/>
      <c r="HJV246" s="249"/>
      <c r="HJW246" s="249"/>
      <c r="HJX246" s="249"/>
      <c r="HJY246" s="249"/>
      <c r="HJZ246" s="249"/>
      <c r="HKA246" s="249"/>
      <c r="HKB246" s="249"/>
      <c r="HKC246" s="249"/>
      <c r="HKD246" s="249"/>
      <c r="HKE246" s="249"/>
      <c r="HKF246" s="249"/>
      <c r="HKG246" s="249"/>
      <c r="HKH246" s="249"/>
      <c r="HKI246" s="249"/>
      <c r="HKJ246" s="249"/>
      <c r="HKK246" s="249"/>
      <c r="HKL246" s="249"/>
      <c r="HKM246" s="249"/>
      <c r="HKN246" s="249"/>
      <c r="HKO246" s="249"/>
      <c r="HKP246" s="249"/>
      <c r="HKQ246" s="249"/>
      <c r="HKR246" s="249"/>
      <c r="HKS246" s="249"/>
      <c r="HKT246" s="249"/>
      <c r="HKU246" s="249"/>
      <c r="HKV246" s="249"/>
      <c r="HKW246" s="249"/>
      <c r="HKX246" s="249"/>
      <c r="HKY246" s="249"/>
      <c r="HKZ246" s="249"/>
      <c r="HLA246" s="249"/>
      <c r="HLB246" s="249"/>
      <c r="HLC246" s="249"/>
      <c r="HLD246" s="249"/>
      <c r="HLE246" s="249"/>
      <c r="HLF246" s="249"/>
      <c r="HLG246" s="249"/>
      <c r="HLH246" s="249"/>
      <c r="HLI246" s="249"/>
      <c r="HLJ246" s="249"/>
      <c r="HLK246" s="249"/>
      <c r="HLL246" s="249"/>
      <c r="HLM246" s="249"/>
      <c r="HLN246" s="249"/>
      <c r="HLO246" s="249"/>
      <c r="HLP246" s="249"/>
      <c r="HLQ246" s="249"/>
      <c r="HLR246" s="249"/>
      <c r="HLS246" s="249"/>
      <c r="HLT246" s="249"/>
      <c r="HLU246" s="249"/>
      <c r="HLV246" s="249"/>
      <c r="HLW246" s="249"/>
      <c r="HLX246" s="249"/>
      <c r="HLY246" s="249"/>
      <c r="HLZ246" s="249"/>
      <c r="HMA246" s="249"/>
      <c r="HMB246" s="249"/>
      <c r="HMC246" s="249"/>
      <c r="HMD246" s="249"/>
      <c r="HME246" s="249"/>
      <c r="HMF246" s="249"/>
      <c r="HMG246" s="249"/>
      <c r="HMH246" s="249"/>
      <c r="HMI246" s="249"/>
      <c r="HMJ246" s="249"/>
      <c r="HMK246" s="249"/>
      <c r="HML246" s="249"/>
      <c r="HMM246" s="249"/>
      <c r="HMN246" s="249"/>
      <c r="HMO246" s="249"/>
      <c r="HMP246" s="249"/>
      <c r="HMQ246" s="249"/>
      <c r="HMR246" s="249"/>
      <c r="HMS246" s="249"/>
      <c r="HMT246" s="249"/>
      <c r="HMU246" s="249"/>
      <c r="HMV246" s="249"/>
      <c r="HMW246" s="249"/>
      <c r="HMX246" s="249"/>
      <c r="HMY246" s="249"/>
      <c r="HMZ246" s="249"/>
      <c r="HNA246" s="249"/>
      <c r="HNB246" s="249"/>
      <c r="HNC246" s="249"/>
      <c r="HND246" s="249"/>
      <c r="HNE246" s="249"/>
      <c r="HNF246" s="249"/>
      <c r="HNG246" s="249"/>
      <c r="HNH246" s="249"/>
      <c r="HNI246" s="249"/>
      <c r="HNJ246" s="249"/>
      <c r="HNK246" s="249"/>
      <c r="HNL246" s="249"/>
      <c r="HNM246" s="249"/>
      <c r="HNN246" s="249"/>
      <c r="HNO246" s="249"/>
      <c r="HNP246" s="249"/>
      <c r="HNQ246" s="249"/>
      <c r="HNR246" s="249"/>
      <c r="HNS246" s="249"/>
      <c r="HNT246" s="249"/>
      <c r="HNU246" s="249"/>
      <c r="HNV246" s="249"/>
      <c r="HNW246" s="249"/>
      <c r="HNX246" s="249"/>
      <c r="HNY246" s="249"/>
      <c r="HNZ246" s="249"/>
      <c r="HOA246" s="249"/>
      <c r="HOB246" s="249"/>
      <c r="HOC246" s="249"/>
      <c r="HOD246" s="249"/>
      <c r="HOE246" s="249"/>
      <c r="HOF246" s="249"/>
      <c r="HOG246" s="249"/>
      <c r="HOH246" s="249"/>
      <c r="HOI246" s="249"/>
      <c r="HOJ246" s="249"/>
      <c r="HOK246" s="249"/>
      <c r="HOL246" s="249"/>
      <c r="HOM246" s="249"/>
      <c r="HON246" s="249"/>
      <c r="HOO246" s="249"/>
      <c r="HOP246" s="249"/>
      <c r="HOQ246" s="249"/>
      <c r="HOR246" s="249"/>
      <c r="HOS246" s="249"/>
      <c r="HOT246" s="249"/>
      <c r="HOU246" s="249"/>
      <c r="HOV246" s="249"/>
      <c r="HOW246" s="249"/>
      <c r="HOX246" s="249"/>
      <c r="HOY246" s="249"/>
      <c r="HOZ246" s="249"/>
      <c r="HPA246" s="249"/>
      <c r="HPB246" s="249"/>
      <c r="HPC246" s="249"/>
      <c r="HPD246" s="249"/>
      <c r="HPE246" s="249"/>
      <c r="HPF246" s="249"/>
      <c r="HPG246" s="249"/>
      <c r="HPH246" s="249"/>
      <c r="HPI246" s="249"/>
      <c r="HPJ246" s="249"/>
      <c r="HPK246" s="249"/>
      <c r="HPL246" s="249"/>
      <c r="HPM246" s="249"/>
      <c r="HPN246" s="249"/>
      <c r="HPO246" s="249"/>
      <c r="HPP246" s="249"/>
      <c r="HPQ246" s="249"/>
      <c r="HPR246" s="249"/>
      <c r="HPS246" s="249"/>
      <c r="HPT246" s="249"/>
      <c r="HPU246" s="249"/>
      <c r="HPV246" s="249"/>
      <c r="HPW246" s="249"/>
      <c r="HPX246" s="249"/>
      <c r="HPY246" s="249"/>
      <c r="HPZ246" s="249"/>
      <c r="HQA246" s="249"/>
      <c r="HQB246" s="249"/>
      <c r="HQC246" s="249"/>
      <c r="HQD246" s="249"/>
      <c r="HQE246" s="249"/>
      <c r="HQF246" s="249"/>
      <c r="HQG246" s="249"/>
      <c r="HQH246" s="249"/>
      <c r="HQI246" s="249"/>
      <c r="HQJ246" s="249"/>
      <c r="HQK246" s="249"/>
      <c r="HQL246" s="249"/>
      <c r="HQM246" s="249"/>
      <c r="HQN246" s="249"/>
      <c r="HQO246" s="249"/>
      <c r="HQP246" s="249"/>
      <c r="HQQ246" s="249"/>
      <c r="HQR246" s="249"/>
      <c r="HQS246" s="249"/>
      <c r="HQT246" s="249"/>
      <c r="HQU246" s="249"/>
      <c r="HQV246" s="249"/>
      <c r="HQW246" s="249"/>
      <c r="HQX246" s="249"/>
      <c r="HQY246" s="249"/>
      <c r="HQZ246" s="249"/>
      <c r="HRA246" s="249"/>
      <c r="HRB246" s="249"/>
      <c r="HRC246" s="249"/>
      <c r="HRD246" s="249"/>
      <c r="HRE246" s="249"/>
      <c r="HRF246" s="249"/>
      <c r="HRG246" s="249"/>
      <c r="HRH246" s="249"/>
      <c r="HRI246" s="249"/>
      <c r="HRJ246" s="249"/>
      <c r="HRK246" s="249"/>
      <c r="HRL246" s="249"/>
      <c r="HRM246" s="249"/>
      <c r="HRN246" s="249"/>
      <c r="HRO246" s="249"/>
      <c r="HRP246" s="249"/>
      <c r="HRQ246" s="249"/>
      <c r="HRR246" s="249"/>
      <c r="HRS246" s="249"/>
      <c r="HRT246" s="249"/>
      <c r="HRU246" s="249"/>
      <c r="HRV246" s="249"/>
      <c r="HRW246" s="249"/>
      <c r="HRX246" s="249"/>
      <c r="HRY246" s="249"/>
      <c r="HRZ246" s="249"/>
      <c r="HSA246" s="249"/>
      <c r="HSB246" s="249"/>
      <c r="HSC246" s="249"/>
      <c r="HSD246" s="249"/>
      <c r="HSE246" s="249"/>
      <c r="HSF246" s="249"/>
      <c r="HSG246" s="249"/>
      <c r="HSH246" s="249"/>
      <c r="HSI246" s="249"/>
      <c r="HSJ246" s="249"/>
      <c r="HSK246" s="249"/>
      <c r="HSL246" s="249"/>
      <c r="HSM246" s="249"/>
      <c r="HSN246" s="249"/>
      <c r="HSO246" s="249"/>
      <c r="HSP246" s="249"/>
      <c r="HSQ246" s="249"/>
      <c r="HSR246" s="249"/>
      <c r="HSS246" s="249"/>
      <c r="HST246" s="249"/>
      <c r="HSU246" s="249"/>
      <c r="HSV246" s="249"/>
      <c r="HSW246" s="249"/>
      <c r="HSX246" s="249"/>
      <c r="HSY246" s="249"/>
      <c r="HSZ246" s="249"/>
      <c r="HTA246" s="249"/>
      <c r="HTB246" s="249"/>
      <c r="HTC246" s="249"/>
      <c r="HTD246" s="249"/>
      <c r="HTE246" s="249"/>
      <c r="HTF246" s="249"/>
      <c r="HTG246" s="249"/>
      <c r="HTH246" s="249"/>
      <c r="HTI246" s="249"/>
      <c r="HTJ246" s="249"/>
      <c r="HTK246" s="249"/>
      <c r="HTL246" s="249"/>
      <c r="HTM246" s="249"/>
      <c r="HTN246" s="249"/>
      <c r="HTO246" s="249"/>
      <c r="HTP246" s="249"/>
      <c r="HTQ246" s="249"/>
      <c r="HTR246" s="249"/>
      <c r="HTS246" s="249"/>
      <c r="HTT246" s="249"/>
      <c r="HTU246" s="249"/>
      <c r="HTV246" s="249"/>
      <c r="HTW246" s="249"/>
      <c r="HTX246" s="249"/>
      <c r="HTY246" s="249"/>
      <c r="HTZ246" s="249"/>
      <c r="HUA246" s="249"/>
      <c r="HUB246" s="249"/>
      <c r="HUC246" s="249"/>
      <c r="HUD246" s="249"/>
      <c r="HUE246" s="249"/>
      <c r="HUF246" s="249"/>
      <c r="HUG246" s="249"/>
      <c r="HUH246" s="249"/>
      <c r="HUI246" s="249"/>
      <c r="HUJ246" s="249"/>
      <c r="HUK246" s="249"/>
      <c r="HUL246" s="249"/>
      <c r="HUM246" s="249"/>
      <c r="HUN246" s="249"/>
      <c r="HUO246" s="249"/>
      <c r="HUP246" s="249"/>
      <c r="HUQ246" s="249"/>
      <c r="HUR246" s="249"/>
      <c r="HUS246" s="249"/>
      <c r="HUT246" s="249"/>
      <c r="HUU246" s="249"/>
      <c r="HUV246" s="249"/>
      <c r="HUW246" s="249"/>
      <c r="HUX246" s="249"/>
      <c r="HUY246" s="249"/>
      <c r="HUZ246" s="249"/>
      <c r="HVA246" s="249"/>
      <c r="HVB246" s="249"/>
      <c r="HVC246" s="249"/>
      <c r="HVD246" s="249"/>
      <c r="HVE246" s="249"/>
      <c r="HVF246" s="249"/>
      <c r="HVG246" s="249"/>
      <c r="HVH246" s="249"/>
      <c r="HVI246" s="249"/>
      <c r="HVJ246" s="249"/>
      <c r="HVK246" s="249"/>
      <c r="HVL246" s="249"/>
      <c r="HVM246" s="249"/>
      <c r="HVN246" s="249"/>
      <c r="HVO246" s="249"/>
      <c r="HVP246" s="249"/>
      <c r="HVQ246" s="249"/>
      <c r="HVR246" s="249"/>
      <c r="HVS246" s="249"/>
      <c r="HVT246" s="249"/>
      <c r="HVU246" s="249"/>
      <c r="HVV246" s="249"/>
      <c r="HVW246" s="249"/>
      <c r="HVX246" s="249"/>
      <c r="HVY246" s="249"/>
      <c r="HVZ246" s="249"/>
      <c r="HWA246" s="249"/>
      <c r="HWB246" s="249"/>
      <c r="HWC246" s="249"/>
      <c r="HWD246" s="249"/>
      <c r="HWE246" s="249"/>
      <c r="HWF246" s="249"/>
      <c r="HWG246" s="249"/>
      <c r="HWH246" s="249"/>
      <c r="HWI246" s="249"/>
      <c r="HWJ246" s="249"/>
      <c r="HWK246" s="249"/>
      <c r="HWL246" s="249"/>
      <c r="HWM246" s="249"/>
      <c r="HWN246" s="249"/>
      <c r="HWO246" s="249"/>
      <c r="HWP246" s="249"/>
      <c r="HWQ246" s="249"/>
      <c r="HWR246" s="249"/>
      <c r="HWS246" s="249"/>
      <c r="HWT246" s="249"/>
      <c r="HWU246" s="249"/>
      <c r="HWV246" s="249"/>
      <c r="HWW246" s="249"/>
      <c r="HWX246" s="249"/>
      <c r="HWY246" s="249"/>
      <c r="HWZ246" s="249"/>
      <c r="HXA246" s="249"/>
      <c r="HXB246" s="249"/>
      <c r="HXC246" s="249"/>
      <c r="HXD246" s="249"/>
      <c r="HXE246" s="249"/>
      <c r="HXF246" s="249"/>
      <c r="HXG246" s="249"/>
      <c r="HXH246" s="249"/>
      <c r="HXI246" s="249"/>
      <c r="HXJ246" s="249"/>
      <c r="HXK246" s="249"/>
      <c r="HXL246" s="249"/>
      <c r="HXM246" s="249"/>
      <c r="HXN246" s="249"/>
      <c r="HXO246" s="249"/>
      <c r="HXP246" s="249"/>
      <c r="HXQ246" s="249"/>
      <c r="HXR246" s="249"/>
      <c r="HXS246" s="249"/>
      <c r="HXT246" s="249"/>
      <c r="HXU246" s="249"/>
      <c r="HXV246" s="249"/>
      <c r="HXW246" s="249"/>
      <c r="HXX246" s="249"/>
      <c r="HXY246" s="249"/>
      <c r="HXZ246" s="249"/>
      <c r="HYA246" s="249"/>
      <c r="HYB246" s="249"/>
      <c r="HYC246" s="249"/>
      <c r="HYD246" s="249"/>
      <c r="HYE246" s="249"/>
      <c r="HYF246" s="249"/>
      <c r="HYG246" s="249"/>
      <c r="HYH246" s="249"/>
      <c r="HYI246" s="249"/>
      <c r="HYJ246" s="249"/>
      <c r="HYK246" s="249"/>
      <c r="HYL246" s="249"/>
      <c r="HYM246" s="249"/>
      <c r="HYN246" s="249"/>
      <c r="HYO246" s="249"/>
      <c r="HYP246" s="249"/>
      <c r="HYQ246" s="249"/>
      <c r="HYR246" s="249"/>
      <c r="HYS246" s="249"/>
      <c r="HYT246" s="249"/>
      <c r="HYU246" s="249"/>
      <c r="HYV246" s="249"/>
      <c r="HYW246" s="249"/>
      <c r="HYX246" s="249"/>
      <c r="HYY246" s="249"/>
      <c r="HYZ246" s="249"/>
      <c r="HZA246" s="249"/>
      <c r="HZB246" s="249"/>
      <c r="HZC246" s="249"/>
      <c r="HZD246" s="249"/>
      <c r="HZE246" s="249"/>
      <c r="HZF246" s="249"/>
      <c r="HZG246" s="249"/>
      <c r="HZH246" s="249"/>
      <c r="HZI246" s="249"/>
      <c r="HZJ246" s="249"/>
      <c r="HZK246" s="249"/>
      <c r="HZL246" s="249"/>
      <c r="HZM246" s="249"/>
      <c r="HZN246" s="249"/>
      <c r="HZO246" s="249"/>
      <c r="HZP246" s="249"/>
      <c r="HZQ246" s="249"/>
      <c r="HZR246" s="249"/>
      <c r="HZS246" s="249"/>
      <c r="HZT246" s="249"/>
      <c r="HZU246" s="249"/>
      <c r="HZV246" s="249"/>
      <c r="HZW246" s="249"/>
      <c r="HZX246" s="249"/>
      <c r="HZY246" s="249"/>
      <c r="HZZ246" s="249"/>
      <c r="IAA246" s="249"/>
      <c r="IAB246" s="249"/>
      <c r="IAC246" s="249"/>
      <c r="IAD246" s="249"/>
      <c r="IAE246" s="249"/>
      <c r="IAF246" s="249"/>
      <c r="IAG246" s="249"/>
      <c r="IAH246" s="249"/>
      <c r="IAI246" s="249"/>
      <c r="IAJ246" s="249"/>
      <c r="IAK246" s="249"/>
      <c r="IAL246" s="249"/>
      <c r="IAM246" s="249"/>
      <c r="IAN246" s="249"/>
      <c r="IAO246" s="249"/>
      <c r="IAP246" s="249"/>
      <c r="IAQ246" s="249"/>
      <c r="IAR246" s="249"/>
      <c r="IAS246" s="249"/>
      <c r="IAT246" s="249"/>
      <c r="IAU246" s="249"/>
      <c r="IAV246" s="249"/>
      <c r="IAW246" s="249"/>
      <c r="IAX246" s="249"/>
      <c r="IAY246" s="249"/>
      <c r="IAZ246" s="249"/>
      <c r="IBA246" s="249"/>
      <c r="IBB246" s="249"/>
      <c r="IBC246" s="249"/>
      <c r="IBD246" s="249"/>
      <c r="IBE246" s="249"/>
      <c r="IBF246" s="249"/>
      <c r="IBG246" s="249"/>
      <c r="IBH246" s="249"/>
      <c r="IBI246" s="249"/>
      <c r="IBJ246" s="249"/>
      <c r="IBK246" s="249"/>
      <c r="IBL246" s="249"/>
      <c r="IBM246" s="249"/>
      <c r="IBN246" s="249"/>
      <c r="IBO246" s="249"/>
      <c r="IBP246" s="249"/>
      <c r="IBQ246" s="249"/>
      <c r="IBR246" s="249"/>
      <c r="IBS246" s="249"/>
      <c r="IBT246" s="249"/>
      <c r="IBU246" s="249"/>
      <c r="IBV246" s="249"/>
      <c r="IBW246" s="249"/>
      <c r="IBX246" s="249"/>
      <c r="IBY246" s="249"/>
      <c r="IBZ246" s="249"/>
      <c r="ICA246" s="249"/>
      <c r="ICB246" s="249"/>
      <c r="ICC246" s="249"/>
      <c r="ICD246" s="249"/>
      <c r="ICE246" s="249"/>
      <c r="ICF246" s="249"/>
      <c r="ICG246" s="249"/>
      <c r="ICH246" s="249"/>
      <c r="ICI246" s="249"/>
      <c r="ICJ246" s="249"/>
      <c r="ICK246" s="249"/>
      <c r="ICL246" s="249"/>
      <c r="ICM246" s="249"/>
      <c r="ICN246" s="249"/>
      <c r="ICO246" s="249"/>
      <c r="ICP246" s="249"/>
      <c r="ICQ246" s="249"/>
      <c r="ICR246" s="249"/>
      <c r="ICS246" s="249"/>
      <c r="ICT246" s="249"/>
      <c r="ICU246" s="249"/>
      <c r="ICV246" s="249"/>
      <c r="ICW246" s="249"/>
      <c r="ICX246" s="249"/>
      <c r="ICY246" s="249"/>
      <c r="ICZ246" s="249"/>
      <c r="IDA246" s="249"/>
      <c r="IDB246" s="249"/>
      <c r="IDC246" s="249"/>
      <c r="IDD246" s="249"/>
      <c r="IDE246" s="249"/>
      <c r="IDF246" s="249"/>
      <c r="IDG246" s="249"/>
      <c r="IDH246" s="249"/>
      <c r="IDI246" s="249"/>
      <c r="IDJ246" s="249"/>
      <c r="IDK246" s="249"/>
      <c r="IDL246" s="249"/>
      <c r="IDM246" s="249"/>
      <c r="IDN246" s="249"/>
      <c r="IDO246" s="249"/>
      <c r="IDP246" s="249"/>
      <c r="IDQ246" s="249"/>
      <c r="IDR246" s="249"/>
      <c r="IDS246" s="249"/>
      <c r="IDT246" s="249"/>
      <c r="IDU246" s="249"/>
      <c r="IDV246" s="249"/>
      <c r="IDW246" s="249"/>
      <c r="IDX246" s="249"/>
      <c r="IDY246" s="249"/>
      <c r="IDZ246" s="249"/>
      <c r="IEA246" s="249"/>
      <c r="IEB246" s="249"/>
      <c r="IEC246" s="249"/>
      <c r="IED246" s="249"/>
      <c r="IEE246" s="249"/>
      <c r="IEF246" s="249"/>
      <c r="IEG246" s="249"/>
      <c r="IEH246" s="249"/>
      <c r="IEI246" s="249"/>
      <c r="IEJ246" s="249"/>
      <c r="IEK246" s="249"/>
      <c r="IEL246" s="249"/>
      <c r="IEM246" s="249"/>
      <c r="IEN246" s="249"/>
      <c r="IEO246" s="249"/>
      <c r="IEP246" s="249"/>
      <c r="IEQ246" s="249"/>
      <c r="IER246" s="249"/>
      <c r="IES246" s="249"/>
      <c r="IET246" s="249"/>
      <c r="IEU246" s="249"/>
      <c r="IEV246" s="249"/>
      <c r="IEW246" s="249"/>
      <c r="IEX246" s="249"/>
      <c r="IEY246" s="249"/>
      <c r="IEZ246" s="249"/>
      <c r="IFA246" s="249"/>
      <c r="IFB246" s="249"/>
      <c r="IFC246" s="249"/>
      <c r="IFD246" s="249"/>
      <c r="IFE246" s="249"/>
      <c r="IFF246" s="249"/>
      <c r="IFG246" s="249"/>
      <c r="IFH246" s="249"/>
      <c r="IFI246" s="249"/>
      <c r="IFJ246" s="249"/>
      <c r="IFK246" s="249"/>
      <c r="IFL246" s="249"/>
      <c r="IFM246" s="249"/>
      <c r="IFN246" s="249"/>
      <c r="IFO246" s="249"/>
      <c r="IFP246" s="249"/>
      <c r="IFQ246" s="249"/>
      <c r="IFR246" s="249"/>
      <c r="IFS246" s="249"/>
      <c r="IFT246" s="249"/>
      <c r="IFU246" s="249"/>
      <c r="IFV246" s="249"/>
      <c r="IFW246" s="249"/>
      <c r="IFX246" s="249"/>
      <c r="IFY246" s="249"/>
      <c r="IFZ246" s="249"/>
      <c r="IGA246" s="249"/>
      <c r="IGB246" s="249"/>
      <c r="IGC246" s="249"/>
      <c r="IGD246" s="249"/>
      <c r="IGE246" s="249"/>
      <c r="IGF246" s="249"/>
      <c r="IGG246" s="249"/>
      <c r="IGH246" s="249"/>
      <c r="IGI246" s="249"/>
      <c r="IGJ246" s="249"/>
      <c r="IGK246" s="249"/>
      <c r="IGL246" s="249"/>
      <c r="IGM246" s="249"/>
      <c r="IGN246" s="249"/>
      <c r="IGO246" s="249"/>
      <c r="IGP246" s="249"/>
      <c r="IGQ246" s="249"/>
      <c r="IGR246" s="249"/>
      <c r="IGS246" s="249"/>
      <c r="IGT246" s="249"/>
      <c r="IGU246" s="249"/>
      <c r="IGV246" s="249"/>
      <c r="IGW246" s="249"/>
      <c r="IGX246" s="249"/>
      <c r="IGY246" s="249"/>
      <c r="IGZ246" s="249"/>
      <c r="IHA246" s="249"/>
      <c r="IHB246" s="249"/>
      <c r="IHC246" s="249"/>
      <c r="IHD246" s="249"/>
      <c r="IHE246" s="249"/>
      <c r="IHF246" s="249"/>
      <c r="IHG246" s="249"/>
      <c r="IHH246" s="249"/>
      <c r="IHI246" s="249"/>
      <c r="IHJ246" s="249"/>
      <c r="IHK246" s="249"/>
      <c r="IHL246" s="249"/>
      <c r="IHM246" s="249"/>
      <c r="IHN246" s="249"/>
      <c r="IHO246" s="249"/>
      <c r="IHP246" s="249"/>
      <c r="IHQ246" s="249"/>
      <c r="IHR246" s="249"/>
      <c r="IHS246" s="249"/>
      <c r="IHT246" s="249"/>
      <c r="IHU246" s="249"/>
      <c r="IHV246" s="249"/>
      <c r="IHW246" s="249"/>
      <c r="IHX246" s="249"/>
      <c r="IHY246" s="249"/>
      <c r="IHZ246" s="249"/>
      <c r="IIA246" s="249"/>
      <c r="IIB246" s="249"/>
      <c r="IIC246" s="249"/>
      <c r="IID246" s="249"/>
      <c r="IIE246" s="249"/>
      <c r="IIF246" s="249"/>
      <c r="IIG246" s="249"/>
      <c r="IIH246" s="249"/>
      <c r="III246" s="249"/>
      <c r="IIJ246" s="249"/>
      <c r="IIK246" s="249"/>
      <c r="IIL246" s="249"/>
      <c r="IIM246" s="249"/>
      <c r="IIN246" s="249"/>
      <c r="IIO246" s="249"/>
      <c r="IIP246" s="249"/>
      <c r="IIQ246" s="249"/>
      <c r="IIR246" s="249"/>
      <c r="IIS246" s="249"/>
      <c r="IIT246" s="249"/>
      <c r="IIU246" s="249"/>
      <c r="IIV246" s="249"/>
      <c r="IIW246" s="249"/>
      <c r="IIX246" s="249"/>
      <c r="IIY246" s="249"/>
      <c r="IIZ246" s="249"/>
      <c r="IJA246" s="249"/>
      <c r="IJB246" s="249"/>
      <c r="IJC246" s="249"/>
      <c r="IJD246" s="249"/>
      <c r="IJE246" s="249"/>
      <c r="IJF246" s="249"/>
      <c r="IJG246" s="249"/>
      <c r="IJH246" s="249"/>
      <c r="IJI246" s="249"/>
      <c r="IJJ246" s="249"/>
      <c r="IJK246" s="249"/>
      <c r="IJL246" s="249"/>
      <c r="IJM246" s="249"/>
      <c r="IJN246" s="249"/>
      <c r="IJO246" s="249"/>
      <c r="IJP246" s="249"/>
      <c r="IJQ246" s="249"/>
      <c r="IJR246" s="249"/>
      <c r="IJS246" s="249"/>
      <c r="IJT246" s="249"/>
      <c r="IJU246" s="249"/>
      <c r="IJV246" s="249"/>
      <c r="IJW246" s="249"/>
      <c r="IJX246" s="249"/>
      <c r="IJY246" s="249"/>
      <c r="IJZ246" s="249"/>
      <c r="IKA246" s="249"/>
      <c r="IKB246" s="249"/>
      <c r="IKC246" s="249"/>
      <c r="IKD246" s="249"/>
      <c r="IKE246" s="249"/>
      <c r="IKF246" s="249"/>
      <c r="IKG246" s="249"/>
      <c r="IKH246" s="249"/>
      <c r="IKI246" s="249"/>
      <c r="IKJ246" s="249"/>
      <c r="IKK246" s="249"/>
      <c r="IKL246" s="249"/>
      <c r="IKM246" s="249"/>
      <c r="IKN246" s="249"/>
      <c r="IKO246" s="249"/>
      <c r="IKP246" s="249"/>
      <c r="IKQ246" s="249"/>
      <c r="IKR246" s="249"/>
      <c r="IKS246" s="249"/>
      <c r="IKT246" s="249"/>
      <c r="IKU246" s="249"/>
      <c r="IKV246" s="249"/>
      <c r="IKW246" s="249"/>
      <c r="IKX246" s="249"/>
      <c r="IKY246" s="249"/>
      <c r="IKZ246" s="249"/>
      <c r="ILA246" s="249"/>
      <c r="ILB246" s="249"/>
      <c r="ILC246" s="249"/>
      <c r="ILD246" s="249"/>
      <c r="ILE246" s="249"/>
      <c r="ILF246" s="249"/>
      <c r="ILG246" s="249"/>
      <c r="ILH246" s="249"/>
      <c r="ILI246" s="249"/>
      <c r="ILJ246" s="249"/>
      <c r="ILK246" s="249"/>
      <c r="ILL246" s="249"/>
      <c r="ILM246" s="249"/>
      <c r="ILN246" s="249"/>
      <c r="ILO246" s="249"/>
      <c r="ILP246" s="249"/>
      <c r="ILQ246" s="249"/>
      <c r="ILR246" s="249"/>
      <c r="ILS246" s="249"/>
      <c r="ILT246" s="249"/>
      <c r="ILU246" s="249"/>
      <c r="ILV246" s="249"/>
      <c r="ILW246" s="249"/>
      <c r="ILX246" s="249"/>
      <c r="ILY246" s="249"/>
      <c r="ILZ246" s="249"/>
      <c r="IMA246" s="249"/>
      <c r="IMB246" s="249"/>
      <c r="IMC246" s="249"/>
      <c r="IMD246" s="249"/>
      <c r="IME246" s="249"/>
      <c r="IMF246" s="249"/>
      <c r="IMG246" s="249"/>
      <c r="IMH246" s="249"/>
      <c r="IMI246" s="249"/>
      <c r="IMJ246" s="249"/>
      <c r="IMK246" s="249"/>
      <c r="IML246" s="249"/>
      <c r="IMM246" s="249"/>
      <c r="IMN246" s="249"/>
      <c r="IMO246" s="249"/>
      <c r="IMP246" s="249"/>
      <c r="IMQ246" s="249"/>
      <c r="IMR246" s="249"/>
      <c r="IMS246" s="249"/>
      <c r="IMT246" s="249"/>
      <c r="IMU246" s="249"/>
      <c r="IMV246" s="249"/>
      <c r="IMW246" s="249"/>
      <c r="IMX246" s="249"/>
      <c r="IMY246" s="249"/>
      <c r="IMZ246" s="249"/>
      <c r="INA246" s="249"/>
      <c r="INB246" s="249"/>
      <c r="INC246" s="249"/>
      <c r="IND246" s="249"/>
      <c r="INE246" s="249"/>
      <c r="INF246" s="249"/>
      <c r="ING246" s="249"/>
      <c r="INH246" s="249"/>
      <c r="INI246" s="249"/>
      <c r="INJ246" s="249"/>
      <c r="INK246" s="249"/>
      <c r="INL246" s="249"/>
      <c r="INM246" s="249"/>
      <c r="INN246" s="249"/>
      <c r="INO246" s="249"/>
      <c r="INP246" s="249"/>
      <c r="INQ246" s="249"/>
      <c r="INR246" s="249"/>
      <c r="INS246" s="249"/>
      <c r="INT246" s="249"/>
      <c r="INU246" s="249"/>
      <c r="INV246" s="249"/>
      <c r="INW246" s="249"/>
      <c r="INX246" s="249"/>
      <c r="INY246" s="249"/>
      <c r="INZ246" s="249"/>
      <c r="IOA246" s="249"/>
      <c r="IOB246" s="249"/>
      <c r="IOC246" s="249"/>
      <c r="IOD246" s="249"/>
      <c r="IOE246" s="249"/>
      <c r="IOF246" s="249"/>
      <c r="IOG246" s="249"/>
      <c r="IOH246" s="249"/>
      <c r="IOI246" s="249"/>
      <c r="IOJ246" s="249"/>
      <c r="IOK246" s="249"/>
      <c r="IOL246" s="249"/>
      <c r="IOM246" s="249"/>
      <c r="ION246" s="249"/>
      <c r="IOO246" s="249"/>
      <c r="IOP246" s="249"/>
      <c r="IOQ246" s="249"/>
      <c r="IOR246" s="249"/>
      <c r="IOS246" s="249"/>
      <c r="IOT246" s="249"/>
      <c r="IOU246" s="249"/>
      <c r="IOV246" s="249"/>
      <c r="IOW246" s="249"/>
      <c r="IOX246" s="249"/>
      <c r="IOY246" s="249"/>
      <c r="IOZ246" s="249"/>
      <c r="IPA246" s="249"/>
      <c r="IPB246" s="249"/>
      <c r="IPC246" s="249"/>
      <c r="IPD246" s="249"/>
      <c r="IPE246" s="249"/>
      <c r="IPF246" s="249"/>
      <c r="IPG246" s="249"/>
      <c r="IPH246" s="249"/>
      <c r="IPI246" s="249"/>
      <c r="IPJ246" s="249"/>
      <c r="IPK246" s="249"/>
      <c r="IPL246" s="249"/>
      <c r="IPM246" s="249"/>
      <c r="IPN246" s="249"/>
      <c r="IPO246" s="249"/>
      <c r="IPP246" s="249"/>
      <c r="IPQ246" s="249"/>
      <c r="IPR246" s="249"/>
      <c r="IPS246" s="249"/>
      <c r="IPT246" s="249"/>
      <c r="IPU246" s="249"/>
      <c r="IPV246" s="249"/>
      <c r="IPW246" s="249"/>
      <c r="IPX246" s="249"/>
      <c r="IPY246" s="249"/>
      <c r="IPZ246" s="249"/>
      <c r="IQA246" s="249"/>
      <c r="IQB246" s="249"/>
      <c r="IQC246" s="249"/>
      <c r="IQD246" s="249"/>
      <c r="IQE246" s="249"/>
      <c r="IQF246" s="249"/>
      <c r="IQG246" s="249"/>
      <c r="IQH246" s="249"/>
      <c r="IQI246" s="249"/>
      <c r="IQJ246" s="249"/>
      <c r="IQK246" s="249"/>
      <c r="IQL246" s="249"/>
      <c r="IQM246" s="249"/>
      <c r="IQN246" s="249"/>
      <c r="IQO246" s="249"/>
      <c r="IQP246" s="249"/>
      <c r="IQQ246" s="249"/>
      <c r="IQR246" s="249"/>
      <c r="IQS246" s="249"/>
      <c r="IQT246" s="249"/>
      <c r="IQU246" s="249"/>
      <c r="IQV246" s="249"/>
      <c r="IQW246" s="249"/>
      <c r="IQX246" s="249"/>
      <c r="IQY246" s="249"/>
      <c r="IQZ246" s="249"/>
      <c r="IRA246" s="249"/>
      <c r="IRB246" s="249"/>
      <c r="IRC246" s="249"/>
      <c r="IRD246" s="249"/>
      <c r="IRE246" s="249"/>
      <c r="IRF246" s="249"/>
      <c r="IRG246" s="249"/>
      <c r="IRH246" s="249"/>
      <c r="IRI246" s="249"/>
      <c r="IRJ246" s="249"/>
      <c r="IRK246" s="249"/>
      <c r="IRL246" s="249"/>
      <c r="IRM246" s="249"/>
      <c r="IRN246" s="249"/>
      <c r="IRO246" s="249"/>
      <c r="IRP246" s="249"/>
      <c r="IRQ246" s="249"/>
      <c r="IRR246" s="249"/>
      <c r="IRS246" s="249"/>
      <c r="IRT246" s="249"/>
      <c r="IRU246" s="249"/>
      <c r="IRV246" s="249"/>
      <c r="IRW246" s="249"/>
      <c r="IRX246" s="249"/>
      <c r="IRY246" s="249"/>
      <c r="IRZ246" s="249"/>
      <c r="ISA246" s="249"/>
      <c r="ISB246" s="249"/>
      <c r="ISC246" s="249"/>
      <c r="ISD246" s="249"/>
      <c r="ISE246" s="249"/>
      <c r="ISF246" s="249"/>
      <c r="ISG246" s="249"/>
      <c r="ISH246" s="249"/>
      <c r="ISI246" s="249"/>
      <c r="ISJ246" s="249"/>
      <c r="ISK246" s="249"/>
      <c r="ISL246" s="249"/>
      <c r="ISM246" s="249"/>
      <c r="ISN246" s="249"/>
      <c r="ISO246" s="249"/>
      <c r="ISP246" s="249"/>
      <c r="ISQ246" s="249"/>
      <c r="ISR246" s="249"/>
      <c r="ISS246" s="249"/>
      <c r="IST246" s="249"/>
      <c r="ISU246" s="249"/>
      <c r="ISV246" s="249"/>
      <c r="ISW246" s="249"/>
      <c r="ISX246" s="249"/>
      <c r="ISY246" s="249"/>
      <c r="ISZ246" s="249"/>
      <c r="ITA246" s="249"/>
      <c r="ITB246" s="249"/>
      <c r="ITC246" s="249"/>
      <c r="ITD246" s="249"/>
      <c r="ITE246" s="249"/>
      <c r="ITF246" s="249"/>
      <c r="ITG246" s="249"/>
      <c r="ITH246" s="249"/>
      <c r="ITI246" s="249"/>
      <c r="ITJ246" s="249"/>
      <c r="ITK246" s="249"/>
      <c r="ITL246" s="249"/>
      <c r="ITM246" s="249"/>
      <c r="ITN246" s="249"/>
      <c r="ITO246" s="249"/>
      <c r="ITP246" s="249"/>
      <c r="ITQ246" s="249"/>
      <c r="ITR246" s="249"/>
      <c r="ITS246" s="249"/>
      <c r="ITT246" s="249"/>
      <c r="ITU246" s="249"/>
      <c r="ITV246" s="249"/>
      <c r="ITW246" s="249"/>
      <c r="ITX246" s="249"/>
      <c r="ITY246" s="249"/>
      <c r="ITZ246" s="249"/>
      <c r="IUA246" s="249"/>
      <c r="IUB246" s="249"/>
      <c r="IUC246" s="249"/>
      <c r="IUD246" s="249"/>
      <c r="IUE246" s="249"/>
      <c r="IUF246" s="249"/>
      <c r="IUG246" s="249"/>
      <c r="IUH246" s="249"/>
      <c r="IUI246" s="249"/>
      <c r="IUJ246" s="249"/>
      <c r="IUK246" s="249"/>
      <c r="IUL246" s="249"/>
      <c r="IUM246" s="249"/>
      <c r="IUN246" s="249"/>
      <c r="IUO246" s="249"/>
      <c r="IUP246" s="249"/>
      <c r="IUQ246" s="249"/>
      <c r="IUR246" s="249"/>
      <c r="IUS246" s="249"/>
      <c r="IUT246" s="249"/>
      <c r="IUU246" s="249"/>
      <c r="IUV246" s="249"/>
      <c r="IUW246" s="249"/>
      <c r="IUX246" s="249"/>
      <c r="IUY246" s="249"/>
      <c r="IUZ246" s="249"/>
      <c r="IVA246" s="249"/>
      <c r="IVB246" s="249"/>
      <c r="IVC246" s="249"/>
      <c r="IVD246" s="249"/>
      <c r="IVE246" s="249"/>
      <c r="IVF246" s="249"/>
      <c r="IVG246" s="249"/>
      <c r="IVH246" s="249"/>
      <c r="IVI246" s="249"/>
      <c r="IVJ246" s="249"/>
      <c r="IVK246" s="249"/>
      <c r="IVL246" s="249"/>
      <c r="IVM246" s="249"/>
      <c r="IVN246" s="249"/>
      <c r="IVO246" s="249"/>
      <c r="IVP246" s="249"/>
      <c r="IVQ246" s="249"/>
      <c r="IVR246" s="249"/>
      <c r="IVS246" s="249"/>
      <c r="IVT246" s="249"/>
      <c r="IVU246" s="249"/>
      <c r="IVV246" s="249"/>
      <c r="IVW246" s="249"/>
      <c r="IVX246" s="249"/>
      <c r="IVY246" s="249"/>
      <c r="IVZ246" s="249"/>
      <c r="IWA246" s="249"/>
      <c r="IWB246" s="249"/>
      <c r="IWC246" s="249"/>
      <c r="IWD246" s="249"/>
      <c r="IWE246" s="249"/>
      <c r="IWF246" s="249"/>
      <c r="IWG246" s="249"/>
      <c r="IWH246" s="249"/>
      <c r="IWI246" s="249"/>
      <c r="IWJ246" s="249"/>
      <c r="IWK246" s="249"/>
      <c r="IWL246" s="249"/>
      <c r="IWM246" s="249"/>
      <c r="IWN246" s="249"/>
      <c r="IWO246" s="249"/>
      <c r="IWP246" s="249"/>
      <c r="IWQ246" s="249"/>
      <c r="IWR246" s="249"/>
      <c r="IWS246" s="249"/>
      <c r="IWT246" s="249"/>
      <c r="IWU246" s="249"/>
      <c r="IWV246" s="249"/>
      <c r="IWW246" s="249"/>
      <c r="IWX246" s="249"/>
      <c r="IWY246" s="249"/>
      <c r="IWZ246" s="249"/>
      <c r="IXA246" s="249"/>
      <c r="IXB246" s="249"/>
      <c r="IXC246" s="249"/>
      <c r="IXD246" s="249"/>
      <c r="IXE246" s="249"/>
      <c r="IXF246" s="249"/>
      <c r="IXG246" s="249"/>
      <c r="IXH246" s="249"/>
      <c r="IXI246" s="249"/>
      <c r="IXJ246" s="249"/>
      <c r="IXK246" s="249"/>
      <c r="IXL246" s="249"/>
      <c r="IXM246" s="249"/>
      <c r="IXN246" s="249"/>
      <c r="IXO246" s="249"/>
      <c r="IXP246" s="249"/>
      <c r="IXQ246" s="249"/>
      <c r="IXR246" s="249"/>
      <c r="IXS246" s="249"/>
      <c r="IXT246" s="249"/>
      <c r="IXU246" s="249"/>
      <c r="IXV246" s="249"/>
      <c r="IXW246" s="249"/>
      <c r="IXX246" s="249"/>
      <c r="IXY246" s="249"/>
      <c r="IXZ246" s="249"/>
      <c r="IYA246" s="249"/>
      <c r="IYB246" s="249"/>
      <c r="IYC246" s="249"/>
      <c r="IYD246" s="249"/>
      <c r="IYE246" s="249"/>
      <c r="IYF246" s="249"/>
      <c r="IYG246" s="249"/>
      <c r="IYH246" s="249"/>
      <c r="IYI246" s="249"/>
      <c r="IYJ246" s="249"/>
      <c r="IYK246" s="249"/>
      <c r="IYL246" s="249"/>
      <c r="IYM246" s="249"/>
      <c r="IYN246" s="249"/>
      <c r="IYO246" s="249"/>
      <c r="IYP246" s="249"/>
      <c r="IYQ246" s="249"/>
      <c r="IYR246" s="249"/>
      <c r="IYS246" s="249"/>
      <c r="IYT246" s="249"/>
      <c r="IYU246" s="249"/>
      <c r="IYV246" s="249"/>
      <c r="IYW246" s="249"/>
      <c r="IYX246" s="249"/>
      <c r="IYY246" s="249"/>
      <c r="IYZ246" s="249"/>
      <c r="IZA246" s="249"/>
      <c r="IZB246" s="249"/>
      <c r="IZC246" s="249"/>
      <c r="IZD246" s="249"/>
      <c r="IZE246" s="249"/>
      <c r="IZF246" s="249"/>
      <c r="IZG246" s="249"/>
      <c r="IZH246" s="249"/>
      <c r="IZI246" s="249"/>
      <c r="IZJ246" s="249"/>
      <c r="IZK246" s="249"/>
      <c r="IZL246" s="249"/>
      <c r="IZM246" s="249"/>
      <c r="IZN246" s="249"/>
      <c r="IZO246" s="249"/>
      <c r="IZP246" s="249"/>
      <c r="IZQ246" s="249"/>
      <c r="IZR246" s="249"/>
      <c r="IZS246" s="249"/>
      <c r="IZT246" s="249"/>
      <c r="IZU246" s="249"/>
      <c r="IZV246" s="249"/>
      <c r="IZW246" s="249"/>
      <c r="IZX246" s="249"/>
      <c r="IZY246" s="249"/>
      <c r="IZZ246" s="249"/>
      <c r="JAA246" s="249"/>
      <c r="JAB246" s="249"/>
      <c r="JAC246" s="249"/>
      <c r="JAD246" s="249"/>
      <c r="JAE246" s="249"/>
      <c r="JAF246" s="249"/>
      <c r="JAG246" s="249"/>
      <c r="JAH246" s="249"/>
      <c r="JAI246" s="249"/>
      <c r="JAJ246" s="249"/>
      <c r="JAK246" s="249"/>
      <c r="JAL246" s="249"/>
      <c r="JAM246" s="249"/>
      <c r="JAN246" s="249"/>
      <c r="JAO246" s="249"/>
      <c r="JAP246" s="249"/>
      <c r="JAQ246" s="249"/>
      <c r="JAR246" s="249"/>
      <c r="JAS246" s="249"/>
      <c r="JAT246" s="249"/>
      <c r="JAU246" s="249"/>
      <c r="JAV246" s="249"/>
      <c r="JAW246" s="249"/>
      <c r="JAX246" s="249"/>
      <c r="JAY246" s="249"/>
      <c r="JAZ246" s="249"/>
      <c r="JBA246" s="249"/>
      <c r="JBB246" s="249"/>
      <c r="JBC246" s="249"/>
      <c r="JBD246" s="249"/>
      <c r="JBE246" s="249"/>
      <c r="JBF246" s="249"/>
      <c r="JBG246" s="249"/>
      <c r="JBH246" s="249"/>
      <c r="JBI246" s="249"/>
      <c r="JBJ246" s="249"/>
      <c r="JBK246" s="249"/>
      <c r="JBL246" s="249"/>
      <c r="JBM246" s="249"/>
      <c r="JBN246" s="249"/>
      <c r="JBO246" s="249"/>
      <c r="JBP246" s="249"/>
      <c r="JBQ246" s="249"/>
      <c r="JBR246" s="249"/>
      <c r="JBS246" s="249"/>
      <c r="JBT246" s="249"/>
      <c r="JBU246" s="249"/>
      <c r="JBV246" s="249"/>
      <c r="JBW246" s="249"/>
      <c r="JBX246" s="249"/>
      <c r="JBY246" s="249"/>
      <c r="JBZ246" s="249"/>
      <c r="JCA246" s="249"/>
      <c r="JCB246" s="249"/>
      <c r="JCC246" s="249"/>
      <c r="JCD246" s="249"/>
      <c r="JCE246" s="249"/>
      <c r="JCF246" s="249"/>
      <c r="JCG246" s="249"/>
      <c r="JCH246" s="249"/>
      <c r="JCI246" s="249"/>
      <c r="JCJ246" s="249"/>
      <c r="JCK246" s="249"/>
      <c r="JCL246" s="249"/>
      <c r="JCM246" s="249"/>
      <c r="JCN246" s="249"/>
      <c r="JCO246" s="249"/>
      <c r="JCP246" s="249"/>
      <c r="JCQ246" s="249"/>
      <c r="JCR246" s="249"/>
      <c r="JCS246" s="249"/>
      <c r="JCT246" s="249"/>
      <c r="JCU246" s="249"/>
      <c r="JCV246" s="249"/>
      <c r="JCW246" s="249"/>
      <c r="JCX246" s="249"/>
      <c r="JCY246" s="249"/>
      <c r="JCZ246" s="249"/>
      <c r="JDA246" s="249"/>
      <c r="JDB246" s="249"/>
      <c r="JDC246" s="249"/>
      <c r="JDD246" s="249"/>
      <c r="JDE246" s="249"/>
      <c r="JDF246" s="249"/>
      <c r="JDG246" s="249"/>
      <c r="JDH246" s="249"/>
      <c r="JDI246" s="249"/>
      <c r="JDJ246" s="249"/>
      <c r="JDK246" s="249"/>
      <c r="JDL246" s="249"/>
      <c r="JDM246" s="249"/>
      <c r="JDN246" s="249"/>
      <c r="JDO246" s="249"/>
      <c r="JDP246" s="249"/>
      <c r="JDQ246" s="249"/>
      <c r="JDR246" s="249"/>
      <c r="JDS246" s="249"/>
      <c r="JDT246" s="249"/>
      <c r="JDU246" s="249"/>
      <c r="JDV246" s="249"/>
      <c r="JDW246" s="249"/>
      <c r="JDX246" s="249"/>
      <c r="JDY246" s="249"/>
      <c r="JDZ246" s="249"/>
      <c r="JEA246" s="249"/>
      <c r="JEB246" s="249"/>
      <c r="JEC246" s="249"/>
      <c r="JED246" s="249"/>
      <c r="JEE246" s="249"/>
      <c r="JEF246" s="249"/>
      <c r="JEG246" s="249"/>
      <c r="JEH246" s="249"/>
      <c r="JEI246" s="249"/>
      <c r="JEJ246" s="249"/>
      <c r="JEK246" s="249"/>
      <c r="JEL246" s="249"/>
      <c r="JEM246" s="249"/>
      <c r="JEN246" s="249"/>
      <c r="JEO246" s="249"/>
      <c r="JEP246" s="249"/>
      <c r="JEQ246" s="249"/>
      <c r="JER246" s="249"/>
      <c r="JES246" s="249"/>
      <c r="JET246" s="249"/>
      <c r="JEU246" s="249"/>
      <c r="JEV246" s="249"/>
      <c r="JEW246" s="249"/>
      <c r="JEX246" s="249"/>
      <c r="JEY246" s="249"/>
      <c r="JEZ246" s="249"/>
      <c r="JFA246" s="249"/>
      <c r="JFB246" s="249"/>
      <c r="JFC246" s="249"/>
      <c r="JFD246" s="249"/>
      <c r="JFE246" s="249"/>
      <c r="JFF246" s="249"/>
      <c r="JFG246" s="249"/>
      <c r="JFH246" s="249"/>
      <c r="JFI246" s="249"/>
      <c r="JFJ246" s="249"/>
      <c r="JFK246" s="249"/>
      <c r="JFL246" s="249"/>
      <c r="JFM246" s="249"/>
      <c r="JFN246" s="249"/>
      <c r="JFO246" s="249"/>
      <c r="JFP246" s="249"/>
      <c r="JFQ246" s="249"/>
      <c r="JFR246" s="249"/>
      <c r="JFS246" s="249"/>
      <c r="JFT246" s="249"/>
      <c r="JFU246" s="249"/>
      <c r="JFV246" s="249"/>
      <c r="JFW246" s="249"/>
      <c r="JFX246" s="249"/>
      <c r="JFY246" s="249"/>
      <c r="JFZ246" s="249"/>
      <c r="JGA246" s="249"/>
      <c r="JGB246" s="249"/>
      <c r="JGC246" s="249"/>
      <c r="JGD246" s="249"/>
      <c r="JGE246" s="249"/>
      <c r="JGF246" s="249"/>
      <c r="JGG246" s="249"/>
      <c r="JGH246" s="249"/>
      <c r="JGI246" s="249"/>
      <c r="JGJ246" s="249"/>
      <c r="JGK246" s="249"/>
      <c r="JGL246" s="249"/>
      <c r="JGM246" s="249"/>
      <c r="JGN246" s="249"/>
      <c r="JGO246" s="249"/>
      <c r="JGP246" s="249"/>
      <c r="JGQ246" s="249"/>
      <c r="JGR246" s="249"/>
      <c r="JGS246" s="249"/>
      <c r="JGT246" s="249"/>
      <c r="JGU246" s="249"/>
      <c r="JGV246" s="249"/>
      <c r="JGW246" s="249"/>
      <c r="JGX246" s="249"/>
      <c r="JGY246" s="249"/>
      <c r="JGZ246" s="249"/>
      <c r="JHA246" s="249"/>
      <c r="JHB246" s="249"/>
      <c r="JHC246" s="249"/>
      <c r="JHD246" s="249"/>
      <c r="JHE246" s="249"/>
      <c r="JHF246" s="249"/>
      <c r="JHG246" s="249"/>
      <c r="JHH246" s="249"/>
      <c r="JHI246" s="249"/>
      <c r="JHJ246" s="249"/>
      <c r="JHK246" s="249"/>
      <c r="JHL246" s="249"/>
      <c r="JHM246" s="249"/>
      <c r="JHN246" s="249"/>
      <c r="JHO246" s="249"/>
      <c r="JHP246" s="249"/>
      <c r="JHQ246" s="249"/>
      <c r="JHR246" s="249"/>
      <c r="JHS246" s="249"/>
      <c r="JHT246" s="249"/>
      <c r="JHU246" s="249"/>
      <c r="JHV246" s="249"/>
      <c r="JHW246" s="249"/>
      <c r="JHX246" s="249"/>
      <c r="JHY246" s="249"/>
      <c r="JHZ246" s="249"/>
      <c r="JIA246" s="249"/>
      <c r="JIB246" s="249"/>
      <c r="JIC246" s="249"/>
      <c r="JID246" s="249"/>
      <c r="JIE246" s="249"/>
      <c r="JIF246" s="249"/>
      <c r="JIG246" s="249"/>
      <c r="JIH246" s="249"/>
      <c r="JII246" s="249"/>
      <c r="JIJ246" s="249"/>
      <c r="JIK246" s="249"/>
      <c r="JIL246" s="249"/>
      <c r="JIM246" s="249"/>
      <c r="JIN246" s="249"/>
      <c r="JIO246" s="249"/>
      <c r="JIP246" s="249"/>
      <c r="JIQ246" s="249"/>
      <c r="JIR246" s="249"/>
      <c r="JIS246" s="249"/>
      <c r="JIT246" s="249"/>
      <c r="JIU246" s="249"/>
      <c r="JIV246" s="249"/>
      <c r="JIW246" s="249"/>
      <c r="JIX246" s="249"/>
      <c r="JIY246" s="249"/>
      <c r="JIZ246" s="249"/>
      <c r="JJA246" s="249"/>
      <c r="JJB246" s="249"/>
      <c r="JJC246" s="249"/>
      <c r="JJD246" s="249"/>
      <c r="JJE246" s="249"/>
      <c r="JJF246" s="249"/>
      <c r="JJG246" s="249"/>
      <c r="JJH246" s="249"/>
      <c r="JJI246" s="249"/>
      <c r="JJJ246" s="249"/>
      <c r="JJK246" s="249"/>
      <c r="JJL246" s="249"/>
      <c r="JJM246" s="249"/>
      <c r="JJN246" s="249"/>
      <c r="JJO246" s="249"/>
      <c r="JJP246" s="249"/>
      <c r="JJQ246" s="249"/>
      <c r="JJR246" s="249"/>
      <c r="JJS246" s="249"/>
      <c r="JJT246" s="249"/>
      <c r="JJU246" s="249"/>
      <c r="JJV246" s="249"/>
      <c r="JJW246" s="249"/>
      <c r="JJX246" s="249"/>
      <c r="JJY246" s="249"/>
      <c r="JJZ246" s="249"/>
      <c r="JKA246" s="249"/>
      <c r="JKB246" s="249"/>
      <c r="JKC246" s="249"/>
      <c r="JKD246" s="249"/>
      <c r="JKE246" s="249"/>
      <c r="JKF246" s="249"/>
      <c r="JKG246" s="249"/>
      <c r="JKH246" s="249"/>
      <c r="JKI246" s="249"/>
      <c r="JKJ246" s="249"/>
      <c r="JKK246" s="249"/>
      <c r="JKL246" s="249"/>
      <c r="JKM246" s="249"/>
      <c r="JKN246" s="249"/>
      <c r="JKO246" s="249"/>
      <c r="JKP246" s="249"/>
      <c r="JKQ246" s="249"/>
      <c r="JKR246" s="249"/>
      <c r="JKS246" s="249"/>
      <c r="JKT246" s="249"/>
      <c r="JKU246" s="249"/>
      <c r="JKV246" s="249"/>
      <c r="JKW246" s="249"/>
      <c r="JKX246" s="249"/>
      <c r="JKY246" s="249"/>
      <c r="JKZ246" s="249"/>
      <c r="JLA246" s="249"/>
      <c r="JLB246" s="249"/>
      <c r="JLC246" s="249"/>
      <c r="JLD246" s="249"/>
      <c r="JLE246" s="249"/>
      <c r="JLF246" s="249"/>
      <c r="JLG246" s="249"/>
      <c r="JLH246" s="249"/>
      <c r="JLI246" s="249"/>
      <c r="JLJ246" s="249"/>
      <c r="JLK246" s="249"/>
      <c r="JLL246" s="249"/>
      <c r="JLM246" s="249"/>
      <c r="JLN246" s="249"/>
      <c r="JLO246" s="249"/>
      <c r="JLP246" s="249"/>
      <c r="JLQ246" s="249"/>
      <c r="JLR246" s="249"/>
      <c r="JLS246" s="249"/>
      <c r="JLT246" s="249"/>
      <c r="JLU246" s="249"/>
      <c r="JLV246" s="249"/>
      <c r="JLW246" s="249"/>
      <c r="JLX246" s="249"/>
      <c r="JLY246" s="249"/>
      <c r="JLZ246" s="249"/>
      <c r="JMA246" s="249"/>
      <c r="JMB246" s="249"/>
      <c r="JMC246" s="249"/>
      <c r="JMD246" s="249"/>
      <c r="JME246" s="249"/>
      <c r="JMF246" s="249"/>
      <c r="JMG246" s="249"/>
      <c r="JMH246" s="249"/>
      <c r="JMI246" s="249"/>
      <c r="JMJ246" s="249"/>
      <c r="JMK246" s="249"/>
      <c r="JML246" s="249"/>
      <c r="JMM246" s="249"/>
      <c r="JMN246" s="249"/>
      <c r="JMO246" s="249"/>
      <c r="JMP246" s="249"/>
      <c r="JMQ246" s="249"/>
      <c r="JMR246" s="249"/>
      <c r="JMS246" s="249"/>
      <c r="JMT246" s="249"/>
      <c r="JMU246" s="249"/>
      <c r="JMV246" s="249"/>
      <c r="JMW246" s="249"/>
      <c r="JMX246" s="249"/>
      <c r="JMY246" s="249"/>
      <c r="JMZ246" s="249"/>
      <c r="JNA246" s="249"/>
      <c r="JNB246" s="249"/>
      <c r="JNC246" s="249"/>
      <c r="JND246" s="249"/>
      <c r="JNE246" s="249"/>
      <c r="JNF246" s="249"/>
      <c r="JNG246" s="249"/>
      <c r="JNH246" s="249"/>
      <c r="JNI246" s="249"/>
      <c r="JNJ246" s="249"/>
      <c r="JNK246" s="249"/>
      <c r="JNL246" s="249"/>
      <c r="JNM246" s="249"/>
      <c r="JNN246" s="249"/>
      <c r="JNO246" s="249"/>
      <c r="JNP246" s="249"/>
      <c r="JNQ246" s="249"/>
      <c r="JNR246" s="249"/>
      <c r="JNS246" s="249"/>
      <c r="JNT246" s="249"/>
      <c r="JNU246" s="249"/>
      <c r="JNV246" s="249"/>
      <c r="JNW246" s="249"/>
      <c r="JNX246" s="249"/>
      <c r="JNY246" s="249"/>
      <c r="JNZ246" s="249"/>
      <c r="JOA246" s="249"/>
      <c r="JOB246" s="249"/>
      <c r="JOC246" s="249"/>
      <c r="JOD246" s="249"/>
      <c r="JOE246" s="249"/>
      <c r="JOF246" s="249"/>
      <c r="JOG246" s="249"/>
      <c r="JOH246" s="249"/>
      <c r="JOI246" s="249"/>
      <c r="JOJ246" s="249"/>
      <c r="JOK246" s="249"/>
      <c r="JOL246" s="249"/>
      <c r="JOM246" s="249"/>
      <c r="JON246" s="249"/>
      <c r="JOO246" s="249"/>
      <c r="JOP246" s="249"/>
      <c r="JOQ246" s="249"/>
      <c r="JOR246" s="249"/>
      <c r="JOS246" s="249"/>
      <c r="JOT246" s="249"/>
      <c r="JOU246" s="249"/>
      <c r="JOV246" s="249"/>
      <c r="JOW246" s="249"/>
      <c r="JOX246" s="249"/>
      <c r="JOY246" s="249"/>
      <c r="JOZ246" s="249"/>
      <c r="JPA246" s="249"/>
      <c r="JPB246" s="249"/>
      <c r="JPC246" s="249"/>
      <c r="JPD246" s="249"/>
      <c r="JPE246" s="249"/>
      <c r="JPF246" s="249"/>
      <c r="JPG246" s="249"/>
      <c r="JPH246" s="249"/>
      <c r="JPI246" s="249"/>
      <c r="JPJ246" s="249"/>
      <c r="JPK246" s="249"/>
      <c r="JPL246" s="249"/>
      <c r="JPM246" s="249"/>
      <c r="JPN246" s="249"/>
      <c r="JPO246" s="249"/>
      <c r="JPP246" s="249"/>
      <c r="JPQ246" s="249"/>
      <c r="JPR246" s="249"/>
      <c r="JPS246" s="249"/>
      <c r="JPT246" s="249"/>
      <c r="JPU246" s="249"/>
      <c r="JPV246" s="249"/>
      <c r="JPW246" s="249"/>
      <c r="JPX246" s="249"/>
      <c r="JPY246" s="249"/>
      <c r="JPZ246" s="249"/>
      <c r="JQA246" s="249"/>
      <c r="JQB246" s="249"/>
      <c r="JQC246" s="249"/>
      <c r="JQD246" s="249"/>
      <c r="JQE246" s="249"/>
      <c r="JQF246" s="249"/>
      <c r="JQG246" s="249"/>
      <c r="JQH246" s="249"/>
      <c r="JQI246" s="249"/>
      <c r="JQJ246" s="249"/>
      <c r="JQK246" s="249"/>
      <c r="JQL246" s="249"/>
      <c r="JQM246" s="249"/>
      <c r="JQN246" s="249"/>
      <c r="JQO246" s="249"/>
      <c r="JQP246" s="249"/>
      <c r="JQQ246" s="249"/>
      <c r="JQR246" s="249"/>
      <c r="JQS246" s="249"/>
      <c r="JQT246" s="249"/>
      <c r="JQU246" s="249"/>
      <c r="JQV246" s="249"/>
      <c r="JQW246" s="249"/>
      <c r="JQX246" s="249"/>
      <c r="JQY246" s="249"/>
      <c r="JQZ246" s="249"/>
      <c r="JRA246" s="249"/>
      <c r="JRB246" s="249"/>
      <c r="JRC246" s="249"/>
      <c r="JRD246" s="249"/>
      <c r="JRE246" s="249"/>
      <c r="JRF246" s="249"/>
      <c r="JRG246" s="249"/>
      <c r="JRH246" s="249"/>
      <c r="JRI246" s="249"/>
      <c r="JRJ246" s="249"/>
      <c r="JRK246" s="249"/>
      <c r="JRL246" s="249"/>
      <c r="JRM246" s="249"/>
      <c r="JRN246" s="249"/>
      <c r="JRO246" s="249"/>
      <c r="JRP246" s="249"/>
      <c r="JRQ246" s="249"/>
      <c r="JRR246" s="249"/>
      <c r="JRS246" s="249"/>
      <c r="JRT246" s="249"/>
      <c r="JRU246" s="249"/>
      <c r="JRV246" s="249"/>
      <c r="JRW246" s="249"/>
      <c r="JRX246" s="249"/>
      <c r="JRY246" s="249"/>
      <c r="JRZ246" s="249"/>
      <c r="JSA246" s="249"/>
      <c r="JSB246" s="249"/>
      <c r="JSC246" s="249"/>
      <c r="JSD246" s="249"/>
      <c r="JSE246" s="249"/>
      <c r="JSF246" s="249"/>
      <c r="JSG246" s="249"/>
      <c r="JSH246" s="249"/>
      <c r="JSI246" s="249"/>
      <c r="JSJ246" s="249"/>
      <c r="JSK246" s="249"/>
      <c r="JSL246" s="249"/>
      <c r="JSM246" s="249"/>
      <c r="JSN246" s="249"/>
      <c r="JSO246" s="249"/>
      <c r="JSP246" s="249"/>
      <c r="JSQ246" s="249"/>
      <c r="JSR246" s="249"/>
      <c r="JSS246" s="249"/>
      <c r="JST246" s="249"/>
      <c r="JSU246" s="249"/>
      <c r="JSV246" s="249"/>
      <c r="JSW246" s="249"/>
      <c r="JSX246" s="249"/>
      <c r="JSY246" s="249"/>
      <c r="JSZ246" s="249"/>
      <c r="JTA246" s="249"/>
      <c r="JTB246" s="249"/>
      <c r="JTC246" s="249"/>
      <c r="JTD246" s="249"/>
      <c r="JTE246" s="249"/>
      <c r="JTF246" s="249"/>
      <c r="JTG246" s="249"/>
      <c r="JTH246" s="249"/>
      <c r="JTI246" s="249"/>
      <c r="JTJ246" s="249"/>
      <c r="JTK246" s="249"/>
      <c r="JTL246" s="249"/>
      <c r="JTM246" s="249"/>
      <c r="JTN246" s="249"/>
      <c r="JTO246" s="249"/>
      <c r="JTP246" s="249"/>
      <c r="JTQ246" s="249"/>
      <c r="JTR246" s="249"/>
      <c r="JTS246" s="249"/>
      <c r="JTT246" s="249"/>
      <c r="JTU246" s="249"/>
      <c r="JTV246" s="249"/>
      <c r="JTW246" s="249"/>
      <c r="JTX246" s="249"/>
      <c r="JTY246" s="249"/>
      <c r="JTZ246" s="249"/>
      <c r="JUA246" s="249"/>
      <c r="JUB246" s="249"/>
      <c r="JUC246" s="249"/>
      <c r="JUD246" s="249"/>
      <c r="JUE246" s="249"/>
      <c r="JUF246" s="249"/>
      <c r="JUG246" s="249"/>
      <c r="JUH246" s="249"/>
      <c r="JUI246" s="249"/>
      <c r="JUJ246" s="249"/>
      <c r="JUK246" s="249"/>
      <c r="JUL246" s="249"/>
      <c r="JUM246" s="249"/>
      <c r="JUN246" s="249"/>
      <c r="JUO246" s="249"/>
      <c r="JUP246" s="249"/>
      <c r="JUQ246" s="249"/>
      <c r="JUR246" s="249"/>
      <c r="JUS246" s="249"/>
      <c r="JUT246" s="249"/>
      <c r="JUU246" s="249"/>
      <c r="JUV246" s="249"/>
      <c r="JUW246" s="249"/>
      <c r="JUX246" s="249"/>
      <c r="JUY246" s="249"/>
      <c r="JUZ246" s="249"/>
      <c r="JVA246" s="249"/>
      <c r="JVB246" s="249"/>
      <c r="JVC246" s="249"/>
      <c r="JVD246" s="249"/>
      <c r="JVE246" s="249"/>
      <c r="JVF246" s="249"/>
      <c r="JVG246" s="249"/>
      <c r="JVH246" s="249"/>
      <c r="JVI246" s="249"/>
      <c r="JVJ246" s="249"/>
      <c r="JVK246" s="249"/>
      <c r="JVL246" s="249"/>
      <c r="JVM246" s="249"/>
      <c r="JVN246" s="249"/>
      <c r="JVO246" s="249"/>
      <c r="JVP246" s="249"/>
      <c r="JVQ246" s="249"/>
      <c r="JVR246" s="249"/>
      <c r="JVS246" s="249"/>
      <c r="JVT246" s="249"/>
      <c r="JVU246" s="249"/>
      <c r="JVV246" s="249"/>
      <c r="JVW246" s="249"/>
      <c r="JVX246" s="249"/>
      <c r="JVY246" s="249"/>
      <c r="JVZ246" s="249"/>
      <c r="JWA246" s="249"/>
      <c r="JWB246" s="249"/>
      <c r="JWC246" s="249"/>
      <c r="JWD246" s="249"/>
      <c r="JWE246" s="249"/>
      <c r="JWF246" s="249"/>
      <c r="JWG246" s="249"/>
      <c r="JWH246" s="249"/>
      <c r="JWI246" s="249"/>
      <c r="JWJ246" s="249"/>
      <c r="JWK246" s="249"/>
      <c r="JWL246" s="249"/>
      <c r="JWM246" s="249"/>
      <c r="JWN246" s="249"/>
      <c r="JWO246" s="249"/>
      <c r="JWP246" s="249"/>
      <c r="JWQ246" s="249"/>
      <c r="JWR246" s="249"/>
      <c r="JWS246" s="249"/>
      <c r="JWT246" s="249"/>
      <c r="JWU246" s="249"/>
      <c r="JWV246" s="249"/>
      <c r="JWW246" s="249"/>
      <c r="JWX246" s="249"/>
      <c r="JWY246" s="249"/>
      <c r="JWZ246" s="249"/>
      <c r="JXA246" s="249"/>
      <c r="JXB246" s="249"/>
      <c r="JXC246" s="249"/>
      <c r="JXD246" s="249"/>
      <c r="JXE246" s="249"/>
      <c r="JXF246" s="249"/>
      <c r="JXG246" s="249"/>
      <c r="JXH246" s="249"/>
      <c r="JXI246" s="249"/>
      <c r="JXJ246" s="249"/>
      <c r="JXK246" s="249"/>
      <c r="JXL246" s="249"/>
      <c r="JXM246" s="249"/>
      <c r="JXN246" s="249"/>
      <c r="JXO246" s="249"/>
      <c r="JXP246" s="249"/>
      <c r="JXQ246" s="249"/>
      <c r="JXR246" s="249"/>
      <c r="JXS246" s="249"/>
      <c r="JXT246" s="249"/>
      <c r="JXU246" s="249"/>
      <c r="JXV246" s="249"/>
      <c r="JXW246" s="249"/>
      <c r="JXX246" s="249"/>
      <c r="JXY246" s="249"/>
      <c r="JXZ246" s="249"/>
      <c r="JYA246" s="249"/>
      <c r="JYB246" s="249"/>
      <c r="JYC246" s="249"/>
      <c r="JYD246" s="249"/>
      <c r="JYE246" s="249"/>
      <c r="JYF246" s="249"/>
      <c r="JYG246" s="249"/>
      <c r="JYH246" s="249"/>
      <c r="JYI246" s="249"/>
      <c r="JYJ246" s="249"/>
      <c r="JYK246" s="249"/>
      <c r="JYL246" s="249"/>
      <c r="JYM246" s="249"/>
      <c r="JYN246" s="249"/>
      <c r="JYO246" s="249"/>
      <c r="JYP246" s="249"/>
      <c r="JYQ246" s="249"/>
      <c r="JYR246" s="249"/>
      <c r="JYS246" s="249"/>
      <c r="JYT246" s="249"/>
      <c r="JYU246" s="249"/>
      <c r="JYV246" s="249"/>
      <c r="JYW246" s="249"/>
      <c r="JYX246" s="249"/>
      <c r="JYY246" s="249"/>
      <c r="JYZ246" s="249"/>
      <c r="JZA246" s="249"/>
      <c r="JZB246" s="249"/>
      <c r="JZC246" s="249"/>
      <c r="JZD246" s="249"/>
      <c r="JZE246" s="249"/>
      <c r="JZF246" s="249"/>
      <c r="JZG246" s="249"/>
      <c r="JZH246" s="249"/>
      <c r="JZI246" s="249"/>
      <c r="JZJ246" s="249"/>
      <c r="JZK246" s="249"/>
      <c r="JZL246" s="249"/>
      <c r="JZM246" s="249"/>
      <c r="JZN246" s="249"/>
      <c r="JZO246" s="249"/>
      <c r="JZP246" s="249"/>
      <c r="JZQ246" s="249"/>
      <c r="JZR246" s="249"/>
      <c r="JZS246" s="249"/>
      <c r="JZT246" s="249"/>
      <c r="JZU246" s="249"/>
      <c r="JZV246" s="249"/>
      <c r="JZW246" s="249"/>
      <c r="JZX246" s="249"/>
      <c r="JZY246" s="249"/>
      <c r="JZZ246" s="249"/>
      <c r="KAA246" s="249"/>
      <c r="KAB246" s="249"/>
      <c r="KAC246" s="249"/>
      <c r="KAD246" s="249"/>
      <c r="KAE246" s="249"/>
      <c r="KAF246" s="249"/>
      <c r="KAG246" s="249"/>
      <c r="KAH246" s="249"/>
      <c r="KAI246" s="249"/>
      <c r="KAJ246" s="249"/>
      <c r="KAK246" s="249"/>
      <c r="KAL246" s="249"/>
      <c r="KAM246" s="249"/>
      <c r="KAN246" s="249"/>
      <c r="KAO246" s="249"/>
      <c r="KAP246" s="249"/>
      <c r="KAQ246" s="249"/>
      <c r="KAR246" s="249"/>
      <c r="KAS246" s="249"/>
      <c r="KAT246" s="249"/>
      <c r="KAU246" s="249"/>
      <c r="KAV246" s="249"/>
      <c r="KAW246" s="249"/>
      <c r="KAX246" s="249"/>
      <c r="KAY246" s="249"/>
      <c r="KAZ246" s="249"/>
      <c r="KBA246" s="249"/>
      <c r="KBB246" s="249"/>
      <c r="KBC246" s="249"/>
      <c r="KBD246" s="249"/>
      <c r="KBE246" s="249"/>
      <c r="KBF246" s="249"/>
      <c r="KBG246" s="249"/>
      <c r="KBH246" s="249"/>
      <c r="KBI246" s="249"/>
      <c r="KBJ246" s="249"/>
      <c r="KBK246" s="249"/>
      <c r="KBL246" s="249"/>
      <c r="KBM246" s="249"/>
      <c r="KBN246" s="249"/>
      <c r="KBO246" s="249"/>
      <c r="KBP246" s="249"/>
      <c r="KBQ246" s="249"/>
      <c r="KBR246" s="249"/>
      <c r="KBS246" s="249"/>
      <c r="KBT246" s="249"/>
      <c r="KBU246" s="249"/>
      <c r="KBV246" s="249"/>
      <c r="KBW246" s="249"/>
      <c r="KBX246" s="249"/>
      <c r="KBY246" s="249"/>
      <c r="KBZ246" s="249"/>
      <c r="KCA246" s="249"/>
      <c r="KCB246" s="249"/>
      <c r="KCC246" s="249"/>
      <c r="KCD246" s="249"/>
      <c r="KCE246" s="249"/>
      <c r="KCF246" s="249"/>
      <c r="KCG246" s="249"/>
      <c r="KCH246" s="249"/>
      <c r="KCI246" s="249"/>
      <c r="KCJ246" s="249"/>
      <c r="KCK246" s="249"/>
      <c r="KCL246" s="249"/>
      <c r="KCM246" s="249"/>
      <c r="KCN246" s="249"/>
      <c r="KCO246" s="249"/>
      <c r="KCP246" s="249"/>
      <c r="KCQ246" s="249"/>
      <c r="KCR246" s="249"/>
      <c r="KCS246" s="249"/>
      <c r="KCT246" s="249"/>
      <c r="KCU246" s="249"/>
      <c r="KCV246" s="249"/>
      <c r="KCW246" s="249"/>
      <c r="KCX246" s="249"/>
      <c r="KCY246" s="249"/>
      <c r="KCZ246" s="249"/>
      <c r="KDA246" s="249"/>
      <c r="KDB246" s="249"/>
      <c r="KDC246" s="249"/>
      <c r="KDD246" s="249"/>
      <c r="KDE246" s="249"/>
      <c r="KDF246" s="249"/>
      <c r="KDG246" s="249"/>
      <c r="KDH246" s="249"/>
      <c r="KDI246" s="249"/>
      <c r="KDJ246" s="249"/>
      <c r="KDK246" s="249"/>
      <c r="KDL246" s="249"/>
      <c r="KDM246" s="249"/>
      <c r="KDN246" s="249"/>
      <c r="KDO246" s="249"/>
      <c r="KDP246" s="249"/>
      <c r="KDQ246" s="249"/>
      <c r="KDR246" s="249"/>
      <c r="KDS246" s="249"/>
      <c r="KDT246" s="249"/>
      <c r="KDU246" s="249"/>
      <c r="KDV246" s="249"/>
      <c r="KDW246" s="249"/>
      <c r="KDX246" s="249"/>
      <c r="KDY246" s="249"/>
      <c r="KDZ246" s="249"/>
      <c r="KEA246" s="249"/>
      <c r="KEB246" s="249"/>
      <c r="KEC246" s="249"/>
      <c r="KED246" s="249"/>
      <c r="KEE246" s="249"/>
      <c r="KEF246" s="249"/>
      <c r="KEG246" s="249"/>
      <c r="KEH246" s="249"/>
      <c r="KEI246" s="249"/>
      <c r="KEJ246" s="249"/>
      <c r="KEK246" s="249"/>
      <c r="KEL246" s="249"/>
      <c r="KEM246" s="249"/>
      <c r="KEN246" s="249"/>
      <c r="KEO246" s="249"/>
      <c r="KEP246" s="249"/>
      <c r="KEQ246" s="249"/>
      <c r="KER246" s="249"/>
      <c r="KES246" s="249"/>
      <c r="KET246" s="249"/>
      <c r="KEU246" s="249"/>
      <c r="KEV246" s="249"/>
      <c r="KEW246" s="249"/>
      <c r="KEX246" s="249"/>
      <c r="KEY246" s="249"/>
      <c r="KEZ246" s="249"/>
      <c r="KFA246" s="249"/>
      <c r="KFB246" s="249"/>
      <c r="KFC246" s="249"/>
      <c r="KFD246" s="249"/>
      <c r="KFE246" s="249"/>
      <c r="KFF246" s="249"/>
      <c r="KFG246" s="249"/>
      <c r="KFH246" s="249"/>
      <c r="KFI246" s="249"/>
      <c r="KFJ246" s="249"/>
      <c r="KFK246" s="249"/>
      <c r="KFL246" s="249"/>
      <c r="KFM246" s="249"/>
      <c r="KFN246" s="249"/>
      <c r="KFO246" s="249"/>
      <c r="KFP246" s="249"/>
      <c r="KFQ246" s="249"/>
      <c r="KFR246" s="249"/>
      <c r="KFS246" s="249"/>
      <c r="KFT246" s="249"/>
      <c r="KFU246" s="249"/>
      <c r="KFV246" s="249"/>
      <c r="KFW246" s="249"/>
      <c r="KFX246" s="249"/>
      <c r="KFY246" s="249"/>
      <c r="KFZ246" s="249"/>
      <c r="KGA246" s="249"/>
      <c r="KGB246" s="249"/>
      <c r="KGC246" s="249"/>
      <c r="KGD246" s="249"/>
      <c r="KGE246" s="249"/>
      <c r="KGF246" s="249"/>
      <c r="KGG246" s="249"/>
      <c r="KGH246" s="249"/>
      <c r="KGI246" s="249"/>
      <c r="KGJ246" s="249"/>
      <c r="KGK246" s="249"/>
      <c r="KGL246" s="249"/>
      <c r="KGM246" s="249"/>
      <c r="KGN246" s="249"/>
      <c r="KGO246" s="249"/>
      <c r="KGP246" s="249"/>
      <c r="KGQ246" s="249"/>
      <c r="KGR246" s="249"/>
      <c r="KGS246" s="249"/>
      <c r="KGT246" s="249"/>
      <c r="KGU246" s="249"/>
      <c r="KGV246" s="249"/>
      <c r="KGW246" s="249"/>
      <c r="KGX246" s="249"/>
      <c r="KGY246" s="249"/>
      <c r="KGZ246" s="249"/>
      <c r="KHA246" s="249"/>
      <c r="KHB246" s="249"/>
      <c r="KHC246" s="249"/>
      <c r="KHD246" s="249"/>
      <c r="KHE246" s="249"/>
      <c r="KHF246" s="249"/>
      <c r="KHG246" s="249"/>
      <c r="KHH246" s="249"/>
      <c r="KHI246" s="249"/>
      <c r="KHJ246" s="249"/>
      <c r="KHK246" s="249"/>
      <c r="KHL246" s="249"/>
      <c r="KHM246" s="249"/>
      <c r="KHN246" s="249"/>
      <c r="KHO246" s="249"/>
      <c r="KHP246" s="249"/>
      <c r="KHQ246" s="249"/>
      <c r="KHR246" s="249"/>
      <c r="KHS246" s="249"/>
      <c r="KHT246" s="249"/>
      <c r="KHU246" s="249"/>
      <c r="KHV246" s="249"/>
      <c r="KHW246" s="249"/>
      <c r="KHX246" s="249"/>
      <c r="KHY246" s="249"/>
      <c r="KHZ246" s="249"/>
      <c r="KIA246" s="249"/>
      <c r="KIB246" s="249"/>
      <c r="KIC246" s="249"/>
      <c r="KID246" s="249"/>
      <c r="KIE246" s="249"/>
      <c r="KIF246" s="249"/>
      <c r="KIG246" s="249"/>
      <c r="KIH246" s="249"/>
      <c r="KII246" s="249"/>
      <c r="KIJ246" s="249"/>
      <c r="KIK246" s="249"/>
      <c r="KIL246" s="249"/>
      <c r="KIM246" s="249"/>
      <c r="KIN246" s="249"/>
      <c r="KIO246" s="249"/>
      <c r="KIP246" s="249"/>
      <c r="KIQ246" s="249"/>
      <c r="KIR246" s="249"/>
      <c r="KIS246" s="249"/>
      <c r="KIT246" s="249"/>
      <c r="KIU246" s="249"/>
      <c r="KIV246" s="249"/>
      <c r="KIW246" s="249"/>
      <c r="KIX246" s="249"/>
      <c r="KIY246" s="249"/>
      <c r="KIZ246" s="249"/>
      <c r="KJA246" s="249"/>
      <c r="KJB246" s="249"/>
      <c r="KJC246" s="249"/>
      <c r="KJD246" s="249"/>
      <c r="KJE246" s="249"/>
      <c r="KJF246" s="249"/>
      <c r="KJG246" s="249"/>
      <c r="KJH246" s="249"/>
      <c r="KJI246" s="249"/>
      <c r="KJJ246" s="249"/>
      <c r="KJK246" s="249"/>
      <c r="KJL246" s="249"/>
      <c r="KJM246" s="249"/>
      <c r="KJN246" s="249"/>
      <c r="KJO246" s="249"/>
      <c r="KJP246" s="249"/>
      <c r="KJQ246" s="249"/>
      <c r="KJR246" s="249"/>
      <c r="KJS246" s="249"/>
      <c r="KJT246" s="249"/>
      <c r="KJU246" s="249"/>
      <c r="KJV246" s="249"/>
      <c r="KJW246" s="249"/>
      <c r="KJX246" s="249"/>
      <c r="KJY246" s="249"/>
      <c r="KJZ246" s="249"/>
      <c r="KKA246" s="249"/>
      <c r="KKB246" s="249"/>
      <c r="KKC246" s="249"/>
      <c r="KKD246" s="249"/>
      <c r="KKE246" s="249"/>
      <c r="KKF246" s="249"/>
      <c r="KKG246" s="249"/>
      <c r="KKH246" s="249"/>
      <c r="KKI246" s="249"/>
      <c r="KKJ246" s="249"/>
      <c r="KKK246" s="249"/>
      <c r="KKL246" s="249"/>
      <c r="KKM246" s="249"/>
      <c r="KKN246" s="249"/>
      <c r="KKO246" s="249"/>
      <c r="KKP246" s="249"/>
      <c r="KKQ246" s="249"/>
      <c r="KKR246" s="249"/>
      <c r="KKS246" s="249"/>
      <c r="KKT246" s="249"/>
      <c r="KKU246" s="249"/>
      <c r="KKV246" s="249"/>
      <c r="KKW246" s="249"/>
      <c r="KKX246" s="249"/>
      <c r="KKY246" s="249"/>
      <c r="KKZ246" s="249"/>
      <c r="KLA246" s="249"/>
      <c r="KLB246" s="249"/>
      <c r="KLC246" s="249"/>
      <c r="KLD246" s="249"/>
      <c r="KLE246" s="249"/>
      <c r="KLF246" s="249"/>
      <c r="KLG246" s="249"/>
      <c r="KLH246" s="249"/>
      <c r="KLI246" s="249"/>
      <c r="KLJ246" s="249"/>
      <c r="KLK246" s="249"/>
      <c r="KLL246" s="249"/>
      <c r="KLM246" s="249"/>
      <c r="KLN246" s="249"/>
      <c r="KLO246" s="249"/>
      <c r="KLP246" s="249"/>
      <c r="KLQ246" s="249"/>
      <c r="KLR246" s="249"/>
      <c r="KLS246" s="249"/>
      <c r="KLT246" s="249"/>
      <c r="KLU246" s="249"/>
      <c r="KLV246" s="249"/>
      <c r="KLW246" s="249"/>
      <c r="KLX246" s="249"/>
      <c r="KLY246" s="249"/>
      <c r="KLZ246" s="249"/>
      <c r="KMA246" s="249"/>
      <c r="KMB246" s="249"/>
      <c r="KMC246" s="249"/>
      <c r="KMD246" s="249"/>
      <c r="KME246" s="249"/>
      <c r="KMF246" s="249"/>
      <c r="KMG246" s="249"/>
      <c r="KMH246" s="249"/>
      <c r="KMI246" s="249"/>
      <c r="KMJ246" s="249"/>
      <c r="KMK246" s="249"/>
      <c r="KML246" s="249"/>
      <c r="KMM246" s="249"/>
      <c r="KMN246" s="249"/>
      <c r="KMO246" s="249"/>
      <c r="KMP246" s="249"/>
      <c r="KMQ246" s="249"/>
      <c r="KMR246" s="249"/>
      <c r="KMS246" s="249"/>
      <c r="KMT246" s="249"/>
      <c r="KMU246" s="249"/>
      <c r="KMV246" s="249"/>
      <c r="KMW246" s="249"/>
      <c r="KMX246" s="249"/>
      <c r="KMY246" s="249"/>
      <c r="KMZ246" s="249"/>
      <c r="KNA246" s="249"/>
      <c r="KNB246" s="249"/>
      <c r="KNC246" s="249"/>
      <c r="KND246" s="249"/>
      <c r="KNE246" s="249"/>
      <c r="KNF246" s="249"/>
      <c r="KNG246" s="249"/>
      <c r="KNH246" s="249"/>
      <c r="KNI246" s="249"/>
      <c r="KNJ246" s="249"/>
      <c r="KNK246" s="249"/>
      <c r="KNL246" s="249"/>
      <c r="KNM246" s="249"/>
      <c r="KNN246" s="249"/>
      <c r="KNO246" s="249"/>
      <c r="KNP246" s="249"/>
      <c r="KNQ246" s="249"/>
      <c r="KNR246" s="249"/>
      <c r="KNS246" s="249"/>
      <c r="KNT246" s="249"/>
      <c r="KNU246" s="249"/>
      <c r="KNV246" s="249"/>
      <c r="KNW246" s="249"/>
      <c r="KNX246" s="249"/>
      <c r="KNY246" s="249"/>
      <c r="KNZ246" s="249"/>
      <c r="KOA246" s="249"/>
      <c r="KOB246" s="249"/>
      <c r="KOC246" s="249"/>
      <c r="KOD246" s="249"/>
      <c r="KOE246" s="249"/>
      <c r="KOF246" s="249"/>
      <c r="KOG246" s="249"/>
      <c r="KOH246" s="249"/>
      <c r="KOI246" s="249"/>
      <c r="KOJ246" s="249"/>
      <c r="KOK246" s="249"/>
      <c r="KOL246" s="249"/>
      <c r="KOM246" s="249"/>
      <c r="KON246" s="249"/>
      <c r="KOO246" s="249"/>
      <c r="KOP246" s="249"/>
      <c r="KOQ246" s="249"/>
      <c r="KOR246" s="249"/>
      <c r="KOS246" s="249"/>
      <c r="KOT246" s="249"/>
      <c r="KOU246" s="249"/>
      <c r="KOV246" s="249"/>
      <c r="KOW246" s="249"/>
      <c r="KOX246" s="249"/>
      <c r="KOY246" s="249"/>
      <c r="KOZ246" s="249"/>
      <c r="KPA246" s="249"/>
      <c r="KPB246" s="249"/>
      <c r="KPC246" s="249"/>
      <c r="KPD246" s="249"/>
      <c r="KPE246" s="249"/>
      <c r="KPF246" s="249"/>
      <c r="KPG246" s="249"/>
      <c r="KPH246" s="249"/>
      <c r="KPI246" s="249"/>
      <c r="KPJ246" s="249"/>
      <c r="KPK246" s="249"/>
      <c r="KPL246" s="249"/>
      <c r="KPM246" s="249"/>
      <c r="KPN246" s="249"/>
      <c r="KPO246" s="249"/>
      <c r="KPP246" s="249"/>
      <c r="KPQ246" s="249"/>
      <c r="KPR246" s="249"/>
      <c r="KPS246" s="249"/>
      <c r="KPT246" s="249"/>
      <c r="KPU246" s="249"/>
      <c r="KPV246" s="249"/>
      <c r="KPW246" s="249"/>
      <c r="KPX246" s="249"/>
      <c r="KPY246" s="249"/>
      <c r="KPZ246" s="249"/>
      <c r="KQA246" s="249"/>
      <c r="KQB246" s="249"/>
      <c r="KQC246" s="249"/>
      <c r="KQD246" s="249"/>
      <c r="KQE246" s="249"/>
      <c r="KQF246" s="249"/>
      <c r="KQG246" s="249"/>
      <c r="KQH246" s="249"/>
      <c r="KQI246" s="249"/>
      <c r="KQJ246" s="249"/>
      <c r="KQK246" s="249"/>
      <c r="KQL246" s="249"/>
      <c r="KQM246" s="249"/>
      <c r="KQN246" s="249"/>
      <c r="KQO246" s="249"/>
      <c r="KQP246" s="249"/>
      <c r="KQQ246" s="249"/>
      <c r="KQR246" s="249"/>
      <c r="KQS246" s="249"/>
      <c r="KQT246" s="249"/>
      <c r="KQU246" s="249"/>
      <c r="KQV246" s="249"/>
      <c r="KQW246" s="249"/>
      <c r="KQX246" s="249"/>
      <c r="KQY246" s="249"/>
      <c r="KQZ246" s="249"/>
      <c r="KRA246" s="249"/>
      <c r="KRB246" s="249"/>
      <c r="KRC246" s="249"/>
      <c r="KRD246" s="249"/>
      <c r="KRE246" s="249"/>
      <c r="KRF246" s="249"/>
      <c r="KRG246" s="249"/>
      <c r="KRH246" s="249"/>
      <c r="KRI246" s="249"/>
      <c r="KRJ246" s="249"/>
      <c r="KRK246" s="249"/>
      <c r="KRL246" s="249"/>
      <c r="KRM246" s="249"/>
      <c r="KRN246" s="249"/>
      <c r="KRO246" s="249"/>
      <c r="KRP246" s="249"/>
      <c r="KRQ246" s="249"/>
      <c r="KRR246" s="249"/>
      <c r="KRS246" s="249"/>
      <c r="KRT246" s="249"/>
      <c r="KRU246" s="249"/>
      <c r="KRV246" s="249"/>
      <c r="KRW246" s="249"/>
      <c r="KRX246" s="249"/>
      <c r="KRY246" s="249"/>
      <c r="KRZ246" s="249"/>
      <c r="KSA246" s="249"/>
      <c r="KSB246" s="249"/>
      <c r="KSC246" s="249"/>
      <c r="KSD246" s="249"/>
      <c r="KSE246" s="249"/>
      <c r="KSF246" s="249"/>
      <c r="KSG246" s="249"/>
      <c r="KSH246" s="249"/>
      <c r="KSI246" s="249"/>
      <c r="KSJ246" s="249"/>
      <c r="KSK246" s="249"/>
      <c r="KSL246" s="249"/>
      <c r="KSM246" s="249"/>
      <c r="KSN246" s="249"/>
      <c r="KSO246" s="249"/>
      <c r="KSP246" s="249"/>
      <c r="KSQ246" s="249"/>
      <c r="KSR246" s="249"/>
      <c r="KSS246" s="249"/>
      <c r="KST246" s="249"/>
      <c r="KSU246" s="249"/>
      <c r="KSV246" s="249"/>
      <c r="KSW246" s="249"/>
      <c r="KSX246" s="249"/>
      <c r="KSY246" s="249"/>
      <c r="KSZ246" s="249"/>
      <c r="KTA246" s="249"/>
      <c r="KTB246" s="249"/>
      <c r="KTC246" s="249"/>
      <c r="KTD246" s="249"/>
      <c r="KTE246" s="249"/>
      <c r="KTF246" s="249"/>
      <c r="KTG246" s="249"/>
      <c r="KTH246" s="249"/>
      <c r="KTI246" s="249"/>
      <c r="KTJ246" s="249"/>
      <c r="KTK246" s="249"/>
      <c r="KTL246" s="249"/>
      <c r="KTM246" s="249"/>
      <c r="KTN246" s="249"/>
      <c r="KTO246" s="249"/>
      <c r="KTP246" s="249"/>
      <c r="KTQ246" s="249"/>
      <c r="KTR246" s="249"/>
      <c r="KTS246" s="249"/>
      <c r="KTT246" s="249"/>
      <c r="KTU246" s="249"/>
      <c r="KTV246" s="249"/>
      <c r="KTW246" s="249"/>
      <c r="KTX246" s="249"/>
      <c r="KTY246" s="249"/>
      <c r="KTZ246" s="249"/>
      <c r="KUA246" s="249"/>
      <c r="KUB246" s="249"/>
      <c r="KUC246" s="249"/>
      <c r="KUD246" s="249"/>
      <c r="KUE246" s="249"/>
      <c r="KUF246" s="249"/>
      <c r="KUG246" s="249"/>
      <c r="KUH246" s="249"/>
      <c r="KUI246" s="249"/>
      <c r="KUJ246" s="249"/>
      <c r="KUK246" s="249"/>
      <c r="KUL246" s="249"/>
      <c r="KUM246" s="249"/>
      <c r="KUN246" s="249"/>
      <c r="KUO246" s="249"/>
      <c r="KUP246" s="249"/>
      <c r="KUQ246" s="249"/>
      <c r="KUR246" s="249"/>
      <c r="KUS246" s="249"/>
      <c r="KUT246" s="249"/>
      <c r="KUU246" s="249"/>
      <c r="KUV246" s="249"/>
      <c r="KUW246" s="249"/>
      <c r="KUX246" s="249"/>
      <c r="KUY246" s="249"/>
      <c r="KUZ246" s="249"/>
      <c r="KVA246" s="249"/>
      <c r="KVB246" s="249"/>
      <c r="KVC246" s="249"/>
      <c r="KVD246" s="249"/>
      <c r="KVE246" s="249"/>
      <c r="KVF246" s="249"/>
      <c r="KVG246" s="249"/>
      <c r="KVH246" s="249"/>
      <c r="KVI246" s="249"/>
      <c r="KVJ246" s="249"/>
      <c r="KVK246" s="249"/>
      <c r="KVL246" s="249"/>
      <c r="KVM246" s="249"/>
      <c r="KVN246" s="249"/>
      <c r="KVO246" s="249"/>
      <c r="KVP246" s="249"/>
      <c r="KVQ246" s="249"/>
      <c r="KVR246" s="249"/>
      <c r="KVS246" s="249"/>
      <c r="KVT246" s="249"/>
      <c r="KVU246" s="249"/>
      <c r="KVV246" s="249"/>
      <c r="KVW246" s="249"/>
      <c r="KVX246" s="249"/>
      <c r="KVY246" s="249"/>
      <c r="KVZ246" s="249"/>
      <c r="KWA246" s="249"/>
      <c r="KWB246" s="249"/>
      <c r="KWC246" s="249"/>
      <c r="KWD246" s="249"/>
      <c r="KWE246" s="249"/>
      <c r="KWF246" s="249"/>
      <c r="KWG246" s="249"/>
      <c r="KWH246" s="249"/>
      <c r="KWI246" s="249"/>
      <c r="KWJ246" s="249"/>
      <c r="KWK246" s="249"/>
      <c r="KWL246" s="249"/>
      <c r="KWM246" s="249"/>
      <c r="KWN246" s="249"/>
      <c r="KWO246" s="249"/>
      <c r="KWP246" s="249"/>
      <c r="KWQ246" s="249"/>
      <c r="KWR246" s="249"/>
      <c r="KWS246" s="249"/>
      <c r="KWT246" s="249"/>
      <c r="KWU246" s="249"/>
      <c r="KWV246" s="249"/>
      <c r="KWW246" s="249"/>
      <c r="KWX246" s="249"/>
      <c r="KWY246" s="249"/>
      <c r="KWZ246" s="249"/>
      <c r="KXA246" s="249"/>
      <c r="KXB246" s="249"/>
      <c r="KXC246" s="249"/>
      <c r="KXD246" s="249"/>
      <c r="KXE246" s="249"/>
      <c r="KXF246" s="249"/>
      <c r="KXG246" s="249"/>
      <c r="KXH246" s="249"/>
      <c r="KXI246" s="249"/>
      <c r="KXJ246" s="249"/>
      <c r="KXK246" s="249"/>
      <c r="KXL246" s="249"/>
      <c r="KXM246" s="249"/>
      <c r="KXN246" s="249"/>
      <c r="KXO246" s="249"/>
      <c r="KXP246" s="249"/>
      <c r="KXQ246" s="249"/>
      <c r="KXR246" s="249"/>
      <c r="KXS246" s="249"/>
      <c r="KXT246" s="249"/>
      <c r="KXU246" s="249"/>
      <c r="KXV246" s="249"/>
      <c r="KXW246" s="249"/>
      <c r="KXX246" s="249"/>
      <c r="KXY246" s="249"/>
      <c r="KXZ246" s="249"/>
      <c r="KYA246" s="249"/>
      <c r="KYB246" s="249"/>
      <c r="KYC246" s="249"/>
      <c r="KYD246" s="249"/>
      <c r="KYE246" s="249"/>
      <c r="KYF246" s="249"/>
      <c r="KYG246" s="249"/>
      <c r="KYH246" s="249"/>
      <c r="KYI246" s="249"/>
      <c r="KYJ246" s="249"/>
      <c r="KYK246" s="249"/>
      <c r="KYL246" s="249"/>
      <c r="KYM246" s="249"/>
      <c r="KYN246" s="249"/>
      <c r="KYO246" s="249"/>
      <c r="KYP246" s="249"/>
      <c r="KYQ246" s="249"/>
      <c r="KYR246" s="249"/>
      <c r="KYS246" s="249"/>
      <c r="KYT246" s="249"/>
      <c r="KYU246" s="249"/>
      <c r="KYV246" s="249"/>
      <c r="KYW246" s="249"/>
      <c r="KYX246" s="249"/>
      <c r="KYY246" s="249"/>
      <c r="KYZ246" s="249"/>
      <c r="KZA246" s="249"/>
      <c r="KZB246" s="249"/>
      <c r="KZC246" s="249"/>
      <c r="KZD246" s="249"/>
      <c r="KZE246" s="249"/>
      <c r="KZF246" s="249"/>
      <c r="KZG246" s="249"/>
      <c r="KZH246" s="249"/>
      <c r="KZI246" s="249"/>
      <c r="KZJ246" s="249"/>
      <c r="KZK246" s="249"/>
      <c r="KZL246" s="249"/>
      <c r="KZM246" s="249"/>
      <c r="KZN246" s="249"/>
      <c r="KZO246" s="249"/>
      <c r="KZP246" s="249"/>
      <c r="KZQ246" s="249"/>
      <c r="KZR246" s="249"/>
      <c r="KZS246" s="249"/>
      <c r="KZT246" s="249"/>
      <c r="KZU246" s="249"/>
      <c r="KZV246" s="249"/>
      <c r="KZW246" s="249"/>
      <c r="KZX246" s="249"/>
      <c r="KZY246" s="249"/>
      <c r="KZZ246" s="249"/>
      <c r="LAA246" s="249"/>
      <c r="LAB246" s="249"/>
      <c r="LAC246" s="249"/>
      <c r="LAD246" s="249"/>
      <c r="LAE246" s="249"/>
      <c r="LAF246" s="249"/>
      <c r="LAG246" s="249"/>
      <c r="LAH246" s="249"/>
      <c r="LAI246" s="249"/>
      <c r="LAJ246" s="249"/>
      <c r="LAK246" s="249"/>
      <c r="LAL246" s="249"/>
      <c r="LAM246" s="249"/>
      <c r="LAN246" s="249"/>
      <c r="LAO246" s="249"/>
      <c r="LAP246" s="249"/>
      <c r="LAQ246" s="249"/>
      <c r="LAR246" s="249"/>
      <c r="LAS246" s="249"/>
      <c r="LAT246" s="249"/>
      <c r="LAU246" s="249"/>
      <c r="LAV246" s="249"/>
      <c r="LAW246" s="249"/>
      <c r="LAX246" s="249"/>
      <c r="LAY246" s="249"/>
      <c r="LAZ246" s="249"/>
      <c r="LBA246" s="249"/>
      <c r="LBB246" s="249"/>
      <c r="LBC246" s="249"/>
      <c r="LBD246" s="249"/>
      <c r="LBE246" s="249"/>
      <c r="LBF246" s="249"/>
      <c r="LBG246" s="249"/>
      <c r="LBH246" s="249"/>
      <c r="LBI246" s="249"/>
      <c r="LBJ246" s="249"/>
      <c r="LBK246" s="249"/>
      <c r="LBL246" s="249"/>
      <c r="LBM246" s="249"/>
      <c r="LBN246" s="249"/>
      <c r="LBO246" s="249"/>
      <c r="LBP246" s="249"/>
      <c r="LBQ246" s="249"/>
      <c r="LBR246" s="249"/>
      <c r="LBS246" s="249"/>
      <c r="LBT246" s="249"/>
      <c r="LBU246" s="249"/>
      <c r="LBV246" s="249"/>
      <c r="LBW246" s="249"/>
      <c r="LBX246" s="249"/>
      <c r="LBY246" s="249"/>
      <c r="LBZ246" s="249"/>
      <c r="LCA246" s="249"/>
      <c r="LCB246" s="249"/>
      <c r="LCC246" s="249"/>
      <c r="LCD246" s="249"/>
      <c r="LCE246" s="249"/>
      <c r="LCF246" s="249"/>
      <c r="LCG246" s="249"/>
      <c r="LCH246" s="249"/>
      <c r="LCI246" s="249"/>
      <c r="LCJ246" s="249"/>
      <c r="LCK246" s="249"/>
      <c r="LCL246" s="249"/>
      <c r="LCM246" s="249"/>
      <c r="LCN246" s="249"/>
      <c r="LCO246" s="249"/>
      <c r="LCP246" s="249"/>
      <c r="LCQ246" s="249"/>
      <c r="LCR246" s="249"/>
      <c r="LCS246" s="249"/>
      <c r="LCT246" s="249"/>
      <c r="LCU246" s="249"/>
      <c r="LCV246" s="249"/>
      <c r="LCW246" s="249"/>
      <c r="LCX246" s="249"/>
      <c r="LCY246" s="249"/>
      <c r="LCZ246" s="249"/>
      <c r="LDA246" s="249"/>
      <c r="LDB246" s="249"/>
      <c r="LDC246" s="249"/>
      <c r="LDD246" s="249"/>
      <c r="LDE246" s="249"/>
      <c r="LDF246" s="249"/>
      <c r="LDG246" s="249"/>
      <c r="LDH246" s="249"/>
      <c r="LDI246" s="249"/>
      <c r="LDJ246" s="249"/>
      <c r="LDK246" s="249"/>
      <c r="LDL246" s="249"/>
      <c r="LDM246" s="249"/>
      <c r="LDN246" s="249"/>
      <c r="LDO246" s="249"/>
      <c r="LDP246" s="249"/>
      <c r="LDQ246" s="249"/>
      <c r="LDR246" s="249"/>
      <c r="LDS246" s="249"/>
      <c r="LDT246" s="249"/>
      <c r="LDU246" s="249"/>
      <c r="LDV246" s="249"/>
      <c r="LDW246" s="249"/>
      <c r="LDX246" s="249"/>
      <c r="LDY246" s="249"/>
      <c r="LDZ246" s="249"/>
      <c r="LEA246" s="249"/>
      <c r="LEB246" s="249"/>
      <c r="LEC246" s="249"/>
      <c r="LED246" s="249"/>
      <c r="LEE246" s="249"/>
      <c r="LEF246" s="249"/>
      <c r="LEG246" s="249"/>
      <c r="LEH246" s="249"/>
      <c r="LEI246" s="249"/>
      <c r="LEJ246" s="249"/>
      <c r="LEK246" s="249"/>
      <c r="LEL246" s="249"/>
      <c r="LEM246" s="249"/>
      <c r="LEN246" s="249"/>
      <c r="LEO246" s="249"/>
      <c r="LEP246" s="249"/>
      <c r="LEQ246" s="249"/>
      <c r="LER246" s="249"/>
      <c r="LES246" s="249"/>
      <c r="LET246" s="249"/>
      <c r="LEU246" s="249"/>
      <c r="LEV246" s="249"/>
      <c r="LEW246" s="249"/>
      <c r="LEX246" s="249"/>
      <c r="LEY246" s="249"/>
      <c r="LEZ246" s="249"/>
      <c r="LFA246" s="249"/>
      <c r="LFB246" s="249"/>
      <c r="LFC246" s="249"/>
      <c r="LFD246" s="249"/>
      <c r="LFE246" s="249"/>
      <c r="LFF246" s="249"/>
      <c r="LFG246" s="249"/>
      <c r="LFH246" s="249"/>
      <c r="LFI246" s="249"/>
      <c r="LFJ246" s="249"/>
      <c r="LFK246" s="249"/>
      <c r="LFL246" s="249"/>
      <c r="LFM246" s="249"/>
      <c r="LFN246" s="249"/>
      <c r="LFO246" s="249"/>
      <c r="LFP246" s="249"/>
      <c r="LFQ246" s="249"/>
      <c r="LFR246" s="249"/>
      <c r="LFS246" s="249"/>
      <c r="LFT246" s="249"/>
      <c r="LFU246" s="249"/>
      <c r="LFV246" s="249"/>
      <c r="LFW246" s="249"/>
      <c r="LFX246" s="249"/>
      <c r="LFY246" s="249"/>
      <c r="LFZ246" s="249"/>
      <c r="LGA246" s="249"/>
      <c r="LGB246" s="249"/>
      <c r="LGC246" s="249"/>
      <c r="LGD246" s="249"/>
      <c r="LGE246" s="249"/>
      <c r="LGF246" s="249"/>
      <c r="LGG246" s="249"/>
      <c r="LGH246" s="249"/>
      <c r="LGI246" s="249"/>
      <c r="LGJ246" s="249"/>
      <c r="LGK246" s="249"/>
      <c r="LGL246" s="249"/>
      <c r="LGM246" s="249"/>
      <c r="LGN246" s="249"/>
      <c r="LGO246" s="249"/>
      <c r="LGP246" s="249"/>
      <c r="LGQ246" s="249"/>
      <c r="LGR246" s="249"/>
      <c r="LGS246" s="249"/>
      <c r="LGT246" s="249"/>
      <c r="LGU246" s="249"/>
      <c r="LGV246" s="249"/>
      <c r="LGW246" s="249"/>
      <c r="LGX246" s="249"/>
      <c r="LGY246" s="249"/>
      <c r="LGZ246" s="249"/>
      <c r="LHA246" s="249"/>
      <c r="LHB246" s="249"/>
      <c r="LHC246" s="249"/>
      <c r="LHD246" s="249"/>
      <c r="LHE246" s="249"/>
      <c r="LHF246" s="249"/>
      <c r="LHG246" s="249"/>
      <c r="LHH246" s="249"/>
      <c r="LHI246" s="249"/>
      <c r="LHJ246" s="249"/>
      <c r="LHK246" s="249"/>
      <c r="LHL246" s="249"/>
      <c r="LHM246" s="249"/>
      <c r="LHN246" s="249"/>
      <c r="LHO246" s="249"/>
      <c r="LHP246" s="249"/>
      <c r="LHQ246" s="249"/>
      <c r="LHR246" s="249"/>
      <c r="LHS246" s="249"/>
      <c r="LHT246" s="249"/>
      <c r="LHU246" s="249"/>
      <c r="LHV246" s="249"/>
      <c r="LHW246" s="249"/>
      <c r="LHX246" s="249"/>
      <c r="LHY246" s="249"/>
      <c r="LHZ246" s="249"/>
      <c r="LIA246" s="249"/>
      <c r="LIB246" s="249"/>
      <c r="LIC246" s="249"/>
      <c r="LID246" s="249"/>
      <c r="LIE246" s="249"/>
      <c r="LIF246" s="249"/>
      <c r="LIG246" s="249"/>
      <c r="LIH246" s="249"/>
      <c r="LII246" s="249"/>
      <c r="LIJ246" s="249"/>
      <c r="LIK246" s="249"/>
      <c r="LIL246" s="249"/>
      <c r="LIM246" s="249"/>
      <c r="LIN246" s="249"/>
      <c r="LIO246" s="249"/>
      <c r="LIP246" s="249"/>
      <c r="LIQ246" s="249"/>
      <c r="LIR246" s="249"/>
      <c r="LIS246" s="249"/>
      <c r="LIT246" s="249"/>
      <c r="LIU246" s="249"/>
      <c r="LIV246" s="249"/>
      <c r="LIW246" s="249"/>
      <c r="LIX246" s="249"/>
      <c r="LIY246" s="249"/>
      <c r="LIZ246" s="249"/>
      <c r="LJA246" s="249"/>
      <c r="LJB246" s="249"/>
      <c r="LJC246" s="249"/>
      <c r="LJD246" s="249"/>
      <c r="LJE246" s="249"/>
      <c r="LJF246" s="249"/>
      <c r="LJG246" s="249"/>
      <c r="LJH246" s="249"/>
      <c r="LJI246" s="249"/>
      <c r="LJJ246" s="249"/>
      <c r="LJK246" s="249"/>
      <c r="LJL246" s="249"/>
      <c r="LJM246" s="249"/>
      <c r="LJN246" s="249"/>
      <c r="LJO246" s="249"/>
      <c r="LJP246" s="249"/>
      <c r="LJQ246" s="249"/>
      <c r="LJR246" s="249"/>
      <c r="LJS246" s="249"/>
      <c r="LJT246" s="249"/>
      <c r="LJU246" s="249"/>
      <c r="LJV246" s="249"/>
      <c r="LJW246" s="249"/>
      <c r="LJX246" s="249"/>
      <c r="LJY246" s="249"/>
      <c r="LJZ246" s="249"/>
      <c r="LKA246" s="249"/>
      <c r="LKB246" s="249"/>
      <c r="LKC246" s="249"/>
      <c r="LKD246" s="249"/>
      <c r="LKE246" s="249"/>
      <c r="LKF246" s="249"/>
      <c r="LKG246" s="249"/>
      <c r="LKH246" s="249"/>
      <c r="LKI246" s="249"/>
      <c r="LKJ246" s="249"/>
      <c r="LKK246" s="249"/>
      <c r="LKL246" s="249"/>
      <c r="LKM246" s="249"/>
      <c r="LKN246" s="249"/>
      <c r="LKO246" s="249"/>
      <c r="LKP246" s="249"/>
      <c r="LKQ246" s="249"/>
      <c r="LKR246" s="249"/>
      <c r="LKS246" s="249"/>
      <c r="LKT246" s="249"/>
      <c r="LKU246" s="249"/>
      <c r="LKV246" s="249"/>
      <c r="LKW246" s="249"/>
      <c r="LKX246" s="249"/>
      <c r="LKY246" s="249"/>
      <c r="LKZ246" s="249"/>
      <c r="LLA246" s="249"/>
      <c r="LLB246" s="249"/>
      <c r="LLC246" s="249"/>
      <c r="LLD246" s="249"/>
      <c r="LLE246" s="249"/>
      <c r="LLF246" s="249"/>
      <c r="LLG246" s="249"/>
      <c r="LLH246" s="249"/>
      <c r="LLI246" s="249"/>
      <c r="LLJ246" s="249"/>
      <c r="LLK246" s="249"/>
      <c r="LLL246" s="249"/>
      <c r="LLM246" s="249"/>
      <c r="LLN246" s="249"/>
      <c r="LLO246" s="249"/>
      <c r="LLP246" s="249"/>
      <c r="LLQ246" s="249"/>
      <c r="LLR246" s="249"/>
      <c r="LLS246" s="249"/>
      <c r="LLT246" s="249"/>
      <c r="LLU246" s="249"/>
      <c r="LLV246" s="249"/>
      <c r="LLW246" s="249"/>
      <c r="LLX246" s="249"/>
      <c r="LLY246" s="249"/>
      <c r="LLZ246" s="249"/>
      <c r="LMA246" s="249"/>
      <c r="LMB246" s="249"/>
      <c r="LMC246" s="249"/>
      <c r="LMD246" s="249"/>
      <c r="LME246" s="249"/>
      <c r="LMF246" s="249"/>
      <c r="LMG246" s="249"/>
      <c r="LMH246" s="249"/>
      <c r="LMI246" s="249"/>
      <c r="LMJ246" s="249"/>
      <c r="LMK246" s="249"/>
      <c r="LML246" s="249"/>
      <c r="LMM246" s="249"/>
      <c r="LMN246" s="249"/>
      <c r="LMO246" s="249"/>
      <c r="LMP246" s="249"/>
      <c r="LMQ246" s="249"/>
      <c r="LMR246" s="249"/>
      <c r="LMS246" s="249"/>
      <c r="LMT246" s="249"/>
      <c r="LMU246" s="249"/>
      <c r="LMV246" s="249"/>
      <c r="LMW246" s="249"/>
      <c r="LMX246" s="249"/>
      <c r="LMY246" s="249"/>
      <c r="LMZ246" s="249"/>
      <c r="LNA246" s="249"/>
      <c r="LNB246" s="249"/>
      <c r="LNC246" s="249"/>
      <c r="LND246" s="249"/>
      <c r="LNE246" s="249"/>
      <c r="LNF246" s="249"/>
      <c r="LNG246" s="249"/>
      <c r="LNH246" s="249"/>
      <c r="LNI246" s="249"/>
      <c r="LNJ246" s="249"/>
      <c r="LNK246" s="249"/>
      <c r="LNL246" s="249"/>
      <c r="LNM246" s="249"/>
      <c r="LNN246" s="249"/>
      <c r="LNO246" s="249"/>
      <c r="LNP246" s="249"/>
      <c r="LNQ246" s="249"/>
      <c r="LNR246" s="249"/>
      <c r="LNS246" s="249"/>
      <c r="LNT246" s="249"/>
      <c r="LNU246" s="249"/>
      <c r="LNV246" s="249"/>
      <c r="LNW246" s="249"/>
      <c r="LNX246" s="249"/>
      <c r="LNY246" s="249"/>
      <c r="LNZ246" s="249"/>
      <c r="LOA246" s="249"/>
      <c r="LOB246" s="249"/>
      <c r="LOC246" s="249"/>
      <c r="LOD246" s="249"/>
      <c r="LOE246" s="249"/>
      <c r="LOF246" s="249"/>
      <c r="LOG246" s="249"/>
      <c r="LOH246" s="249"/>
      <c r="LOI246" s="249"/>
      <c r="LOJ246" s="249"/>
      <c r="LOK246" s="249"/>
      <c r="LOL246" s="249"/>
      <c r="LOM246" s="249"/>
      <c r="LON246" s="249"/>
      <c r="LOO246" s="249"/>
      <c r="LOP246" s="249"/>
      <c r="LOQ246" s="249"/>
      <c r="LOR246" s="249"/>
      <c r="LOS246" s="249"/>
      <c r="LOT246" s="249"/>
      <c r="LOU246" s="249"/>
      <c r="LOV246" s="249"/>
      <c r="LOW246" s="249"/>
      <c r="LOX246" s="249"/>
      <c r="LOY246" s="249"/>
      <c r="LOZ246" s="249"/>
      <c r="LPA246" s="249"/>
      <c r="LPB246" s="249"/>
      <c r="LPC246" s="249"/>
      <c r="LPD246" s="249"/>
      <c r="LPE246" s="249"/>
      <c r="LPF246" s="249"/>
      <c r="LPG246" s="249"/>
      <c r="LPH246" s="249"/>
      <c r="LPI246" s="249"/>
      <c r="LPJ246" s="249"/>
      <c r="LPK246" s="249"/>
      <c r="LPL246" s="249"/>
      <c r="LPM246" s="249"/>
      <c r="LPN246" s="249"/>
      <c r="LPO246" s="249"/>
      <c r="LPP246" s="249"/>
      <c r="LPQ246" s="249"/>
      <c r="LPR246" s="249"/>
      <c r="LPS246" s="249"/>
      <c r="LPT246" s="249"/>
      <c r="LPU246" s="249"/>
      <c r="LPV246" s="249"/>
      <c r="LPW246" s="249"/>
      <c r="LPX246" s="249"/>
      <c r="LPY246" s="249"/>
      <c r="LPZ246" s="249"/>
      <c r="LQA246" s="249"/>
      <c r="LQB246" s="249"/>
      <c r="LQC246" s="249"/>
      <c r="LQD246" s="249"/>
      <c r="LQE246" s="249"/>
      <c r="LQF246" s="249"/>
      <c r="LQG246" s="249"/>
      <c r="LQH246" s="249"/>
      <c r="LQI246" s="249"/>
      <c r="LQJ246" s="249"/>
      <c r="LQK246" s="249"/>
      <c r="LQL246" s="249"/>
      <c r="LQM246" s="249"/>
      <c r="LQN246" s="249"/>
      <c r="LQO246" s="249"/>
      <c r="LQP246" s="249"/>
      <c r="LQQ246" s="249"/>
      <c r="LQR246" s="249"/>
      <c r="LQS246" s="249"/>
      <c r="LQT246" s="249"/>
      <c r="LQU246" s="249"/>
      <c r="LQV246" s="249"/>
      <c r="LQW246" s="249"/>
      <c r="LQX246" s="249"/>
      <c r="LQY246" s="249"/>
      <c r="LQZ246" s="249"/>
      <c r="LRA246" s="249"/>
      <c r="LRB246" s="249"/>
      <c r="LRC246" s="249"/>
      <c r="LRD246" s="249"/>
      <c r="LRE246" s="249"/>
      <c r="LRF246" s="249"/>
      <c r="LRG246" s="249"/>
      <c r="LRH246" s="249"/>
      <c r="LRI246" s="249"/>
      <c r="LRJ246" s="249"/>
      <c r="LRK246" s="249"/>
      <c r="LRL246" s="249"/>
      <c r="LRM246" s="249"/>
      <c r="LRN246" s="249"/>
      <c r="LRO246" s="249"/>
      <c r="LRP246" s="249"/>
      <c r="LRQ246" s="249"/>
      <c r="LRR246" s="249"/>
      <c r="LRS246" s="249"/>
      <c r="LRT246" s="249"/>
      <c r="LRU246" s="249"/>
      <c r="LRV246" s="249"/>
      <c r="LRW246" s="249"/>
      <c r="LRX246" s="249"/>
      <c r="LRY246" s="249"/>
      <c r="LRZ246" s="249"/>
      <c r="LSA246" s="249"/>
      <c r="LSB246" s="249"/>
      <c r="LSC246" s="249"/>
      <c r="LSD246" s="249"/>
      <c r="LSE246" s="249"/>
      <c r="LSF246" s="249"/>
      <c r="LSG246" s="249"/>
      <c r="LSH246" s="249"/>
      <c r="LSI246" s="249"/>
      <c r="LSJ246" s="249"/>
      <c r="LSK246" s="249"/>
      <c r="LSL246" s="249"/>
      <c r="LSM246" s="249"/>
      <c r="LSN246" s="249"/>
      <c r="LSO246" s="249"/>
      <c r="LSP246" s="249"/>
      <c r="LSQ246" s="249"/>
      <c r="LSR246" s="249"/>
      <c r="LSS246" s="249"/>
      <c r="LST246" s="249"/>
      <c r="LSU246" s="249"/>
      <c r="LSV246" s="249"/>
      <c r="LSW246" s="249"/>
      <c r="LSX246" s="249"/>
      <c r="LSY246" s="249"/>
      <c r="LSZ246" s="249"/>
      <c r="LTA246" s="249"/>
      <c r="LTB246" s="249"/>
      <c r="LTC246" s="249"/>
      <c r="LTD246" s="249"/>
      <c r="LTE246" s="249"/>
      <c r="LTF246" s="249"/>
      <c r="LTG246" s="249"/>
      <c r="LTH246" s="249"/>
      <c r="LTI246" s="249"/>
      <c r="LTJ246" s="249"/>
      <c r="LTK246" s="249"/>
      <c r="LTL246" s="249"/>
      <c r="LTM246" s="249"/>
      <c r="LTN246" s="249"/>
      <c r="LTO246" s="249"/>
      <c r="LTP246" s="249"/>
      <c r="LTQ246" s="249"/>
      <c r="LTR246" s="249"/>
      <c r="LTS246" s="249"/>
      <c r="LTT246" s="249"/>
      <c r="LTU246" s="249"/>
      <c r="LTV246" s="249"/>
      <c r="LTW246" s="249"/>
      <c r="LTX246" s="249"/>
      <c r="LTY246" s="249"/>
      <c r="LTZ246" s="249"/>
      <c r="LUA246" s="249"/>
      <c r="LUB246" s="249"/>
      <c r="LUC246" s="249"/>
      <c r="LUD246" s="249"/>
      <c r="LUE246" s="249"/>
      <c r="LUF246" s="249"/>
      <c r="LUG246" s="249"/>
      <c r="LUH246" s="249"/>
      <c r="LUI246" s="249"/>
      <c r="LUJ246" s="249"/>
      <c r="LUK246" s="249"/>
      <c r="LUL246" s="249"/>
      <c r="LUM246" s="249"/>
      <c r="LUN246" s="249"/>
      <c r="LUO246" s="249"/>
      <c r="LUP246" s="249"/>
      <c r="LUQ246" s="249"/>
      <c r="LUR246" s="249"/>
      <c r="LUS246" s="249"/>
      <c r="LUT246" s="249"/>
      <c r="LUU246" s="249"/>
      <c r="LUV246" s="249"/>
      <c r="LUW246" s="249"/>
      <c r="LUX246" s="249"/>
      <c r="LUY246" s="249"/>
      <c r="LUZ246" s="249"/>
      <c r="LVA246" s="249"/>
      <c r="LVB246" s="249"/>
      <c r="LVC246" s="249"/>
      <c r="LVD246" s="249"/>
      <c r="LVE246" s="249"/>
      <c r="LVF246" s="249"/>
      <c r="LVG246" s="249"/>
      <c r="LVH246" s="249"/>
      <c r="LVI246" s="249"/>
      <c r="LVJ246" s="249"/>
      <c r="LVK246" s="249"/>
      <c r="LVL246" s="249"/>
      <c r="LVM246" s="249"/>
      <c r="LVN246" s="249"/>
      <c r="LVO246" s="249"/>
      <c r="LVP246" s="249"/>
      <c r="LVQ246" s="249"/>
      <c r="LVR246" s="249"/>
      <c r="LVS246" s="249"/>
      <c r="LVT246" s="249"/>
      <c r="LVU246" s="249"/>
      <c r="LVV246" s="249"/>
      <c r="LVW246" s="249"/>
      <c r="LVX246" s="249"/>
      <c r="LVY246" s="249"/>
      <c r="LVZ246" s="249"/>
      <c r="LWA246" s="249"/>
      <c r="LWB246" s="249"/>
      <c r="LWC246" s="249"/>
      <c r="LWD246" s="249"/>
      <c r="LWE246" s="249"/>
      <c r="LWF246" s="249"/>
      <c r="LWG246" s="249"/>
      <c r="LWH246" s="249"/>
      <c r="LWI246" s="249"/>
      <c r="LWJ246" s="249"/>
      <c r="LWK246" s="249"/>
      <c r="LWL246" s="249"/>
      <c r="LWM246" s="249"/>
      <c r="LWN246" s="249"/>
      <c r="LWO246" s="249"/>
      <c r="LWP246" s="249"/>
      <c r="LWQ246" s="249"/>
      <c r="LWR246" s="249"/>
      <c r="LWS246" s="249"/>
      <c r="LWT246" s="249"/>
      <c r="LWU246" s="249"/>
      <c r="LWV246" s="249"/>
      <c r="LWW246" s="249"/>
      <c r="LWX246" s="249"/>
      <c r="LWY246" s="249"/>
      <c r="LWZ246" s="249"/>
      <c r="LXA246" s="249"/>
      <c r="LXB246" s="249"/>
      <c r="LXC246" s="249"/>
      <c r="LXD246" s="249"/>
      <c r="LXE246" s="249"/>
      <c r="LXF246" s="249"/>
      <c r="LXG246" s="249"/>
      <c r="LXH246" s="249"/>
      <c r="LXI246" s="249"/>
      <c r="LXJ246" s="249"/>
      <c r="LXK246" s="249"/>
      <c r="LXL246" s="249"/>
      <c r="LXM246" s="249"/>
      <c r="LXN246" s="249"/>
      <c r="LXO246" s="249"/>
      <c r="LXP246" s="249"/>
      <c r="LXQ246" s="249"/>
      <c r="LXR246" s="249"/>
      <c r="LXS246" s="249"/>
      <c r="LXT246" s="249"/>
      <c r="LXU246" s="249"/>
      <c r="LXV246" s="249"/>
      <c r="LXW246" s="249"/>
      <c r="LXX246" s="249"/>
      <c r="LXY246" s="249"/>
      <c r="LXZ246" s="249"/>
      <c r="LYA246" s="249"/>
      <c r="LYB246" s="249"/>
      <c r="LYC246" s="249"/>
      <c r="LYD246" s="249"/>
      <c r="LYE246" s="249"/>
      <c r="LYF246" s="249"/>
      <c r="LYG246" s="249"/>
      <c r="LYH246" s="249"/>
      <c r="LYI246" s="249"/>
      <c r="LYJ246" s="249"/>
      <c r="LYK246" s="249"/>
      <c r="LYL246" s="249"/>
      <c r="LYM246" s="249"/>
      <c r="LYN246" s="249"/>
      <c r="LYO246" s="249"/>
      <c r="LYP246" s="249"/>
      <c r="LYQ246" s="249"/>
      <c r="LYR246" s="249"/>
      <c r="LYS246" s="249"/>
      <c r="LYT246" s="249"/>
      <c r="LYU246" s="249"/>
      <c r="LYV246" s="249"/>
      <c r="LYW246" s="249"/>
      <c r="LYX246" s="249"/>
      <c r="LYY246" s="249"/>
      <c r="LYZ246" s="249"/>
      <c r="LZA246" s="249"/>
      <c r="LZB246" s="249"/>
      <c r="LZC246" s="249"/>
      <c r="LZD246" s="249"/>
      <c r="LZE246" s="249"/>
      <c r="LZF246" s="249"/>
      <c r="LZG246" s="249"/>
      <c r="LZH246" s="249"/>
      <c r="LZI246" s="249"/>
      <c r="LZJ246" s="249"/>
      <c r="LZK246" s="249"/>
      <c r="LZL246" s="249"/>
      <c r="LZM246" s="249"/>
      <c r="LZN246" s="249"/>
      <c r="LZO246" s="249"/>
      <c r="LZP246" s="249"/>
      <c r="LZQ246" s="249"/>
      <c r="LZR246" s="249"/>
      <c r="LZS246" s="249"/>
      <c r="LZT246" s="249"/>
      <c r="LZU246" s="249"/>
      <c r="LZV246" s="249"/>
      <c r="LZW246" s="249"/>
      <c r="LZX246" s="249"/>
      <c r="LZY246" s="249"/>
      <c r="LZZ246" s="249"/>
      <c r="MAA246" s="249"/>
      <c r="MAB246" s="249"/>
      <c r="MAC246" s="249"/>
      <c r="MAD246" s="249"/>
      <c r="MAE246" s="249"/>
      <c r="MAF246" s="249"/>
      <c r="MAG246" s="249"/>
      <c r="MAH246" s="249"/>
      <c r="MAI246" s="249"/>
      <c r="MAJ246" s="249"/>
      <c r="MAK246" s="249"/>
      <c r="MAL246" s="249"/>
      <c r="MAM246" s="249"/>
      <c r="MAN246" s="249"/>
      <c r="MAO246" s="249"/>
      <c r="MAP246" s="249"/>
      <c r="MAQ246" s="249"/>
      <c r="MAR246" s="249"/>
      <c r="MAS246" s="249"/>
      <c r="MAT246" s="249"/>
      <c r="MAU246" s="249"/>
      <c r="MAV246" s="249"/>
      <c r="MAW246" s="249"/>
      <c r="MAX246" s="249"/>
      <c r="MAY246" s="249"/>
      <c r="MAZ246" s="249"/>
      <c r="MBA246" s="249"/>
      <c r="MBB246" s="249"/>
      <c r="MBC246" s="249"/>
      <c r="MBD246" s="249"/>
      <c r="MBE246" s="249"/>
      <c r="MBF246" s="249"/>
      <c r="MBG246" s="249"/>
      <c r="MBH246" s="249"/>
      <c r="MBI246" s="249"/>
      <c r="MBJ246" s="249"/>
      <c r="MBK246" s="249"/>
      <c r="MBL246" s="249"/>
      <c r="MBM246" s="249"/>
      <c r="MBN246" s="249"/>
      <c r="MBO246" s="249"/>
      <c r="MBP246" s="249"/>
      <c r="MBQ246" s="249"/>
      <c r="MBR246" s="249"/>
      <c r="MBS246" s="249"/>
      <c r="MBT246" s="249"/>
      <c r="MBU246" s="249"/>
      <c r="MBV246" s="249"/>
      <c r="MBW246" s="249"/>
      <c r="MBX246" s="249"/>
      <c r="MBY246" s="249"/>
      <c r="MBZ246" s="249"/>
      <c r="MCA246" s="249"/>
      <c r="MCB246" s="249"/>
      <c r="MCC246" s="249"/>
      <c r="MCD246" s="249"/>
      <c r="MCE246" s="249"/>
      <c r="MCF246" s="249"/>
      <c r="MCG246" s="249"/>
      <c r="MCH246" s="249"/>
      <c r="MCI246" s="249"/>
      <c r="MCJ246" s="249"/>
      <c r="MCK246" s="249"/>
      <c r="MCL246" s="249"/>
      <c r="MCM246" s="249"/>
      <c r="MCN246" s="249"/>
      <c r="MCO246" s="249"/>
      <c r="MCP246" s="249"/>
      <c r="MCQ246" s="249"/>
      <c r="MCR246" s="249"/>
      <c r="MCS246" s="249"/>
      <c r="MCT246" s="249"/>
      <c r="MCU246" s="249"/>
      <c r="MCV246" s="249"/>
      <c r="MCW246" s="249"/>
      <c r="MCX246" s="249"/>
      <c r="MCY246" s="249"/>
      <c r="MCZ246" s="249"/>
      <c r="MDA246" s="249"/>
      <c r="MDB246" s="249"/>
      <c r="MDC246" s="249"/>
      <c r="MDD246" s="249"/>
      <c r="MDE246" s="249"/>
      <c r="MDF246" s="249"/>
      <c r="MDG246" s="249"/>
      <c r="MDH246" s="249"/>
      <c r="MDI246" s="249"/>
      <c r="MDJ246" s="249"/>
      <c r="MDK246" s="249"/>
      <c r="MDL246" s="249"/>
      <c r="MDM246" s="249"/>
      <c r="MDN246" s="249"/>
      <c r="MDO246" s="249"/>
      <c r="MDP246" s="249"/>
      <c r="MDQ246" s="249"/>
      <c r="MDR246" s="249"/>
      <c r="MDS246" s="249"/>
      <c r="MDT246" s="249"/>
      <c r="MDU246" s="249"/>
      <c r="MDV246" s="249"/>
      <c r="MDW246" s="249"/>
      <c r="MDX246" s="249"/>
      <c r="MDY246" s="249"/>
      <c r="MDZ246" s="249"/>
      <c r="MEA246" s="249"/>
      <c r="MEB246" s="249"/>
      <c r="MEC246" s="249"/>
      <c r="MED246" s="249"/>
      <c r="MEE246" s="249"/>
      <c r="MEF246" s="249"/>
      <c r="MEG246" s="249"/>
      <c r="MEH246" s="249"/>
      <c r="MEI246" s="249"/>
      <c r="MEJ246" s="249"/>
      <c r="MEK246" s="249"/>
      <c r="MEL246" s="249"/>
      <c r="MEM246" s="249"/>
      <c r="MEN246" s="249"/>
      <c r="MEO246" s="249"/>
      <c r="MEP246" s="249"/>
      <c r="MEQ246" s="249"/>
      <c r="MER246" s="249"/>
      <c r="MES246" s="249"/>
      <c r="MET246" s="249"/>
      <c r="MEU246" s="249"/>
      <c r="MEV246" s="249"/>
      <c r="MEW246" s="249"/>
      <c r="MEX246" s="249"/>
      <c r="MEY246" s="249"/>
      <c r="MEZ246" s="249"/>
      <c r="MFA246" s="249"/>
      <c r="MFB246" s="249"/>
      <c r="MFC246" s="249"/>
      <c r="MFD246" s="249"/>
      <c r="MFE246" s="249"/>
      <c r="MFF246" s="249"/>
      <c r="MFG246" s="249"/>
      <c r="MFH246" s="249"/>
      <c r="MFI246" s="249"/>
      <c r="MFJ246" s="249"/>
      <c r="MFK246" s="249"/>
      <c r="MFL246" s="249"/>
      <c r="MFM246" s="249"/>
      <c r="MFN246" s="249"/>
      <c r="MFO246" s="249"/>
      <c r="MFP246" s="249"/>
      <c r="MFQ246" s="249"/>
      <c r="MFR246" s="249"/>
      <c r="MFS246" s="249"/>
      <c r="MFT246" s="249"/>
      <c r="MFU246" s="249"/>
      <c r="MFV246" s="249"/>
      <c r="MFW246" s="249"/>
      <c r="MFX246" s="249"/>
      <c r="MFY246" s="249"/>
      <c r="MFZ246" s="249"/>
      <c r="MGA246" s="249"/>
      <c r="MGB246" s="249"/>
      <c r="MGC246" s="249"/>
      <c r="MGD246" s="249"/>
      <c r="MGE246" s="249"/>
      <c r="MGF246" s="249"/>
      <c r="MGG246" s="249"/>
      <c r="MGH246" s="249"/>
      <c r="MGI246" s="249"/>
      <c r="MGJ246" s="249"/>
      <c r="MGK246" s="249"/>
      <c r="MGL246" s="249"/>
      <c r="MGM246" s="249"/>
      <c r="MGN246" s="249"/>
      <c r="MGO246" s="249"/>
      <c r="MGP246" s="249"/>
      <c r="MGQ246" s="249"/>
      <c r="MGR246" s="249"/>
      <c r="MGS246" s="249"/>
      <c r="MGT246" s="249"/>
      <c r="MGU246" s="249"/>
      <c r="MGV246" s="249"/>
      <c r="MGW246" s="249"/>
      <c r="MGX246" s="249"/>
      <c r="MGY246" s="249"/>
      <c r="MGZ246" s="249"/>
      <c r="MHA246" s="249"/>
      <c r="MHB246" s="249"/>
      <c r="MHC246" s="249"/>
      <c r="MHD246" s="249"/>
      <c r="MHE246" s="249"/>
      <c r="MHF246" s="249"/>
      <c r="MHG246" s="249"/>
      <c r="MHH246" s="249"/>
      <c r="MHI246" s="249"/>
      <c r="MHJ246" s="249"/>
      <c r="MHK246" s="249"/>
      <c r="MHL246" s="249"/>
      <c r="MHM246" s="249"/>
      <c r="MHN246" s="249"/>
      <c r="MHO246" s="249"/>
      <c r="MHP246" s="249"/>
      <c r="MHQ246" s="249"/>
      <c r="MHR246" s="249"/>
      <c r="MHS246" s="249"/>
      <c r="MHT246" s="249"/>
      <c r="MHU246" s="249"/>
      <c r="MHV246" s="249"/>
      <c r="MHW246" s="249"/>
      <c r="MHX246" s="249"/>
      <c r="MHY246" s="249"/>
      <c r="MHZ246" s="249"/>
      <c r="MIA246" s="249"/>
      <c r="MIB246" s="249"/>
      <c r="MIC246" s="249"/>
      <c r="MID246" s="249"/>
      <c r="MIE246" s="249"/>
      <c r="MIF246" s="249"/>
      <c r="MIG246" s="249"/>
      <c r="MIH246" s="249"/>
      <c r="MII246" s="249"/>
      <c r="MIJ246" s="249"/>
      <c r="MIK246" s="249"/>
      <c r="MIL246" s="249"/>
      <c r="MIM246" s="249"/>
      <c r="MIN246" s="249"/>
      <c r="MIO246" s="249"/>
      <c r="MIP246" s="249"/>
      <c r="MIQ246" s="249"/>
      <c r="MIR246" s="249"/>
      <c r="MIS246" s="249"/>
      <c r="MIT246" s="249"/>
      <c r="MIU246" s="249"/>
      <c r="MIV246" s="249"/>
      <c r="MIW246" s="249"/>
      <c r="MIX246" s="249"/>
      <c r="MIY246" s="249"/>
      <c r="MIZ246" s="249"/>
      <c r="MJA246" s="249"/>
      <c r="MJB246" s="249"/>
      <c r="MJC246" s="249"/>
      <c r="MJD246" s="249"/>
      <c r="MJE246" s="249"/>
      <c r="MJF246" s="249"/>
      <c r="MJG246" s="249"/>
      <c r="MJH246" s="249"/>
      <c r="MJI246" s="249"/>
      <c r="MJJ246" s="249"/>
      <c r="MJK246" s="249"/>
      <c r="MJL246" s="249"/>
      <c r="MJM246" s="249"/>
      <c r="MJN246" s="249"/>
      <c r="MJO246" s="249"/>
      <c r="MJP246" s="249"/>
      <c r="MJQ246" s="249"/>
      <c r="MJR246" s="249"/>
      <c r="MJS246" s="249"/>
      <c r="MJT246" s="249"/>
      <c r="MJU246" s="249"/>
      <c r="MJV246" s="249"/>
      <c r="MJW246" s="249"/>
      <c r="MJX246" s="249"/>
      <c r="MJY246" s="249"/>
      <c r="MJZ246" s="249"/>
      <c r="MKA246" s="249"/>
      <c r="MKB246" s="249"/>
      <c r="MKC246" s="249"/>
      <c r="MKD246" s="249"/>
      <c r="MKE246" s="249"/>
      <c r="MKF246" s="249"/>
      <c r="MKG246" s="249"/>
      <c r="MKH246" s="249"/>
      <c r="MKI246" s="249"/>
      <c r="MKJ246" s="249"/>
      <c r="MKK246" s="249"/>
      <c r="MKL246" s="249"/>
      <c r="MKM246" s="249"/>
      <c r="MKN246" s="249"/>
      <c r="MKO246" s="249"/>
      <c r="MKP246" s="249"/>
      <c r="MKQ246" s="249"/>
      <c r="MKR246" s="249"/>
      <c r="MKS246" s="249"/>
      <c r="MKT246" s="249"/>
      <c r="MKU246" s="249"/>
      <c r="MKV246" s="249"/>
      <c r="MKW246" s="249"/>
      <c r="MKX246" s="249"/>
      <c r="MKY246" s="249"/>
      <c r="MKZ246" s="249"/>
      <c r="MLA246" s="249"/>
      <c r="MLB246" s="249"/>
      <c r="MLC246" s="249"/>
      <c r="MLD246" s="249"/>
      <c r="MLE246" s="249"/>
      <c r="MLF246" s="249"/>
      <c r="MLG246" s="249"/>
      <c r="MLH246" s="249"/>
      <c r="MLI246" s="249"/>
      <c r="MLJ246" s="249"/>
      <c r="MLK246" s="249"/>
      <c r="MLL246" s="249"/>
      <c r="MLM246" s="249"/>
      <c r="MLN246" s="249"/>
      <c r="MLO246" s="249"/>
      <c r="MLP246" s="249"/>
      <c r="MLQ246" s="249"/>
      <c r="MLR246" s="249"/>
      <c r="MLS246" s="249"/>
      <c r="MLT246" s="249"/>
      <c r="MLU246" s="249"/>
      <c r="MLV246" s="249"/>
      <c r="MLW246" s="249"/>
      <c r="MLX246" s="249"/>
      <c r="MLY246" s="249"/>
      <c r="MLZ246" s="249"/>
      <c r="MMA246" s="249"/>
      <c r="MMB246" s="249"/>
      <c r="MMC246" s="249"/>
      <c r="MMD246" s="249"/>
      <c r="MME246" s="249"/>
      <c r="MMF246" s="249"/>
      <c r="MMG246" s="249"/>
      <c r="MMH246" s="249"/>
      <c r="MMI246" s="249"/>
      <c r="MMJ246" s="249"/>
      <c r="MMK246" s="249"/>
      <c r="MML246" s="249"/>
      <c r="MMM246" s="249"/>
      <c r="MMN246" s="249"/>
      <c r="MMO246" s="249"/>
      <c r="MMP246" s="249"/>
      <c r="MMQ246" s="249"/>
      <c r="MMR246" s="249"/>
      <c r="MMS246" s="249"/>
      <c r="MMT246" s="249"/>
      <c r="MMU246" s="249"/>
      <c r="MMV246" s="249"/>
      <c r="MMW246" s="249"/>
      <c r="MMX246" s="249"/>
      <c r="MMY246" s="249"/>
      <c r="MMZ246" s="249"/>
      <c r="MNA246" s="249"/>
      <c r="MNB246" s="249"/>
      <c r="MNC246" s="249"/>
      <c r="MND246" s="249"/>
      <c r="MNE246" s="249"/>
      <c r="MNF246" s="249"/>
      <c r="MNG246" s="249"/>
      <c r="MNH246" s="249"/>
      <c r="MNI246" s="249"/>
      <c r="MNJ246" s="249"/>
      <c r="MNK246" s="249"/>
      <c r="MNL246" s="249"/>
      <c r="MNM246" s="249"/>
      <c r="MNN246" s="249"/>
      <c r="MNO246" s="249"/>
      <c r="MNP246" s="249"/>
      <c r="MNQ246" s="249"/>
      <c r="MNR246" s="249"/>
      <c r="MNS246" s="249"/>
      <c r="MNT246" s="249"/>
      <c r="MNU246" s="249"/>
      <c r="MNV246" s="249"/>
      <c r="MNW246" s="249"/>
      <c r="MNX246" s="249"/>
      <c r="MNY246" s="249"/>
      <c r="MNZ246" s="249"/>
      <c r="MOA246" s="249"/>
      <c r="MOB246" s="249"/>
      <c r="MOC246" s="249"/>
      <c r="MOD246" s="249"/>
      <c r="MOE246" s="249"/>
      <c r="MOF246" s="249"/>
      <c r="MOG246" s="249"/>
      <c r="MOH246" s="249"/>
      <c r="MOI246" s="249"/>
      <c r="MOJ246" s="249"/>
      <c r="MOK246" s="249"/>
      <c r="MOL246" s="249"/>
      <c r="MOM246" s="249"/>
      <c r="MON246" s="249"/>
      <c r="MOO246" s="249"/>
      <c r="MOP246" s="249"/>
      <c r="MOQ246" s="249"/>
      <c r="MOR246" s="249"/>
      <c r="MOS246" s="249"/>
      <c r="MOT246" s="249"/>
      <c r="MOU246" s="249"/>
      <c r="MOV246" s="249"/>
      <c r="MOW246" s="249"/>
      <c r="MOX246" s="249"/>
      <c r="MOY246" s="249"/>
      <c r="MOZ246" s="249"/>
      <c r="MPA246" s="249"/>
      <c r="MPB246" s="249"/>
      <c r="MPC246" s="249"/>
      <c r="MPD246" s="249"/>
      <c r="MPE246" s="249"/>
      <c r="MPF246" s="249"/>
      <c r="MPG246" s="249"/>
      <c r="MPH246" s="249"/>
      <c r="MPI246" s="249"/>
      <c r="MPJ246" s="249"/>
      <c r="MPK246" s="249"/>
      <c r="MPL246" s="249"/>
      <c r="MPM246" s="249"/>
      <c r="MPN246" s="249"/>
      <c r="MPO246" s="249"/>
      <c r="MPP246" s="249"/>
      <c r="MPQ246" s="249"/>
      <c r="MPR246" s="249"/>
      <c r="MPS246" s="249"/>
      <c r="MPT246" s="249"/>
      <c r="MPU246" s="249"/>
      <c r="MPV246" s="249"/>
      <c r="MPW246" s="249"/>
      <c r="MPX246" s="249"/>
      <c r="MPY246" s="249"/>
      <c r="MPZ246" s="249"/>
      <c r="MQA246" s="249"/>
      <c r="MQB246" s="249"/>
      <c r="MQC246" s="249"/>
      <c r="MQD246" s="249"/>
      <c r="MQE246" s="249"/>
      <c r="MQF246" s="249"/>
      <c r="MQG246" s="249"/>
      <c r="MQH246" s="249"/>
      <c r="MQI246" s="249"/>
      <c r="MQJ246" s="249"/>
      <c r="MQK246" s="249"/>
      <c r="MQL246" s="249"/>
      <c r="MQM246" s="249"/>
      <c r="MQN246" s="249"/>
      <c r="MQO246" s="249"/>
      <c r="MQP246" s="249"/>
      <c r="MQQ246" s="249"/>
      <c r="MQR246" s="249"/>
      <c r="MQS246" s="249"/>
      <c r="MQT246" s="249"/>
      <c r="MQU246" s="249"/>
      <c r="MQV246" s="249"/>
      <c r="MQW246" s="249"/>
      <c r="MQX246" s="249"/>
      <c r="MQY246" s="249"/>
      <c r="MQZ246" s="249"/>
      <c r="MRA246" s="249"/>
      <c r="MRB246" s="249"/>
      <c r="MRC246" s="249"/>
      <c r="MRD246" s="249"/>
      <c r="MRE246" s="249"/>
      <c r="MRF246" s="249"/>
      <c r="MRG246" s="249"/>
      <c r="MRH246" s="249"/>
      <c r="MRI246" s="249"/>
      <c r="MRJ246" s="249"/>
      <c r="MRK246" s="249"/>
      <c r="MRL246" s="249"/>
      <c r="MRM246" s="249"/>
      <c r="MRN246" s="249"/>
      <c r="MRO246" s="249"/>
      <c r="MRP246" s="249"/>
      <c r="MRQ246" s="249"/>
      <c r="MRR246" s="249"/>
      <c r="MRS246" s="249"/>
      <c r="MRT246" s="249"/>
      <c r="MRU246" s="249"/>
      <c r="MRV246" s="249"/>
      <c r="MRW246" s="249"/>
      <c r="MRX246" s="249"/>
      <c r="MRY246" s="249"/>
      <c r="MRZ246" s="249"/>
      <c r="MSA246" s="249"/>
      <c r="MSB246" s="249"/>
      <c r="MSC246" s="249"/>
      <c r="MSD246" s="249"/>
      <c r="MSE246" s="249"/>
      <c r="MSF246" s="249"/>
      <c r="MSG246" s="249"/>
      <c r="MSH246" s="249"/>
      <c r="MSI246" s="249"/>
      <c r="MSJ246" s="249"/>
      <c r="MSK246" s="249"/>
      <c r="MSL246" s="249"/>
      <c r="MSM246" s="249"/>
      <c r="MSN246" s="249"/>
      <c r="MSO246" s="249"/>
      <c r="MSP246" s="249"/>
      <c r="MSQ246" s="249"/>
      <c r="MSR246" s="249"/>
      <c r="MSS246" s="249"/>
      <c r="MST246" s="249"/>
      <c r="MSU246" s="249"/>
      <c r="MSV246" s="249"/>
      <c r="MSW246" s="249"/>
      <c r="MSX246" s="249"/>
      <c r="MSY246" s="249"/>
      <c r="MSZ246" s="249"/>
      <c r="MTA246" s="249"/>
      <c r="MTB246" s="249"/>
      <c r="MTC246" s="249"/>
      <c r="MTD246" s="249"/>
      <c r="MTE246" s="249"/>
      <c r="MTF246" s="249"/>
      <c r="MTG246" s="249"/>
      <c r="MTH246" s="249"/>
      <c r="MTI246" s="249"/>
      <c r="MTJ246" s="249"/>
      <c r="MTK246" s="249"/>
      <c r="MTL246" s="249"/>
      <c r="MTM246" s="249"/>
      <c r="MTN246" s="249"/>
      <c r="MTO246" s="249"/>
      <c r="MTP246" s="249"/>
      <c r="MTQ246" s="249"/>
      <c r="MTR246" s="249"/>
      <c r="MTS246" s="249"/>
      <c r="MTT246" s="249"/>
      <c r="MTU246" s="249"/>
      <c r="MTV246" s="249"/>
      <c r="MTW246" s="249"/>
      <c r="MTX246" s="249"/>
      <c r="MTY246" s="249"/>
      <c r="MTZ246" s="249"/>
      <c r="MUA246" s="249"/>
      <c r="MUB246" s="249"/>
      <c r="MUC246" s="249"/>
      <c r="MUD246" s="249"/>
      <c r="MUE246" s="249"/>
      <c r="MUF246" s="249"/>
      <c r="MUG246" s="249"/>
      <c r="MUH246" s="249"/>
      <c r="MUI246" s="249"/>
      <c r="MUJ246" s="249"/>
      <c r="MUK246" s="249"/>
      <c r="MUL246" s="249"/>
      <c r="MUM246" s="249"/>
      <c r="MUN246" s="249"/>
      <c r="MUO246" s="249"/>
      <c r="MUP246" s="249"/>
      <c r="MUQ246" s="249"/>
      <c r="MUR246" s="249"/>
      <c r="MUS246" s="249"/>
      <c r="MUT246" s="249"/>
      <c r="MUU246" s="249"/>
      <c r="MUV246" s="249"/>
      <c r="MUW246" s="249"/>
      <c r="MUX246" s="249"/>
      <c r="MUY246" s="249"/>
      <c r="MUZ246" s="249"/>
      <c r="MVA246" s="249"/>
      <c r="MVB246" s="249"/>
      <c r="MVC246" s="249"/>
      <c r="MVD246" s="249"/>
      <c r="MVE246" s="249"/>
      <c r="MVF246" s="249"/>
      <c r="MVG246" s="249"/>
      <c r="MVH246" s="249"/>
      <c r="MVI246" s="249"/>
      <c r="MVJ246" s="249"/>
      <c r="MVK246" s="249"/>
      <c r="MVL246" s="249"/>
      <c r="MVM246" s="249"/>
      <c r="MVN246" s="249"/>
      <c r="MVO246" s="249"/>
      <c r="MVP246" s="249"/>
      <c r="MVQ246" s="249"/>
      <c r="MVR246" s="249"/>
      <c r="MVS246" s="249"/>
      <c r="MVT246" s="249"/>
      <c r="MVU246" s="249"/>
      <c r="MVV246" s="249"/>
      <c r="MVW246" s="249"/>
      <c r="MVX246" s="249"/>
      <c r="MVY246" s="249"/>
      <c r="MVZ246" s="249"/>
      <c r="MWA246" s="249"/>
      <c r="MWB246" s="249"/>
      <c r="MWC246" s="249"/>
      <c r="MWD246" s="249"/>
      <c r="MWE246" s="249"/>
      <c r="MWF246" s="249"/>
      <c r="MWG246" s="249"/>
      <c r="MWH246" s="249"/>
      <c r="MWI246" s="249"/>
      <c r="MWJ246" s="249"/>
      <c r="MWK246" s="249"/>
      <c r="MWL246" s="249"/>
      <c r="MWM246" s="249"/>
      <c r="MWN246" s="249"/>
      <c r="MWO246" s="249"/>
      <c r="MWP246" s="249"/>
      <c r="MWQ246" s="249"/>
      <c r="MWR246" s="249"/>
      <c r="MWS246" s="249"/>
      <c r="MWT246" s="249"/>
      <c r="MWU246" s="249"/>
      <c r="MWV246" s="249"/>
      <c r="MWW246" s="249"/>
      <c r="MWX246" s="249"/>
      <c r="MWY246" s="249"/>
      <c r="MWZ246" s="249"/>
      <c r="MXA246" s="249"/>
      <c r="MXB246" s="249"/>
      <c r="MXC246" s="249"/>
      <c r="MXD246" s="249"/>
      <c r="MXE246" s="249"/>
      <c r="MXF246" s="249"/>
      <c r="MXG246" s="249"/>
      <c r="MXH246" s="249"/>
      <c r="MXI246" s="249"/>
      <c r="MXJ246" s="249"/>
      <c r="MXK246" s="249"/>
      <c r="MXL246" s="249"/>
      <c r="MXM246" s="249"/>
      <c r="MXN246" s="249"/>
      <c r="MXO246" s="249"/>
      <c r="MXP246" s="249"/>
      <c r="MXQ246" s="249"/>
      <c r="MXR246" s="249"/>
      <c r="MXS246" s="249"/>
      <c r="MXT246" s="249"/>
      <c r="MXU246" s="249"/>
      <c r="MXV246" s="249"/>
      <c r="MXW246" s="249"/>
      <c r="MXX246" s="249"/>
      <c r="MXY246" s="249"/>
      <c r="MXZ246" s="249"/>
      <c r="MYA246" s="249"/>
      <c r="MYB246" s="249"/>
      <c r="MYC246" s="249"/>
      <c r="MYD246" s="249"/>
      <c r="MYE246" s="249"/>
      <c r="MYF246" s="249"/>
      <c r="MYG246" s="249"/>
      <c r="MYH246" s="249"/>
      <c r="MYI246" s="249"/>
      <c r="MYJ246" s="249"/>
      <c r="MYK246" s="249"/>
      <c r="MYL246" s="249"/>
      <c r="MYM246" s="249"/>
      <c r="MYN246" s="249"/>
      <c r="MYO246" s="249"/>
      <c r="MYP246" s="249"/>
      <c r="MYQ246" s="249"/>
      <c r="MYR246" s="249"/>
      <c r="MYS246" s="249"/>
      <c r="MYT246" s="249"/>
      <c r="MYU246" s="249"/>
      <c r="MYV246" s="249"/>
      <c r="MYW246" s="249"/>
      <c r="MYX246" s="249"/>
      <c r="MYY246" s="249"/>
      <c r="MYZ246" s="249"/>
      <c r="MZA246" s="249"/>
      <c r="MZB246" s="249"/>
      <c r="MZC246" s="249"/>
      <c r="MZD246" s="249"/>
      <c r="MZE246" s="249"/>
      <c r="MZF246" s="249"/>
      <c r="MZG246" s="249"/>
      <c r="MZH246" s="249"/>
      <c r="MZI246" s="249"/>
      <c r="MZJ246" s="249"/>
      <c r="MZK246" s="249"/>
      <c r="MZL246" s="249"/>
      <c r="MZM246" s="249"/>
      <c r="MZN246" s="249"/>
      <c r="MZO246" s="249"/>
      <c r="MZP246" s="249"/>
      <c r="MZQ246" s="249"/>
      <c r="MZR246" s="249"/>
      <c r="MZS246" s="249"/>
      <c r="MZT246" s="249"/>
      <c r="MZU246" s="249"/>
      <c r="MZV246" s="249"/>
      <c r="MZW246" s="249"/>
      <c r="MZX246" s="249"/>
      <c r="MZY246" s="249"/>
      <c r="MZZ246" s="249"/>
      <c r="NAA246" s="249"/>
      <c r="NAB246" s="249"/>
      <c r="NAC246" s="249"/>
      <c r="NAD246" s="249"/>
      <c r="NAE246" s="249"/>
      <c r="NAF246" s="249"/>
      <c r="NAG246" s="249"/>
      <c r="NAH246" s="249"/>
      <c r="NAI246" s="249"/>
      <c r="NAJ246" s="249"/>
      <c r="NAK246" s="249"/>
      <c r="NAL246" s="249"/>
      <c r="NAM246" s="249"/>
      <c r="NAN246" s="249"/>
      <c r="NAO246" s="249"/>
      <c r="NAP246" s="249"/>
      <c r="NAQ246" s="249"/>
      <c r="NAR246" s="249"/>
      <c r="NAS246" s="249"/>
      <c r="NAT246" s="249"/>
      <c r="NAU246" s="249"/>
      <c r="NAV246" s="249"/>
      <c r="NAW246" s="249"/>
      <c r="NAX246" s="249"/>
      <c r="NAY246" s="249"/>
      <c r="NAZ246" s="249"/>
      <c r="NBA246" s="249"/>
      <c r="NBB246" s="249"/>
      <c r="NBC246" s="249"/>
      <c r="NBD246" s="249"/>
      <c r="NBE246" s="249"/>
      <c r="NBF246" s="249"/>
      <c r="NBG246" s="249"/>
      <c r="NBH246" s="249"/>
      <c r="NBI246" s="249"/>
      <c r="NBJ246" s="249"/>
      <c r="NBK246" s="249"/>
      <c r="NBL246" s="249"/>
      <c r="NBM246" s="249"/>
      <c r="NBN246" s="249"/>
      <c r="NBO246" s="249"/>
      <c r="NBP246" s="249"/>
      <c r="NBQ246" s="249"/>
      <c r="NBR246" s="249"/>
      <c r="NBS246" s="249"/>
      <c r="NBT246" s="249"/>
      <c r="NBU246" s="249"/>
      <c r="NBV246" s="249"/>
      <c r="NBW246" s="249"/>
      <c r="NBX246" s="249"/>
      <c r="NBY246" s="249"/>
      <c r="NBZ246" s="249"/>
      <c r="NCA246" s="249"/>
      <c r="NCB246" s="249"/>
      <c r="NCC246" s="249"/>
      <c r="NCD246" s="249"/>
      <c r="NCE246" s="249"/>
      <c r="NCF246" s="249"/>
      <c r="NCG246" s="249"/>
      <c r="NCH246" s="249"/>
      <c r="NCI246" s="249"/>
      <c r="NCJ246" s="249"/>
      <c r="NCK246" s="249"/>
      <c r="NCL246" s="249"/>
      <c r="NCM246" s="249"/>
      <c r="NCN246" s="249"/>
      <c r="NCO246" s="249"/>
      <c r="NCP246" s="249"/>
      <c r="NCQ246" s="249"/>
      <c r="NCR246" s="249"/>
      <c r="NCS246" s="249"/>
      <c r="NCT246" s="249"/>
      <c r="NCU246" s="249"/>
      <c r="NCV246" s="249"/>
      <c r="NCW246" s="249"/>
      <c r="NCX246" s="249"/>
      <c r="NCY246" s="249"/>
      <c r="NCZ246" s="249"/>
      <c r="NDA246" s="249"/>
      <c r="NDB246" s="249"/>
      <c r="NDC246" s="249"/>
      <c r="NDD246" s="249"/>
      <c r="NDE246" s="249"/>
      <c r="NDF246" s="249"/>
      <c r="NDG246" s="249"/>
      <c r="NDH246" s="249"/>
      <c r="NDI246" s="249"/>
      <c r="NDJ246" s="249"/>
      <c r="NDK246" s="249"/>
      <c r="NDL246" s="249"/>
      <c r="NDM246" s="249"/>
      <c r="NDN246" s="249"/>
      <c r="NDO246" s="249"/>
      <c r="NDP246" s="249"/>
      <c r="NDQ246" s="249"/>
      <c r="NDR246" s="249"/>
      <c r="NDS246" s="249"/>
      <c r="NDT246" s="249"/>
      <c r="NDU246" s="249"/>
      <c r="NDV246" s="249"/>
      <c r="NDW246" s="249"/>
      <c r="NDX246" s="249"/>
      <c r="NDY246" s="249"/>
      <c r="NDZ246" s="249"/>
      <c r="NEA246" s="249"/>
      <c r="NEB246" s="249"/>
      <c r="NEC246" s="249"/>
      <c r="NED246" s="249"/>
      <c r="NEE246" s="249"/>
      <c r="NEF246" s="249"/>
      <c r="NEG246" s="249"/>
      <c r="NEH246" s="249"/>
      <c r="NEI246" s="249"/>
      <c r="NEJ246" s="249"/>
      <c r="NEK246" s="249"/>
      <c r="NEL246" s="249"/>
      <c r="NEM246" s="249"/>
      <c r="NEN246" s="249"/>
      <c r="NEO246" s="249"/>
      <c r="NEP246" s="249"/>
      <c r="NEQ246" s="249"/>
      <c r="NER246" s="249"/>
      <c r="NES246" s="249"/>
      <c r="NET246" s="249"/>
      <c r="NEU246" s="249"/>
      <c r="NEV246" s="249"/>
      <c r="NEW246" s="249"/>
      <c r="NEX246" s="249"/>
      <c r="NEY246" s="249"/>
      <c r="NEZ246" s="249"/>
      <c r="NFA246" s="249"/>
      <c r="NFB246" s="249"/>
      <c r="NFC246" s="249"/>
      <c r="NFD246" s="249"/>
      <c r="NFE246" s="249"/>
      <c r="NFF246" s="249"/>
      <c r="NFG246" s="249"/>
      <c r="NFH246" s="249"/>
      <c r="NFI246" s="249"/>
      <c r="NFJ246" s="249"/>
      <c r="NFK246" s="249"/>
      <c r="NFL246" s="249"/>
      <c r="NFM246" s="249"/>
      <c r="NFN246" s="249"/>
      <c r="NFO246" s="249"/>
      <c r="NFP246" s="249"/>
      <c r="NFQ246" s="249"/>
      <c r="NFR246" s="249"/>
      <c r="NFS246" s="249"/>
      <c r="NFT246" s="249"/>
      <c r="NFU246" s="249"/>
      <c r="NFV246" s="249"/>
      <c r="NFW246" s="249"/>
      <c r="NFX246" s="249"/>
      <c r="NFY246" s="249"/>
      <c r="NFZ246" s="249"/>
      <c r="NGA246" s="249"/>
      <c r="NGB246" s="249"/>
      <c r="NGC246" s="249"/>
      <c r="NGD246" s="249"/>
      <c r="NGE246" s="249"/>
      <c r="NGF246" s="249"/>
      <c r="NGG246" s="249"/>
      <c r="NGH246" s="249"/>
      <c r="NGI246" s="249"/>
      <c r="NGJ246" s="249"/>
      <c r="NGK246" s="249"/>
      <c r="NGL246" s="249"/>
      <c r="NGM246" s="249"/>
      <c r="NGN246" s="249"/>
      <c r="NGO246" s="249"/>
      <c r="NGP246" s="249"/>
      <c r="NGQ246" s="249"/>
      <c r="NGR246" s="249"/>
      <c r="NGS246" s="249"/>
      <c r="NGT246" s="249"/>
      <c r="NGU246" s="249"/>
      <c r="NGV246" s="249"/>
      <c r="NGW246" s="249"/>
      <c r="NGX246" s="249"/>
      <c r="NGY246" s="249"/>
      <c r="NGZ246" s="249"/>
      <c r="NHA246" s="249"/>
      <c r="NHB246" s="249"/>
      <c r="NHC246" s="249"/>
      <c r="NHD246" s="249"/>
      <c r="NHE246" s="249"/>
      <c r="NHF246" s="249"/>
      <c r="NHG246" s="249"/>
      <c r="NHH246" s="249"/>
      <c r="NHI246" s="249"/>
      <c r="NHJ246" s="249"/>
      <c r="NHK246" s="249"/>
      <c r="NHL246" s="249"/>
      <c r="NHM246" s="249"/>
      <c r="NHN246" s="249"/>
      <c r="NHO246" s="249"/>
      <c r="NHP246" s="249"/>
      <c r="NHQ246" s="249"/>
      <c r="NHR246" s="249"/>
      <c r="NHS246" s="249"/>
      <c r="NHT246" s="249"/>
      <c r="NHU246" s="249"/>
      <c r="NHV246" s="249"/>
      <c r="NHW246" s="249"/>
      <c r="NHX246" s="249"/>
      <c r="NHY246" s="249"/>
      <c r="NHZ246" s="249"/>
      <c r="NIA246" s="249"/>
      <c r="NIB246" s="249"/>
      <c r="NIC246" s="249"/>
      <c r="NID246" s="249"/>
      <c r="NIE246" s="249"/>
      <c r="NIF246" s="249"/>
      <c r="NIG246" s="249"/>
      <c r="NIH246" s="249"/>
      <c r="NII246" s="249"/>
      <c r="NIJ246" s="249"/>
      <c r="NIK246" s="249"/>
      <c r="NIL246" s="249"/>
      <c r="NIM246" s="249"/>
      <c r="NIN246" s="249"/>
      <c r="NIO246" s="249"/>
      <c r="NIP246" s="249"/>
      <c r="NIQ246" s="249"/>
      <c r="NIR246" s="249"/>
      <c r="NIS246" s="249"/>
      <c r="NIT246" s="249"/>
      <c r="NIU246" s="249"/>
      <c r="NIV246" s="249"/>
      <c r="NIW246" s="249"/>
      <c r="NIX246" s="249"/>
      <c r="NIY246" s="249"/>
      <c r="NIZ246" s="249"/>
      <c r="NJA246" s="249"/>
      <c r="NJB246" s="249"/>
      <c r="NJC246" s="249"/>
      <c r="NJD246" s="249"/>
      <c r="NJE246" s="249"/>
      <c r="NJF246" s="249"/>
      <c r="NJG246" s="249"/>
      <c r="NJH246" s="249"/>
      <c r="NJI246" s="249"/>
      <c r="NJJ246" s="249"/>
      <c r="NJK246" s="249"/>
      <c r="NJL246" s="249"/>
      <c r="NJM246" s="249"/>
      <c r="NJN246" s="249"/>
      <c r="NJO246" s="249"/>
      <c r="NJP246" s="249"/>
      <c r="NJQ246" s="249"/>
      <c r="NJR246" s="249"/>
      <c r="NJS246" s="249"/>
      <c r="NJT246" s="249"/>
      <c r="NJU246" s="249"/>
      <c r="NJV246" s="249"/>
      <c r="NJW246" s="249"/>
      <c r="NJX246" s="249"/>
      <c r="NJY246" s="249"/>
      <c r="NJZ246" s="249"/>
      <c r="NKA246" s="249"/>
      <c r="NKB246" s="249"/>
      <c r="NKC246" s="249"/>
      <c r="NKD246" s="249"/>
      <c r="NKE246" s="249"/>
      <c r="NKF246" s="249"/>
      <c r="NKG246" s="249"/>
      <c r="NKH246" s="249"/>
      <c r="NKI246" s="249"/>
      <c r="NKJ246" s="249"/>
      <c r="NKK246" s="249"/>
      <c r="NKL246" s="249"/>
      <c r="NKM246" s="249"/>
      <c r="NKN246" s="249"/>
      <c r="NKO246" s="249"/>
      <c r="NKP246" s="249"/>
      <c r="NKQ246" s="249"/>
      <c r="NKR246" s="249"/>
      <c r="NKS246" s="249"/>
      <c r="NKT246" s="249"/>
      <c r="NKU246" s="249"/>
      <c r="NKV246" s="249"/>
      <c r="NKW246" s="249"/>
      <c r="NKX246" s="249"/>
      <c r="NKY246" s="249"/>
      <c r="NKZ246" s="249"/>
      <c r="NLA246" s="249"/>
      <c r="NLB246" s="249"/>
      <c r="NLC246" s="249"/>
      <c r="NLD246" s="249"/>
      <c r="NLE246" s="249"/>
      <c r="NLF246" s="249"/>
      <c r="NLG246" s="249"/>
      <c r="NLH246" s="249"/>
      <c r="NLI246" s="249"/>
      <c r="NLJ246" s="249"/>
      <c r="NLK246" s="249"/>
      <c r="NLL246" s="249"/>
      <c r="NLM246" s="249"/>
      <c r="NLN246" s="249"/>
      <c r="NLO246" s="249"/>
      <c r="NLP246" s="249"/>
      <c r="NLQ246" s="249"/>
      <c r="NLR246" s="249"/>
      <c r="NLS246" s="249"/>
      <c r="NLT246" s="249"/>
      <c r="NLU246" s="249"/>
      <c r="NLV246" s="249"/>
      <c r="NLW246" s="249"/>
      <c r="NLX246" s="249"/>
      <c r="NLY246" s="249"/>
      <c r="NLZ246" s="249"/>
      <c r="NMA246" s="249"/>
      <c r="NMB246" s="249"/>
      <c r="NMC246" s="249"/>
      <c r="NMD246" s="249"/>
      <c r="NME246" s="249"/>
      <c r="NMF246" s="249"/>
      <c r="NMG246" s="249"/>
      <c r="NMH246" s="249"/>
      <c r="NMI246" s="249"/>
      <c r="NMJ246" s="249"/>
      <c r="NMK246" s="249"/>
      <c r="NML246" s="249"/>
      <c r="NMM246" s="249"/>
      <c r="NMN246" s="249"/>
      <c r="NMO246" s="249"/>
      <c r="NMP246" s="249"/>
      <c r="NMQ246" s="249"/>
      <c r="NMR246" s="249"/>
      <c r="NMS246" s="249"/>
      <c r="NMT246" s="249"/>
      <c r="NMU246" s="249"/>
      <c r="NMV246" s="249"/>
      <c r="NMW246" s="249"/>
      <c r="NMX246" s="249"/>
      <c r="NMY246" s="249"/>
      <c r="NMZ246" s="249"/>
      <c r="NNA246" s="249"/>
      <c r="NNB246" s="249"/>
      <c r="NNC246" s="249"/>
      <c r="NND246" s="249"/>
      <c r="NNE246" s="249"/>
      <c r="NNF246" s="249"/>
      <c r="NNG246" s="249"/>
      <c r="NNH246" s="249"/>
      <c r="NNI246" s="249"/>
      <c r="NNJ246" s="249"/>
      <c r="NNK246" s="249"/>
      <c r="NNL246" s="249"/>
      <c r="NNM246" s="249"/>
      <c r="NNN246" s="249"/>
      <c r="NNO246" s="249"/>
      <c r="NNP246" s="249"/>
      <c r="NNQ246" s="249"/>
      <c r="NNR246" s="249"/>
      <c r="NNS246" s="249"/>
      <c r="NNT246" s="249"/>
      <c r="NNU246" s="249"/>
      <c r="NNV246" s="249"/>
      <c r="NNW246" s="249"/>
      <c r="NNX246" s="249"/>
      <c r="NNY246" s="249"/>
      <c r="NNZ246" s="249"/>
      <c r="NOA246" s="249"/>
      <c r="NOB246" s="249"/>
      <c r="NOC246" s="249"/>
      <c r="NOD246" s="249"/>
      <c r="NOE246" s="249"/>
      <c r="NOF246" s="249"/>
      <c r="NOG246" s="249"/>
      <c r="NOH246" s="249"/>
      <c r="NOI246" s="249"/>
      <c r="NOJ246" s="249"/>
      <c r="NOK246" s="249"/>
      <c r="NOL246" s="249"/>
      <c r="NOM246" s="249"/>
      <c r="NON246" s="249"/>
      <c r="NOO246" s="249"/>
      <c r="NOP246" s="249"/>
      <c r="NOQ246" s="249"/>
      <c r="NOR246" s="249"/>
      <c r="NOS246" s="249"/>
      <c r="NOT246" s="249"/>
      <c r="NOU246" s="249"/>
      <c r="NOV246" s="249"/>
      <c r="NOW246" s="249"/>
      <c r="NOX246" s="249"/>
      <c r="NOY246" s="249"/>
      <c r="NOZ246" s="249"/>
      <c r="NPA246" s="249"/>
      <c r="NPB246" s="249"/>
      <c r="NPC246" s="249"/>
      <c r="NPD246" s="249"/>
      <c r="NPE246" s="249"/>
      <c r="NPF246" s="249"/>
      <c r="NPG246" s="249"/>
      <c r="NPH246" s="249"/>
      <c r="NPI246" s="249"/>
      <c r="NPJ246" s="249"/>
      <c r="NPK246" s="249"/>
      <c r="NPL246" s="249"/>
      <c r="NPM246" s="249"/>
      <c r="NPN246" s="249"/>
      <c r="NPO246" s="249"/>
      <c r="NPP246" s="249"/>
      <c r="NPQ246" s="249"/>
      <c r="NPR246" s="249"/>
      <c r="NPS246" s="249"/>
      <c r="NPT246" s="249"/>
      <c r="NPU246" s="249"/>
      <c r="NPV246" s="249"/>
      <c r="NPW246" s="249"/>
      <c r="NPX246" s="249"/>
      <c r="NPY246" s="249"/>
      <c r="NPZ246" s="249"/>
      <c r="NQA246" s="249"/>
      <c r="NQB246" s="249"/>
      <c r="NQC246" s="249"/>
      <c r="NQD246" s="249"/>
      <c r="NQE246" s="249"/>
      <c r="NQF246" s="249"/>
      <c r="NQG246" s="249"/>
      <c r="NQH246" s="249"/>
      <c r="NQI246" s="249"/>
      <c r="NQJ246" s="249"/>
      <c r="NQK246" s="249"/>
      <c r="NQL246" s="249"/>
      <c r="NQM246" s="249"/>
      <c r="NQN246" s="249"/>
      <c r="NQO246" s="249"/>
      <c r="NQP246" s="249"/>
      <c r="NQQ246" s="249"/>
      <c r="NQR246" s="249"/>
      <c r="NQS246" s="249"/>
      <c r="NQT246" s="249"/>
      <c r="NQU246" s="249"/>
      <c r="NQV246" s="249"/>
      <c r="NQW246" s="249"/>
      <c r="NQX246" s="249"/>
      <c r="NQY246" s="249"/>
      <c r="NQZ246" s="249"/>
      <c r="NRA246" s="249"/>
      <c r="NRB246" s="249"/>
      <c r="NRC246" s="249"/>
      <c r="NRD246" s="249"/>
      <c r="NRE246" s="249"/>
      <c r="NRF246" s="249"/>
      <c r="NRG246" s="249"/>
      <c r="NRH246" s="249"/>
      <c r="NRI246" s="249"/>
      <c r="NRJ246" s="249"/>
      <c r="NRK246" s="249"/>
      <c r="NRL246" s="249"/>
      <c r="NRM246" s="249"/>
      <c r="NRN246" s="249"/>
      <c r="NRO246" s="249"/>
      <c r="NRP246" s="249"/>
      <c r="NRQ246" s="249"/>
      <c r="NRR246" s="249"/>
      <c r="NRS246" s="249"/>
      <c r="NRT246" s="249"/>
      <c r="NRU246" s="249"/>
      <c r="NRV246" s="249"/>
      <c r="NRW246" s="249"/>
      <c r="NRX246" s="249"/>
      <c r="NRY246" s="249"/>
      <c r="NRZ246" s="249"/>
      <c r="NSA246" s="249"/>
      <c r="NSB246" s="249"/>
      <c r="NSC246" s="249"/>
      <c r="NSD246" s="249"/>
      <c r="NSE246" s="249"/>
      <c r="NSF246" s="249"/>
      <c r="NSG246" s="249"/>
      <c r="NSH246" s="249"/>
      <c r="NSI246" s="249"/>
      <c r="NSJ246" s="249"/>
      <c r="NSK246" s="249"/>
      <c r="NSL246" s="249"/>
      <c r="NSM246" s="249"/>
      <c r="NSN246" s="249"/>
      <c r="NSO246" s="249"/>
      <c r="NSP246" s="249"/>
      <c r="NSQ246" s="249"/>
      <c r="NSR246" s="249"/>
      <c r="NSS246" s="249"/>
      <c r="NST246" s="249"/>
      <c r="NSU246" s="249"/>
      <c r="NSV246" s="249"/>
      <c r="NSW246" s="249"/>
      <c r="NSX246" s="249"/>
      <c r="NSY246" s="249"/>
      <c r="NSZ246" s="249"/>
      <c r="NTA246" s="249"/>
      <c r="NTB246" s="249"/>
      <c r="NTC246" s="249"/>
      <c r="NTD246" s="249"/>
      <c r="NTE246" s="249"/>
      <c r="NTF246" s="249"/>
      <c r="NTG246" s="249"/>
      <c r="NTH246" s="249"/>
      <c r="NTI246" s="249"/>
      <c r="NTJ246" s="249"/>
      <c r="NTK246" s="249"/>
      <c r="NTL246" s="249"/>
      <c r="NTM246" s="249"/>
      <c r="NTN246" s="249"/>
      <c r="NTO246" s="249"/>
      <c r="NTP246" s="249"/>
      <c r="NTQ246" s="249"/>
      <c r="NTR246" s="249"/>
      <c r="NTS246" s="249"/>
      <c r="NTT246" s="249"/>
      <c r="NTU246" s="249"/>
      <c r="NTV246" s="249"/>
      <c r="NTW246" s="249"/>
      <c r="NTX246" s="249"/>
      <c r="NTY246" s="249"/>
      <c r="NTZ246" s="249"/>
      <c r="NUA246" s="249"/>
      <c r="NUB246" s="249"/>
      <c r="NUC246" s="249"/>
      <c r="NUD246" s="249"/>
      <c r="NUE246" s="249"/>
      <c r="NUF246" s="249"/>
      <c r="NUG246" s="249"/>
      <c r="NUH246" s="249"/>
      <c r="NUI246" s="249"/>
      <c r="NUJ246" s="249"/>
      <c r="NUK246" s="249"/>
      <c r="NUL246" s="249"/>
      <c r="NUM246" s="249"/>
      <c r="NUN246" s="249"/>
      <c r="NUO246" s="249"/>
      <c r="NUP246" s="249"/>
      <c r="NUQ246" s="249"/>
      <c r="NUR246" s="249"/>
      <c r="NUS246" s="249"/>
      <c r="NUT246" s="249"/>
      <c r="NUU246" s="249"/>
      <c r="NUV246" s="249"/>
      <c r="NUW246" s="249"/>
      <c r="NUX246" s="249"/>
      <c r="NUY246" s="249"/>
      <c r="NUZ246" s="249"/>
      <c r="NVA246" s="249"/>
      <c r="NVB246" s="249"/>
      <c r="NVC246" s="249"/>
      <c r="NVD246" s="249"/>
      <c r="NVE246" s="249"/>
      <c r="NVF246" s="249"/>
      <c r="NVG246" s="249"/>
      <c r="NVH246" s="249"/>
      <c r="NVI246" s="249"/>
      <c r="NVJ246" s="249"/>
      <c r="NVK246" s="249"/>
      <c r="NVL246" s="249"/>
      <c r="NVM246" s="249"/>
      <c r="NVN246" s="249"/>
      <c r="NVO246" s="249"/>
      <c r="NVP246" s="249"/>
      <c r="NVQ246" s="249"/>
      <c r="NVR246" s="249"/>
      <c r="NVS246" s="249"/>
      <c r="NVT246" s="249"/>
      <c r="NVU246" s="249"/>
      <c r="NVV246" s="249"/>
      <c r="NVW246" s="249"/>
      <c r="NVX246" s="249"/>
      <c r="NVY246" s="249"/>
      <c r="NVZ246" s="249"/>
      <c r="NWA246" s="249"/>
      <c r="NWB246" s="249"/>
      <c r="NWC246" s="249"/>
      <c r="NWD246" s="249"/>
      <c r="NWE246" s="249"/>
      <c r="NWF246" s="249"/>
      <c r="NWG246" s="249"/>
      <c r="NWH246" s="249"/>
      <c r="NWI246" s="249"/>
      <c r="NWJ246" s="249"/>
      <c r="NWK246" s="249"/>
      <c r="NWL246" s="249"/>
      <c r="NWM246" s="249"/>
      <c r="NWN246" s="249"/>
      <c r="NWO246" s="249"/>
      <c r="NWP246" s="249"/>
      <c r="NWQ246" s="249"/>
      <c r="NWR246" s="249"/>
      <c r="NWS246" s="249"/>
      <c r="NWT246" s="249"/>
      <c r="NWU246" s="249"/>
      <c r="NWV246" s="249"/>
      <c r="NWW246" s="249"/>
      <c r="NWX246" s="249"/>
      <c r="NWY246" s="249"/>
      <c r="NWZ246" s="249"/>
      <c r="NXA246" s="249"/>
      <c r="NXB246" s="249"/>
      <c r="NXC246" s="249"/>
      <c r="NXD246" s="249"/>
      <c r="NXE246" s="249"/>
      <c r="NXF246" s="249"/>
      <c r="NXG246" s="249"/>
      <c r="NXH246" s="249"/>
      <c r="NXI246" s="249"/>
      <c r="NXJ246" s="249"/>
      <c r="NXK246" s="249"/>
      <c r="NXL246" s="249"/>
      <c r="NXM246" s="249"/>
      <c r="NXN246" s="249"/>
      <c r="NXO246" s="249"/>
      <c r="NXP246" s="249"/>
      <c r="NXQ246" s="249"/>
      <c r="NXR246" s="249"/>
      <c r="NXS246" s="249"/>
      <c r="NXT246" s="249"/>
      <c r="NXU246" s="249"/>
      <c r="NXV246" s="249"/>
      <c r="NXW246" s="249"/>
      <c r="NXX246" s="249"/>
      <c r="NXY246" s="249"/>
      <c r="NXZ246" s="249"/>
      <c r="NYA246" s="249"/>
      <c r="NYB246" s="249"/>
      <c r="NYC246" s="249"/>
      <c r="NYD246" s="249"/>
      <c r="NYE246" s="249"/>
      <c r="NYF246" s="249"/>
      <c r="NYG246" s="249"/>
      <c r="NYH246" s="249"/>
      <c r="NYI246" s="249"/>
      <c r="NYJ246" s="249"/>
      <c r="NYK246" s="249"/>
      <c r="NYL246" s="249"/>
      <c r="NYM246" s="249"/>
      <c r="NYN246" s="249"/>
      <c r="NYO246" s="249"/>
      <c r="NYP246" s="249"/>
      <c r="NYQ246" s="249"/>
      <c r="NYR246" s="249"/>
      <c r="NYS246" s="249"/>
      <c r="NYT246" s="249"/>
      <c r="NYU246" s="249"/>
      <c r="NYV246" s="249"/>
      <c r="NYW246" s="249"/>
      <c r="NYX246" s="249"/>
      <c r="NYY246" s="249"/>
      <c r="NYZ246" s="249"/>
      <c r="NZA246" s="249"/>
      <c r="NZB246" s="249"/>
      <c r="NZC246" s="249"/>
      <c r="NZD246" s="249"/>
      <c r="NZE246" s="249"/>
      <c r="NZF246" s="249"/>
      <c r="NZG246" s="249"/>
      <c r="NZH246" s="249"/>
      <c r="NZI246" s="249"/>
      <c r="NZJ246" s="249"/>
      <c r="NZK246" s="249"/>
      <c r="NZL246" s="249"/>
      <c r="NZM246" s="249"/>
      <c r="NZN246" s="249"/>
      <c r="NZO246" s="249"/>
      <c r="NZP246" s="249"/>
      <c r="NZQ246" s="249"/>
      <c r="NZR246" s="249"/>
      <c r="NZS246" s="249"/>
      <c r="NZT246" s="249"/>
      <c r="NZU246" s="249"/>
      <c r="NZV246" s="249"/>
      <c r="NZW246" s="249"/>
      <c r="NZX246" s="249"/>
      <c r="NZY246" s="249"/>
      <c r="NZZ246" s="249"/>
      <c r="OAA246" s="249"/>
      <c r="OAB246" s="249"/>
      <c r="OAC246" s="249"/>
      <c r="OAD246" s="249"/>
      <c r="OAE246" s="249"/>
      <c r="OAF246" s="249"/>
      <c r="OAG246" s="249"/>
      <c r="OAH246" s="249"/>
      <c r="OAI246" s="249"/>
      <c r="OAJ246" s="249"/>
      <c r="OAK246" s="249"/>
      <c r="OAL246" s="249"/>
      <c r="OAM246" s="249"/>
      <c r="OAN246" s="249"/>
      <c r="OAO246" s="249"/>
      <c r="OAP246" s="249"/>
      <c r="OAQ246" s="249"/>
      <c r="OAR246" s="249"/>
      <c r="OAS246" s="249"/>
      <c r="OAT246" s="249"/>
      <c r="OAU246" s="249"/>
      <c r="OAV246" s="249"/>
      <c r="OAW246" s="249"/>
      <c r="OAX246" s="249"/>
      <c r="OAY246" s="249"/>
      <c r="OAZ246" s="249"/>
      <c r="OBA246" s="249"/>
      <c r="OBB246" s="249"/>
      <c r="OBC246" s="249"/>
      <c r="OBD246" s="249"/>
      <c r="OBE246" s="249"/>
      <c r="OBF246" s="249"/>
      <c r="OBG246" s="249"/>
      <c r="OBH246" s="249"/>
      <c r="OBI246" s="249"/>
      <c r="OBJ246" s="249"/>
      <c r="OBK246" s="249"/>
      <c r="OBL246" s="249"/>
      <c r="OBM246" s="249"/>
      <c r="OBN246" s="249"/>
      <c r="OBO246" s="249"/>
      <c r="OBP246" s="249"/>
      <c r="OBQ246" s="249"/>
      <c r="OBR246" s="249"/>
      <c r="OBS246" s="249"/>
      <c r="OBT246" s="249"/>
      <c r="OBU246" s="249"/>
      <c r="OBV246" s="249"/>
      <c r="OBW246" s="249"/>
      <c r="OBX246" s="249"/>
      <c r="OBY246" s="249"/>
      <c r="OBZ246" s="249"/>
      <c r="OCA246" s="249"/>
      <c r="OCB246" s="249"/>
      <c r="OCC246" s="249"/>
      <c r="OCD246" s="249"/>
      <c r="OCE246" s="249"/>
      <c r="OCF246" s="249"/>
      <c r="OCG246" s="249"/>
      <c r="OCH246" s="249"/>
      <c r="OCI246" s="249"/>
      <c r="OCJ246" s="249"/>
      <c r="OCK246" s="249"/>
      <c r="OCL246" s="249"/>
      <c r="OCM246" s="249"/>
      <c r="OCN246" s="249"/>
      <c r="OCO246" s="249"/>
      <c r="OCP246" s="249"/>
      <c r="OCQ246" s="249"/>
      <c r="OCR246" s="249"/>
      <c r="OCS246" s="249"/>
      <c r="OCT246" s="249"/>
      <c r="OCU246" s="249"/>
      <c r="OCV246" s="249"/>
      <c r="OCW246" s="249"/>
      <c r="OCX246" s="249"/>
      <c r="OCY246" s="249"/>
      <c r="OCZ246" s="249"/>
      <c r="ODA246" s="249"/>
      <c r="ODB246" s="249"/>
      <c r="ODC246" s="249"/>
      <c r="ODD246" s="249"/>
      <c r="ODE246" s="249"/>
      <c r="ODF246" s="249"/>
      <c r="ODG246" s="249"/>
      <c r="ODH246" s="249"/>
      <c r="ODI246" s="249"/>
      <c r="ODJ246" s="249"/>
      <c r="ODK246" s="249"/>
      <c r="ODL246" s="249"/>
      <c r="ODM246" s="249"/>
      <c r="ODN246" s="249"/>
      <c r="ODO246" s="249"/>
      <c r="ODP246" s="249"/>
      <c r="ODQ246" s="249"/>
      <c r="ODR246" s="249"/>
      <c r="ODS246" s="249"/>
      <c r="ODT246" s="249"/>
      <c r="ODU246" s="249"/>
      <c r="ODV246" s="249"/>
      <c r="ODW246" s="249"/>
      <c r="ODX246" s="249"/>
      <c r="ODY246" s="249"/>
      <c r="ODZ246" s="249"/>
      <c r="OEA246" s="249"/>
      <c r="OEB246" s="249"/>
      <c r="OEC246" s="249"/>
      <c r="OED246" s="249"/>
      <c r="OEE246" s="249"/>
      <c r="OEF246" s="249"/>
      <c r="OEG246" s="249"/>
      <c r="OEH246" s="249"/>
      <c r="OEI246" s="249"/>
      <c r="OEJ246" s="249"/>
      <c r="OEK246" s="249"/>
      <c r="OEL246" s="249"/>
      <c r="OEM246" s="249"/>
      <c r="OEN246" s="249"/>
      <c r="OEO246" s="249"/>
      <c r="OEP246" s="249"/>
      <c r="OEQ246" s="249"/>
      <c r="OER246" s="249"/>
      <c r="OES246" s="249"/>
      <c r="OET246" s="249"/>
      <c r="OEU246" s="249"/>
      <c r="OEV246" s="249"/>
      <c r="OEW246" s="249"/>
      <c r="OEX246" s="249"/>
      <c r="OEY246" s="249"/>
      <c r="OEZ246" s="249"/>
      <c r="OFA246" s="249"/>
      <c r="OFB246" s="249"/>
      <c r="OFC246" s="249"/>
      <c r="OFD246" s="249"/>
      <c r="OFE246" s="249"/>
      <c r="OFF246" s="249"/>
      <c r="OFG246" s="249"/>
      <c r="OFH246" s="249"/>
      <c r="OFI246" s="249"/>
      <c r="OFJ246" s="249"/>
      <c r="OFK246" s="249"/>
      <c r="OFL246" s="249"/>
      <c r="OFM246" s="249"/>
      <c r="OFN246" s="249"/>
      <c r="OFO246" s="249"/>
      <c r="OFP246" s="249"/>
      <c r="OFQ246" s="249"/>
      <c r="OFR246" s="249"/>
      <c r="OFS246" s="249"/>
      <c r="OFT246" s="249"/>
      <c r="OFU246" s="249"/>
      <c r="OFV246" s="249"/>
      <c r="OFW246" s="249"/>
      <c r="OFX246" s="249"/>
      <c r="OFY246" s="249"/>
      <c r="OFZ246" s="249"/>
      <c r="OGA246" s="249"/>
      <c r="OGB246" s="249"/>
      <c r="OGC246" s="249"/>
      <c r="OGD246" s="249"/>
      <c r="OGE246" s="249"/>
      <c r="OGF246" s="249"/>
      <c r="OGG246" s="249"/>
      <c r="OGH246" s="249"/>
      <c r="OGI246" s="249"/>
      <c r="OGJ246" s="249"/>
      <c r="OGK246" s="249"/>
      <c r="OGL246" s="249"/>
      <c r="OGM246" s="249"/>
      <c r="OGN246" s="249"/>
      <c r="OGO246" s="249"/>
      <c r="OGP246" s="249"/>
      <c r="OGQ246" s="249"/>
      <c r="OGR246" s="249"/>
      <c r="OGS246" s="249"/>
      <c r="OGT246" s="249"/>
      <c r="OGU246" s="249"/>
      <c r="OGV246" s="249"/>
      <c r="OGW246" s="249"/>
      <c r="OGX246" s="249"/>
      <c r="OGY246" s="249"/>
      <c r="OGZ246" s="249"/>
      <c r="OHA246" s="249"/>
      <c r="OHB246" s="249"/>
      <c r="OHC246" s="249"/>
      <c r="OHD246" s="249"/>
      <c r="OHE246" s="249"/>
      <c r="OHF246" s="249"/>
      <c r="OHG246" s="249"/>
      <c r="OHH246" s="249"/>
      <c r="OHI246" s="249"/>
      <c r="OHJ246" s="249"/>
      <c r="OHK246" s="249"/>
      <c r="OHL246" s="249"/>
      <c r="OHM246" s="249"/>
      <c r="OHN246" s="249"/>
      <c r="OHO246" s="249"/>
      <c r="OHP246" s="249"/>
      <c r="OHQ246" s="249"/>
      <c r="OHR246" s="249"/>
      <c r="OHS246" s="249"/>
      <c r="OHT246" s="249"/>
      <c r="OHU246" s="249"/>
      <c r="OHV246" s="249"/>
      <c r="OHW246" s="249"/>
      <c r="OHX246" s="249"/>
      <c r="OHY246" s="249"/>
      <c r="OHZ246" s="249"/>
      <c r="OIA246" s="249"/>
      <c r="OIB246" s="249"/>
      <c r="OIC246" s="249"/>
      <c r="OID246" s="249"/>
      <c r="OIE246" s="249"/>
      <c r="OIF246" s="249"/>
      <c r="OIG246" s="249"/>
      <c r="OIH246" s="249"/>
      <c r="OII246" s="249"/>
      <c r="OIJ246" s="249"/>
      <c r="OIK246" s="249"/>
      <c r="OIL246" s="249"/>
      <c r="OIM246" s="249"/>
      <c r="OIN246" s="249"/>
      <c r="OIO246" s="249"/>
      <c r="OIP246" s="249"/>
      <c r="OIQ246" s="249"/>
      <c r="OIR246" s="249"/>
      <c r="OIS246" s="249"/>
      <c r="OIT246" s="249"/>
      <c r="OIU246" s="249"/>
      <c r="OIV246" s="249"/>
      <c r="OIW246" s="249"/>
      <c r="OIX246" s="249"/>
      <c r="OIY246" s="249"/>
      <c r="OIZ246" s="249"/>
      <c r="OJA246" s="249"/>
      <c r="OJB246" s="249"/>
      <c r="OJC246" s="249"/>
      <c r="OJD246" s="249"/>
      <c r="OJE246" s="249"/>
      <c r="OJF246" s="249"/>
      <c r="OJG246" s="249"/>
      <c r="OJH246" s="249"/>
      <c r="OJI246" s="249"/>
      <c r="OJJ246" s="249"/>
      <c r="OJK246" s="249"/>
      <c r="OJL246" s="249"/>
      <c r="OJM246" s="249"/>
      <c r="OJN246" s="249"/>
      <c r="OJO246" s="249"/>
      <c r="OJP246" s="249"/>
      <c r="OJQ246" s="249"/>
      <c r="OJR246" s="249"/>
      <c r="OJS246" s="249"/>
      <c r="OJT246" s="249"/>
      <c r="OJU246" s="249"/>
      <c r="OJV246" s="249"/>
      <c r="OJW246" s="249"/>
      <c r="OJX246" s="249"/>
      <c r="OJY246" s="249"/>
      <c r="OJZ246" s="249"/>
      <c r="OKA246" s="249"/>
      <c r="OKB246" s="249"/>
      <c r="OKC246" s="249"/>
      <c r="OKD246" s="249"/>
      <c r="OKE246" s="249"/>
      <c r="OKF246" s="249"/>
      <c r="OKG246" s="249"/>
      <c r="OKH246" s="249"/>
      <c r="OKI246" s="249"/>
      <c r="OKJ246" s="249"/>
      <c r="OKK246" s="249"/>
      <c r="OKL246" s="249"/>
      <c r="OKM246" s="249"/>
      <c r="OKN246" s="249"/>
      <c r="OKO246" s="249"/>
      <c r="OKP246" s="249"/>
      <c r="OKQ246" s="249"/>
      <c r="OKR246" s="249"/>
      <c r="OKS246" s="249"/>
      <c r="OKT246" s="249"/>
      <c r="OKU246" s="249"/>
      <c r="OKV246" s="249"/>
      <c r="OKW246" s="249"/>
      <c r="OKX246" s="249"/>
      <c r="OKY246" s="249"/>
      <c r="OKZ246" s="249"/>
      <c r="OLA246" s="249"/>
      <c r="OLB246" s="249"/>
      <c r="OLC246" s="249"/>
      <c r="OLD246" s="249"/>
      <c r="OLE246" s="249"/>
      <c r="OLF246" s="249"/>
      <c r="OLG246" s="249"/>
      <c r="OLH246" s="249"/>
      <c r="OLI246" s="249"/>
      <c r="OLJ246" s="249"/>
      <c r="OLK246" s="249"/>
      <c r="OLL246" s="249"/>
      <c r="OLM246" s="249"/>
      <c r="OLN246" s="249"/>
      <c r="OLO246" s="249"/>
      <c r="OLP246" s="249"/>
      <c r="OLQ246" s="249"/>
      <c r="OLR246" s="249"/>
      <c r="OLS246" s="249"/>
      <c r="OLT246" s="249"/>
      <c r="OLU246" s="249"/>
      <c r="OLV246" s="249"/>
      <c r="OLW246" s="249"/>
      <c r="OLX246" s="249"/>
      <c r="OLY246" s="249"/>
      <c r="OLZ246" s="249"/>
      <c r="OMA246" s="249"/>
      <c r="OMB246" s="249"/>
      <c r="OMC246" s="249"/>
      <c r="OMD246" s="249"/>
      <c r="OME246" s="249"/>
      <c r="OMF246" s="249"/>
      <c r="OMG246" s="249"/>
      <c r="OMH246" s="249"/>
      <c r="OMI246" s="249"/>
      <c r="OMJ246" s="249"/>
      <c r="OMK246" s="249"/>
      <c r="OML246" s="249"/>
      <c r="OMM246" s="249"/>
      <c r="OMN246" s="249"/>
      <c r="OMO246" s="249"/>
      <c r="OMP246" s="249"/>
      <c r="OMQ246" s="249"/>
      <c r="OMR246" s="249"/>
      <c r="OMS246" s="249"/>
      <c r="OMT246" s="249"/>
      <c r="OMU246" s="249"/>
      <c r="OMV246" s="249"/>
      <c r="OMW246" s="249"/>
      <c r="OMX246" s="249"/>
      <c r="OMY246" s="249"/>
      <c r="OMZ246" s="249"/>
      <c r="ONA246" s="249"/>
      <c r="ONB246" s="249"/>
      <c r="ONC246" s="249"/>
      <c r="OND246" s="249"/>
      <c r="ONE246" s="249"/>
      <c r="ONF246" s="249"/>
      <c r="ONG246" s="249"/>
      <c r="ONH246" s="249"/>
      <c r="ONI246" s="249"/>
      <c r="ONJ246" s="249"/>
      <c r="ONK246" s="249"/>
      <c r="ONL246" s="249"/>
      <c r="ONM246" s="249"/>
      <c r="ONN246" s="249"/>
      <c r="ONO246" s="249"/>
      <c r="ONP246" s="249"/>
      <c r="ONQ246" s="249"/>
      <c r="ONR246" s="249"/>
      <c r="ONS246" s="249"/>
      <c r="ONT246" s="249"/>
      <c r="ONU246" s="249"/>
      <c r="ONV246" s="249"/>
      <c r="ONW246" s="249"/>
      <c r="ONX246" s="249"/>
      <c r="ONY246" s="249"/>
      <c r="ONZ246" s="249"/>
      <c r="OOA246" s="249"/>
      <c r="OOB246" s="249"/>
      <c r="OOC246" s="249"/>
      <c r="OOD246" s="249"/>
      <c r="OOE246" s="249"/>
      <c r="OOF246" s="249"/>
      <c r="OOG246" s="249"/>
      <c r="OOH246" s="249"/>
      <c r="OOI246" s="249"/>
      <c r="OOJ246" s="249"/>
      <c r="OOK246" s="249"/>
      <c r="OOL246" s="249"/>
      <c r="OOM246" s="249"/>
      <c r="OON246" s="249"/>
      <c r="OOO246" s="249"/>
      <c r="OOP246" s="249"/>
      <c r="OOQ246" s="249"/>
      <c r="OOR246" s="249"/>
      <c r="OOS246" s="249"/>
      <c r="OOT246" s="249"/>
      <c r="OOU246" s="249"/>
      <c r="OOV246" s="249"/>
      <c r="OOW246" s="249"/>
      <c r="OOX246" s="249"/>
      <c r="OOY246" s="249"/>
      <c r="OOZ246" s="249"/>
      <c r="OPA246" s="249"/>
      <c r="OPB246" s="249"/>
      <c r="OPC246" s="249"/>
      <c r="OPD246" s="249"/>
      <c r="OPE246" s="249"/>
      <c r="OPF246" s="249"/>
      <c r="OPG246" s="249"/>
      <c r="OPH246" s="249"/>
      <c r="OPI246" s="249"/>
      <c r="OPJ246" s="249"/>
      <c r="OPK246" s="249"/>
      <c r="OPL246" s="249"/>
      <c r="OPM246" s="249"/>
      <c r="OPN246" s="249"/>
      <c r="OPO246" s="249"/>
      <c r="OPP246" s="249"/>
      <c r="OPQ246" s="249"/>
      <c r="OPR246" s="249"/>
      <c r="OPS246" s="249"/>
      <c r="OPT246" s="249"/>
      <c r="OPU246" s="249"/>
      <c r="OPV246" s="249"/>
      <c r="OPW246" s="249"/>
      <c r="OPX246" s="249"/>
      <c r="OPY246" s="249"/>
      <c r="OPZ246" s="249"/>
      <c r="OQA246" s="249"/>
      <c r="OQB246" s="249"/>
      <c r="OQC246" s="249"/>
      <c r="OQD246" s="249"/>
      <c r="OQE246" s="249"/>
      <c r="OQF246" s="249"/>
      <c r="OQG246" s="249"/>
      <c r="OQH246" s="249"/>
      <c r="OQI246" s="249"/>
      <c r="OQJ246" s="249"/>
      <c r="OQK246" s="249"/>
      <c r="OQL246" s="249"/>
      <c r="OQM246" s="249"/>
      <c r="OQN246" s="249"/>
      <c r="OQO246" s="249"/>
      <c r="OQP246" s="249"/>
      <c r="OQQ246" s="249"/>
      <c r="OQR246" s="249"/>
      <c r="OQS246" s="249"/>
      <c r="OQT246" s="249"/>
      <c r="OQU246" s="249"/>
      <c r="OQV246" s="249"/>
      <c r="OQW246" s="249"/>
      <c r="OQX246" s="249"/>
      <c r="OQY246" s="249"/>
      <c r="OQZ246" s="249"/>
      <c r="ORA246" s="249"/>
      <c r="ORB246" s="249"/>
      <c r="ORC246" s="249"/>
      <c r="ORD246" s="249"/>
      <c r="ORE246" s="249"/>
      <c r="ORF246" s="249"/>
      <c r="ORG246" s="249"/>
      <c r="ORH246" s="249"/>
      <c r="ORI246" s="249"/>
      <c r="ORJ246" s="249"/>
      <c r="ORK246" s="249"/>
      <c r="ORL246" s="249"/>
      <c r="ORM246" s="249"/>
      <c r="ORN246" s="249"/>
      <c r="ORO246" s="249"/>
      <c r="ORP246" s="249"/>
      <c r="ORQ246" s="249"/>
      <c r="ORR246" s="249"/>
      <c r="ORS246" s="249"/>
      <c r="ORT246" s="249"/>
      <c r="ORU246" s="249"/>
      <c r="ORV246" s="249"/>
      <c r="ORW246" s="249"/>
      <c r="ORX246" s="249"/>
      <c r="ORY246" s="249"/>
      <c r="ORZ246" s="249"/>
      <c r="OSA246" s="249"/>
      <c r="OSB246" s="249"/>
      <c r="OSC246" s="249"/>
      <c r="OSD246" s="249"/>
      <c r="OSE246" s="249"/>
      <c r="OSF246" s="249"/>
      <c r="OSG246" s="249"/>
      <c r="OSH246" s="249"/>
      <c r="OSI246" s="249"/>
      <c r="OSJ246" s="249"/>
      <c r="OSK246" s="249"/>
      <c r="OSL246" s="249"/>
      <c r="OSM246" s="249"/>
      <c r="OSN246" s="249"/>
      <c r="OSO246" s="249"/>
      <c r="OSP246" s="249"/>
      <c r="OSQ246" s="249"/>
      <c r="OSR246" s="249"/>
      <c r="OSS246" s="249"/>
      <c r="OST246" s="249"/>
      <c r="OSU246" s="249"/>
      <c r="OSV246" s="249"/>
      <c r="OSW246" s="249"/>
      <c r="OSX246" s="249"/>
      <c r="OSY246" s="249"/>
      <c r="OSZ246" s="249"/>
      <c r="OTA246" s="249"/>
      <c r="OTB246" s="249"/>
      <c r="OTC246" s="249"/>
      <c r="OTD246" s="249"/>
      <c r="OTE246" s="249"/>
      <c r="OTF246" s="249"/>
      <c r="OTG246" s="249"/>
      <c r="OTH246" s="249"/>
      <c r="OTI246" s="249"/>
      <c r="OTJ246" s="249"/>
      <c r="OTK246" s="249"/>
      <c r="OTL246" s="249"/>
      <c r="OTM246" s="249"/>
      <c r="OTN246" s="249"/>
      <c r="OTO246" s="249"/>
      <c r="OTP246" s="249"/>
      <c r="OTQ246" s="249"/>
      <c r="OTR246" s="249"/>
      <c r="OTS246" s="249"/>
      <c r="OTT246" s="249"/>
      <c r="OTU246" s="249"/>
      <c r="OTV246" s="249"/>
      <c r="OTW246" s="249"/>
      <c r="OTX246" s="249"/>
      <c r="OTY246" s="249"/>
      <c r="OTZ246" s="249"/>
      <c r="OUA246" s="249"/>
      <c r="OUB246" s="249"/>
      <c r="OUC246" s="249"/>
      <c r="OUD246" s="249"/>
      <c r="OUE246" s="249"/>
      <c r="OUF246" s="249"/>
      <c r="OUG246" s="249"/>
      <c r="OUH246" s="249"/>
      <c r="OUI246" s="249"/>
      <c r="OUJ246" s="249"/>
      <c r="OUK246" s="249"/>
      <c r="OUL246" s="249"/>
      <c r="OUM246" s="249"/>
      <c r="OUN246" s="249"/>
      <c r="OUO246" s="249"/>
      <c r="OUP246" s="249"/>
      <c r="OUQ246" s="249"/>
      <c r="OUR246" s="249"/>
      <c r="OUS246" s="249"/>
      <c r="OUT246" s="249"/>
      <c r="OUU246" s="249"/>
      <c r="OUV246" s="249"/>
      <c r="OUW246" s="249"/>
      <c r="OUX246" s="249"/>
      <c r="OUY246" s="249"/>
      <c r="OUZ246" s="249"/>
      <c r="OVA246" s="249"/>
      <c r="OVB246" s="249"/>
      <c r="OVC246" s="249"/>
      <c r="OVD246" s="249"/>
      <c r="OVE246" s="249"/>
      <c r="OVF246" s="249"/>
      <c r="OVG246" s="249"/>
      <c r="OVH246" s="249"/>
      <c r="OVI246" s="249"/>
      <c r="OVJ246" s="249"/>
      <c r="OVK246" s="249"/>
      <c r="OVL246" s="249"/>
      <c r="OVM246" s="249"/>
      <c r="OVN246" s="249"/>
      <c r="OVO246" s="249"/>
      <c r="OVP246" s="249"/>
      <c r="OVQ246" s="249"/>
      <c r="OVR246" s="249"/>
      <c r="OVS246" s="249"/>
      <c r="OVT246" s="249"/>
      <c r="OVU246" s="249"/>
      <c r="OVV246" s="249"/>
      <c r="OVW246" s="249"/>
      <c r="OVX246" s="249"/>
      <c r="OVY246" s="249"/>
      <c r="OVZ246" s="249"/>
      <c r="OWA246" s="249"/>
      <c r="OWB246" s="249"/>
      <c r="OWC246" s="249"/>
      <c r="OWD246" s="249"/>
      <c r="OWE246" s="249"/>
      <c r="OWF246" s="249"/>
      <c r="OWG246" s="249"/>
      <c r="OWH246" s="249"/>
      <c r="OWI246" s="249"/>
      <c r="OWJ246" s="249"/>
      <c r="OWK246" s="249"/>
      <c r="OWL246" s="249"/>
      <c r="OWM246" s="249"/>
      <c r="OWN246" s="249"/>
      <c r="OWO246" s="249"/>
      <c r="OWP246" s="249"/>
      <c r="OWQ246" s="249"/>
      <c r="OWR246" s="249"/>
      <c r="OWS246" s="249"/>
      <c r="OWT246" s="249"/>
      <c r="OWU246" s="249"/>
      <c r="OWV246" s="249"/>
      <c r="OWW246" s="249"/>
      <c r="OWX246" s="249"/>
      <c r="OWY246" s="249"/>
      <c r="OWZ246" s="249"/>
      <c r="OXA246" s="249"/>
      <c r="OXB246" s="249"/>
      <c r="OXC246" s="249"/>
      <c r="OXD246" s="249"/>
      <c r="OXE246" s="249"/>
      <c r="OXF246" s="249"/>
      <c r="OXG246" s="249"/>
      <c r="OXH246" s="249"/>
      <c r="OXI246" s="249"/>
      <c r="OXJ246" s="249"/>
      <c r="OXK246" s="249"/>
      <c r="OXL246" s="249"/>
      <c r="OXM246" s="249"/>
      <c r="OXN246" s="249"/>
      <c r="OXO246" s="249"/>
      <c r="OXP246" s="249"/>
      <c r="OXQ246" s="249"/>
      <c r="OXR246" s="249"/>
      <c r="OXS246" s="249"/>
      <c r="OXT246" s="249"/>
      <c r="OXU246" s="249"/>
      <c r="OXV246" s="249"/>
      <c r="OXW246" s="249"/>
      <c r="OXX246" s="249"/>
      <c r="OXY246" s="249"/>
      <c r="OXZ246" s="249"/>
      <c r="OYA246" s="249"/>
      <c r="OYB246" s="249"/>
      <c r="OYC246" s="249"/>
      <c r="OYD246" s="249"/>
      <c r="OYE246" s="249"/>
      <c r="OYF246" s="249"/>
      <c r="OYG246" s="249"/>
      <c r="OYH246" s="249"/>
      <c r="OYI246" s="249"/>
      <c r="OYJ246" s="249"/>
      <c r="OYK246" s="249"/>
      <c r="OYL246" s="249"/>
      <c r="OYM246" s="249"/>
      <c r="OYN246" s="249"/>
      <c r="OYO246" s="249"/>
      <c r="OYP246" s="249"/>
      <c r="OYQ246" s="249"/>
      <c r="OYR246" s="249"/>
      <c r="OYS246" s="249"/>
      <c r="OYT246" s="249"/>
      <c r="OYU246" s="249"/>
      <c r="OYV246" s="249"/>
      <c r="OYW246" s="249"/>
      <c r="OYX246" s="249"/>
      <c r="OYY246" s="249"/>
      <c r="OYZ246" s="249"/>
      <c r="OZA246" s="249"/>
      <c r="OZB246" s="249"/>
      <c r="OZC246" s="249"/>
      <c r="OZD246" s="249"/>
      <c r="OZE246" s="249"/>
      <c r="OZF246" s="249"/>
      <c r="OZG246" s="249"/>
      <c r="OZH246" s="249"/>
      <c r="OZI246" s="249"/>
      <c r="OZJ246" s="249"/>
      <c r="OZK246" s="249"/>
      <c r="OZL246" s="249"/>
      <c r="OZM246" s="249"/>
      <c r="OZN246" s="249"/>
      <c r="OZO246" s="249"/>
      <c r="OZP246" s="249"/>
      <c r="OZQ246" s="249"/>
      <c r="OZR246" s="249"/>
      <c r="OZS246" s="249"/>
      <c r="OZT246" s="249"/>
      <c r="OZU246" s="249"/>
      <c r="OZV246" s="249"/>
      <c r="OZW246" s="249"/>
      <c r="OZX246" s="249"/>
      <c r="OZY246" s="249"/>
      <c r="OZZ246" s="249"/>
      <c r="PAA246" s="249"/>
      <c r="PAB246" s="249"/>
      <c r="PAC246" s="249"/>
      <c r="PAD246" s="249"/>
      <c r="PAE246" s="249"/>
      <c r="PAF246" s="249"/>
      <c r="PAG246" s="249"/>
      <c r="PAH246" s="249"/>
      <c r="PAI246" s="249"/>
      <c r="PAJ246" s="249"/>
      <c r="PAK246" s="249"/>
      <c r="PAL246" s="249"/>
      <c r="PAM246" s="249"/>
      <c r="PAN246" s="249"/>
      <c r="PAO246" s="249"/>
      <c r="PAP246" s="249"/>
      <c r="PAQ246" s="249"/>
      <c r="PAR246" s="249"/>
      <c r="PAS246" s="249"/>
      <c r="PAT246" s="249"/>
      <c r="PAU246" s="249"/>
      <c r="PAV246" s="249"/>
      <c r="PAW246" s="249"/>
      <c r="PAX246" s="249"/>
      <c r="PAY246" s="249"/>
      <c r="PAZ246" s="249"/>
      <c r="PBA246" s="249"/>
      <c r="PBB246" s="249"/>
      <c r="PBC246" s="249"/>
      <c r="PBD246" s="249"/>
      <c r="PBE246" s="249"/>
      <c r="PBF246" s="249"/>
      <c r="PBG246" s="249"/>
      <c r="PBH246" s="249"/>
      <c r="PBI246" s="249"/>
      <c r="PBJ246" s="249"/>
      <c r="PBK246" s="249"/>
      <c r="PBL246" s="249"/>
      <c r="PBM246" s="249"/>
      <c r="PBN246" s="249"/>
      <c r="PBO246" s="249"/>
      <c r="PBP246" s="249"/>
      <c r="PBQ246" s="249"/>
      <c r="PBR246" s="249"/>
      <c r="PBS246" s="249"/>
      <c r="PBT246" s="249"/>
      <c r="PBU246" s="249"/>
      <c r="PBV246" s="249"/>
      <c r="PBW246" s="249"/>
      <c r="PBX246" s="249"/>
      <c r="PBY246" s="249"/>
      <c r="PBZ246" s="249"/>
      <c r="PCA246" s="249"/>
      <c r="PCB246" s="249"/>
      <c r="PCC246" s="249"/>
      <c r="PCD246" s="249"/>
      <c r="PCE246" s="249"/>
      <c r="PCF246" s="249"/>
      <c r="PCG246" s="249"/>
      <c r="PCH246" s="249"/>
      <c r="PCI246" s="249"/>
      <c r="PCJ246" s="249"/>
      <c r="PCK246" s="249"/>
      <c r="PCL246" s="249"/>
      <c r="PCM246" s="249"/>
      <c r="PCN246" s="249"/>
      <c r="PCO246" s="249"/>
      <c r="PCP246" s="249"/>
      <c r="PCQ246" s="249"/>
      <c r="PCR246" s="249"/>
      <c r="PCS246" s="249"/>
      <c r="PCT246" s="249"/>
      <c r="PCU246" s="249"/>
      <c r="PCV246" s="249"/>
      <c r="PCW246" s="249"/>
      <c r="PCX246" s="249"/>
      <c r="PCY246" s="249"/>
      <c r="PCZ246" s="249"/>
      <c r="PDA246" s="249"/>
      <c r="PDB246" s="249"/>
      <c r="PDC246" s="249"/>
      <c r="PDD246" s="249"/>
      <c r="PDE246" s="249"/>
      <c r="PDF246" s="249"/>
      <c r="PDG246" s="249"/>
      <c r="PDH246" s="249"/>
      <c r="PDI246" s="249"/>
      <c r="PDJ246" s="249"/>
      <c r="PDK246" s="249"/>
      <c r="PDL246" s="249"/>
      <c r="PDM246" s="249"/>
      <c r="PDN246" s="249"/>
      <c r="PDO246" s="249"/>
      <c r="PDP246" s="249"/>
      <c r="PDQ246" s="249"/>
      <c r="PDR246" s="249"/>
      <c r="PDS246" s="249"/>
      <c r="PDT246" s="249"/>
      <c r="PDU246" s="249"/>
      <c r="PDV246" s="249"/>
      <c r="PDW246" s="249"/>
      <c r="PDX246" s="249"/>
      <c r="PDY246" s="249"/>
      <c r="PDZ246" s="249"/>
      <c r="PEA246" s="249"/>
      <c r="PEB246" s="249"/>
      <c r="PEC246" s="249"/>
      <c r="PED246" s="249"/>
      <c r="PEE246" s="249"/>
      <c r="PEF246" s="249"/>
      <c r="PEG246" s="249"/>
      <c r="PEH246" s="249"/>
      <c r="PEI246" s="249"/>
      <c r="PEJ246" s="249"/>
      <c r="PEK246" s="249"/>
      <c r="PEL246" s="249"/>
      <c r="PEM246" s="249"/>
      <c r="PEN246" s="249"/>
      <c r="PEO246" s="249"/>
      <c r="PEP246" s="249"/>
      <c r="PEQ246" s="249"/>
      <c r="PER246" s="249"/>
      <c r="PES246" s="249"/>
      <c r="PET246" s="249"/>
      <c r="PEU246" s="249"/>
      <c r="PEV246" s="249"/>
      <c r="PEW246" s="249"/>
      <c r="PEX246" s="249"/>
      <c r="PEY246" s="249"/>
      <c r="PEZ246" s="249"/>
      <c r="PFA246" s="249"/>
      <c r="PFB246" s="249"/>
      <c r="PFC246" s="249"/>
      <c r="PFD246" s="249"/>
      <c r="PFE246" s="249"/>
      <c r="PFF246" s="249"/>
      <c r="PFG246" s="249"/>
      <c r="PFH246" s="249"/>
      <c r="PFI246" s="249"/>
      <c r="PFJ246" s="249"/>
      <c r="PFK246" s="249"/>
      <c r="PFL246" s="249"/>
      <c r="PFM246" s="249"/>
      <c r="PFN246" s="249"/>
      <c r="PFO246" s="249"/>
      <c r="PFP246" s="249"/>
      <c r="PFQ246" s="249"/>
      <c r="PFR246" s="249"/>
      <c r="PFS246" s="249"/>
      <c r="PFT246" s="249"/>
      <c r="PFU246" s="249"/>
      <c r="PFV246" s="249"/>
      <c r="PFW246" s="249"/>
      <c r="PFX246" s="249"/>
      <c r="PFY246" s="249"/>
      <c r="PFZ246" s="249"/>
      <c r="PGA246" s="249"/>
      <c r="PGB246" s="249"/>
      <c r="PGC246" s="249"/>
      <c r="PGD246" s="249"/>
      <c r="PGE246" s="249"/>
      <c r="PGF246" s="249"/>
      <c r="PGG246" s="249"/>
      <c r="PGH246" s="249"/>
      <c r="PGI246" s="249"/>
      <c r="PGJ246" s="249"/>
      <c r="PGK246" s="249"/>
      <c r="PGL246" s="249"/>
      <c r="PGM246" s="249"/>
      <c r="PGN246" s="249"/>
      <c r="PGO246" s="249"/>
      <c r="PGP246" s="249"/>
      <c r="PGQ246" s="249"/>
      <c r="PGR246" s="249"/>
      <c r="PGS246" s="249"/>
      <c r="PGT246" s="249"/>
      <c r="PGU246" s="249"/>
      <c r="PGV246" s="249"/>
      <c r="PGW246" s="249"/>
      <c r="PGX246" s="249"/>
      <c r="PGY246" s="249"/>
      <c r="PGZ246" s="249"/>
      <c r="PHA246" s="249"/>
      <c r="PHB246" s="249"/>
      <c r="PHC246" s="249"/>
      <c r="PHD246" s="249"/>
      <c r="PHE246" s="249"/>
      <c r="PHF246" s="249"/>
      <c r="PHG246" s="249"/>
      <c r="PHH246" s="249"/>
      <c r="PHI246" s="249"/>
      <c r="PHJ246" s="249"/>
      <c r="PHK246" s="249"/>
      <c r="PHL246" s="249"/>
      <c r="PHM246" s="249"/>
      <c r="PHN246" s="249"/>
      <c r="PHO246" s="249"/>
      <c r="PHP246" s="249"/>
      <c r="PHQ246" s="249"/>
      <c r="PHR246" s="249"/>
      <c r="PHS246" s="249"/>
      <c r="PHT246" s="249"/>
      <c r="PHU246" s="249"/>
      <c r="PHV246" s="249"/>
      <c r="PHW246" s="249"/>
      <c r="PHX246" s="249"/>
      <c r="PHY246" s="249"/>
      <c r="PHZ246" s="249"/>
      <c r="PIA246" s="249"/>
      <c r="PIB246" s="249"/>
      <c r="PIC246" s="249"/>
      <c r="PID246" s="249"/>
      <c r="PIE246" s="249"/>
      <c r="PIF246" s="249"/>
      <c r="PIG246" s="249"/>
      <c r="PIH246" s="249"/>
      <c r="PII246" s="249"/>
      <c r="PIJ246" s="249"/>
      <c r="PIK246" s="249"/>
      <c r="PIL246" s="249"/>
      <c r="PIM246" s="249"/>
      <c r="PIN246" s="249"/>
      <c r="PIO246" s="249"/>
      <c r="PIP246" s="249"/>
      <c r="PIQ246" s="249"/>
      <c r="PIR246" s="249"/>
      <c r="PIS246" s="249"/>
      <c r="PIT246" s="249"/>
      <c r="PIU246" s="249"/>
      <c r="PIV246" s="249"/>
      <c r="PIW246" s="249"/>
      <c r="PIX246" s="249"/>
      <c r="PIY246" s="249"/>
      <c r="PIZ246" s="249"/>
      <c r="PJA246" s="249"/>
      <c r="PJB246" s="249"/>
      <c r="PJC246" s="249"/>
      <c r="PJD246" s="249"/>
      <c r="PJE246" s="249"/>
      <c r="PJF246" s="249"/>
      <c r="PJG246" s="249"/>
      <c r="PJH246" s="249"/>
      <c r="PJI246" s="249"/>
      <c r="PJJ246" s="249"/>
      <c r="PJK246" s="249"/>
      <c r="PJL246" s="249"/>
      <c r="PJM246" s="249"/>
      <c r="PJN246" s="249"/>
      <c r="PJO246" s="249"/>
      <c r="PJP246" s="249"/>
      <c r="PJQ246" s="249"/>
      <c r="PJR246" s="249"/>
      <c r="PJS246" s="249"/>
      <c r="PJT246" s="249"/>
      <c r="PJU246" s="249"/>
      <c r="PJV246" s="249"/>
      <c r="PJW246" s="249"/>
      <c r="PJX246" s="249"/>
      <c r="PJY246" s="249"/>
      <c r="PJZ246" s="249"/>
      <c r="PKA246" s="249"/>
      <c r="PKB246" s="249"/>
      <c r="PKC246" s="249"/>
      <c r="PKD246" s="249"/>
      <c r="PKE246" s="249"/>
      <c r="PKF246" s="249"/>
      <c r="PKG246" s="249"/>
      <c r="PKH246" s="249"/>
      <c r="PKI246" s="249"/>
      <c r="PKJ246" s="249"/>
      <c r="PKK246" s="249"/>
      <c r="PKL246" s="249"/>
      <c r="PKM246" s="249"/>
      <c r="PKN246" s="249"/>
      <c r="PKO246" s="249"/>
      <c r="PKP246" s="249"/>
      <c r="PKQ246" s="249"/>
      <c r="PKR246" s="249"/>
      <c r="PKS246" s="249"/>
      <c r="PKT246" s="249"/>
      <c r="PKU246" s="249"/>
      <c r="PKV246" s="249"/>
      <c r="PKW246" s="249"/>
      <c r="PKX246" s="249"/>
      <c r="PKY246" s="249"/>
      <c r="PKZ246" s="249"/>
      <c r="PLA246" s="249"/>
      <c r="PLB246" s="249"/>
      <c r="PLC246" s="249"/>
      <c r="PLD246" s="249"/>
      <c r="PLE246" s="249"/>
      <c r="PLF246" s="249"/>
      <c r="PLG246" s="249"/>
      <c r="PLH246" s="249"/>
      <c r="PLI246" s="249"/>
      <c r="PLJ246" s="249"/>
      <c r="PLK246" s="249"/>
      <c r="PLL246" s="249"/>
      <c r="PLM246" s="249"/>
      <c r="PLN246" s="249"/>
      <c r="PLO246" s="249"/>
      <c r="PLP246" s="249"/>
      <c r="PLQ246" s="249"/>
      <c r="PLR246" s="249"/>
      <c r="PLS246" s="249"/>
      <c r="PLT246" s="249"/>
      <c r="PLU246" s="249"/>
      <c r="PLV246" s="249"/>
      <c r="PLW246" s="249"/>
      <c r="PLX246" s="249"/>
      <c r="PLY246" s="249"/>
      <c r="PLZ246" s="249"/>
      <c r="PMA246" s="249"/>
      <c r="PMB246" s="249"/>
      <c r="PMC246" s="249"/>
      <c r="PMD246" s="249"/>
      <c r="PME246" s="249"/>
      <c r="PMF246" s="249"/>
      <c r="PMG246" s="249"/>
      <c r="PMH246" s="249"/>
      <c r="PMI246" s="249"/>
      <c r="PMJ246" s="249"/>
      <c r="PMK246" s="249"/>
      <c r="PML246" s="249"/>
      <c r="PMM246" s="249"/>
      <c r="PMN246" s="249"/>
      <c r="PMO246" s="249"/>
      <c r="PMP246" s="249"/>
      <c r="PMQ246" s="249"/>
      <c r="PMR246" s="249"/>
      <c r="PMS246" s="249"/>
      <c r="PMT246" s="249"/>
      <c r="PMU246" s="249"/>
      <c r="PMV246" s="249"/>
      <c r="PMW246" s="249"/>
      <c r="PMX246" s="249"/>
      <c r="PMY246" s="249"/>
      <c r="PMZ246" s="249"/>
      <c r="PNA246" s="249"/>
      <c r="PNB246" s="249"/>
      <c r="PNC246" s="249"/>
      <c r="PND246" s="249"/>
      <c r="PNE246" s="249"/>
      <c r="PNF246" s="249"/>
      <c r="PNG246" s="249"/>
      <c r="PNH246" s="249"/>
      <c r="PNI246" s="249"/>
      <c r="PNJ246" s="249"/>
      <c r="PNK246" s="249"/>
      <c r="PNL246" s="249"/>
      <c r="PNM246" s="249"/>
      <c r="PNN246" s="249"/>
      <c r="PNO246" s="249"/>
      <c r="PNP246" s="249"/>
      <c r="PNQ246" s="249"/>
      <c r="PNR246" s="249"/>
      <c r="PNS246" s="249"/>
      <c r="PNT246" s="249"/>
      <c r="PNU246" s="249"/>
      <c r="PNV246" s="249"/>
      <c r="PNW246" s="249"/>
      <c r="PNX246" s="249"/>
      <c r="PNY246" s="249"/>
      <c r="PNZ246" s="249"/>
      <c r="POA246" s="249"/>
      <c r="POB246" s="249"/>
      <c r="POC246" s="249"/>
      <c r="POD246" s="249"/>
      <c r="POE246" s="249"/>
      <c r="POF246" s="249"/>
      <c r="POG246" s="249"/>
      <c r="POH246" s="249"/>
      <c r="POI246" s="249"/>
      <c r="POJ246" s="249"/>
      <c r="POK246" s="249"/>
      <c r="POL246" s="249"/>
      <c r="POM246" s="249"/>
      <c r="PON246" s="249"/>
      <c r="POO246" s="249"/>
      <c r="POP246" s="249"/>
      <c r="POQ246" s="249"/>
      <c r="POR246" s="249"/>
      <c r="POS246" s="249"/>
      <c r="POT246" s="249"/>
      <c r="POU246" s="249"/>
      <c r="POV246" s="249"/>
      <c r="POW246" s="249"/>
      <c r="POX246" s="249"/>
      <c r="POY246" s="249"/>
      <c r="POZ246" s="249"/>
      <c r="PPA246" s="249"/>
      <c r="PPB246" s="249"/>
      <c r="PPC246" s="249"/>
      <c r="PPD246" s="249"/>
      <c r="PPE246" s="249"/>
      <c r="PPF246" s="249"/>
      <c r="PPG246" s="249"/>
      <c r="PPH246" s="249"/>
      <c r="PPI246" s="249"/>
      <c r="PPJ246" s="249"/>
      <c r="PPK246" s="249"/>
      <c r="PPL246" s="249"/>
      <c r="PPM246" s="249"/>
      <c r="PPN246" s="249"/>
      <c r="PPO246" s="249"/>
      <c r="PPP246" s="249"/>
      <c r="PPQ246" s="249"/>
      <c r="PPR246" s="249"/>
      <c r="PPS246" s="249"/>
      <c r="PPT246" s="249"/>
      <c r="PPU246" s="249"/>
      <c r="PPV246" s="249"/>
      <c r="PPW246" s="249"/>
      <c r="PPX246" s="249"/>
      <c r="PPY246" s="249"/>
      <c r="PPZ246" s="249"/>
      <c r="PQA246" s="249"/>
      <c r="PQB246" s="249"/>
      <c r="PQC246" s="249"/>
      <c r="PQD246" s="249"/>
      <c r="PQE246" s="249"/>
      <c r="PQF246" s="249"/>
      <c r="PQG246" s="249"/>
      <c r="PQH246" s="249"/>
      <c r="PQI246" s="249"/>
      <c r="PQJ246" s="249"/>
      <c r="PQK246" s="249"/>
      <c r="PQL246" s="249"/>
      <c r="PQM246" s="249"/>
      <c r="PQN246" s="249"/>
      <c r="PQO246" s="249"/>
      <c r="PQP246" s="249"/>
      <c r="PQQ246" s="249"/>
      <c r="PQR246" s="249"/>
      <c r="PQS246" s="249"/>
      <c r="PQT246" s="249"/>
      <c r="PQU246" s="249"/>
      <c r="PQV246" s="249"/>
      <c r="PQW246" s="249"/>
      <c r="PQX246" s="249"/>
      <c r="PQY246" s="249"/>
      <c r="PQZ246" s="249"/>
      <c r="PRA246" s="249"/>
      <c r="PRB246" s="249"/>
      <c r="PRC246" s="249"/>
      <c r="PRD246" s="249"/>
      <c r="PRE246" s="249"/>
      <c r="PRF246" s="249"/>
      <c r="PRG246" s="249"/>
      <c r="PRH246" s="249"/>
      <c r="PRI246" s="249"/>
      <c r="PRJ246" s="249"/>
      <c r="PRK246" s="249"/>
      <c r="PRL246" s="249"/>
      <c r="PRM246" s="249"/>
      <c r="PRN246" s="249"/>
      <c r="PRO246" s="249"/>
      <c r="PRP246" s="249"/>
      <c r="PRQ246" s="249"/>
      <c r="PRR246" s="249"/>
      <c r="PRS246" s="249"/>
      <c r="PRT246" s="249"/>
      <c r="PRU246" s="249"/>
      <c r="PRV246" s="249"/>
      <c r="PRW246" s="249"/>
      <c r="PRX246" s="249"/>
      <c r="PRY246" s="249"/>
      <c r="PRZ246" s="249"/>
      <c r="PSA246" s="249"/>
      <c r="PSB246" s="249"/>
      <c r="PSC246" s="249"/>
      <c r="PSD246" s="249"/>
      <c r="PSE246" s="249"/>
      <c r="PSF246" s="249"/>
      <c r="PSG246" s="249"/>
      <c r="PSH246" s="249"/>
      <c r="PSI246" s="249"/>
      <c r="PSJ246" s="249"/>
      <c r="PSK246" s="249"/>
      <c r="PSL246" s="249"/>
      <c r="PSM246" s="249"/>
      <c r="PSN246" s="249"/>
      <c r="PSO246" s="249"/>
      <c r="PSP246" s="249"/>
      <c r="PSQ246" s="249"/>
      <c r="PSR246" s="249"/>
      <c r="PSS246" s="249"/>
      <c r="PST246" s="249"/>
      <c r="PSU246" s="249"/>
      <c r="PSV246" s="249"/>
      <c r="PSW246" s="249"/>
      <c r="PSX246" s="249"/>
      <c r="PSY246" s="249"/>
      <c r="PSZ246" s="249"/>
      <c r="PTA246" s="249"/>
      <c r="PTB246" s="249"/>
      <c r="PTC246" s="249"/>
      <c r="PTD246" s="249"/>
      <c r="PTE246" s="249"/>
      <c r="PTF246" s="249"/>
      <c r="PTG246" s="249"/>
      <c r="PTH246" s="249"/>
      <c r="PTI246" s="249"/>
      <c r="PTJ246" s="249"/>
      <c r="PTK246" s="249"/>
      <c r="PTL246" s="249"/>
      <c r="PTM246" s="249"/>
      <c r="PTN246" s="249"/>
      <c r="PTO246" s="249"/>
      <c r="PTP246" s="249"/>
      <c r="PTQ246" s="249"/>
      <c r="PTR246" s="249"/>
      <c r="PTS246" s="249"/>
      <c r="PTT246" s="249"/>
      <c r="PTU246" s="249"/>
      <c r="PTV246" s="249"/>
      <c r="PTW246" s="249"/>
      <c r="PTX246" s="249"/>
      <c r="PTY246" s="249"/>
      <c r="PTZ246" s="249"/>
      <c r="PUA246" s="249"/>
      <c r="PUB246" s="249"/>
      <c r="PUC246" s="249"/>
      <c r="PUD246" s="249"/>
      <c r="PUE246" s="249"/>
      <c r="PUF246" s="249"/>
      <c r="PUG246" s="249"/>
      <c r="PUH246" s="249"/>
      <c r="PUI246" s="249"/>
      <c r="PUJ246" s="249"/>
      <c r="PUK246" s="249"/>
      <c r="PUL246" s="249"/>
      <c r="PUM246" s="249"/>
      <c r="PUN246" s="249"/>
      <c r="PUO246" s="249"/>
      <c r="PUP246" s="249"/>
      <c r="PUQ246" s="249"/>
      <c r="PUR246" s="249"/>
      <c r="PUS246" s="249"/>
      <c r="PUT246" s="249"/>
      <c r="PUU246" s="249"/>
      <c r="PUV246" s="249"/>
      <c r="PUW246" s="249"/>
      <c r="PUX246" s="249"/>
      <c r="PUY246" s="249"/>
      <c r="PUZ246" s="249"/>
      <c r="PVA246" s="249"/>
      <c r="PVB246" s="249"/>
      <c r="PVC246" s="249"/>
      <c r="PVD246" s="249"/>
      <c r="PVE246" s="249"/>
      <c r="PVF246" s="249"/>
      <c r="PVG246" s="249"/>
      <c r="PVH246" s="249"/>
      <c r="PVI246" s="249"/>
      <c r="PVJ246" s="249"/>
      <c r="PVK246" s="249"/>
      <c r="PVL246" s="249"/>
      <c r="PVM246" s="249"/>
      <c r="PVN246" s="249"/>
      <c r="PVO246" s="249"/>
      <c r="PVP246" s="249"/>
      <c r="PVQ246" s="249"/>
      <c r="PVR246" s="249"/>
      <c r="PVS246" s="249"/>
      <c r="PVT246" s="249"/>
      <c r="PVU246" s="249"/>
      <c r="PVV246" s="249"/>
      <c r="PVW246" s="249"/>
      <c r="PVX246" s="249"/>
      <c r="PVY246" s="249"/>
      <c r="PVZ246" s="249"/>
      <c r="PWA246" s="249"/>
      <c r="PWB246" s="249"/>
      <c r="PWC246" s="249"/>
      <c r="PWD246" s="249"/>
      <c r="PWE246" s="249"/>
      <c r="PWF246" s="249"/>
      <c r="PWG246" s="249"/>
      <c r="PWH246" s="249"/>
      <c r="PWI246" s="249"/>
      <c r="PWJ246" s="249"/>
      <c r="PWK246" s="249"/>
      <c r="PWL246" s="249"/>
      <c r="PWM246" s="249"/>
      <c r="PWN246" s="249"/>
      <c r="PWO246" s="249"/>
      <c r="PWP246" s="249"/>
      <c r="PWQ246" s="249"/>
      <c r="PWR246" s="249"/>
      <c r="PWS246" s="249"/>
      <c r="PWT246" s="249"/>
      <c r="PWU246" s="249"/>
      <c r="PWV246" s="249"/>
      <c r="PWW246" s="249"/>
      <c r="PWX246" s="249"/>
      <c r="PWY246" s="249"/>
      <c r="PWZ246" s="249"/>
      <c r="PXA246" s="249"/>
      <c r="PXB246" s="249"/>
      <c r="PXC246" s="249"/>
      <c r="PXD246" s="249"/>
      <c r="PXE246" s="249"/>
      <c r="PXF246" s="249"/>
      <c r="PXG246" s="249"/>
      <c r="PXH246" s="249"/>
      <c r="PXI246" s="249"/>
      <c r="PXJ246" s="249"/>
      <c r="PXK246" s="249"/>
      <c r="PXL246" s="249"/>
      <c r="PXM246" s="249"/>
      <c r="PXN246" s="249"/>
      <c r="PXO246" s="249"/>
      <c r="PXP246" s="249"/>
      <c r="PXQ246" s="249"/>
      <c r="PXR246" s="249"/>
      <c r="PXS246" s="249"/>
      <c r="PXT246" s="249"/>
      <c r="PXU246" s="249"/>
      <c r="PXV246" s="249"/>
      <c r="PXW246" s="249"/>
      <c r="PXX246" s="249"/>
      <c r="PXY246" s="249"/>
      <c r="PXZ246" s="249"/>
      <c r="PYA246" s="249"/>
      <c r="PYB246" s="249"/>
      <c r="PYC246" s="249"/>
      <c r="PYD246" s="249"/>
      <c r="PYE246" s="249"/>
      <c r="PYF246" s="249"/>
      <c r="PYG246" s="249"/>
      <c r="PYH246" s="249"/>
      <c r="PYI246" s="249"/>
      <c r="PYJ246" s="249"/>
      <c r="PYK246" s="249"/>
      <c r="PYL246" s="249"/>
      <c r="PYM246" s="249"/>
      <c r="PYN246" s="249"/>
      <c r="PYO246" s="249"/>
      <c r="PYP246" s="249"/>
      <c r="PYQ246" s="249"/>
      <c r="PYR246" s="249"/>
      <c r="PYS246" s="249"/>
      <c r="PYT246" s="249"/>
      <c r="PYU246" s="249"/>
      <c r="PYV246" s="249"/>
      <c r="PYW246" s="249"/>
      <c r="PYX246" s="249"/>
      <c r="PYY246" s="249"/>
      <c r="PYZ246" s="249"/>
      <c r="PZA246" s="249"/>
      <c r="PZB246" s="249"/>
      <c r="PZC246" s="249"/>
      <c r="PZD246" s="249"/>
      <c r="PZE246" s="249"/>
      <c r="PZF246" s="249"/>
      <c r="PZG246" s="249"/>
      <c r="PZH246" s="249"/>
      <c r="PZI246" s="249"/>
      <c r="PZJ246" s="249"/>
      <c r="PZK246" s="249"/>
      <c r="PZL246" s="249"/>
      <c r="PZM246" s="249"/>
      <c r="PZN246" s="249"/>
      <c r="PZO246" s="249"/>
      <c r="PZP246" s="249"/>
      <c r="PZQ246" s="249"/>
      <c r="PZR246" s="249"/>
      <c r="PZS246" s="249"/>
      <c r="PZT246" s="249"/>
      <c r="PZU246" s="249"/>
      <c r="PZV246" s="249"/>
      <c r="PZW246" s="249"/>
      <c r="PZX246" s="249"/>
      <c r="PZY246" s="249"/>
      <c r="PZZ246" s="249"/>
      <c r="QAA246" s="249"/>
      <c r="QAB246" s="249"/>
      <c r="QAC246" s="249"/>
      <c r="QAD246" s="249"/>
      <c r="QAE246" s="249"/>
      <c r="QAF246" s="249"/>
      <c r="QAG246" s="249"/>
      <c r="QAH246" s="249"/>
      <c r="QAI246" s="249"/>
      <c r="QAJ246" s="249"/>
      <c r="QAK246" s="249"/>
      <c r="QAL246" s="249"/>
      <c r="QAM246" s="249"/>
      <c r="QAN246" s="249"/>
      <c r="QAO246" s="249"/>
      <c r="QAP246" s="249"/>
      <c r="QAQ246" s="249"/>
      <c r="QAR246" s="249"/>
      <c r="QAS246" s="249"/>
      <c r="QAT246" s="249"/>
      <c r="QAU246" s="249"/>
      <c r="QAV246" s="249"/>
      <c r="QAW246" s="249"/>
      <c r="QAX246" s="249"/>
      <c r="QAY246" s="249"/>
      <c r="QAZ246" s="249"/>
      <c r="QBA246" s="249"/>
      <c r="QBB246" s="249"/>
      <c r="QBC246" s="249"/>
      <c r="QBD246" s="249"/>
      <c r="QBE246" s="249"/>
      <c r="QBF246" s="249"/>
      <c r="QBG246" s="249"/>
      <c r="QBH246" s="249"/>
      <c r="QBI246" s="249"/>
      <c r="QBJ246" s="249"/>
      <c r="QBK246" s="249"/>
      <c r="QBL246" s="249"/>
      <c r="QBM246" s="249"/>
      <c r="QBN246" s="249"/>
      <c r="QBO246" s="249"/>
      <c r="QBP246" s="249"/>
      <c r="QBQ246" s="249"/>
      <c r="QBR246" s="249"/>
      <c r="QBS246" s="249"/>
      <c r="QBT246" s="249"/>
      <c r="QBU246" s="249"/>
      <c r="QBV246" s="249"/>
      <c r="QBW246" s="249"/>
      <c r="QBX246" s="249"/>
      <c r="QBY246" s="249"/>
      <c r="QBZ246" s="249"/>
      <c r="QCA246" s="249"/>
      <c r="QCB246" s="249"/>
      <c r="QCC246" s="249"/>
      <c r="QCD246" s="249"/>
      <c r="QCE246" s="249"/>
      <c r="QCF246" s="249"/>
      <c r="QCG246" s="249"/>
      <c r="QCH246" s="249"/>
      <c r="QCI246" s="249"/>
      <c r="QCJ246" s="249"/>
      <c r="QCK246" s="249"/>
      <c r="QCL246" s="249"/>
      <c r="QCM246" s="249"/>
      <c r="QCN246" s="249"/>
      <c r="QCO246" s="249"/>
      <c r="QCP246" s="249"/>
      <c r="QCQ246" s="249"/>
      <c r="QCR246" s="249"/>
      <c r="QCS246" s="249"/>
      <c r="QCT246" s="249"/>
      <c r="QCU246" s="249"/>
      <c r="QCV246" s="249"/>
      <c r="QCW246" s="249"/>
      <c r="QCX246" s="249"/>
      <c r="QCY246" s="249"/>
      <c r="QCZ246" s="249"/>
      <c r="QDA246" s="249"/>
      <c r="QDB246" s="249"/>
      <c r="QDC246" s="249"/>
      <c r="QDD246" s="249"/>
      <c r="QDE246" s="249"/>
      <c r="QDF246" s="249"/>
      <c r="QDG246" s="249"/>
      <c r="QDH246" s="249"/>
      <c r="QDI246" s="249"/>
      <c r="QDJ246" s="249"/>
      <c r="QDK246" s="249"/>
      <c r="QDL246" s="249"/>
      <c r="QDM246" s="249"/>
      <c r="QDN246" s="249"/>
      <c r="QDO246" s="249"/>
      <c r="QDP246" s="249"/>
      <c r="QDQ246" s="249"/>
      <c r="QDR246" s="249"/>
      <c r="QDS246" s="249"/>
      <c r="QDT246" s="249"/>
      <c r="QDU246" s="249"/>
      <c r="QDV246" s="249"/>
      <c r="QDW246" s="249"/>
      <c r="QDX246" s="249"/>
      <c r="QDY246" s="249"/>
      <c r="QDZ246" s="249"/>
      <c r="QEA246" s="249"/>
      <c r="QEB246" s="249"/>
      <c r="QEC246" s="249"/>
      <c r="QED246" s="249"/>
      <c r="QEE246" s="249"/>
      <c r="QEF246" s="249"/>
      <c r="QEG246" s="249"/>
      <c r="QEH246" s="249"/>
      <c r="QEI246" s="249"/>
      <c r="QEJ246" s="249"/>
      <c r="QEK246" s="249"/>
      <c r="QEL246" s="249"/>
      <c r="QEM246" s="249"/>
      <c r="QEN246" s="249"/>
      <c r="QEO246" s="249"/>
      <c r="QEP246" s="249"/>
      <c r="QEQ246" s="249"/>
      <c r="QER246" s="249"/>
      <c r="QES246" s="249"/>
      <c r="QET246" s="249"/>
      <c r="QEU246" s="249"/>
      <c r="QEV246" s="249"/>
      <c r="QEW246" s="249"/>
      <c r="QEX246" s="249"/>
      <c r="QEY246" s="249"/>
      <c r="QEZ246" s="249"/>
      <c r="QFA246" s="249"/>
      <c r="QFB246" s="249"/>
      <c r="QFC246" s="249"/>
      <c r="QFD246" s="249"/>
      <c r="QFE246" s="249"/>
      <c r="QFF246" s="249"/>
      <c r="QFG246" s="249"/>
      <c r="QFH246" s="249"/>
      <c r="QFI246" s="249"/>
      <c r="QFJ246" s="249"/>
      <c r="QFK246" s="249"/>
      <c r="QFL246" s="249"/>
      <c r="QFM246" s="249"/>
      <c r="QFN246" s="249"/>
      <c r="QFO246" s="249"/>
      <c r="QFP246" s="249"/>
      <c r="QFQ246" s="249"/>
      <c r="QFR246" s="249"/>
      <c r="QFS246" s="249"/>
      <c r="QFT246" s="249"/>
      <c r="QFU246" s="249"/>
      <c r="QFV246" s="249"/>
      <c r="QFW246" s="249"/>
      <c r="QFX246" s="249"/>
      <c r="QFY246" s="249"/>
      <c r="QFZ246" s="249"/>
      <c r="QGA246" s="249"/>
      <c r="QGB246" s="249"/>
      <c r="QGC246" s="249"/>
      <c r="QGD246" s="249"/>
      <c r="QGE246" s="249"/>
      <c r="QGF246" s="249"/>
      <c r="QGG246" s="249"/>
      <c r="QGH246" s="249"/>
      <c r="QGI246" s="249"/>
      <c r="QGJ246" s="249"/>
      <c r="QGK246" s="249"/>
      <c r="QGL246" s="249"/>
      <c r="QGM246" s="249"/>
      <c r="QGN246" s="249"/>
      <c r="QGO246" s="249"/>
      <c r="QGP246" s="249"/>
      <c r="QGQ246" s="249"/>
      <c r="QGR246" s="249"/>
      <c r="QGS246" s="249"/>
      <c r="QGT246" s="249"/>
      <c r="QGU246" s="249"/>
      <c r="QGV246" s="249"/>
      <c r="QGW246" s="249"/>
      <c r="QGX246" s="249"/>
      <c r="QGY246" s="249"/>
      <c r="QGZ246" s="249"/>
      <c r="QHA246" s="249"/>
      <c r="QHB246" s="249"/>
      <c r="QHC246" s="249"/>
      <c r="QHD246" s="249"/>
      <c r="QHE246" s="249"/>
      <c r="QHF246" s="249"/>
      <c r="QHG246" s="249"/>
      <c r="QHH246" s="249"/>
      <c r="QHI246" s="249"/>
      <c r="QHJ246" s="249"/>
      <c r="QHK246" s="249"/>
      <c r="QHL246" s="249"/>
      <c r="QHM246" s="249"/>
      <c r="QHN246" s="249"/>
      <c r="QHO246" s="249"/>
      <c r="QHP246" s="249"/>
      <c r="QHQ246" s="249"/>
      <c r="QHR246" s="249"/>
      <c r="QHS246" s="249"/>
      <c r="QHT246" s="249"/>
      <c r="QHU246" s="249"/>
      <c r="QHV246" s="249"/>
      <c r="QHW246" s="249"/>
      <c r="QHX246" s="249"/>
      <c r="QHY246" s="249"/>
      <c r="QHZ246" s="249"/>
      <c r="QIA246" s="249"/>
      <c r="QIB246" s="249"/>
      <c r="QIC246" s="249"/>
      <c r="QID246" s="249"/>
      <c r="QIE246" s="249"/>
      <c r="QIF246" s="249"/>
      <c r="QIG246" s="249"/>
      <c r="QIH246" s="249"/>
      <c r="QII246" s="249"/>
      <c r="QIJ246" s="249"/>
      <c r="QIK246" s="249"/>
      <c r="QIL246" s="249"/>
      <c r="QIM246" s="249"/>
      <c r="QIN246" s="249"/>
      <c r="QIO246" s="249"/>
      <c r="QIP246" s="249"/>
      <c r="QIQ246" s="249"/>
      <c r="QIR246" s="249"/>
      <c r="QIS246" s="249"/>
      <c r="QIT246" s="249"/>
      <c r="QIU246" s="249"/>
      <c r="QIV246" s="249"/>
      <c r="QIW246" s="249"/>
      <c r="QIX246" s="249"/>
      <c r="QIY246" s="249"/>
      <c r="QIZ246" s="249"/>
      <c r="QJA246" s="249"/>
      <c r="QJB246" s="249"/>
      <c r="QJC246" s="249"/>
      <c r="QJD246" s="249"/>
      <c r="QJE246" s="249"/>
      <c r="QJF246" s="249"/>
      <c r="QJG246" s="249"/>
      <c r="QJH246" s="249"/>
      <c r="QJI246" s="249"/>
      <c r="QJJ246" s="249"/>
      <c r="QJK246" s="249"/>
      <c r="QJL246" s="249"/>
      <c r="QJM246" s="249"/>
      <c r="QJN246" s="249"/>
      <c r="QJO246" s="249"/>
      <c r="QJP246" s="249"/>
      <c r="QJQ246" s="249"/>
      <c r="QJR246" s="249"/>
      <c r="QJS246" s="249"/>
      <c r="QJT246" s="249"/>
      <c r="QJU246" s="249"/>
      <c r="QJV246" s="249"/>
      <c r="QJW246" s="249"/>
      <c r="QJX246" s="249"/>
      <c r="QJY246" s="249"/>
      <c r="QJZ246" s="249"/>
      <c r="QKA246" s="249"/>
      <c r="QKB246" s="249"/>
      <c r="QKC246" s="249"/>
      <c r="QKD246" s="249"/>
      <c r="QKE246" s="249"/>
      <c r="QKF246" s="249"/>
      <c r="QKG246" s="249"/>
      <c r="QKH246" s="249"/>
      <c r="QKI246" s="249"/>
      <c r="QKJ246" s="249"/>
      <c r="QKK246" s="249"/>
      <c r="QKL246" s="249"/>
      <c r="QKM246" s="249"/>
      <c r="QKN246" s="249"/>
      <c r="QKO246" s="249"/>
      <c r="QKP246" s="249"/>
      <c r="QKQ246" s="249"/>
      <c r="QKR246" s="249"/>
      <c r="QKS246" s="249"/>
      <c r="QKT246" s="249"/>
      <c r="QKU246" s="249"/>
      <c r="QKV246" s="249"/>
      <c r="QKW246" s="249"/>
      <c r="QKX246" s="249"/>
      <c r="QKY246" s="249"/>
      <c r="QKZ246" s="249"/>
      <c r="QLA246" s="249"/>
      <c r="QLB246" s="249"/>
      <c r="QLC246" s="249"/>
      <c r="QLD246" s="249"/>
      <c r="QLE246" s="249"/>
      <c r="QLF246" s="249"/>
      <c r="QLG246" s="249"/>
      <c r="QLH246" s="249"/>
      <c r="QLI246" s="249"/>
      <c r="QLJ246" s="249"/>
      <c r="QLK246" s="249"/>
      <c r="QLL246" s="249"/>
      <c r="QLM246" s="249"/>
      <c r="QLN246" s="249"/>
      <c r="QLO246" s="249"/>
      <c r="QLP246" s="249"/>
      <c r="QLQ246" s="249"/>
      <c r="QLR246" s="249"/>
      <c r="QLS246" s="249"/>
      <c r="QLT246" s="249"/>
      <c r="QLU246" s="249"/>
      <c r="QLV246" s="249"/>
      <c r="QLW246" s="249"/>
      <c r="QLX246" s="249"/>
      <c r="QLY246" s="249"/>
      <c r="QLZ246" s="249"/>
      <c r="QMA246" s="249"/>
      <c r="QMB246" s="249"/>
      <c r="QMC246" s="249"/>
      <c r="QMD246" s="249"/>
      <c r="QME246" s="249"/>
      <c r="QMF246" s="249"/>
      <c r="QMG246" s="249"/>
      <c r="QMH246" s="249"/>
      <c r="QMI246" s="249"/>
      <c r="QMJ246" s="249"/>
      <c r="QMK246" s="249"/>
      <c r="QML246" s="249"/>
      <c r="QMM246" s="249"/>
      <c r="QMN246" s="249"/>
      <c r="QMO246" s="249"/>
      <c r="QMP246" s="249"/>
      <c r="QMQ246" s="249"/>
      <c r="QMR246" s="249"/>
      <c r="QMS246" s="249"/>
      <c r="QMT246" s="249"/>
      <c r="QMU246" s="249"/>
      <c r="QMV246" s="249"/>
      <c r="QMW246" s="249"/>
      <c r="QMX246" s="249"/>
      <c r="QMY246" s="249"/>
      <c r="QMZ246" s="249"/>
      <c r="QNA246" s="249"/>
      <c r="QNB246" s="249"/>
      <c r="QNC246" s="249"/>
      <c r="QND246" s="249"/>
      <c r="QNE246" s="249"/>
      <c r="QNF246" s="249"/>
      <c r="QNG246" s="249"/>
      <c r="QNH246" s="249"/>
      <c r="QNI246" s="249"/>
      <c r="QNJ246" s="249"/>
      <c r="QNK246" s="249"/>
      <c r="QNL246" s="249"/>
      <c r="QNM246" s="249"/>
      <c r="QNN246" s="249"/>
      <c r="QNO246" s="249"/>
      <c r="QNP246" s="249"/>
      <c r="QNQ246" s="249"/>
      <c r="QNR246" s="249"/>
      <c r="QNS246" s="249"/>
      <c r="QNT246" s="249"/>
      <c r="QNU246" s="249"/>
      <c r="QNV246" s="249"/>
      <c r="QNW246" s="249"/>
      <c r="QNX246" s="249"/>
      <c r="QNY246" s="249"/>
      <c r="QNZ246" s="249"/>
      <c r="QOA246" s="249"/>
      <c r="QOB246" s="249"/>
      <c r="QOC246" s="249"/>
      <c r="QOD246" s="249"/>
      <c r="QOE246" s="249"/>
      <c r="QOF246" s="249"/>
      <c r="QOG246" s="249"/>
      <c r="QOH246" s="249"/>
      <c r="QOI246" s="249"/>
      <c r="QOJ246" s="249"/>
      <c r="QOK246" s="249"/>
      <c r="QOL246" s="249"/>
      <c r="QOM246" s="249"/>
      <c r="QON246" s="249"/>
      <c r="QOO246" s="249"/>
      <c r="QOP246" s="249"/>
      <c r="QOQ246" s="249"/>
      <c r="QOR246" s="249"/>
      <c r="QOS246" s="249"/>
      <c r="QOT246" s="249"/>
      <c r="QOU246" s="249"/>
      <c r="QOV246" s="249"/>
      <c r="QOW246" s="249"/>
      <c r="QOX246" s="249"/>
      <c r="QOY246" s="249"/>
      <c r="QOZ246" s="249"/>
      <c r="QPA246" s="249"/>
      <c r="QPB246" s="249"/>
      <c r="QPC246" s="249"/>
      <c r="QPD246" s="249"/>
      <c r="QPE246" s="249"/>
      <c r="QPF246" s="249"/>
      <c r="QPG246" s="249"/>
      <c r="QPH246" s="249"/>
      <c r="QPI246" s="249"/>
      <c r="QPJ246" s="249"/>
      <c r="QPK246" s="249"/>
      <c r="QPL246" s="249"/>
      <c r="QPM246" s="249"/>
      <c r="QPN246" s="249"/>
      <c r="QPO246" s="249"/>
      <c r="QPP246" s="249"/>
      <c r="QPQ246" s="249"/>
      <c r="QPR246" s="249"/>
      <c r="QPS246" s="249"/>
      <c r="QPT246" s="249"/>
      <c r="QPU246" s="249"/>
      <c r="QPV246" s="249"/>
      <c r="QPW246" s="249"/>
      <c r="QPX246" s="249"/>
      <c r="QPY246" s="249"/>
      <c r="QPZ246" s="249"/>
      <c r="QQA246" s="249"/>
      <c r="QQB246" s="249"/>
      <c r="QQC246" s="249"/>
      <c r="QQD246" s="249"/>
      <c r="QQE246" s="249"/>
      <c r="QQF246" s="249"/>
      <c r="QQG246" s="249"/>
      <c r="QQH246" s="249"/>
      <c r="QQI246" s="249"/>
      <c r="QQJ246" s="249"/>
      <c r="QQK246" s="249"/>
      <c r="QQL246" s="249"/>
      <c r="QQM246" s="249"/>
      <c r="QQN246" s="249"/>
      <c r="QQO246" s="249"/>
      <c r="QQP246" s="249"/>
      <c r="QQQ246" s="249"/>
      <c r="QQR246" s="249"/>
      <c r="QQS246" s="249"/>
      <c r="QQT246" s="249"/>
      <c r="QQU246" s="249"/>
      <c r="QQV246" s="249"/>
      <c r="QQW246" s="249"/>
      <c r="QQX246" s="249"/>
      <c r="QQY246" s="249"/>
      <c r="QQZ246" s="249"/>
      <c r="QRA246" s="249"/>
      <c r="QRB246" s="249"/>
      <c r="QRC246" s="249"/>
      <c r="QRD246" s="249"/>
      <c r="QRE246" s="249"/>
      <c r="QRF246" s="249"/>
      <c r="QRG246" s="249"/>
      <c r="QRH246" s="249"/>
      <c r="QRI246" s="249"/>
      <c r="QRJ246" s="249"/>
      <c r="QRK246" s="249"/>
      <c r="QRL246" s="249"/>
      <c r="QRM246" s="249"/>
      <c r="QRN246" s="249"/>
      <c r="QRO246" s="249"/>
      <c r="QRP246" s="249"/>
      <c r="QRQ246" s="249"/>
      <c r="QRR246" s="249"/>
      <c r="QRS246" s="249"/>
      <c r="QRT246" s="249"/>
      <c r="QRU246" s="249"/>
      <c r="QRV246" s="249"/>
      <c r="QRW246" s="249"/>
      <c r="QRX246" s="249"/>
      <c r="QRY246" s="249"/>
      <c r="QRZ246" s="249"/>
      <c r="QSA246" s="249"/>
      <c r="QSB246" s="249"/>
      <c r="QSC246" s="249"/>
      <c r="QSD246" s="249"/>
      <c r="QSE246" s="249"/>
      <c r="QSF246" s="249"/>
      <c r="QSG246" s="249"/>
      <c r="QSH246" s="249"/>
      <c r="QSI246" s="249"/>
      <c r="QSJ246" s="249"/>
      <c r="QSK246" s="249"/>
      <c r="QSL246" s="249"/>
      <c r="QSM246" s="249"/>
      <c r="QSN246" s="249"/>
      <c r="QSO246" s="249"/>
      <c r="QSP246" s="249"/>
      <c r="QSQ246" s="249"/>
      <c r="QSR246" s="249"/>
      <c r="QSS246" s="249"/>
      <c r="QST246" s="249"/>
      <c r="QSU246" s="249"/>
      <c r="QSV246" s="249"/>
      <c r="QSW246" s="249"/>
      <c r="QSX246" s="249"/>
      <c r="QSY246" s="249"/>
      <c r="QSZ246" s="249"/>
      <c r="QTA246" s="249"/>
      <c r="QTB246" s="249"/>
      <c r="QTC246" s="249"/>
      <c r="QTD246" s="249"/>
      <c r="QTE246" s="249"/>
      <c r="QTF246" s="249"/>
      <c r="QTG246" s="249"/>
      <c r="QTH246" s="249"/>
      <c r="QTI246" s="249"/>
      <c r="QTJ246" s="249"/>
      <c r="QTK246" s="249"/>
      <c r="QTL246" s="249"/>
      <c r="QTM246" s="249"/>
      <c r="QTN246" s="249"/>
      <c r="QTO246" s="249"/>
      <c r="QTP246" s="249"/>
      <c r="QTQ246" s="249"/>
      <c r="QTR246" s="249"/>
      <c r="QTS246" s="249"/>
      <c r="QTT246" s="249"/>
      <c r="QTU246" s="249"/>
      <c r="QTV246" s="249"/>
      <c r="QTW246" s="249"/>
      <c r="QTX246" s="249"/>
      <c r="QTY246" s="249"/>
      <c r="QTZ246" s="249"/>
      <c r="QUA246" s="249"/>
      <c r="QUB246" s="249"/>
      <c r="QUC246" s="249"/>
      <c r="QUD246" s="249"/>
      <c r="QUE246" s="249"/>
      <c r="QUF246" s="249"/>
      <c r="QUG246" s="249"/>
      <c r="QUH246" s="249"/>
      <c r="QUI246" s="249"/>
      <c r="QUJ246" s="249"/>
      <c r="QUK246" s="249"/>
      <c r="QUL246" s="249"/>
      <c r="QUM246" s="249"/>
      <c r="QUN246" s="249"/>
      <c r="QUO246" s="249"/>
      <c r="QUP246" s="249"/>
      <c r="QUQ246" s="249"/>
      <c r="QUR246" s="249"/>
      <c r="QUS246" s="249"/>
      <c r="QUT246" s="249"/>
      <c r="QUU246" s="249"/>
      <c r="QUV246" s="249"/>
      <c r="QUW246" s="249"/>
      <c r="QUX246" s="249"/>
      <c r="QUY246" s="249"/>
      <c r="QUZ246" s="249"/>
      <c r="QVA246" s="249"/>
      <c r="QVB246" s="249"/>
      <c r="QVC246" s="249"/>
      <c r="QVD246" s="249"/>
      <c r="QVE246" s="249"/>
      <c r="QVF246" s="249"/>
      <c r="QVG246" s="249"/>
      <c r="QVH246" s="249"/>
      <c r="QVI246" s="249"/>
      <c r="QVJ246" s="249"/>
      <c r="QVK246" s="249"/>
      <c r="QVL246" s="249"/>
      <c r="QVM246" s="249"/>
      <c r="QVN246" s="249"/>
      <c r="QVO246" s="249"/>
      <c r="QVP246" s="249"/>
      <c r="QVQ246" s="249"/>
      <c r="QVR246" s="249"/>
      <c r="QVS246" s="249"/>
      <c r="QVT246" s="249"/>
      <c r="QVU246" s="249"/>
      <c r="QVV246" s="249"/>
      <c r="QVW246" s="249"/>
      <c r="QVX246" s="249"/>
      <c r="QVY246" s="249"/>
      <c r="QVZ246" s="249"/>
      <c r="QWA246" s="249"/>
      <c r="QWB246" s="249"/>
      <c r="QWC246" s="249"/>
      <c r="QWD246" s="249"/>
      <c r="QWE246" s="249"/>
      <c r="QWF246" s="249"/>
      <c r="QWG246" s="249"/>
      <c r="QWH246" s="249"/>
      <c r="QWI246" s="249"/>
      <c r="QWJ246" s="249"/>
      <c r="QWK246" s="249"/>
      <c r="QWL246" s="249"/>
      <c r="QWM246" s="249"/>
      <c r="QWN246" s="249"/>
      <c r="QWO246" s="249"/>
      <c r="QWP246" s="249"/>
      <c r="QWQ246" s="249"/>
      <c r="QWR246" s="249"/>
      <c r="QWS246" s="249"/>
      <c r="QWT246" s="249"/>
      <c r="QWU246" s="249"/>
      <c r="QWV246" s="249"/>
      <c r="QWW246" s="249"/>
      <c r="QWX246" s="249"/>
      <c r="QWY246" s="249"/>
      <c r="QWZ246" s="249"/>
      <c r="QXA246" s="249"/>
      <c r="QXB246" s="249"/>
      <c r="QXC246" s="249"/>
      <c r="QXD246" s="249"/>
      <c r="QXE246" s="249"/>
      <c r="QXF246" s="249"/>
      <c r="QXG246" s="249"/>
      <c r="QXH246" s="249"/>
      <c r="QXI246" s="249"/>
      <c r="QXJ246" s="249"/>
      <c r="QXK246" s="249"/>
      <c r="QXL246" s="249"/>
      <c r="QXM246" s="249"/>
      <c r="QXN246" s="249"/>
      <c r="QXO246" s="249"/>
      <c r="QXP246" s="249"/>
      <c r="QXQ246" s="249"/>
      <c r="QXR246" s="249"/>
      <c r="QXS246" s="249"/>
      <c r="QXT246" s="249"/>
      <c r="QXU246" s="249"/>
      <c r="QXV246" s="249"/>
      <c r="QXW246" s="249"/>
      <c r="QXX246" s="249"/>
      <c r="QXY246" s="249"/>
      <c r="QXZ246" s="249"/>
      <c r="QYA246" s="249"/>
      <c r="QYB246" s="249"/>
      <c r="QYC246" s="249"/>
      <c r="QYD246" s="249"/>
      <c r="QYE246" s="249"/>
      <c r="QYF246" s="249"/>
      <c r="QYG246" s="249"/>
      <c r="QYH246" s="249"/>
      <c r="QYI246" s="249"/>
      <c r="QYJ246" s="249"/>
      <c r="QYK246" s="249"/>
      <c r="QYL246" s="249"/>
      <c r="QYM246" s="249"/>
      <c r="QYN246" s="249"/>
      <c r="QYO246" s="249"/>
      <c r="QYP246" s="249"/>
      <c r="QYQ246" s="249"/>
      <c r="QYR246" s="249"/>
      <c r="QYS246" s="249"/>
      <c r="QYT246" s="249"/>
      <c r="QYU246" s="249"/>
      <c r="QYV246" s="249"/>
      <c r="QYW246" s="249"/>
      <c r="QYX246" s="249"/>
      <c r="QYY246" s="249"/>
      <c r="QYZ246" s="249"/>
      <c r="QZA246" s="249"/>
      <c r="QZB246" s="249"/>
      <c r="QZC246" s="249"/>
      <c r="QZD246" s="249"/>
      <c r="QZE246" s="249"/>
      <c r="QZF246" s="249"/>
      <c r="QZG246" s="249"/>
      <c r="QZH246" s="249"/>
      <c r="QZI246" s="249"/>
      <c r="QZJ246" s="249"/>
      <c r="QZK246" s="249"/>
      <c r="QZL246" s="249"/>
      <c r="QZM246" s="249"/>
      <c r="QZN246" s="249"/>
      <c r="QZO246" s="249"/>
      <c r="QZP246" s="249"/>
      <c r="QZQ246" s="249"/>
      <c r="QZR246" s="249"/>
      <c r="QZS246" s="249"/>
      <c r="QZT246" s="249"/>
      <c r="QZU246" s="249"/>
      <c r="QZV246" s="249"/>
      <c r="QZW246" s="249"/>
      <c r="QZX246" s="249"/>
      <c r="QZY246" s="249"/>
      <c r="QZZ246" s="249"/>
      <c r="RAA246" s="249"/>
      <c r="RAB246" s="249"/>
      <c r="RAC246" s="249"/>
      <c r="RAD246" s="249"/>
      <c r="RAE246" s="249"/>
      <c r="RAF246" s="249"/>
      <c r="RAG246" s="249"/>
      <c r="RAH246" s="249"/>
      <c r="RAI246" s="249"/>
      <c r="RAJ246" s="249"/>
      <c r="RAK246" s="249"/>
      <c r="RAL246" s="249"/>
      <c r="RAM246" s="249"/>
      <c r="RAN246" s="249"/>
      <c r="RAO246" s="249"/>
      <c r="RAP246" s="249"/>
      <c r="RAQ246" s="249"/>
      <c r="RAR246" s="249"/>
      <c r="RAS246" s="249"/>
      <c r="RAT246" s="249"/>
      <c r="RAU246" s="249"/>
      <c r="RAV246" s="249"/>
      <c r="RAW246" s="249"/>
      <c r="RAX246" s="249"/>
      <c r="RAY246" s="249"/>
      <c r="RAZ246" s="249"/>
      <c r="RBA246" s="249"/>
      <c r="RBB246" s="249"/>
      <c r="RBC246" s="249"/>
      <c r="RBD246" s="249"/>
      <c r="RBE246" s="249"/>
      <c r="RBF246" s="249"/>
      <c r="RBG246" s="249"/>
      <c r="RBH246" s="249"/>
      <c r="RBI246" s="249"/>
      <c r="RBJ246" s="249"/>
      <c r="RBK246" s="249"/>
      <c r="RBL246" s="249"/>
      <c r="RBM246" s="249"/>
      <c r="RBN246" s="249"/>
      <c r="RBO246" s="249"/>
      <c r="RBP246" s="249"/>
      <c r="RBQ246" s="249"/>
      <c r="RBR246" s="249"/>
      <c r="RBS246" s="249"/>
      <c r="RBT246" s="249"/>
      <c r="RBU246" s="249"/>
      <c r="RBV246" s="249"/>
      <c r="RBW246" s="249"/>
      <c r="RBX246" s="249"/>
      <c r="RBY246" s="249"/>
      <c r="RBZ246" s="249"/>
      <c r="RCA246" s="249"/>
      <c r="RCB246" s="249"/>
      <c r="RCC246" s="249"/>
      <c r="RCD246" s="249"/>
      <c r="RCE246" s="249"/>
      <c r="RCF246" s="249"/>
      <c r="RCG246" s="249"/>
      <c r="RCH246" s="249"/>
      <c r="RCI246" s="249"/>
      <c r="RCJ246" s="249"/>
      <c r="RCK246" s="249"/>
      <c r="RCL246" s="249"/>
      <c r="RCM246" s="249"/>
      <c r="RCN246" s="249"/>
      <c r="RCO246" s="249"/>
      <c r="RCP246" s="249"/>
      <c r="RCQ246" s="249"/>
      <c r="RCR246" s="249"/>
      <c r="RCS246" s="249"/>
      <c r="RCT246" s="249"/>
      <c r="RCU246" s="249"/>
      <c r="RCV246" s="249"/>
      <c r="RCW246" s="249"/>
      <c r="RCX246" s="249"/>
      <c r="RCY246" s="249"/>
      <c r="RCZ246" s="249"/>
      <c r="RDA246" s="249"/>
      <c r="RDB246" s="249"/>
      <c r="RDC246" s="249"/>
      <c r="RDD246" s="249"/>
      <c r="RDE246" s="249"/>
      <c r="RDF246" s="249"/>
      <c r="RDG246" s="249"/>
      <c r="RDH246" s="249"/>
      <c r="RDI246" s="249"/>
      <c r="RDJ246" s="249"/>
      <c r="RDK246" s="249"/>
      <c r="RDL246" s="249"/>
      <c r="RDM246" s="249"/>
      <c r="RDN246" s="249"/>
      <c r="RDO246" s="249"/>
      <c r="RDP246" s="249"/>
      <c r="RDQ246" s="249"/>
      <c r="RDR246" s="249"/>
      <c r="RDS246" s="249"/>
      <c r="RDT246" s="249"/>
      <c r="RDU246" s="249"/>
      <c r="RDV246" s="249"/>
      <c r="RDW246" s="249"/>
      <c r="RDX246" s="249"/>
      <c r="RDY246" s="249"/>
      <c r="RDZ246" s="249"/>
      <c r="REA246" s="249"/>
      <c r="REB246" s="249"/>
      <c r="REC246" s="249"/>
      <c r="RED246" s="249"/>
      <c r="REE246" s="249"/>
      <c r="REF246" s="249"/>
      <c r="REG246" s="249"/>
      <c r="REH246" s="249"/>
      <c r="REI246" s="249"/>
      <c r="REJ246" s="249"/>
      <c r="REK246" s="249"/>
      <c r="REL246" s="249"/>
      <c r="REM246" s="249"/>
      <c r="REN246" s="249"/>
      <c r="REO246" s="249"/>
      <c r="REP246" s="249"/>
      <c r="REQ246" s="249"/>
      <c r="RER246" s="249"/>
      <c r="RES246" s="249"/>
      <c r="RET246" s="249"/>
      <c r="REU246" s="249"/>
      <c r="REV246" s="249"/>
      <c r="REW246" s="249"/>
      <c r="REX246" s="249"/>
      <c r="REY246" s="249"/>
      <c r="REZ246" s="249"/>
      <c r="RFA246" s="249"/>
      <c r="RFB246" s="249"/>
      <c r="RFC246" s="249"/>
      <c r="RFD246" s="249"/>
      <c r="RFE246" s="249"/>
      <c r="RFF246" s="249"/>
      <c r="RFG246" s="249"/>
      <c r="RFH246" s="249"/>
      <c r="RFI246" s="249"/>
      <c r="RFJ246" s="249"/>
      <c r="RFK246" s="249"/>
      <c r="RFL246" s="249"/>
      <c r="RFM246" s="249"/>
      <c r="RFN246" s="249"/>
      <c r="RFO246" s="249"/>
      <c r="RFP246" s="249"/>
      <c r="RFQ246" s="249"/>
      <c r="RFR246" s="249"/>
      <c r="RFS246" s="249"/>
      <c r="RFT246" s="249"/>
      <c r="RFU246" s="249"/>
      <c r="RFV246" s="249"/>
      <c r="RFW246" s="249"/>
      <c r="RFX246" s="249"/>
      <c r="RFY246" s="249"/>
      <c r="RFZ246" s="249"/>
      <c r="RGA246" s="249"/>
      <c r="RGB246" s="249"/>
      <c r="RGC246" s="249"/>
      <c r="RGD246" s="249"/>
      <c r="RGE246" s="249"/>
      <c r="RGF246" s="249"/>
      <c r="RGG246" s="249"/>
      <c r="RGH246" s="249"/>
      <c r="RGI246" s="249"/>
      <c r="RGJ246" s="249"/>
      <c r="RGK246" s="249"/>
      <c r="RGL246" s="249"/>
      <c r="RGM246" s="249"/>
      <c r="RGN246" s="249"/>
      <c r="RGO246" s="249"/>
      <c r="RGP246" s="249"/>
      <c r="RGQ246" s="249"/>
      <c r="RGR246" s="249"/>
      <c r="RGS246" s="249"/>
      <c r="RGT246" s="249"/>
      <c r="RGU246" s="249"/>
      <c r="RGV246" s="249"/>
      <c r="RGW246" s="249"/>
      <c r="RGX246" s="249"/>
      <c r="RGY246" s="249"/>
      <c r="RGZ246" s="249"/>
      <c r="RHA246" s="249"/>
      <c r="RHB246" s="249"/>
      <c r="RHC246" s="249"/>
      <c r="RHD246" s="249"/>
      <c r="RHE246" s="249"/>
      <c r="RHF246" s="249"/>
      <c r="RHG246" s="249"/>
      <c r="RHH246" s="249"/>
      <c r="RHI246" s="249"/>
      <c r="RHJ246" s="249"/>
      <c r="RHK246" s="249"/>
      <c r="RHL246" s="249"/>
      <c r="RHM246" s="249"/>
      <c r="RHN246" s="249"/>
      <c r="RHO246" s="249"/>
      <c r="RHP246" s="249"/>
      <c r="RHQ246" s="249"/>
      <c r="RHR246" s="249"/>
      <c r="RHS246" s="249"/>
      <c r="RHT246" s="249"/>
      <c r="RHU246" s="249"/>
      <c r="RHV246" s="249"/>
      <c r="RHW246" s="249"/>
      <c r="RHX246" s="249"/>
      <c r="RHY246" s="249"/>
      <c r="RHZ246" s="249"/>
      <c r="RIA246" s="249"/>
      <c r="RIB246" s="249"/>
      <c r="RIC246" s="249"/>
      <c r="RID246" s="249"/>
      <c r="RIE246" s="249"/>
      <c r="RIF246" s="249"/>
      <c r="RIG246" s="249"/>
      <c r="RIH246" s="249"/>
      <c r="RII246" s="249"/>
      <c r="RIJ246" s="249"/>
      <c r="RIK246" s="249"/>
      <c r="RIL246" s="249"/>
      <c r="RIM246" s="249"/>
      <c r="RIN246" s="249"/>
      <c r="RIO246" s="249"/>
      <c r="RIP246" s="249"/>
      <c r="RIQ246" s="249"/>
      <c r="RIR246" s="249"/>
      <c r="RIS246" s="249"/>
      <c r="RIT246" s="249"/>
      <c r="RIU246" s="249"/>
      <c r="RIV246" s="249"/>
      <c r="RIW246" s="249"/>
      <c r="RIX246" s="249"/>
      <c r="RIY246" s="249"/>
      <c r="RIZ246" s="249"/>
      <c r="RJA246" s="249"/>
      <c r="RJB246" s="249"/>
      <c r="RJC246" s="249"/>
      <c r="RJD246" s="249"/>
      <c r="RJE246" s="249"/>
      <c r="RJF246" s="249"/>
      <c r="RJG246" s="249"/>
      <c r="RJH246" s="249"/>
      <c r="RJI246" s="249"/>
      <c r="RJJ246" s="249"/>
      <c r="RJK246" s="249"/>
      <c r="RJL246" s="249"/>
      <c r="RJM246" s="249"/>
      <c r="RJN246" s="249"/>
      <c r="RJO246" s="249"/>
      <c r="RJP246" s="249"/>
      <c r="RJQ246" s="249"/>
      <c r="RJR246" s="249"/>
      <c r="RJS246" s="249"/>
      <c r="RJT246" s="249"/>
      <c r="RJU246" s="249"/>
      <c r="RJV246" s="249"/>
      <c r="RJW246" s="249"/>
      <c r="RJX246" s="249"/>
      <c r="RJY246" s="249"/>
      <c r="RJZ246" s="249"/>
      <c r="RKA246" s="249"/>
      <c r="RKB246" s="249"/>
      <c r="RKC246" s="249"/>
      <c r="RKD246" s="249"/>
      <c r="RKE246" s="249"/>
      <c r="RKF246" s="249"/>
      <c r="RKG246" s="249"/>
      <c r="RKH246" s="249"/>
      <c r="RKI246" s="249"/>
      <c r="RKJ246" s="249"/>
      <c r="RKK246" s="249"/>
      <c r="RKL246" s="249"/>
      <c r="RKM246" s="249"/>
      <c r="RKN246" s="249"/>
      <c r="RKO246" s="249"/>
      <c r="RKP246" s="249"/>
      <c r="RKQ246" s="249"/>
      <c r="RKR246" s="249"/>
      <c r="RKS246" s="249"/>
      <c r="RKT246" s="249"/>
      <c r="RKU246" s="249"/>
      <c r="RKV246" s="249"/>
      <c r="RKW246" s="249"/>
      <c r="RKX246" s="249"/>
      <c r="RKY246" s="249"/>
      <c r="RKZ246" s="249"/>
      <c r="RLA246" s="249"/>
      <c r="RLB246" s="249"/>
      <c r="RLC246" s="249"/>
      <c r="RLD246" s="249"/>
      <c r="RLE246" s="249"/>
      <c r="RLF246" s="249"/>
      <c r="RLG246" s="249"/>
      <c r="RLH246" s="249"/>
      <c r="RLI246" s="249"/>
      <c r="RLJ246" s="249"/>
      <c r="RLK246" s="249"/>
      <c r="RLL246" s="249"/>
      <c r="RLM246" s="249"/>
      <c r="RLN246" s="249"/>
      <c r="RLO246" s="249"/>
      <c r="RLP246" s="249"/>
      <c r="RLQ246" s="249"/>
      <c r="RLR246" s="249"/>
      <c r="RLS246" s="249"/>
      <c r="RLT246" s="249"/>
      <c r="RLU246" s="249"/>
      <c r="RLV246" s="249"/>
      <c r="RLW246" s="249"/>
      <c r="RLX246" s="249"/>
      <c r="RLY246" s="249"/>
      <c r="RLZ246" s="249"/>
      <c r="RMA246" s="249"/>
      <c r="RMB246" s="249"/>
      <c r="RMC246" s="249"/>
      <c r="RMD246" s="249"/>
      <c r="RME246" s="249"/>
      <c r="RMF246" s="249"/>
      <c r="RMG246" s="249"/>
      <c r="RMH246" s="249"/>
      <c r="RMI246" s="249"/>
      <c r="RMJ246" s="249"/>
      <c r="RMK246" s="249"/>
      <c r="RML246" s="249"/>
      <c r="RMM246" s="249"/>
      <c r="RMN246" s="249"/>
      <c r="RMO246" s="249"/>
      <c r="RMP246" s="249"/>
      <c r="RMQ246" s="249"/>
      <c r="RMR246" s="249"/>
      <c r="RMS246" s="249"/>
      <c r="RMT246" s="249"/>
      <c r="RMU246" s="249"/>
      <c r="RMV246" s="249"/>
      <c r="RMW246" s="249"/>
      <c r="RMX246" s="249"/>
      <c r="RMY246" s="249"/>
      <c r="RMZ246" s="249"/>
      <c r="RNA246" s="249"/>
      <c r="RNB246" s="249"/>
      <c r="RNC246" s="249"/>
      <c r="RND246" s="249"/>
      <c r="RNE246" s="249"/>
      <c r="RNF246" s="249"/>
      <c r="RNG246" s="249"/>
      <c r="RNH246" s="249"/>
      <c r="RNI246" s="249"/>
      <c r="RNJ246" s="249"/>
      <c r="RNK246" s="249"/>
      <c r="RNL246" s="249"/>
      <c r="RNM246" s="249"/>
      <c r="RNN246" s="249"/>
      <c r="RNO246" s="249"/>
      <c r="RNP246" s="249"/>
      <c r="RNQ246" s="249"/>
      <c r="RNR246" s="249"/>
      <c r="RNS246" s="249"/>
      <c r="RNT246" s="249"/>
      <c r="RNU246" s="249"/>
      <c r="RNV246" s="249"/>
      <c r="RNW246" s="249"/>
      <c r="RNX246" s="249"/>
      <c r="RNY246" s="249"/>
      <c r="RNZ246" s="249"/>
      <c r="ROA246" s="249"/>
      <c r="ROB246" s="249"/>
      <c r="ROC246" s="249"/>
      <c r="ROD246" s="249"/>
      <c r="ROE246" s="249"/>
      <c r="ROF246" s="249"/>
      <c r="ROG246" s="249"/>
      <c r="ROH246" s="249"/>
      <c r="ROI246" s="249"/>
      <c r="ROJ246" s="249"/>
      <c r="ROK246" s="249"/>
      <c r="ROL246" s="249"/>
      <c r="ROM246" s="249"/>
      <c r="RON246" s="249"/>
      <c r="ROO246" s="249"/>
      <c r="ROP246" s="249"/>
      <c r="ROQ246" s="249"/>
      <c r="ROR246" s="249"/>
      <c r="ROS246" s="249"/>
      <c r="ROT246" s="249"/>
      <c r="ROU246" s="249"/>
      <c r="ROV246" s="249"/>
      <c r="ROW246" s="249"/>
      <c r="ROX246" s="249"/>
      <c r="ROY246" s="249"/>
      <c r="ROZ246" s="249"/>
      <c r="RPA246" s="249"/>
      <c r="RPB246" s="249"/>
      <c r="RPC246" s="249"/>
      <c r="RPD246" s="249"/>
      <c r="RPE246" s="249"/>
      <c r="RPF246" s="249"/>
      <c r="RPG246" s="249"/>
      <c r="RPH246" s="249"/>
      <c r="RPI246" s="249"/>
      <c r="RPJ246" s="249"/>
      <c r="RPK246" s="249"/>
      <c r="RPL246" s="249"/>
      <c r="RPM246" s="249"/>
      <c r="RPN246" s="249"/>
      <c r="RPO246" s="249"/>
      <c r="RPP246" s="249"/>
      <c r="RPQ246" s="249"/>
      <c r="RPR246" s="249"/>
      <c r="RPS246" s="249"/>
      <c r="RPT246" s="249"/>
      <c r="RPU246" s="249"/>
      <c r="RPV246" s="249"/>
      <c r="RPW246" s="249"/>
      <c r="RPX246" s="249"/>
      <c r="RPY246" s="249"/>
      <c r="RPZ246" s="249"/>
      <c r="RQA246" s="249"/>
      <c r="RQB246" s="249"/>
      <c r="RQC246" s="249"/>
      <c r="RQD246" s="249"/>
      <c r="RQE246" s="249"/>
      <c r="RQF246" s="249"/>
      <c r="RQG246" s="249"/>
      <c r="RQH246" s="249"/>
      <c r="RQI246" s="249"/>
      <c r="RQJ246" s="249"/>
      <c r="RQK246" s="249"/>
      <c r="RQL246" s="249"/>
      <c r="RQM246" s="249"/>
      <c r="RQN246" s="249"/>
      <c r="RQO246" s="249"/>
      <c r="RQP246" s="249"/>
      <c r="RQQ246" s="249"/>
      <c r="RQR246" s="249"/>
      <c r="RQS246" s="249"/>
      <c r="RQT246" s="249"/>
      <c r="RQU246" s="249"/>
      <c r="RQV246" s="249"/>
      <c r="RQW246" s="249"/>
      <c r="RQX246" s="249"/>
      <c r="RQY246" s="249"/>
      <c r="RQZ246" s="249"/>
      <c r="RRA246" s="249"/>
      <c r="RRB246" s="249"/>
      <c r="RRC246" s="249"/>
      <c r="RRD246" s="249"/>
      <c r="RRE246" s="249"/>
      <c r="RRF246" s="249"/>
      <c r="RRG246" s="249"/>
      <c r="RRH246" s="249"/>
      <c r="RRI246" s="249"/>
      <c r="RRJ246" s="249"/>
      <c r="RRK246" s="249"/>
      <c r="RRL246" s="249"/>
      <c r="RRM246" s="249"/>
      <c r="RRN246" s="249"/>
      <c r="RRO246" s="249"/>
      <c r="RRP246" s="249"/>
      <c r="RRQ246" s="249"/>
      <c r="RRR246" s="249"/>
      <c r="RRS246" s="249"/>
      <c r="RRT246" s="249"/>
      <c r="RRU246" s="249"/>
      <c r="RRV246" s="249"/>
      <c r="RRW246" s="249"/>
      <c r="RRX246" s="249"/>
      <c r="RRY246" s="249"/>
      <c r="RRZ246" s="249"/>
      <c r="RSA246" s="249"/>
      <c r="RSB246" s="249"/>
      <c r="RSC246" s="249"/>
      <c r="RSD246" s="249"/>
      <c r="RSE246" s="249"/>
      <c r="RSF246" s="249"/>
      <c r="RSG246" s="249"/>
      <c r="RSH246" s="249"/>
      <c r="RSI246" s="249"/>
      <c r="RSJ246" s="249"/>
      <c r="RSK246" s="249"/>
      <c r="RSL246" s="249"/>
      <c r="RSM246" s="249"/>
      <c r="RSN246" s="249"/>
      <c r="RSO246" s="249"/>
      <c r="RSP246" s="249"/>
      <c r="RSQ246" s="249"/>
      <c r="RSR246" s="249"/>
      <c r="RSS246" s="249"/>
      <c r="RST246" s="249"/>
      <c r="RSU246" s="249"/>
      <c r="RSV246" s="249"/>
      <c r="RSW246" s="249"/>
      <c r="RSX246" s="249"/>
      <c r="RSY246" s="249"/>
      <c r="RSZ246" s="249"/>
      <c r="RTA246" s="249"/>
      <c r="RTB246" s="249"/>
      <c r="RTC246" s="249"/>
      <c r="RTD246" s="249"/>
      <c r="RTE246" s="249"/>
      <c r="RTF246" s="249"/>
      <c r="RTG246" s="249"/>
      <c r="RTH246" s="249"/>
      <c r="RTI246" s="249"/>
      <c r="RTJ246" s="249"/>
      <c r="RTK246" s="249"/>
      <c r="RTL246" s="249"/>
      <c r="RTM246" s="249"/>
      <c r="RTN246" s="249"/>
      <c r="RTO246" s="249"/>
      <c r="RTP246" s="249"/>
      <c r="RTQ246" s="249"/>
      <c r="RTR246" s="249"/>
      <c r="RTS246" s="249"/>
      <c r="RTT246" s="249"/>
      <c r="RTU246" s="249"/>
      <c r="RTV246" s="249"/>
      <c r="RTW246" s="249"/>
      <c r="RTX246" s="249"/>
      <c r="RTY246" s="249"/>
      <c r="RTZ246" s="249"/>
      <c r="RUA246" s="249"/>
      <c r="RUB246" s="249"/>
      <c r="RUC246" s="249"/>
      <c r="RUD246" s="249"/>
      <c r="RUE246" s="249"/>
      <c r="RUF246" s="249"/>
      <c r="RUG246" s="249"/>
      <c r="RUH246" s="249"/>
      <c r="RUI246" s="249"/>
      <c r="RUJ246" s="249"/>
      <c r="RUK246" s="249"/>
      <c r="RUL246" s="249"/>
      <c r="RUM246" s="249"/>
      <c r="RUN246" s="249"/>
      <c r="RUO246" s="249"/>
      <c r="RUP246" s="249"/>
      <c r="RUQ246" s="249"/>
      <c r="RUR246" s="249"/>
      <c r="RUS246" s="249"/>
      <c r="RUT246" s="249"/>
      <c r="RUU246" s="249"/>
      <c r="RUV246" s="249"/>
      <c r="RUW246" s="249"/>
      <c r="RUX246" s="249"/>
      <c r="RUY246" s="249"/>
      <c r="RUZ246" s="249"/>
      <c r="RVA246" s="249"/>
      <c r="RVB246" s="249"/>
      <c r="RVC246" s="249"/>
      <c r="RVD246" s="249"/>
      <c r="RVE246" s="249"/>
      <c r="RVF246" s="249"/>
      <c r="RVG246" s="249"/>
      <c r="RVH246" s="249"/>
      <c r="RVI246" s="249"/>
      <c r="RVJ246" s="249"/>
      <c r="RVK246" s="249"/>
      <c r="RVL246" s="249"/>
      <c r="RVM246" s="249"/>
      <c r="RVN246" s="249"/>
      <c r="RVO246" s="249"/>
      <c r="RVP246" s="249"/>
      <c r="RVQ246" s="249"/>
      <c r="RVR246" s="249"/>
      <c r="RVS246" s="249"/>
      <c r="RVT246" s="249"/>
      <c r="RVU246" s="249"/>
      <c r="RVV246" s="249"/>
      <c r="RVW246" s="249"/>
      <c r="RVX246" s="249"/>
      <c r="RVY246" s="249"/>
      <c r="RVZ246" s="249"/>
      <c r="RWA246" s="249"/>
      <c r="RWB246" s="249"/>
      <c r="RWC246" s="249"/>
      <c r="RWD246" s="249"/>
      <c r="RWE246" s="249"/>
      <c r="RWF246" s="249"/>
      <c r="RWG246" s="249"/>
      <c r="RWH246" s="249"/>
      <c r="RWI246" s="249"/>
      <c r="RWJ246" s="249"/>
      <c r="RWK246" s="249"/>
      <c r="RWL246" s="249"/>
      <c r="RWM246" s="249"/>
      <c r="RWN246" s="249"/>
      <c r="RWO246" s="249"/>
      <c r="RWP246" s="249"/>
      <c r="RWQ246" s="249"/>
      <c r="RWR246" s="249"/>
      <c r="RWS246" s="249"/>
      <c r="RWT246" s="249"/>
      <c r="RWU246" s="249"/>
      <c r="RWV246" s="249"/>
      <c r="RWW246" s="249"/>
      <c r="RWX246" s="249"/>
      <c r="RWY246" s="249"/>
      <c r="RWZ246" s="249"/>
      <c r="RXA246" s="249"/>
      <c r="RXB246" s="249"/>
      <c r="RXC246" s="249"/>
      <c r="RXD246" s="249"/>
      <c r="RXE246" s="249"/>
      <c r="RXF246" s="249"/>
      <c r="RXG246" s="249"/>
      <c r="RXH246" s="249"/>
      <c r="RXI246" s="249"/>
      <c r="RXJ246" s="249"/>
      <c r="RXK246" s="249"/>
      <c r="RXL246" s="249"/>
      <c r="RXM246" s="249"/>
      <c r="RXN246" s="249"/>
      <c r="RXO246" s="249"/>
      <c r="RXP246" s="249"/>
      <c r="RXQ246" s="249"/>
      <c r="RXR246" s="249"/>
      <c r="RXS246" s="249"/>
      <c r="RXT246" s="249"/>
      <c r="RXU246" s="249"/>
      <c r="RXV246" s="249"/>
      <c r="RXW246" s="249"/>
      <c r="RXX246" s="249"/>
      <c r="RXY246" s="249"/>
      <c r="RXZ246" s="249"/>
      <c r="RYA246" s="249"/>
      <c r="RYB246" s="249"/>
      <c r="RYC246" s="249"/>
      <c r="RYD246" s="249"/>
      <c r="RYE246" s="249"/>
      <c r="RYF246" s="249"/>
      <c r="RYG246" s="249"/>
      <c r="RYH246" s="249"/>
      <c r="RYI246" s="249"/>
      <c r="RYJ246" s="249"/>
      <c r="RYK246" s="249"/>
      <c r="RYL246" s="249"/>
      <c r="RYM246" s="249"/>
      <c r="RYN246" s="249"/>
      <c r="RYO246" s="249"/>
      <c r="RYP246" s="249"/>
      <c r="RYQ246" s="249"/>
      <c r="RYR246" s="249"/>
      <c r="RYS246" s="249"/>
      <c r="RYT246" s="249"/>
      <c r="RYU246" s="249"/>
      <c r="RYV246" s="249"/>
      <c r="RYW246" s="249"/>
      <c r="RYX246" s="249"/>
      <c r="RYY246" s="249"/>
      <c r="RYZ246" s="249"/>
      <c r="RZA246" s="249"/>
      <c r="RZB246" s="249"/>
      <c r="RZC246" s="249"/>
      <c r="RZD246" s="249"/>
      <c r="RZE246" s="249"/>
      <c r="RZF246" s="249"/>
      <c r="RZG246" s="249"/>
      <c r="RZH246" s="249"/>
      <c r="RZI246" s="249"/>
      <c r="RZJ246" s="249"/>
      <c r="RZK246" s="249"/>
      <c r="RZL246" s="249"/>
      <c r="RZM246" s="249"/>
      <c r="RZN246" s="249"/>
      <c r="RZO246" s="249"/>
      <c r="RZP246" s="249"/>
      <c r="RZQ246" s="249"/>
      <c r="RZR246" s="249"/>
      <c r="RZS246" s="249"/>
      <c r="RZT246" s="249"/>
      <c r="RZU246" s="249"/>
      <c r="RZV246" s="249"/>
      <c r="RZW246" s="249"/>
      <c r="RZX246" s="249"/>
      <c r="RZY246" s="249"/>
      <c r="RZZ246" s="249"/>
      <c r="SAA246" s="249"/>
      <c r="SAB246" s="249"/>
      <c r="SAC246" s="249"/>
      <c r="SAD246" s="249"/>
      <c r="SAE246" s="249"/>
      <c r="SAF246" s="249"/>
      <c r="SAG246" s="249"/>
      <c r="SAH246" s="249"/>
      <c r="SAI246" s="249"/>
      <c r="SAJ246" s="249"/>
      <c r="SAK246" s="249"/>
      <c r="SAL246" s="249"/>
      <c r="SAM246" s="249"/>
      <c r="SAN246" s="249"/>
      <c r="SAO246" s="249"/>
      <c r="SAP246" s="249"/>
      <c r="SAQ246" s="249"/>
      <c r="SAR246" s="249"/>
      <c r="SAS246" s="249"/>
      <c r="SAT246" s="249"/>
      <c r="SAU246" s="249"/>
      <c r="SAV246" s="249"/>
      <c r="SAW246" s="249"/>
      <c r="SAX246" s="249"/>
      <c r="SAY246" s="249"/>
      <c r="SAZ246" s="249"/>
      <c r="SBA246" s="249"/>
      <c r="SBB246" s="249"/>
      <c r="SBC246" s="249"/>
      <c r="SBD246" s="249"/>
      <c r="SBE246" s="249"/>
      <c r="SBF246" s="249"/>
      <c r="SBG246" s="249"/>
      <c r="SBH246" s="249"/>
      <c r="SBI246" s="249"/>
      <c r="SBJ246" s="249"/>
      <c r="SBK246" s="249"/>
      <c r="SBL246" s="249"/>
      <c r="SBM246" s="249"/>
      <c r="SBN246" s="249"/>
      <c r="SBO246" s="249"/>
      <c r="SBP246" s="249"/>
      <c r="SBQ246" s="249"/>
      <c r="SBR246" s="249"/>
      <c r="SBS246" s="249"/>
      <c r="SBT246" s="249"/>
      <c r="SBU246" s="249"/>
      <c r="SBV246" s="249"/>
      <c r="SBW246" s="249"/>
      <c r="SBX246" s="249"/>
      <c r="SBY246" s="249"/>
      <c r="SBZ246" s="249"/>
      <c r="SCA246" s="249"/>
      <c r="SCB246" s="249"/>
      <c r="SCC246" s="249"/>
      <c r="SCD246" s="249"/>
      <c r="SCE246" s="249"/>
      <c r="SCF246" s="249"/>
      <c r="SCG246" s="249"/>
      <c r="SCH246" s="249"/>
      <c r="SCI246" s="249"/>
      <c r="SCJ246" s="249"/>
      <c r="SCK246" s="249"/>
      <c r="SCL246" s="249"/>
      <c r="SCM246" s="249"/>
      <c r="SCN246" s="249"/>
      <c r="SCO246" s="249"/>
      <c r="SCP246" s="249"/>
      <c r="SCQ246" s="249"/>
      <c r="SCR246" s="249"/>
      <c r="SCS246" s="249"/>
      <c r="SCT246" s="249"/>
      <c r="SCU246" s="249"/>
      <c r="SCV246" s="249"/>
      <c r="SCW246" s="249"/>
      <c r="SCX246" s="249"/>
      <c r="SCY246" s="249"/>
      <c r="SCZ246" s="249"/>
      <c r="SDA246" s="249"/>
      <c r="SDB246" s="249"/>
      <c r="SDC246" s="249"/>
      <c r="SDD246" s="249"/>
      <c r="SDE246" s="249"/>
      <c r="SDF246" s="249"/>
      <c r="SDG246" s="249"/>
      <c r="SDH246" s="249"/>
      <c r="SDI246" s="249"/>
      <c r="SDJ246" s="249"/>
      <c r="SDK246" s="249"/>
      <c r="SDL246" s="249"/>
      <c r="SDM246" s="249"/>
      <c r="SDN246" s="249"/>
      <c r="SDO246" s="249"/>
      <c r="SDP246" s="249"/>
      <c r="SDQ246" s="249"/>
      <c r="SDR246" s="249"/>
      <c r="SDS246" s="249"/>
      <c r="SDT246" s="249"/>
      <c r="SDU246" s="249"/>
      <c r="SDV246" s="249"/>
      <c r="SDW246" s="249"/>
      <c r="SDX246" s="249"/>
      <c r="SDY246" s="249"/>
      <c r="SDZ246" s="249"/>
      <c r="SEA246" s="249"/>
      <c r="SEB246" s="249"/>
      <c r="SEC246" s="249"/>
      <c r="SED246" s="249"/>
      <c r="SEE246" s="249"/>
      <c r="SEF246" s="249"/>
      <c r="SEG246" s="249"/>
      <c r="SEH246" s="249"/>
      <c r="SEI246" s="249"/>
      <c r="SEJ246" s="249"/>
      <c r="SEK246" s="249"/>
      <c r="SEL246" s="249"/>
      <c r="SEM246" s="249"/>
      <c r="SEN246" s="249"/>
      <c r="SEO246" s="249"/>
      <c r="SEP246" s="249"/>
      <c r="SEQ246" s="249"/>
      <c r="SER246" s="249"/>
      <c r="SES246" s="249"/>
      <c r="SET246" s="249"/>
      <c r="SEU246" s="249"/>
      <c r="SEV246" s="249"/>
      <c r="SEW246" s="249"/>
      <c r="SEX246" s="249"/>
      <c r="SEY246" s="249"/>
      <c r="SEZ246" s="249"/>
      <c r="SFA246" s="249"/>
      <c r="SFB246" s="249"/>
      <c r="SFC246" s="249"/>
      <c r="SFD246" s="249"/>
      <c r="SFE246" s="249"/>
      <c r="SFF246" s="249"/>
      <c r="SFG246" s="249"/>
      <c r="SFH246" s="249"/>
      <c r="SFI246" s="249"/>
      <c r="SFJ246" s="249"/>
      <c r="SFK246" s="249"/>
      <c r="SFL246" s="249"/>
      <c r="SFM246" s="249"/>
      <c r="SFN246" s="249"/>
      <c r="SFO246" s="249"/>
      <c r="SFP246" s="249"/>
      <c r="SFQ246" s="249"/>
      <c r="SFR246" s="249"/>
      <c r="SFS246" s="249"/>
      <c r="SFT246" s="249"/>
      <c r="SFU246" s="249"/>
      <c r="SFV246" s="249"/>
      <c r="SFW246" s="249"/>
      <c r="SFX246" s="249"/>
      <c r="SFY246" s="249"/>
      <c r="SFZ246" s="249"/>
      <c r="SGA246" s="249"/>
      <c r="SGB246" s="249"/>
      <c r="SGC246" s="249"/>
      <c r="SGD246" s="249"/>
      <c r="SGE246" s="249"/>
      <c r="SGF246" s="249"/>
      <c r="SGG246" s="249"/>
      <c r="SGH246" s="249"/>
      <c r="SGI246" s="249"/>
      <c r="SGJ246" s="249"/>
      <c r="SGK246" s="249"/>
      <c r="SGL246" s="249"/>
      <c r="SGM246" s="249"/>
      <c r="SGN246" s="249"/>
      <c r="SGO246" s="249"/>
      <c r="SGP246" s="249"/>
      <c r="SGQ246" s="249"/>
      <c r="SGR246" s="249"/>
      <c r="SGS246" s="249"/>
      <c r="SGT246" s="249"/>
      <c r="SGU246" s="249"/>
      <c r="SGV246" s="249"/>
      <c r="SGW246" s="249"/>
      <c r="SGX246" s="249"/>
      <c r="SGY246" s="249"/>
      <c r="SGZ246" s="249"/>
      <c r="SHA246" s="249"/>
      <c r="SHB246" s="249"/>
      <c r="SHC246" s="249"/>
      <c r="SHD246" s="249"/>
      <c r="SHE246" s="249"/>
      <c r="SHF246" s="249"/>
      <c r="SHG246" s="249"/>
      <c r="SHH246" s="249"/>
      <c r="SHI246" s="249"/>
      <c r="SHJ246" s="249"/>
      <c r="SHK246" s="249"/>
      <c r="SHL246" s="249"/>
      <c r="SHM246" s="249"/>
      <c r="SHN246" s="249"/>
      <c r="SHO246" s="249"/>
      <c r="SHP246" s="249"/>
      <c r="SHQ246" s="249"/>
      <c r="SHR246" s="249"/>
      <c r="SHS246" s="249"/>
      <c r="SHT246" s="249"/>
      <c r="SHU246" s="249"/>
      <c r="SHV246" s="249"/>
      <c r="SHW246" s="249"/>
      <c r="SHX246" s="249"/>
      <c r="SHY246" s="249"/>
      <c r="SHZ246" s="249"/>
      <c r="SIA246" s="249"/>
      <c r="SIB246" s="249"/>
      <c r="SIC246" s="249"/>
      <c r="SID246" s="249"/>
      <c r="SIE246" s="249"/>
      <c r="SIF246" s="249"/>
      <c r="SIG246" s="249"/>
      <c r="SIH246" s="249"/>
      <c r="SII246" s="249"/>
      <c r="SIJ246" s="249"/>
      <c r="SIK246" s="249"/>
      <c r="SIL246" s="249"/>
      <c r="SIM246" s="249"/>
      <c r="SIN246" s="249"/>
      <c r="SIO246" s="249"/>
      <c r="SIP246" s="249"/>
      <c r="SIQ246" s="249"/>
      <c r="SIR246" s="249"/>
      <c r="SIS246" s="249"/>
      <c r="SIT246" s="249"/>
      <c r="SIU246" s="249"/>
      <c r="SIV246" s="249"/>
      <c r="SIW246" s="249"/>
      <c r="SIX246" s="249"/>
      <c r="SIY246" s="249"/>
      <c r="SIZ246" s="249"/>
      <c r="SJA246" s="249"/>
      <c r="SJB246" s="249"/>
      <c r="SJC246" s="249"/>
      <c r="SJD246" s="249"/>
      <c r="SJE246" s="249"/>
      <c r="SJF246" s="249"/>
      <c r="SJG246" s="249"/>
      <c r="SJH246" s="249"/>
      <c r="SJI246" s="249"/>
      <c r="SJJ246" s="249"/>
      <c r="SJK246" s="249"/>
      <c r="SJL246" s="249"/>
      <c r="SJM246" s="249"/>
      <c r="SJN246" s="249"/>
      <c r="SJO246" s="249"/>
      <c r="SJP246" s="249"/>
      <c r="SJQ246" s="249"/>
      <c r="SJR246" s="249"/>
      <c r="SJS246" s="249"/>
      <c r="SJT246" s="249"/>
      <c r="SJU246" s="249"/>
      <c r="SJV246" s="249"/>
      <c r="SJW246" s="249"/>
      <c r="SJX246" s="249"/>
      <c r="SJY246" s="249"/>
      <c r="SJZ246" s="249"/>
      <c r="SKA246" s="249"/>
      <c r="SKB246" s="249"/>
      <c r="SKC246" s="249"/>
      <c r="SKD246" s="249"/>
      <c r="SKE246" s="249"/>
      <c r="SKF246" s="249"/>
      <c r="SKG246" s="249"/>
      <c r="SKH246" s="249"/>
      <c r="SKI246" s="249"/>
      <c r="SKJ246" s="249"/>
      <c r="SKK246" s="249"/>
      <c r="SKL246" s="249"/>
      <c r="SKM246" s="249"/>
      <c r="SKN246" s="249"/>
      <c r="SKO246" s="249"/>
      <c r="SKP246" s="249"/>
      <c r="SKQ246" s="249"/>
      <c r="SKR246" s="249"/>
      <c r="SKS246" s="249"/>
      <c r="SKT246" s="249"/>
      <c r="SKU246" s="249"/>
      <c r="SKV246" s="249"/>
      <c r="SKW246" s="249"/>
      <c r="SKX246" s="249"/>
      <c r="SKY246" s="249"/>
      <c r="SKZ246" s="249"/>
      <c r="SLA246" s="249"/>
      <c r="SLB246" s="249"/>
      <c r="SLC246" s="249"/>
      <c r="SLD246" s="249"/>
      <c r="SLE246" s="249"/>
      <c r="SLF246" s="249"/>
      <c r="SLG246" s="249"/>
      <c r="SLH246" s="249"/>
      <c r="SLI246" s="249"/>
      <c r="SLJ246" s="249"/>
      <c r="SLK246" s="249"/>
      <c r="SLL246" s="249"/>
      <c r="SLM246" s="249"/>
      <c r="SLN246" s="249"/>
      <c r="SLO246" s="249"/>
      <c r="SLP246" s="249"/>
      <c r="SLQ246" s="249"/>
      <c r="SLR246" s="249"/>
      <c r="SLS246" s="249"/>
      <c r="SLT246" s="249"/>
      <c r="SLU246" s="249"/>
      <c r="SLV246" s="249"/>
      <c r="SLW246" s="249"/>
      <c r="SLX246" s="249"/>
      <c r="SLY246" s="249"/>
      <c r="SLZ246" s="249"/>
      <c r="SMA246" s="249"/>
      <c r="SMB246" s="249"/>
      <c r="SMC246" s="249"/>
      <c r="SMD246" s="249"/>
      <c r="SME246" s="249"/>
      <c r="SMF246" s="249"/>
      <c r="SMG246" s="249"/>
      <c r="SMH246" s="249"/>
      <c r="SMI246" s="249"/>
      <c r="SMJ246" s="249"/>
      <c r="SMK246" s="249"/>
      <c r="SML246" s="249"/>
      <c r="SMM246" s="249"/>
      <c r="SMN246" s="249"/>
      <c r="SMO246" s="249"/>
      <c r="SMP246" s="249"/>
      <c r="SMQ246" s="249"/>
      <c r="SMR246" s="249"/>
      <c r="SMS246" s="249"/>
      <c r="SMT246" s="249"/>
      <c r="SMU246" s="249"/>
      <c r="SMV246" s="249"/>
      <c r="SMW246" s="249"/>
      <c r="SMX246" s="249"/>
      <c r="SMY246" s="249"/>
      <c r="SMZ246" s="249"/>
      <c r="SNA246" s="249"/>
      <c r="SNB246" s="249"/>
      <c r="SNC246" s="249"/>
      <c r="SND246" s="249"/>
      <c r="SNE246" s="249"/>
      <c r="SNF246" s="249"/>
      <c r="SNG246" s="249"/>
      <c r="SNH246" s="249"/>
      <c r="SNI246" s="249"/>
      <c r="SNJ246" s="249"/>
      <c r="SNK246" s="249"/>
      <c r="SNL246" s="249"/>
      <c r="SNM246" s="249"/>
      <c r="SNN246" s="249"/>
      <c r="SNO246" s="249"/>
      <c r="SNP246" s="249"/>
      <c r="SNQ246" s="249"/>
      <c r="SNR246" s="249"/>
      <c r="SNS246" s="249"/>
      <c r="SNT246" s="249"/>
      <c r="SNU246" s="249"/>
      <c r="SNV246" s="249"/>
      <c r="SNW246" s="249"/>
      <c r="SNX246" s="249"/>
      <c r="SNY246" s="249"/>
      <c r="SNZ246" s="249"/>
      <c r="SOA246" s="249"/>
      <c r="SOB246" s="249"/>
      <c r="SOC246" s="249"/>
      <c r="SOD246" s="249"/>
      <c r="SOE246" s="249"/>
      <c r="SOF246" s="249"/>
      <c r="SOG246" s="249"/>
      <c r="SOH246" s="249"/>
      <c r="SOI246" s="249"/>
      <c r="SOJ246" s="249"/>
      <c r="SOK246" s="249"/>
      <c r="SOL246" s="249"/>
      <c r="SOM246" s="249"/>
      <c r="SON246" s="249"/>
      <c r="SOO246" s="249"/>
      <c r="SOP246" s="249"/>
      <c r="SOQ246" s="249"/>
      <c r="SOR246" s="249"/>
      <c r="SOS246" s="249"/>
      <c r="SOT246" s="249"/>
      <c r="SOU246" s="249"/>
      <c r="SOV246" s="249"/>
      <c r="SOW246" s="249"/>
      <c r="SOX246" s="249"/>
      <c r="SOY246" s="249"/>
      <c r="SOZ246" s="249"/>
      <c r="SPA246" s="249"/>
      <c r="SPB246" s="249"/>
      <c r="SPC246" s="249"/>
      <c r="SPD246" s="249"/>
      <c r="SPE246" s="249"/>
      <c r="SPF246" s="249"/>
      <c r="SPG246" s="249"/>
      <c r="SPH246" s="249"/>
      <c r="SPI246" s="249"/>
      <c r="SPJ246" s="249"/>
      <c r="SPK246" s="249"/>
      <c r="SPL246" s="249"/>
      <c r="SPM246" s="249"/>
      <c r="SPN246" s="249"/>
      <c r="SPO246" s="249"/>
      <c r="SPP246" s="249"/>
      <c r="SPQ246" s="249"/>
      <c r="SPR246" s="249"/>
      <c r="SPS246" s="249"/>
      <c r="SPT246" s="249"/>
      <c r="SPU246" s="249"/>
      <c r="SPV246" s="249"/>
      <c r="SPW246" s="249"/>
      <c r="SPX246" s="249"/>
      <c r="SPY246" s="249"/>
      <c r="SPZ246" s="249"/>
      <c r="SQA246" s="249"/>
      <c r="SQB246" s="249"/>
      <c r="SQC246" s="249"/>
      <c r="SQD246" s="249"/>
      <c r="SQE246" s="249"/>
      <c r="SQF246" s="249"/>
      <c r="SQG246" s="249"/>
      <c r="SQH246" s="249"/>
      <c r="SQI246" s="249"/>
      <c r="SQJ246" s="249"/>
      <c r="SQK246" s="249"/>
      <c r="SQL246" s="249"/>
      <c r="SQM246" s="249"/>
      <c r="SQN246" s="249"/>
      <c r="SQO246" s="249"/>
      <c r="SQP246" s="249"/>
      <c r="SQQ246" s="249"/>
      <c r="SQR246" s="249"/>
      <c r="SQS246" s="249"/>
      <c r="SQT246" s="249"/>
      <c r="SQU246" s="249"/>
      <c r="SQV246" s="249"/>
      <c r="SQW246" s="249"/>
      <c r="SQX246" s="249"/>
      <c r="SQY246" s="249"/>
      <c r="SQZ246" s="249"/>
      <c r="SRA246" s="249"/>
      <c r="SRB246" s="249"/>
      <c r="SRC246" s="249"/>
      <c r="SRD246" s="249"/>
      <c r="SRE246" s="249"/>
      <c r="SRF246" s="249"/>
      <c r="SRG246" s="249"/>
      <c r="SRH246" s="249"/>
      <c r="SRI246" s="249"/>
      <c r="SRJ246" s="249"/>
      <c r="SRK246" s="249"/>
      <c r="SRL246" s="249"/>
      <c r="SRM246" s="249"/>
      <c r="SRN246" s="249"/>
      <c r="SRO246" s="249"/>
      <c r="SRP246" s="249"/>
      <c r="SRQ246" s="249"/>
      <c r="SRR246" s="249"/>
      <c r="SRS246" s="249"/>
      <c r="SRT246" s="249"/>
      <c r="SRU246" s="249"/>
      <c r="SRV246" s="249"/>
      <c r="SRW246" s="249"/>
      <c r="SRX246" s="249"/>
      <c r="SRY246" s="249"/>
      <c r="SRZ246" s="249"/>
      <c r="SSA246" s="249"/>
      <c r="SSB246" s="249"/>
      <c r="SSC246" s="249"/>
      <c r="SSD246" s="249"/>
      <c r="SSE246" s="249"/>
      <c r="SSF246" s="249"/>
      <c r="SSG246" s="249"/>
      <c r="SSH246" s="249"/>
      <c r="SSI246" s="249"/>
      <c r="SSJ246" s="249"/>
      <c r="SSK246" s="249"/>
      <c r="SSL246" s="249"/>
      <c r="SSM246" s="249"/>
      <c r="SSN246" s="249"/>
      <c r="SSO246" s="249"/>
      <c r="SSP246" s="249"/>
      <c r="SSQ246" s="249"/>
      <c r="SSR246" s="249"/>
      <c r="SSS246" s="249"/>
      <c r="SST246" s="249"/>
      <c r="SSU246" s="249"/>
      <c r="SSV246" s="249"/>
      <c r="SSW246" s="249"/>
      <c r="SSX246" s="249"/>
      <c r="SSY246" s="249"/>
      <c r="SSZ246" s="249"/>
      <c r="STA246" s="249"/>
      <c r="STB246" s="249"/>
      <c r="STC246" s="249"/>
      <c r="STD246" s="249"/>
      <c r="STE246" s="249"/>
      <c r="STF246" s="249"/>
      <c r="STG246" s="249"/>
      <c r="STH246" s="249"/>
      <c r="STI246" s="249"/>
      <c r="STJ246" s="249"/>
      <c r="STK246" s="249"/>
      <c r="STL246" s="249"/>
      <c r="STM246" s="249"/>
      <c r="STN246" s="249"/>
      <c r="STO246" s="249"/>
      <c r="STP246" s="249"/>
      <c r="STQ246" s="249"/>
      <c r="STR246" s="249"/>
      <c r="STS246" s="249"/>
      <c r="STT246" s="249"/>
      <c r="STU246" s="249"/>
      <c r="STV246" s="249"/>
      <c r="STW246" s="249"/>
      <c r="STX246" s="249"/>
      <c r="STY246" s="249"/>
      <c r="STZ246" s="249"/>
      <c r="SUA246" s="249"/>
      <c r="SUB246" s="249"/>
      <c r="SUC246" s="249"/>
      <c r="SUD246" s="249"/>
      <c r="SUE246" s="249"/>
      <c r="SUF246" s="249"/>
      <c r="SUG246" s="249"/>
      <c r="SUH246" s="249"/>
      <c r="SUI246" s="249"/>
      <c r="SUJ246" s="249"/>
      <c r="SUK246" s="249"/>
      <c r="SUL246" s="249"/>
      <c r="SUM246" s="249"/>
      <c r="SUN246" s="249"/>
      <c r="SUO246" s="249"/>
      <c r="SUP246" s="249"/>
      <c r="SUQ246" s="249"/>
      <c r="SUR246" s="249"/>
      <c r="SUS246" s="249"/>
      <c r="SUT246" s="249"/>
      <c r="SUU246" s="249"/>
      <c r="SUV246" s="249"/>
      <c r="SUW246" s="249"/>
      <c r="SUX246" s="249"/>
      <c r="SUY246" s="249"/>
      <c r="SUZ246" s="249"/>
      <c r="SVA246" s="249"/>
      <c r="SVB246" s="249"/>
      <c r="SVC246" s="249"/>
      <c r="SVD246" s="249"/>
      <c r="SVE246" s="249"/>
      <c r="SVF246" s="249"/>
      <c r="SVG246" s="249"/>
      <c r="SVH246" s="249"/>
      <c r="SVI246" s="249"/>
      <c r="SVJ246" s="249"/>
      <c r="SVK246" s="249"/>
      <c r="SVL246" s="249"/>
      <c r="SVM246" s="249"/>
      <c r="SVN246" s="249"/>
      <c r="SVO246" s="249"/>
      <c r="SVP246" s="249"/>
      <c r="SVQ246" s="249"/>
      <c r="SVR246" s="249"/>
      <c r="SVS246" s="249"/>
      <c r="SVT246" s="249"/>
      <c r="SVU246" s="249"/>
      <c r="SVV246" s="249"/>
      <c r="SVW246" s="249"/>
      <c r="SVX246" s="249"/>
      <c r="SVY246" s="249"/>
      <c r="SVZ246" s="249"/>
      <c r="SWA246" s="249"/>
      <c r="SWB246" s="249"/>
      <c r="SWC246" s="249"/>
      <c r="SWD246" s="249"/>
      <c r="SWE246" s="249"/>
      <c r="SWF246" s="249"/>
      <c r="SWG246" s="249"/>
      <c r="SWH246" s="249"/>
      <c r="SWI246" s="249"/>
      <c r="SWJ246" s="249"/>
      <c r="SWK246" s="249"/>
      <c r="SWL246" s="249"/>
      <c r="SWM246" s="249"/>
      <c r="SWN246" s="249"/>
      <c r="SWO246" s="249"/>
      <c r="SWP246" s="249"/>
      <c r="SWQ246" s="249"/>
      <c r="SWR246" s="249"/>
      <c r="SWS246" s="249"/>
      <c r="SWT246" s="249"/>
      <c r="SWU246" s="249"/>
      <c r="SWV246" s="249"/>
      <c r="SWW246" s="249"/>
      <c r="SWX246" s="249"/>
      <c r="SWY246" s="249"/>
      <c r="SWZ246" s="249"/>
      <c r="SXA246" s="249"/>
      <c r="SXB246" s="249"/>
      <c r="SXC246" s="249"/>
      <c r="SXD246" s="249"/>
      <c r="SXE246" s="249"/>
      <c r="SXF246" s="249"/>
      <c r="SXG246" s="249"/>
      <c r="SXH246" s="249"/>
      <c r="SXI246" s="249"/>
      <c r="SXJ246" s="249"/>
      <c r="SXK246" s="249"/>
      <c r="SXL246" s="249"/>
      <c r="SXM246" s="249"/>
      <c r="SXN246" s="249"/>
      <c r="SXO246" s="249"/>
      <c r="SXP246" s="249"/>
      <c r="SXQ246" s="249"/>
      <c r="SXR246" s="249"/>
      <c r="SXS246" s="249"/>
      <c r="SXT246" s="249"/>
      <c r="SXU246" s="249"/>
      <c r="SXV246" s="249"/>
      <c r="SXW246" s="249"/>
      <c r="SXX246" s="249"/>
      <c r="SXY246" s="249"/>
      <c r="SXZ246" s="249"/>
      <c r="SYA246" s="249"/>
      <c r="SYB246" s="249"/>
      <c r="SYC246" s="249"/>
      <c r="SYD246" s="249"/>
      <c r="SYE246" s="249"/>
      <c r="SYF246" s="249"/>
      <c r="SYG246" s="249"/>
      <c r="SYH246" s="249"/>
      <c r="SYI246" s="249"/>
      <c r="SYJ246" s="249"/>
      <c r="SYK246" s="249"/>
      <c r="SYL246" s="249"/>
      <c r="SYM246" s="249"/>
      <c r="SYN246" s="249"/>
      <c r="SYO246" s="249"/>
      <c r="SYP246" s="249"/>
      <c r="SYQ246" s="249"/>
      <c r="SYR246" s="249"/>
      <c r="SYS246" s="249"/>
      <c r="SYT246" s="249"/>
      <c r="SYU246" s="249"/>
      <c r="SYV246" s="249"/>
      <c r="SYW246" s="249"/>
      <c r="SYX246" s="249"/>
      <c r="SYY246" s="249"/>
      <c r="SYZ246" s="249"/>
      <c r="SZA246" s="249"/>
      <c r="SZB246" s="249"/>
      <c r="SZC246" s="249"/>
      <c r="SZD246" s="249"/>
      <c r="SZE246" s="249"/>
      <c r="SZF246" s="249"/>
      <c r="SZG246" s="249"/>
      <c r="SZH246" s="249"/>
      <c r="SZI246" s="249"/>
      <c r="SZJ246" s="249"/>
      <c r="SZK246" s="249"/>
      <c r="SZL246" s="249"/>
      <c r="SZM246" s="249"/>
      <c r="SZN246" s="249"/>
      <c r="SZO246" s="249"/>
      <c r="SZP246" s="249"/>
      <c r="SZQ246" s="249"/>
      <c r="SZR246" s="249"/>
      <c r="SZS246" s="249"/>
      <c r="SZT246" s="249"/>
      <c r="SZU246" s="249"/>
      <c r="SZV246" s="249"/>
      <c r="SZW246" s="249"/>
      <c r="SZX246" s="249"/>
      <c r="SZY246" s="249"/>
      <c r="SZZ246" s="249"/>
      <c r="TAA246" s="249"/>
      <c r="TAB246" s="249"/>
      <c r="TAC246" s="249"/>
      <c r="TAD246" s="249"/>
      <c r="TAE246" s="249"/>
      <c r="TAF246" s="249"/>
      <c r="TAG246" s="249"/>
      <c r="TAH246" s="249"/>
      <c r="TAI246" s="249"/>
      <c r="TAJ246" s="249"/>
      <c r="TAK246" s="249"/>
      <c r="TAL246" s="249"/>
      <c r="TAM246" s="249"/>
      <c r="TAN246" s="249"/>
      <c r="TAO246" s="249"/>
      <c r="TAP246" s="249"/>
      <c r="TAQ246" s="249"/>
      <c r="TAR246" s="249"/>
      <c r="TAS246" s="249"/>
      <c r="TAT246" s="249"/>
      <c r="TAU246" s="249"/>
      <c r="TAV246" s="249"/>
      <c r="TAW246" s="249"/>
      <c r="TAX246" s="249"/>
      <c r="TAY246" s="249"/>
      <c r="TAZ246" s="249"/>
      <c r="TBA246" s="249"/>
      <c r="TBB246" s="249"/>
      <c r="TBC246" s="249"/>
      <c r="TBD246" s="249"/>
      <c r="TBE246" s="249"/>
      <c r="TBF246" s="249"/>
      <c r="TBG246" s="249"/>
      <c r="TBH246" s="249"/>
      <c r="TBI246" s="249"/>
      <c r="TBJ246" s="249"/>
      <c r="TBK246" s="249"/>
      <c r="TBL246" s="249"/>
      <c r="TBM246" s="249"/>
      <c r="TBN246" s="249"/>
      <c r="TBO246" s="249"/>
      <c r="TBP246" s="249"/>
      <c r="TBQ246" s="249"/>
      <c r="TBR246" s="249"/>
      <c r="TBS246" s="249"/>
      <c r="TBT246" s="249"/>
      <c r="TBU246" s="249"/>
      <c r="TBV246" s="249"/>
      <c r="TBW246" s="249"/>
      <c r="TBX246" s="249"/>
      <c r="TBY246" s="249"/>
      <c r="TBZ246" s="249"/>
      <c r="TCA246" s="249"/>
      <c r="TCB246" s="249"/>
      <c r="TCC246" s="249"/>
      <c r="TCD246" s="249"/>
      <c r="TCE246" s="249"/>
      <c r="TCF246" s="249"/>
      <c r="TCG246" s="249"/>
      <c r="TCH246" s="249"/>
      <c r="TCI246" s="249"/>
      <c r="TCJ246" s="249"/>
      <c r="TCK246" s="249"/>
      <c r="TCL246" s="249"/>
      <c r="TCM246" s="249"/>
      <c r="TCN246" s="249"/>
      <c r="TCO246" s="249"/>
      <c r="TCP246" s="249"/>
      <c r="TCQ246" s="249"/>
      <c r="TCR246" s="249"/>
      <c r="TCS246" s="249"/>
      <c r="TCT246" s="249"/>
      <c r="TCU246" s="249"/>
      <c r="TCV246" s="249"/>
      <c r="TCW246" s="249"/>
      <c r="TCX246" s="249"/>
      <c r="TCY246" s="249"/>
      <c r="TCZ246" s="249"/>
      <c r="TDA246" s="249"/>
      <c r="TDB246" s="249"/>
      <c r="TDC246" s="249"/>
      <c r="TDD246" s="249"/>
      <c r="TDE246" s="249"/>
      <c r="TDF246" s="249"/>
      <c r="TDG246" s="249"/>
      <c r="TDH246" s="249"/>
      <c r="TDI246" s="249"/>
      <c r="TDJ246" s="249"/>
      <c r="TDK246" s="249"/>
      <c r="TDL246" s="249"/>
      <c r="TDM246" s="249"/>
      <c r="TDN246" s="249"/>
      <c r="TDO246" s="249"/>
      <c r="TDP246" s="249"/>
      <c r="TDQ246" s="249"/>
      <c r="TDR246" s="249"/>
      <c r="TDS246" s="249"/>
      <c r="TDT246" s="249"/>
      <c r="TDU246" s="249"/>
      <c r="TDV246" s="249"/>
      <c r="TDW246" s="249"/>
      <c r="TDX246" s="249"/>
      <c r="TDY246" s="249"/>
      <c r="TDZ246" s="249"/>
      <c r="TEA246" s="249"/>
      <c r="TEB246" s="249"/>
      <c r="TEC246" s="249"/>
      <c r="TED246" s="249"/>
      <c r="TEE246" s="249"/>
      <c r="TEF246" s="249"/>
      <c r="TEG246" s="249"/>
      <c r="TEH246" s="249"/>
      <c r="TEI246" s="249"/>
      <c r="TEJ246" s="249"/>
      <c r="TEK246" s="249"/>
      <c r="TEL246" s="249"/>
      <c r="TEM246" s="249"/>
      <c r="TEN246" s="249"/>
      <c r="TEO246" s="249"/>
      <c r="TEP246" s="249"/>
      <c r="TEQ246" s="249"/>
      <c r="TER246" s="249"/>
      <c r="TES246" s="249"/>
      <c r="TET246" s="249"/>
      <c r="TEU246" s="249"/>
      <c r="TEV246" s="249"/>
      <c r="TEW246" s="249"/>
      <c r="TEX246" s="249"/>
      <c r="TEY246" s="249"/>
      <c r="TEZ246" s="249"/>
      <c r="TFA246" s="249"/>
      <c r="TFB246" s="249"/>
      <c r="TFC246" s="249"/>
      <c r="TFD246" s="249"/>
      <c r="TFE246" s="249"/>
      <c r="TFF246" s="249"/>
      <c r="TFG246" s="249"/>
      <c r="TFH246" s="249"/>
      <c r="TFI246" s="249"/>
      <c r="TFJ246" s="249"/>
      <c r="TFK246" s="249"/>
      <c r="TFL246" s="249"/>
      <c r="TFM246" s="249"/>
      <c r="TFN246" s="249"/>
      <c r="TFO246" s="249"/>
      <c r="TFP246" s="249"/>
      <c r="TFQ246" s="249"/>
      <c r="TFR246" s="249"/>
      <c r="TFS246" s="249"/>
      <c r="TFT246" s="249"/>
      <c r="TFU246" s="249"/>
      <c r="TFV246" s="249"/>
      <c r="TFW246" s="249"/>
      <c r="TFX246" s="249"/>
      <c r="TFY246" s="249"/>
      <c r="TFZ246" s="249"/>
      <c r="TGA246" s="249"/>
      <c r="TGB246" s="249"/>
      <c r="TGC246" s="249"/>
      <c r="TGD246" s="249"/>
      <c r="TGE246" s="249"/>
      <c r="TGF246" s="249"/>
      <c r="TGG246" s="249"/>
      <c r="TGH246" s="249"/>
      <c r="TGI246" s="249"/>
      <c r="TGJ246" s="249"/>
      <c r="TGK246" s="249"/>
      <c r="TGL246" s="249"/>
      <c r="TGM246" s="249"/>
      <c r="TGN246" s="249"/>
      <c r="TGO246" s="249"/>
      <c r="TGP246" s="249"/>
      <c r="TGQ246" s="249"/>
      <c r="TGR246" s="249"/>
      <c r="TGS246" s="249"/>
      <c r="TGT246" s="249"/>
      <c r="TGU246" s="249"/>
      <c r="TGV246" s="249"/>
      <c r="TGW246" s="249"/>
      <c r="TGX246" s="249"/>
      <c r="TGY246" s="249"/>
      <c r="TGZ246" s="249"/>
      <c r="THA246" s="249"/>
      <c r="THB246" s="249"/>
      <c r="THC246" s="249"/>
      <c r="THD246" s="249"/>
      <c r="THE246" s="249"/>
      <c r="THF246" s="249"/>
      <c r="THG246" s="249"/>
      <c r="THH246" s="249"/>
      <c r="THI246" s="249"/>
      <c r="THJ246" s="249"/>
      <c r="THK246" s="249"/>
      <c r="THL246" s="249"/>
      <c r="THM246" s="249"/>
      <c r="THN246" s="249"/>
      <c r="THO246" s="249"/>
      <c r="THP246" s="249"/>
      <c r="THQ246" s="249"/>
      <c r="THR246" s="249"/>
      <c r="THS246" s="249"/>
      <c r="THT246" s="249"/>
      <c r="THU246" s="249"/>
      <c r="THV246" s="249"/>
      <c r="THW246" s="249"/>
      <c r="THX246" s="249"/>
      <c r="THY246" s="249"/>
      <c r="THZ246" s="249"/>
      <c r="TIA246" s="249"/>
      <c r="TIB246" s="249"/>
      <c r="TIC246" s="249"/>
      <c r="TID246" s="249"/>
      <c r="TIE246" s="249"/>
      <c r="TIF246" s="249"/>
      <c r="TIG246" s="249"/>
      <c r="TIH246" s="249"/>
      <c r="TII246" s="249"/>
      <c r="TIJ246" s="249"/>
      <c r="TIK246" s="249"/>
      <c r="TIL246" s="249"/>
      <c r="TIM246" s="249"/>
      <c r="TIN246" s="249"/>
      <c r="TIO246" s="249"/>
      <c r="TIP246" s="249"/>
      <c r="TIQ246" s="249"/>
      <c r="TIR246" s="249"/>
      <c r="TIS246" s="249"/>
      <c r="TIT246" s="249"/>
      <c r="TIU246" s="249"/>
      <c r="TIV246" s="249"/>
      <c r="TIW246" s="249"/>
      <c r="TIX246" s="249"/>
      <c r="TIY246" s="249"/>
      <c r="TIZ246" s="249"/>
      <c r="TJA246" s="249"/>
      <c r="TJB246" s="249"/>
      <c r="TJC246" s="249"/>
      <c r="TJD246" s="249"/>
      <c r="TJE246" s="249"/>
      <c r="TJF246" s="249"/>
      <c r="TJG246" s="249"/>
      <c r="TJH246" s="249"/>
      <c r="TJI246" s="249"/>
      <c r="TJJ246" s="249"/>
      <c r="TJK246" s="249"/>
      <c r="TJL246" s="249"/>
      <c r="TJM246" s="249"/>
      <c r="TJN246" s="249"/>
      <c r="TJO246" s="249"/>
      <c r="TJP246" s="249"/>
      <c r="TJQ246" s="249"/>
      <c r="TJR246" s="249"/>
      <c r="TJS246" s="249"/>
      <c r="TJT246" s="249"/>
      <c r="TJU246" s="249"/>
      <c r="TJV246" s="249"/>
      <c r="TJW246" s="249"/>
      <c r="TJX246" s="249"/>
      <c r="TJY246" s="249"/>
      <c r="TJZ246" s="249"/>
      <c r="TKA246" s="249"/>
      <c r="TKB246" s="249"/>
      <c r="TKC246" s="249"/>
      <c r="TKD246" s="249"/>
      <c r="TKE246" s="249"/>
      <c r="TKF246" s="249"/>
      <c r="TKG246" s="249"/>
      <c r="TKH246" s="249"/>
      <c r="TKI246" s="249"/>
      <c r="TKJ246" s="249"/>
      <c r="TKK246" s="249"/>
      <c r="TKL246" s="249"/>
      <c r="TKM246" s="249"/>
      <c r="TKN246" s="249"/>
      <c r="TKO246" s="249"/>
      <c r="TKP246" s="249"/>
      <c r="TKQ246" s="249"/>
      <c r="TKR246" s="249"/>
      <c r="TKS246" s="249"/>
      <c r="TKT246" s="249"/>
      <c r="TKU246" s="249"/>
      <c r="TKV246" s="249"/>
      <c r="TKW246" s="249"/>
      <c r="TKX246" s="249"/>
      <c r="TKY246" s="249"/>
      <c r="TKZ246" s="249"/>
      <c r="TLA246" s="249"/>
      <c r="TLB246" s="249"/>
      <c r="TLC246" s="249"/>
      <c r="TLD246" s="249"/>
      <c r="TLE246" s="249"/>
      <c r="TLF246" s="249"/>
      <c r="TLG246" s="249"/>
      <c r="TLH246" s="249"/>
      <c r="TLI246" s="249"/>
      <c r="TLJ246" s="249"/>
      <c r="TLK246" s="249"/>
      <c r="TLL246" s="249"/>
      <c r="TLM246" s="249"/>
      <c r="TLN246" s="249"/>
      <c r="TLO246" s="249"/>
      <c r="TLP246" s="249"/>
      <c r="TLQ246" s="249"/>
      <c r="TLR246" s="249"/>
      <c r="TLS246" s="249"/>
      <c r="TLT246" s="249"/>
      <c r="TLU246" s="249"/>
      <c r="TLV246" s="249"/>
      <c r="TLW246" s="249"/>
      <c r="TLX246" s="249"/>
      <c r="TLY246" s="249"/>
      <c r="TLZ246" s="249"/>
      <c r="TMA246" s="249"/>
      <c r="TMB246" s="249"/>
      <c r="TMC246" s="249"/>
      <c r="TMD246" s="249"/>
      <c r="TME246" s="249"/>
      <c r="TMF246" s="249"/>
      <c r="TMG246" s="249"/>
      <c r="TMH246" s="249"/>
      <c r="TMI246" s="249"/>
      <c r="TMJ246" s="249"/>
      <c r="TMK246" s="249"/>
      <c r="TML246" s="249"/>
      <c r="TMM246" s="249"/>
      <c r="TMN246" s="249"/>
      <c r="TMO246" s="249"/>
      <c r="TMP246" s="249"/>
      <c r="TMQ246" s="249"/>
      <c r="TMR246" s="249"/>
      <c r="TMS246" s="249"/>
      <c r="TMT246" s="249"/>
      <c r="TMU246" s="249"/>
      <c r="TMV246" s="249"/>
      <c r="TMW246" s="249"/>
      <c r="TMX246" s="249"/>
      <c r="TMY246" s="249"/>
      <c r="TMZ246" s="249"/>
      <c r="TNA246" s="249"/>
      <c r="TNB246" s="249"/>
      <c r="TNC246" s="249"/>
      <c r="TND246" s="249"/>
      <c r="TNE246" s="249"/>
      <c r="TNF246" s="249"/>
      <c r="TNG246" s="249"/>
      <c r="TNH246" s="249"/>
      <c r="TNI246" s="249"/>
      <c r="TNJ246" s="249"/>
      <c r="TNK246" s="249"/>
      <c r="TNL246" s="249"/>
      <c r="TNM246" s="249"/>
      <c r="TNN246" s="249"/>
      <c r="TNO246" s="249"/>
      <c r="TNP246" s="249"/>
      <c r="TNQ246" s="249"/>
      <c r="TNR246" s="249"/>
      <c r="TNS246" s="249"/>
      <c r="TNT246" s="249"/>
      <c r="TNU246" s="249"/>
      <c r="TNV246" s="249"/>
      <c r="TNW246" s="249"/>
      <c r="TNX246" s="249"/>
      <c r="TNY246" s="249"/>
      <c r="TNZ246" s="249"/>
      <c r="TOA246" s="249"/>
      <c r="TOB246" s="249"/>
      <c r="TOC246" s="249"/>
      <c r="TOD246" s="249"/>
      <c r="TOE246" s="249"/>
      <c r="TOF246" s="249"/>
      <c r="TOG246" s="249"/>
      <c r="TOH246" s="249"/>
      <c r="TOI246" s="249"/>
      <c r="TOJ246" s="249"/>
      <c r="TOK246" s="249"/>
      <c r="TOL246" s="249"/>
      <c r="TOM246" s="249"/>
      <c r="TON246" s="249"/>
      <c r="TOO246" s="249"/>
      <c r="TOP246" s="249"/>
      <c r="TOQ246" s="249"/>
      <c r="TOR246" s="249"/>
      <c r="TOS246" s="249"/>
      <c r="TOT246" s="249"/>
      <c r="TOU246" s="249"/>
      <c r="TOV246" s="249"/>
      <c r="TOW246" s="249"/>
      <c r="TOX246" s="249"/>
      <c r="TOY246" s="249"/>
      <c r="TOZ246" s="249"/>
      <c r="TPA246" s="249"/>
      <c r="TPB246" s="249"/>
      <c r="TPC246" s="249"/>
      <c r="TPD246" s="249"/>
      <c r="TPE246" s="249"/>
      <c r="TPF246" s="249"/>
      <c r="TPG246" s="249"/>
      <c r="TPH246" s="249"/>
      <c r="TPI246" s="249"/>
      <c r="TPJ246" s="249"/>
      <c r="TPK246" s="249"/>
      <c r="TPL246" s="249"/>
      <c r="TPM246" s="249"/>
      <c r="TPN246" s="249"/>
      <c r="TPO246" s="249"/>
      <c r="TPP246" s="249"/>
      <c r="TPQ246" s="249"/>
      <c r="TPR246" s="249"/>
      <c r="TPS246" s="249"/>
      <c r="TPT246" s="249"/>
      <c r="TPU246" s="249"/>
      <c r="TPV246" s="249"/>
      <c r="TPW246" s="249"/>
      <c r="TPX246" s="249"/>
      <c r="TPY246" s="249"/>
      <c r="TPZ246" s="249"/>
      <c r="TQA246" s="249"/>
      <c r="TQB246" s="249"/>
      <c r="TQC246" s="249"/>
      <c r="TQD246" s="249"/>
      <c r="TQE246" s="249"/>
      <c r="TQF246" s="249"/>
      <c r="TQG246" s="249"/>
      <c r="TQH246" s="249"/>
      <c r="TQI246" s="249"/>
      <c r="TQJ246" s="249"/>
      <c r="TQK246" s="249"/>
      <c r="TQL246" s="249"/>
      <c r="TQM246" s="249"/>
      <c r="TQN246" s="249"/>
      <c r="TQO246" s="249"/>
      <c r="TQP246" s="249"/>
      <c r="TQQ246" s="249"/>
      <c r="TQR246" s="249"/>
      <c r="TQS246" s="249"/>
      <c r="TQT246" s="249"/>
      <c r="TQU246" s="249"/>
      <c r="TQV246" s="249"/>
      <c r="TQW246" s="249"/>
      <c r="TQX246" s="249"/>
      <c r="TQY246" s="249"/>
      <c r="TQZ246" s="249"/>
      <c r="TRA246" s="249"/>
      <c r="TRB246" s="249"/>
      <c r="TRC246" s="249"/>
      <c r="TRD246" s="249"/>
      <c r="TRE246" s="249"/>
      <c r="TRF246" s="249"/>
      <c r="TRG246" s="249"/>
      <c r="TRH246" s="249"/>
      <c r="TRI246" s="249"/>
      <c r="TRJ246" s="249"/>
      <c r="TRK246" s="249"/>
      <c r="TRL246" s="249"/>
      <c r="TRM246" s="249"/>
      <c r="TRN246" s="249"/>
      <c r="TRO246" s="249"/>
      <c r="TRP246" s="249"/>
      <c r="TRQ246" s="249"/>
      <c r="TRR246" s="249"/>
      <c r="TRS246" s="249"/>
      <c r="TRT246" s="249"/>
      <c r="TRU246" s="249"/>
      <c r="TRV246" s="249"/>
      <c r="TRW246" s="249"/>
      <c r="TRX246" s="249"/>
      <c r="TRY246" s="249"/>
      <c r="TRZ246" s="249"/>
      <c r="TSA246" s="249"/>
      <c r="TSB246" s="249"/>
      <c r="TSC246" s="249"/>
      <c r="TSD246" s="249"/>
      <c r="TSE246" s="249"/>
      <c r="TSF246" s="249"/>
      <c r="TSG246" s="249"/>
      <c r="TSH246" s="249"/>
      <c r="TSI246" s="249"/>
      <c r="TSJ246" s="249"/>
      <c r="TSK246" s="249"/>
      <c r="TSL246" s="249"/>
      <c r="TSM246" s="249"/>
      <c r="TSN246" s="249"/>
      <c r="TSO246" s="249"/>
      <c r="TSP246" s="249"/>
      <c r="TSQ246" s="249"/>
      <c r="TSR246" s="249"/>
      <c r="TSS246" s="249"/>
      <c r="TST246" s="249"/>
      <c r="TSU246" s="249"/>
      <c r="TSV246" s="249"/>
      <c r="TSW246" s="249"/>
      <c r="TSX246" s="249"/>
      <c r="TSY246" s="249"/>
      <c r="TSZ246" s="249"/>
      <c r="TTA246" s="249"/>
      <c r="TTB246" s="249"/>
      <c r="TTC246" s="249"/>
      <c r="TTD246" s="249"/>
      <c r="TTE246" s="249"/>
      <c r="TTF246" s="249"/>
      <c r="TTG246" s="249"/>
      <c r="TTH246" s="249"/>
      <c r="TTI246" s="249"/>
      <c r="TTJ246" s="249"/>
      <c r="TTK246" s="249"/>
      <c r="TTL246" s="249"/>
      <c r="TTM246" s="249"/>
      <c r="TTN246" s="249"/>
      <c r="TTO246" s="249"/>
      <c r="TTP246" s="249"/>
      <c r="TTQ246" s="249"/>
      <c r="TTR246" s="249"/>
      <c r="TTS246" s="249"/>
      <c r="TTT246" s="249"/>
      <c r="TTU246" s="249"/>
      <c r="TTV246" s="249"/>
      <c r="TTW246" s="249"/>
      <c r="TTX246" s="249"/>
      <c r="TTY246" s="249"/>
      <c r="TTZ246" s="249"/>
      <c r="TUA246" s="249"/>
      <c r="TUB246" s="249"/>
      <c r="TUC246" s="249"/>
      <c r="TUD246" s="249"/>
      <c r="TUE246" s="249"/>
      <c r="TUF246" s="249"/>
      <c r="TUG246" s="249"/>
      <c r="TUH246" s="249"/>
      <c r="TUI246" s="249"/>
      <c r="TUJ246" s="249"/>
      <c r="TUK246" s="249"/>
      <c r="TUL246" s="249"/>
      <c r="TUM246" s="249"/>
      <c r="TUN246" s="249"/>
      <c r="TUO246" s="249"/>
      <c r="TUP246" s="249"/>
      <c r="TUQ246" s="249"/>
      <c r="TUR246" s="249"/>
      <c r="TUS246" s="249"/>
      <c r="TUT246" s="249"/>
      <c r="TUU246" s="249"/>
      <c r="TUV246" s="249"/>
      <c r="TUW246" s="249"/>
      <c r="TUX246" s="249"/>
      <c r="TUY246" s="249"/>
      <c r="TUZ246" s="249"/>
      <c r="TVA246" s="249"/>
      <c r="TVB246" s="249"/>
      <c r="TVC246" s="249"/>
      <c r="TVD246" s="249"/>
      <c r="TVE246" s="249"/>
      <c r="TVF246" s="249"/>
      <c r="TVG246" s="249"/>
      <c r="TVH246" s="249"/>
      <c r="TVI246" s="249"/>
      <c r="TVJ246" s="249"/>
      <c r="TVK246" s="249"/>
      <c r="TVL246" s="249"/>
      <c r="TVM246" s="249"/>
      <c r="TVN246" s="249"/>
      <c r="TVO246" s="249"/>
      <c r="TVP246" s="249"/>
      <c r="TVQ246" s="249"/>
      <c r="TVR246" s="249"/>
      <c r="TVS246" s="249"/>
      <c r="TVT246" s="249"/>
      <c r="TVU246" s="249"/>
      <c r="TVV246" s="249"/>
      <c r="TVW246" s="249"/>
      <c r="TVX246" s="249"/>
      <c r="TVY246" s="249"/>
      <c r="TVZ246" s="249"/>
      <c r="TWA246" s="249"/>
      <c r="TWB246" s="249"/>
      <c r="TWC246" s="249"/>
      <c r="TWD246" s="249"/>
      <c r="TWE246" s="249"/>
      <c r="TWF246" s="249"/>
      <c r="TWG246" s="249"/>
      <c r="TWH246" s="249"/>
      <c r="TWI246" s="249"/>
      <c r="TWJ246" s="249"/>
      <c r="TWK246" s="249"/>
      <c r="TWL246" s="249"/>
      <c r="TWM246" s="249"/>
      <c r="TWN246" s="249"/>
      <c r="TWO246" s="249"/>
      <c r="TWP246" s="249"/>
      <c r="TWQ246" s="249"/>
      <c r="TWR246" s="249"/>
      <c r="TWS246" s="249"/>
      <c r="TWT246" s="249"/>
      <c r="TWU246" s="249"/>
      <c r="TWV246" s="249"/>
      <c r="TWW246" s="249"/>
      <c r="TWX246" s="249"/>
      <c r="TWY246" s="249"/>
      <c r="TWZ246" s="249"/>
      <c r="TXA246" s="249"/>
      <c r="TXB246" s="249"/>
      <c r="TXC246" s="249"/>
      <c r="TXD246" s="249"/>
      <c r="TXE246" s="249"/>
      <c r="TXF246" s="249"/>
      <c r="TXG246" s="249"/>
      <c r="TXH246" s="249"/>
      <c r="TXI246" s="249"/>
      <c r="TXJ246" s="249"/>
      <c r="TXK246" s="249"/>
      <c r="TXL246" s="249"/>
      <c r="TXM246" s="249"/>
      <c r="TXN246" s="249"/>
      <c r="TXO246" s="249"/>
      <c r="TXP246" s="249"/>
      <c r="TXQ246" s="249"/>
      <c r="TXR246" s="249"/>
      <c r="TXS246" s="249"/>
      <c r="TXT246" s="249"/>
      <c r="TXU246" s="249"/>
      <c r="TXV246" s="249"/>
      <c r="TXW246" s="249"/>
      <c r="TXX246" s="249"/>
      <c r="TXY246" s="249"/>
      <c r="TXZ246" s="249"/>
      <c r="TYA246" s="249"/>
      <c r="TYB246" s="249"/>
      <c r="TYC246" s="249"/>
      <c r="TYD246" s="249"/>
      <c r="TYE246" s="249"/>
      <c r="TYF246" s="249"/>
      <c r="TYG246" s="249"/>
      <c r="TYH246" s="249"/>
      <c r="TYI246" s="249"/>
      <c r="TYJ246" s="249"/>
      <c r="TYK246" s="249"/>
      <c r="TYL246" s="249"/>
      <c r="TYM246" s="249"/>
      <c r="TYN246" s="249"/>
      <c r="TYO246" s="249"/>
      <c r="TYP246" s="249"/>
      <c r="TYQ246" s="249"/>
      <c r="TYR246" s="249"/>
      <c r="TYS246" s="249"/>
      <c r="TYT246" s="249"/>
      <c r="TYU246" s="249"/>
      <c r="TYV246" s="249"/>
      <c r="TYW246" s="249"/>
      <c r="TYX246" s="249"/>
      <c r="TYY246" s="249"/>
      <c r="TYZ246" s="249"/>
      <c r="TZA246" s="249"/>
      <c r="TZB246" s="249"/>
      <c r="TZC246" s="249"/>
      <c r="TZD246" s="249"/>
      <c r="TZE246" s="249"/>
      <c r="TZF246" s="249"/>
      <c r="TZG246" s="249"/>
      <c r="TZH246" s="249"/>
      <c r="TZI246" s="249"/>
      <c r="TZJ246" s="249"/>
      <c r="TZK246" s="249"/>
      <c r="TZL246" s="249"/>
      <c r="TZM246" s="249"/>
      <c r="TZN246" s="249"/>
      <c r="TZO246" s="249"/>
      <c r="TZP246" s="249"/>
      <c r="TZQ246" s="249"/>
      <c r="TZR246" s="249"/>
      <c r="TZS246" s="249"/>
      <c r="TZT246" s="249"/>
      <c r="TZU246" s="249"/>
      <c r="TZV246" s="249"/>
      <c r="TZW246" s="249"/>
      <c r="TZX246" s="249"/>
      <c r="TZY246" s="249"/>
      <c r="TZZ246" s="249"/>
      <c r="UAA246" s="249"/>
      <c r="UAB246" s="249"/>
      <c r="UAC246" s="249"/>
      <c r="UAD246" s="249"/>
      <c r="UAE246" s="249"/>
      <c r="UAF246" s="249"/>
      <c r="UAG246" s="249"/>
      <c r="UAH246" s="249"/>
      <c r="UAI246" s="249"/>
      <c r="UAJ246" s="249"/>
      <c r="UAK246" s="249"/>
      <c r="UAL246" s="249"/>
      <c r="UAM246" s="249"/>
      <c r="UAN246" s="249"/>
      <c r="UAO246" s="249"/>
      <c r="UAP246" s="249"/>
      <c r="UAQ246" s="249"/>
      <c r="UAR246" s="249"/>
      <c r="UAS246" s="249"/>
      <c r="UAT246" s="249"/>
      <c r="UAU246" s="249"/>
      <c r="UAV246" s="249"/>
      <c r="UAW246" s="249"/>
      <c r="UAX246" s="249"/>
      <c r="UAY246" s="249"/>
      <c r="UAZ246" s="249"/>
      <c r="UBA246" s="249"/>
      <c r="UBB246" s="249"/>
      <c r="UBC246" s="249"/>
      <c r="UBD246" s="249"/>
      <c r="UBE246" s="249"/>
      <c r="UBF246" s="249"/>
      <c r="UBG246" s="249"/>
      <c r="UBH246" s="249"/>
      <c r="UBI246" s="249"/>
      <c r="UBJ246" s="249"/>
      <c r="UBK246" s="249"/>
      <c r="UBL246" s="249"/>
      <c r="UBM246" s="249"/>
      <c r="UBN246" s="249"/>
      <c r="UBO246" s="249"/>
      <c r="UBP246" s="249"/>
      <c r="UBQ246" s="249"/>
      <c r="UBR246" s="249"/>
      <c r="UBS246" s="249"/>
      <c r="UBT246" s="249"/>
      <c r="UBU246" s="249"/>
      <c r="UBV246" s="249"/>
      <c r="UBW246" s="249"/>
      <c r="UBX246" s="249"/>
      <c r="UBY246" s="249"/>
      <c r="UBZ246" s="249"/>
      <c r="UCA246" s="249"/>
      <c r="UCB246" s="249"/>
      <c r="UCC246" s="249"/>
      <c r="UCD246" s="249"/>
      <c r="UCE246" s="249"/>
      <c r="UCF246" s="249"/>
      <c r="UCG246" s="249"/>
      <c r="UCH246" s="249"/>
      <c r="UCI246" s="249"/>
      <c r="UCJ246" s="249"/>
      <c r="UCK246" s="249"/>
      <c r="UCL246" s="249"/>
      <c r="UCM246" s="249"/>
      <c r="UCN246" s="249"/>
      <c r="UCO246" s="249"/>
      <c r="UCP246" s="249"/>
      <c r="UCQ246" s="249"/>
      <c r="UCR246" s="249"/>
      <c r="UCS246" s="249"/>
      <c r="UCT246" s="249"/>
      <c r="UCU246" s="249"/>
      <c r="UCV246" s="249"/>
      <c r="UCW246" s="249"/>
      <c r="UCX246" s="249"/>
      <c r="UCY246" s="249"/>
      <c r="UCZ246" s="249"/>
      <c r="UDA246" s="249"/>
      <c r="UDB246" s="249"/>
      <c r="UDC246" s="249"/>
      <c r="UDD246" s="249"/>
      <c r="UDE246" s="249"/>
      <c r="UDF246" s="249"/>
      <c r="UDG246" s="249"/>
      <c r="UDH246" s="249"/>
      <c r="UDI246" s="249"/>
      <c r="UDJ246" s="249"/>
      <c r="UDK246" s="249"/>
      <c r="UDL246" s="249"/>
      <c r="UDM246" s="249"/>
      <c r="UDN246" s="249"/>
      <c r="UDO246" s="249"/>
      <c r="UDP246" s="249"/>
      <c r="UDQ246" s="249"/>
      <c r="UDR246" s="249"/>
      <c r="UDS246" s="249"/>
      <c r="UDT246" s="249"/>
      <c r="UDU246" s="249"/>
      <c r="UDV246" s="249"/>
      <c r="UDW246" s="249"/>
      <c r="UDX246" s="249"/>
      <c r="UDY246" s="249"/>
      <c r="UDZ246" s="249"/>
      <c r="UEA246" s="249"/>
      <c r="UEB246" s="249"/>
      <c r="UEC246" s="249"/>
      <c r="UED246" s="249"/>
      <c r="UEE246" s="249"/>
      <c r="UEF246" s="249"/>
      <c r="UEG246" s="249"/>
      <c r="UEH246" s="249"/>
      <c r="UEI246" s="249"/>
      <c r="UEJ246" s="249"/>
      <c r="UEK246" s="249"/>
      <c r="UEL246" s="249"/>
      <c r="UEM246" s="249"/>
      <c r="UEN246" s="249"/>
      <c r="UEO246" s="249"/>
      <c r="UEP246" s="249"/>
      <c r="UEQ246" s="249"/>
      <c r="UER246" s="249"/>
      <c r="UES246" s="249"/>
      <c r="UET246" s="249"/>
      <c r="UEU246" s="249"/>
      <c r="UEV246" s="249"/>
      <c r="UEW246" s="249"/>
      <c r="UEX246" s="249"/>
      <c r="UEY246" s="249"/>
      <c r="UEZ246" s="249"/>
      <c r="UFA246" s="249"/>
      <c r="UFB246" s="249"/>
      <c r="UFC246" s="249"/>
      <c r="UFD246" s="249"/>
      <c r="UFE246" s="249"/>
      <c r="UFF246" s="249"/>
      <c r="UFG246" s="249"/>
      <c r="UFH246" s="249"/>
      <c r="UFI246" s="249"/>
      <c r="UFJ246" s="249"/>
      <c r="UFK246" s="249"/>
      <c r="UFL246" s="249"/>
      <c r="UFM246" s="249"/>
      <c r="UFN246" s="249"/>
      <c r="UFO246" s="249"/>
      <c r="UFP246" s="249"/>
      <c r="UFQ246" s="249"/>
      <c r="UFR246" s="249"/>
      <c r="UFS246" s="249"/>
      <c r="UFT246" s="249"/>
      <c r="UFU246" s="249"/>
      <c r="UFV246" s="249"/>
      <c r="UFW246" s="249"/>
      <c r="UFX246" s="249"/>
      <c r="UFY246" s="249"/>
      <c r="UFZ246" s="249"/>
      <c r="UGA246" s="249"/>
      <c r="UGB246" s="249"/>
      <c r="UGC246" s="249"/>
      <c r="UGD246" s="249"/>
      <c r="UGE246" s="249"/>
      <c r="UGF246" s="249"/>
      <c r="UGG246" s="249"/>
      <c r="UGH246" s="249"/>
      <c r="UGI246" s="249"/>
      <c r="UGJ246" s="249"/>
      <c r="UGK246" s="249"/>
      <c r="UGL246" s="249"/>
      <c r="UGM246" s="249"/>
      <c r="UGN246" s="249"/>
      <c r="UGO246" s="249"/>
      <c r="UGP246" s="249"/>
      <c r="UGQ246" s="249"/>
      <c r="UGR246" s="249"/>
      <c r="UGS246" s="249"/>
      <c r="UGT246" s="249"/>
      <c r="UGU246" s="249"/>
      <c r="UGV246" s="249"/>
      <c r="UGW246" s="249"/>
      <c r="UGX246" s="249"/>
      <c r="UGY246" s="249"/>
      <c r="UGZ246" s="249"/>
      <c r="UHA246" s="249"/>
      <c r="UHB246" s="249"/>
      <c r="UHC246" s="249"/>
      <c r="UHD246" s="249"/>
      <c r="UHE246" s="249"/>
      <c r="UHF246" s="249"/>
      <c r="UHG246" s="249"/>
      <c r="UHH246" s="249"/>
      <c r="UHI246" s="249"/>
      <c r="UHJ246" s="249"/>
      <c r="UHK246" s="249"/>
      <c r="UHL246" s="249"/>
      <c r="UHM246" s="249"/>
      <c r="UHN246" s="249"/>
      <c r="UHO246" s="249"/>
      <c r="UHP246" s="249"/>
      <c r="UHQ246" s="249"/>
      <c r="UHR246" s="249"/>
      <c r="UHS246" s="249"/>
      <c r="UHT246" s="249"/>
      <c r="UHU246" s="249"/>
      <c r="UHV246" s="249"/>
      <c r="UHW246" s="249"/>
      <c r="UHX246" s="249"/>
      <c r="UHY246" s="249"/>
      <c r="UHZ246" s="249"/>
      <c r="UIA246" s="249"/>
      <c r="UIB246" s="249"/>
      <c r="UIC246" s="249"/>
      <c r="UID246" s="249"/>
      <c r="UIE246" s="249"/>
      <c r="UIF246" s="249"/>
      <c r="UIG246" s="249"/>
      <c r="UIH246" s="249"/>
      <c r="UII246" s="249"/>
      <c r="UIJ246" s="249"/>
      <c r="UIK246" s="249"/>
      <c r="UIL246" s="249"/>
      <c r="UIM246" s="249"/>
      <c r="UIN246" s="249"/>
      <c r="UIO246" s="249"/>
      <c r="UIP246" s="249"/>
      <c r="UIQ246" s="249"/>
      <c r="UIR246" s="249"/>
      <c r="UIS246" s="249"/>
      <c r="UIT246" s="249"/>
      <c r="UIU246" s="249"/>
      <c r="UIV246" s="249"/>
      <c r="UIW246" s="249"/>
      <c r="UIX246" s="249"/>
      <c r="UIY246" s="249"/>
      <c r="UIZ246" s="249"/>
      <c r="UJA246" s="249"/>
      <c r="UJB246" s="249"/>
      <c r="UJC246" s="249"/>
      <c r="UJD246" s="249"/>
      <c r="UJE246" s="249"/>
      <c r="UJF246" s="249"/>
      <c r="UJG246" s="249"/>
      <c r="UJH246" s="249"/>
      <c r="UJI246" s="249"/>
      <c r="UJJ246" s="249"/>
      <c r="UJK246" s="249"/>
      <c r="UJL246" s="249"/>
      <c r="UJM246" s="249"/>
      <c r="UJN246" s="249"/>
      <c r="UJO246" s="249"/>
      <c r="UJP246" s="249"/>
      <c r="UJQ246" s="249"/>
      <c r="UJR246" s="249"/>
      <c r="UJS246" s="249"/>
      <c r="UJT246" s="249"/>
      <c r="UJU246" s="249"/>
      <c r="UJV246" s="249"/>
      <c r="UJW246" s="249"/>
      <c r="UJX246" s="249"/>
      <c r="UJY246" s="249"/>
      <c r="UJZ246" s="249"/>
      <c r="UKA246" s="249"/>
      <c r="UKB246" s="249"/>
      <c r="UKC246" s="249"/>
      <c r="UKD246" s="249"/>
      <c r="UKE246" s="249"/>
      <c r="UKF246" s="249"/>
      <c r="UKG246" s="249"/>
      <c r="UKH246" s="249"/>
      <c r="UKI246" s="249"/>
      <c r="UKJ246" s="249"/>
      <c r="UKK246" s="249"/>
      <c r="UKL246" s="249"/>
      <c r="UKM246" s="249"/>
      <c r="UKN246" s="249"/>
      <c r="UKO246" s="249"/>
      <c r="UKP246" s="249"/>
      <c r="UKQ246" s="249"/>
      <c r="UKR246" s="249"/>
      <c r="UKS246" s="249"/>
      <c r="UKT246" s="249"/>
      <c r="UKU246" s="249"/>
      <c r="UKV246" s="249"/>
      <c r="UKW246" s="249"/>
      <c r="UKX246" s="249"/>
      <c r="UKY246" s="249"/>
      <c r="UKZ246" s="249"/>
      <c r="ULA246" s="249"/>
      <c r="ULB246" s="249"/>
      <c r="ULC246" s="249"/>
      <c r="ULD246" s="249"/>
      <c r="ULE246" s="249"/>
      <c r="ULF246" s="249"/>
      <c r="ULG246" s="249"/>
      <c r="ULH246" s="249"/>
      <c r="ULI246" s="249"/>
      <c r="ULJ246" s="249"/>
      <c r="ULK246" s="249"/>
      <c r="ULL246" s="249"/>
      <c r="ULM246" s="249"/>
      <c r="ULN246" s="249"/>
      <c r="ULO246" s="249"/>
      <c r="ULP246" s="249"/>
      <c r="ULQ246" s="249"/>
      <c r="ULR246" s="249"/>
      <c r="ULS246" s="249"/>
      <c r="ULT246" s="249"/>
      <c r="ULU246" s="249"/>
      <c r="ULV246" s="249"/>
      <c r="ULW246" s="249"/>
      <c r="ULX246" s="249"/>
      <c r="ULY246" s="249"/>
      <c r="ULZ246" s="249"/>
      <c r="UMA246" s="249"/>
      <c r="UMB246" s="249"/>
      <c r="UMC246" s="249"/>
      <c r="UMD246" s="249"/>
      <c r="UME246" s="249"/>
      <c r="UMF246" s="249"/>
      <c r="UMG246" s="249"/>
      <c r="UMH246" s="249"/>
      <c r="UMI246" s="249"/>
      <c r="UMJ246" s="249"/>
      <c r="UMK246" s="249"/>
      <c r="UML246" s="249"/>
      <c r="UMM246" s="249"/>
      <c r="UMN246" s="249"/>
      <c r="UMO246" s="249"/>
      <c r="UMP246" s="249"/>
      <c r="UMQ246" s="249"/>
      <c r="UMR246" s="249"/>
      <c r="UMS246" s="249"/>
      <c r="UMT246" s="249"/>
      <c r="UMU246" s="249"/>
      <c r="UMV246" s="249"/>
      <c r="UMW246" s="249"/>
      <c r="UMX246" s="249"/>
      <c r="UMY246" s="249"/>
      <c r="UMZ246" s="249"/>
      <c r="UNA246" s="249"/>
      <c r="UNB246" s="249"/>
      <c r="UNC246" s="249"/>
      <c r="UND246" s="249"/>
      <c r="UNE246" s="249"/>
      <c r="UNF246" s="249"/>
      <c r="UNG246" s="249"/>
      <c r="UNH246" s="249"/>
      <c r="UNI246" s="249"/>
      <c r="UNJ246" s="249"/>
      <c r="UNK246" s="249"/>
      <c r="UNL246" s="249"/>
      <c r="UNM246" s="249"/>
      <c r="UNN246" s="249"/>
      <c r="UNO246" s="249"/>
      <c r="UNP246" s="249"/>
      <c r="UNQ246" s="249"/>
      <c r="UNR246" s="249"/>
      <c r="UNS246" s="249"/>
      <c r="UNT246" s="249"/>
      <c r="UNU246" s="249"/>
      <c r="UNV246" s="249"/>
      <c r="UNW246" s="249"/>
      <c r="UNX246" s="249"/>
      <c r="UNY246" s="249"/>
      <c r="UNZ246" s="249"/>
      <c r="UOA246" s="249"/>
      <c r="UOB246" s="249"/>
      <c r="UOC246" s="249"/>
      <c r="UOD246" s="249"/>
      <c r="UOE246" s="249"/>
      <c r="UOF246" s="249"/>
      <c r="UOG246" s="249"/>
      <c r="UOH246" s="249"/>
      <c r="UOI246" s="249"/>
      <c r="UOJ246" s="249"/>
      <c r="UOK246" s="249"/>
      <c r="UOL246" s="249"/>
      <c r="UOM246" s="249"/>
      <c r="UON246" s="249"/>
      <c r="UOO246" s="249"/>
      <c r="UOP246" s="249"/>
      <c r="UOQ246" s="249"/>
      <c r="UOR246" s="249"/>
      <c r="UOS246" s="249"/>
      <c r="UOT246" s="249"/>
      <c r="UOU246" s="249"/>
      <c r="UOV246" s="249"/>
      <c r="UOW246" s="249"/>
      <c r="UOX246" s="249"/>
      <c r="UOY246" s="249"/>
      <c r="UOZ246" s="249"/>
      <c r="UPA246" s="249"/>
      <c r="UPB246" s="249"/>
      <c r="UPC246" s="249"/>
      <c r="UPD246" s="249"/>
      <c r="UPE246" s="249"/>
      <c r="UPF246" s="249"/>
      <c r="UPG246" s="249"/>
      <c r="UPH246" s="249"/>
      <c r="UPI246" s="249"/>
      <c r="UPJ246" s="249"/>
      <c r="UPK246" s="249"/>
      <c r="UPL246" s="249"/>
      <c r="UPM246" s="249"/>
      <c r="UPN246" s="249"/>
      <c r="UPO246" s="249"/>
      <c r="UPP246" s="249"/>
      <c r="UPQ246" s="249"/>
      <c r="UPR246" s="249"/>
      <c r="UPS246" s="249"/>
      <c r="UPT246" s="249"/>
      <c r="UPU246" s="249"/>
      <c r="UPV246" s="249"/>
      <c r="UPW246" s="249"/>
      <c r="UPX246" s="249"/>
      <c r="UPY246" s="249"/>
      <c r="UPZ246" s="249"/>
      <c r="UQA246" s="249"/>
      <c r="UQB246" s="249"/>
      <c r="UQC246" s="249"/>
      <c r="UQD246" s="249"/>
      <c r="UQE246" s="249"/>
      <c r="UQF246" s="249"/>
      <c r="UQG246" s="249"/>
      <c r="UQH246" s="249"/>
      <c r="UQI246" s="249"/>
      <c r="UQJ246" s="249"/>
      <c r="UQK246" s="249"/>
      <c r="UQL246" s="249"/>
      <c r="UQM246" s="249"/>
      <c r="UQN246" s="249"/>
      <c r="UQO246" s="249"/>
      <c r="UQP246" s="249"/>
      <c r="UQQ246" s="249"/>
      <c r="UQR246" s="249"/>
      <c r="UQS246" s="249"/>
      <c r="UQT246" s="249"/>
      <c r="UQU246" s="249"/>
      <c r="UQV246" s="249"/>
      <c r="UQW246" s="249"/>
      <c r="UQX246" s="249"/>
      <c r="UQY246" s="249"/>
      <c r="UQZ246" s="249"/>
      <c r="URA246" s="249"/>
      <c r="URB246" s="249"/>
      <c r="URC246" s="249"/>
      <c r="URD246" s="249"/>
      <c r="URE246" s="249"/>
      <c r="URF246" s="249"/>
      <c r="URG246" s="249"/>
      <c r="URH246" s="249"/>
      <c r="URI246" s="249"/>
      <c r="URJ246" s="249"/>
      <c r="URK246" s="249"/>
      <c r="URL246" s="249"/>
      <c r="URM246" s="249"/>
      <c r="URN246" s="249"/>
      <c r="URO246" s="249"/>
      <c r="URP246" s="249"/>
      <c r="URQ246" s="249"/>
      <c r="URR246" s="249"/>
      <c r="URS246" s="249"/>
      <c r="URT246" s="249"/>
      <c r="URU246" s="249"/>
      <c r="URV246" s="249"/>
      <c r="URW246" s="249"/>
      <c r="URX246" s="249"/>
      <c r="URY246" s="249"/>
      <c r="URZ246" s="249"/>
      <c r="USA246" s="249"/>
      <c r="USB246" s="249"/>
      <c r="USC246" s="249"/>
      <c r="USD246" s="249"/>
      <c r="USE246" s="249"/>
      <c r="USF246" s="249"/>
      <c r="USG246" s="249"/>
      <c r="USH246" s="249"/>
      <c r="USI246" s="249"/>
      <c r="USJ246" s="249"/>
      <c r="USK246" s="249"/>
      <c r="USL246" s="249"/>
      <c r="USM246" s="249"/>
      <c r="USN246" s="249"/>
      <c r="USO246" s="249"/>
      <c r="USP246" s="249"/>
      <c r="USQ246" s="249"/>
      <c r="USR246" s="249"/>
      <c r="USS246" s="249"/>
      <c r="UST246" s="249"/>
      <c r="USU246" s="249"/>
      <c r="USV246" s="249"/>
      <c r="USW246" s="249"/>
      <c r="USX246" s="249"/>
      <c r="USY246" s="249"/>
      <c r="USZ246" s="249"/>
      <c r="UTA246" s="249"/>
      <c r="UTB246" s="249"/>
      <c r="UTC246" s="249"/>
      <c r="UTD246" s="249"/>
      <c r="UTE246" s="249"/>
      <c r="UTF246" s="249"/>
      <c r="UTG246" s="249"/>
      <c r="UTH246" s="249"/>
      <c r="UTI246" s="249"/>
      <c r="UTJ246" s="249"/>
      <c r="UTK246" s="249"/>
      <c r="UTL246" s="249"/>
      <c r="UTM246" s="249"/>
      <c r="UTN246" s="249"/>
      <c r="UTO246" s="249"/>
      <c r="UTP246" s="249"/>
      <c r="UTQ246" s="249"/>
      <c r="UTR246" s="249"/>
      <c r="UTS246" s="249"/>
      <c r="UTT246" s="249"/>
      <c r="UTU246" s="249"/>
      <c r="UTV246" s="249"/>
      <c r="UTW246" s="249"/>
      <c r="UTX246" s="249"/>
      <c r="UTY246" s="249"/>
      <c r="UTZ246" s="249"/>
      <c r="UUA246" s="249"/>
      <c r="UUB246" s="249"/>
      <c r="UUC246" s="249"/>
      <c r="UUD246" s="249"/>
      <c r="UUE246" s="249"/>
      <c r="UUF246" s="249"/>
      <c r="UUG246" s="249"/>
      <c r="UUH246" s="249"/>
      <c r="UUI246" s="249"/>
      <c r="UUJ246" s="249"/>
      <c r="UUK246" s="249"/>
      <c r="UUL246" s="249"/>
      <c r="UUM246" s="249"/>
      <c r="UUN246" s="249"/>
      <c r="UUO246" s="249"/>
      <c r="UUP246" s="249"/>
      <c r="UUQ246" s="249"/>
      <c r="UUR246" s="249"/>
      <c r="UUS246" s="249"/>
      <c r="UUT246" s="249"/>
      <c r="UUU246" s="249"/>
      <c r="UUV246" s="249"/>
      <c r="UUW246" s="249"/>
      <c r="UUX246" s="249"/>
      <c r="UUY246" s="249"/>
      <c r="UUZ246" s="249"/>
      <c r="UVA246" s="249"/>
      <c r="UVB246" s="249"/>
      <c r="UVC246" s="249"/>
      <c r="UVD246" s="249"/>
      <c r="UVE246" s="249"/>
      <c r="UVF246" s="249"/>
      <c r="UVG246" s="249"/>
      <c r="UVH246" s="249"/>
      <c r="UVI246" s="249"/>
      <c r="UVJ246" s="249"/>
      <c r="UVK246" s="249"/>
      <c r="UVL246" s="249"/>
      <c r="UVM246" s="249"/>
      <c r="UVN246" s="249"/>
      <c r="UVO246" s="249"/>
      <c r="UVP246" s="249"/>
      <c r="UVQ246" s="249"/>
      <c r="UVR246" s="249"/>
      <c r="UVS246" s="249"/>
      <c r="UVT246" s="249"/>
      <c r="UVU246" s="249"/>
      <c r="UVV246" s="249"/>
      <c r="UVW246" s="249"/>
      <c r="UVX246" s="249"/>
      <c r="UVY246" s="249"/>
      <c r="UVZ246" s="249"/>
      <c r="UWA246" s="249"/>
      <c r="UWB246" s="249"/>
      <c r="UWC246" s="249"/>
      <c r="UWD246" s="249"/>
      <c r="UWE246" s="249"/>
      <c r="UWF246" s="249"/>
      <c r="UWG246" s="249"/>
      <c r="UWH246" s="249"/>
      <c r="UWI246" s="249"/>
      <c r="UWJ246" s="249"/>
      <c r="UWK246" s="249"/>
      <c r="UWL246" s="249"/>
      <c r="UWM246" s="249"/>
      <c r="UWN246" s="249"/>
      <c r="UWO246" s="249"/>
      <c r="UWP246" s="249"/>
      <c r="UWQ246" s="249"/>
      <c r="UWR246" s="249"/>
      <c r="UWS246" s="249"/>
      <c r="UWT246" s="249"/>
      <c r="UWU246" s="249"/>
      <c r="UWV246" s="249"/>
      <c r="UWW246" s="249"/>
      <c r="UWX246" s="249"/>
      <c r="UWY246" s="249"/>
      <c r="UWZ246" s="249"/>
      <c r="UXA246" s="249"/>
      <c r="UXB246" s="249"/>
      <c r="UXC246" s="249"/>
      <c r="UXD246" s="249"/>
      <c r="UXE246" s="249"/>
      <c r="UXF246" s="249"/>
      <c r="UXG246" s="249"/>
      <c r="UXH246" s="249"/>
      <c r="UXI246" s="249"/>
      <c r="UXJ246" s="249"/>
      <c r="UXK246" s="249"/>
      <c r="UXL246" s="249"/>
      <c r="UXM246" s="249"/>
      <c r="UXN246" s="249"/>
      <c r="UXO246" s="249"/>
      <c r="UXP246" s="249"/>
      <c r="UXQ246" s="249"/>
      <c r="UXR246" s="249"/>
      <c r="UXS246" s="249"/>
      <c r="UXT246" s="249"/>
      <c r="UXU246" s="249"/>
      <c r="UXV246" s="249"/>
      <c r="UXW246" s="249"/>
      <c r="UXX246" s="249"/>
      <c r="UXY246" s="249"/>
      <c r="UXZ246" s="249"/>
      <c r="UYA246" s="249"/>
      <c r="UYB246" s="249"/>
      <c r="UYC246" s="249"/>
      <c r="UYD246" s="249"/>
      <c r="UYE246" s="249"/>
      <c r="UYF246" s="249"/>
      <c r="UYG246" s="249"/>
      <c r="UYH246" s="249"/>
      <c r="UYI246" s="249"/>
      <c r="UYJ246" s="249"/>
      <c r="UYK246" s="249"/>
      <c r="UYL246" s="249"/>
      <c r="UYM246" s="249"/>
      <c r="UYN246" s="249"/>
      <c r="UYO246" s="249"/>
      <c r="UYP246" s="249"/>
      <c r="UYQ246" s="249"/>
      <c r="UYR246" s="249"/>
      <c r="UYS246" s="249"/>
      <c r="UYT246" s="249"/>
      <c r="UYU246" s="249"/>
      <c r="UYV246" s="249"/>
      <c r="UYW246" s="249"/>
      <c r="UYX246" s="249"/>
      <c r="UYY246" s="249"/>
      <c r="UYZ246" s="249"/>
      <c r="UZA246" s="249"/>
      <c r="UZB246" s="249"/>
      <c r="UZC246" s="249"/>
      <c r="UZD246" s="249"/>
      <c r="UZE246" s="249"/>
      <c r="UZF246" s="249"/>
      <c r="UZG246" s="249"/>
      <c r="UZH246" s="249"/>
      <c r="UZI246" s="249"/>
      <c r="UZJ246" s="249"/>
      <c r="UZK246" s="249"/>
      <c r="UZL246" s="249"/>
      <c r="UZM246" s="249"/>
      <c r="UZN246" s="249"/>
      <c r="UZO246" s="249"/>
      <c r="UZP246" s="249"/>
      <c r="UZQ246" s="249"/>
      <c r="UZR246" s="249"/>
      <c r="UZS246" s="249"/>
      <c r="UZT246" s="249"/>
      <c r="UZU246" s="249"/>
      <c r="UZV246" s="249"/>
      <c r="UZW246" s="249"/>
      <c r="UZX246" s="249"/>
      <c r="UZY246" s="249"/>
      <c r="UZZ246" s="249"/>
      <c r="VAA246" s="249"/>
      <c r="VAB246" s="249"/>
      <c r="VAC246" s="249"/>
      <c r="VAD246" s="249"/>
      <c r="VAE246" s="249"/>
      <c r="VAF246" s="249"/>
      <c r="VAG246" s="249"/>
      <c r="VAH246" s="249"/>
      <c r="VAI246" s="249"/>
      <c r="VAJ246" s="249"/>
      <c r="VAK246" s="249"/>
      <c r="VAL246" s="249"/>
      <c r="VAM246" s="249"/>
      <c r="VAN246" s="249"/>
      <c r="VAO246" s="249"/>
      <c r="VAP246" s="249"/>
      <c r="VAQ246" s="249"/>
      <c r="VAR246" s="249"/>
      <c r="VAS246" s="249"/>
      <c r="VAT246" s="249"/>
      <c r="VAU246" s="249"/>
      <c r="VAV246" s="249"/>
      <c r="VAW246" s="249"/>
      <c r="VAX246" s="249"/>
      <c r="VAY246" s="249"/>
      <c r="VAZ246" s="249"/>
      <c r="VBA246" s="249"/>
      <c r="VBB246" s="249"/>
      <c r="VBC246" s="249"/>
      <c r="VBD246" s="249"/>
      <c r="VBE246" s="249"/>
      <c r="VBF246" s="249"/>
      <c r="VBG246" s="249"/>
      <c r="VBH246" s="249"/>
      <c r="VBI246" s="249"/>
      <c r="VBJ246" s="249"/>
      <c r="VBK246" s="249"/>
      <c r="VBL246" s="249"/>
      <c r="VBM246" s="249"/>
      <c r="VBN246" s="249"/>
      <c r="VBO246" s="249"/>
      <c r="VBP246" s="249"/>
      <c r="VBQ246" s="249"/>
      <c r="VBR246" s="249"/>
      <c r="VBS246" s="249"/>
      <c r="VBT246" s="249"/>
      <c r="VBU246" s="249"/>
      <c r="VBV246" s="249"/>
      <c r="VBW246" s="249"/>
      <c r="VBX246" s="249"/>
      <c r="VBY246" s="249"/>
      <c r="VBZ246" s="249"/>
      <c r="VCA246" s="249"/>
      <c r="VCB246" s="249"/>
      <c r="VCC246" s="249"/>
      <c r="VCD246" s="249"/>
      <c r="VCE246" s="249"/>
      <c r="VCF246" s="249"/>
      <c r="VCG246" s="249"/>
      <c r="VCH246" s="249"/>
      <c r="VCI246" s="249"/>
      <c r="VCJ246" s="249"/>
      <c r="VCK246" s="249"/>
      <c r="VCL246" s="249"/>
      <c r="VCM246" s="249"/>
      <c r="VCN246" s="249"/>
      <c r="VCO246" s="249"/>
      <c r="VCP246" s="249"/>
      <c r="VCQ246" s="249"/>
      <c r="VCR246" s="249"/>
      <c r="VCS246" s="249"/>
      <c r="VCT246" s="249"/>
      <c r="VCU246" s="249"/>
      <c r="VCV246" s="249"/>
      <c r="VCW246" s="249"/>
      <c r="VCX246" s="249"/>
      <c r="VCY246" s="249"/>
      <c r="VCZ246" s="249"/>
      <c r="VDA246" s="249"/>
      <c r="VDB246" s="249"/>
      <c r="VDC246" s="249"/>
      <c r="VDD246" s="249"/>
      <c r="VDE246" s="249"/>
      <c r="VDF246" s="249"/>
      <c r="VDG246" s="249"/>
      <c r="VDH246" s="249"/>
      <c r="VDI246" s="249"/>
      <c r="VDJ246" s="249"/>
      <c r="VDK246" s="249"/>
      <c r="VDL246" s="249"/>
      <c r="VDM246" s="249"/>
      <c r="VDN246" s="249"/>
      <c r="VDO246" s="249"/>
      <c r="VDP246" s="249"/>
      <c r="VDQ246" s="249"/>
      <c r="VDR246" s="249"/>
      <c r="VDS246" s="249"/>
      <c r="VDT246" s="249"/>
      <c r="VDU246" s="249"/>
      <c r="VDV246" s="249"/>
      <c r="VDW246" s="249"/>
      <c r="VDX246" s="249"/>
      <c r="VDY246" s="249"/>
      <c r="VDZ246" s="249"/>
      <c r="VEA246" s="249"/>
      <c r="VEB246" s="249"/>
      <c r="VEC246" s="249"/>
      <c r="VED246" s="249"/>
      <c r="VEE246" s="249"/>
      <c r="VEF246" s="249"/>
      <c r="VEG246" s="249"/>
      <c r="VEH246" s="249"/>
      <c r="VEI246" s="249"/>
      <c r="VEJ246" s="249"/>
      <c r="VEK246" s="249"/>
      <c r="VEL246" s="249"/>
      <c r="VEM246" s="249"/>
      <c r="VEN246" s="249"/>
      <c r="VEO246" s="249"/>
      <c r="VEP246" s="249"/>
      <c r="VEQ246" s="249"/>
      <c r="VER246" s="249"/>
      <c r="VES246" s="249"/>
      <c r="VET246" s="249"/>
      <c r="VEU246" s="249"/>
      <c r="VEV246" s="249"/>
      <c r="VEW246" s="249"/>
      <c r="VEX246" s="249"/>
      <c r="VEY246" s="249"/>
      <c r="VEZ246" s="249"/>
      <c r="VFA246" s="249"/>
      <c r="VFB246" s="249"/>
      <c r="VFC246" s="249"/>
      <c r="VFD246" s="249"/>
      <c r="VFE246" s="249"/>
      <c r="VFF246" s="249"/>
      <c r="VFG246" s="249"/>
      <c r="VFH246" s="249"/>
      <c r="VFI246" s="249"/>
      <c r="VFJ246" s="249"/>
      <c r="VFK246" s="249"/>
      <c r="VFL246" s="249"/>
      <c r="VFM246" s="249"/>
      <c r="VFN246" s="249"/>
      <c r="VFO246" s="249"/>
      <c r="VFP246" s="249"/>
      <c r="VFQ246" s="249"/>
      <c r="VFR246" s="249"/>
      <c r="VFS246" s="249"/>
      <c r="VFT246" s="249"/>
      <c r="VFU246" s="249"/>
      <c r="VFV246" s="249"/>
      <c r="VFW246" s="249"/>
      <c r="VFX246" s="249"/>
      <c r="VFY246" s="249"/>
      <c r="VFZ246" s="249"/>
      <c r="VGA246" s="249"/>
      <c r="VGB246" s="249"/>
      <c r="VGC246" s="249"/>
      <c r="VGD246" s="249"/>
      <c r="VGE246" s="249"/>
      <c r="VGF246" s="249"/>
      <c r="VGG246" s="249"/>
      <c r="VGH246" s="249"/>
      <c r="VGI246" s="249"/>
      <c r="VGJ246" s="249"/>
      <c r="VGK246" s="249"/>
      <c r="VGL246" s="249"/>
      <c r="VGM246" s="249"/>
      <c r="VGN246" s="249"/>
      <c r="VGO246" s="249"/>
      <c r="VGP246" s="249"/>
      <c r="VGQ246" s="249"/>
      <c r="VGR246" s="249"/>
      <c r="VGS246" s="249"/>
      <c r="VGT246" s="249"/>
      <c r="VGU246" s="249"/>
      <c r="VGV246" s="249"/>
      <c r="VGW246" s="249"/>
      <c r="VGX246" s="249"/>
      <c r="VGY246" s="249"/>
      <c r="VGZ246" s="249"/>
      <c r="VHA246" s="249"/>
      <c r="VHB246" s="249"/>
      <c r="VHC246" s="249"/>
      <c r="VHD246" s="249"/>
      <c r="VHE246" s="249"/>
      <c r="VHF246" s="249"/>
      <c r="VHG246" s="249"/>
      <c r="VHH246" s="249"/>
      <c r="VHI246" s="249"/>
      <c r="VHJ246" s="249"/>
      <c r="VHK246" s="249"/>
      <c r="VHL246" s="249"/>
      <c r="VHM246" s="249"/>
      <c r="VHN246" s="249"/>
      <c r="VHO246" s="249"/>
      <c r="VHP246" s="249"/>
      <c r="VHQ246" s="249"/>
      <c r="VHR246" s="249"/>
      <c r="VHS246" s="249"/>
      <c r="VHT246" s="249"/>
      <c r="VHU246" s="249"/>
      <c r="VHV246" s="249"/>
      <c r="VHW246" s="249"/>
      <c r="VHX246" s="249"/>
      <c r="VHY246" s="249"/>
      <c r="VHZ246" s="249"/>
      <c r="VIA246" s="249"/>
      <c r="VIB246" s="249"/>
      <c r="VIC246" s="249"/>
      <c r="VID246" s="249"/>
      <c r="VIE246" s="249"/>
      <c r="VIF246" s="249"/>
      <c r="VIG246" s="249"/>
      <c r="VIH246" s="249"/>
      <c r="VII246" s="249"/>
      <c r="VIJ246" s="249"/>
      <c r="VIK246" s="249"/>
      <c r="VIL246" s="249"/>
      <c r="VIM246" s="249"/>
      <c r="VIN246" s="249"/>
      <c r="VIO246" s="249"/>
      <c r="VIP246" s="249"/>
      <c r="VIQ246" s="249"/>
      <c r="VIR246" s="249"/>
      <c r="VIS246" s="249"/>
      <c r="VIT246" s="249"/>
      <c r="VIU246" s="249"/>
      <c r="VIV246" s="249"/>
      <c r="VIW246" s="249"/>
      <c r="VIX246" s="249"/>
      <c r="VIY246" s="249"/>
      <c r="VIZ246" s="249"/>
      <c r="VJA246" s="249"/>
      <c r="VJB246" s="249"/>
      <c r="VJC246" s="249"/>
      <c r="VJD246" s="249"/>
      <c r="VJE246" s="249"/>
      <c r="VJF246" s="249"/>
      <c r="VJG246" s="249"/>
      <c r="VJH246" s="249"/>
      <c r="VJI246" s="249"/>
      <c r="VJJ246" s="249"/>
      <c r="VJK246" s="249"/>
      <c r="VJL246" s="249"/>
      <c r="VJM246" s="249"/>
      <c r="VJN246" s="249"/>
      <c r="VJO246" s="249"/>
      <c r="VJP246" s="249"/>
      <c r="VJQ246" s="249"/>
      <c r="VJR246" s="249"/>
      <c r="VJS246" s="249"/>
      <c r="VJT246" s="249"/>
      <c r="VJU246" s="249"/>
      <c r="VJV246" s="249"/>
      <c r="VJW246" s="249"/>
      <c r="VJX246" s="249"/>
      <c r="VJY246" s="249"/>
      <c r="VJZ246" s="249"/>
      <c r="VKA246" s="249"/>
      <c r="VKB246" s="249"/>
      <c r="VKC246" s="249"/>
      <c r="VKD246" s="249"/>
      <c r="VKE246" s="249"/>
      <c r="VKF246" s="249"/>
      <c r="VKG246" s="249"/>
      <c r="VKH246" s="249"/>
      <c r="VKI246" s="249"/>
      <c r="VKJ246" s="249"/>
      <c r="VKK246" s="249"/>
      <c r="VKL246" s="249"/>
      <c r="VKM246" s="249"/>
      <c r="VKN246" s="249"/>
      <c r="VKO246" s="249"/>
      <c r="VKP246" s="249"/>
      <c r="VKQ246" s="249"/>
      <c r="VKR246" s="249"/>
      <c r="VKS246" s="249"/>
      <c r="VKT246" s="249"/>
      <c r="VKU246" s="249"/>
      <c r="VKV246" s="249"/>
      <c r="VKW246" s="249"/>
      <c r="VKX246" s="249"/>
      <c r="VKY246" s="249"/>
      <c r="VKZ246" s="249"/>
      <c r="VLA246" s="249"/>
      <c r="VLB246" s="249"/>
      <c r="VLC246" s="249"/>
      <c r="VLD246" s="249"/>
      <c r="VLE246" s="249"/>
      <c r="VLF246" s="249"/>
      <c r="VLG246" s="249"/>
      <c r="VLH246" s="249"/>
      <c r="VLI246" s="249"/>
      <c r="VLJ246" s="249"/>
      <c r="VLK246" s="249"/>
      <c r="VLL246" s="249"/>
      <c r="VLM246" s="249"/>
      <c r="VLN246" s="249"/>
      <c r="VLO246" s="249"/>
      <c r="VLP246" s="249"/>
      <c r="VLQ246" s="249"/>
      <c r="VLR246" s="249"/>
      <c r="VLS246" s="249"/>
      <c r="VLT246" s="249"/>
      <c r="VLU246" s="249"/>
      <c r="VLV246" s="249"/>
      <c r="VLW246" s="249"/>
      <c r="VLX246" s="249"/>
      <c r="VLY246" s="249"/>
      <c r="VLZ246" s="249"/>
      <c r="VMA246" s="249"/>
      <c r="VMB246" s="249"/>
      <c r="VMC246" s="249"/>
      <c r="VMD246" s="249"/>
      <c r="VME246" s="249"/>
      <c r="VMF246" s="249"/>
      <c r="VMG246" s="249"/>
      <c r="VMH246" s="249"/>
      <c r="VMI246" s="249"/>
      <c r="VMJ246" s="249"/>
      <c r="VMK246" s="249"/>
      <c r="VML246" s="249"/>
      <c r="VMM246" s="249"/>
      <c r="VMN246" s="249"/>
      <c r="VMO246" s="249"/>
      <c r="VMP246" s="249"/>
      <c r="VMQ246" s="249"/>
      <c r="VMR246" s="249"/>
      <c r="VMS246" s="249"/>
      <c r="VMT246" s="249"/>
      <c r="VMU246" s="249"/>
      <c r="VMV246" s="249"/>
      <c r="VMW246" s="249"/>
      <c r="VMX246" s="249"/>
      <c r="VMY246" s="249"/>
      <c r="VMZ246" s="249"/>
      <c r="VNA246" s="249"/>
      <c r="VNB246" s="249"/>
      <c r="VNC246" s="249"/>
      <c r="VND246" s="249"/>
      <c r="VNE246" s="249"/>
      <c r="VNF246" s="249"/>
      <c r="VNG246" s="249"/>
      <c r="VNH246" s="249"/>
      <c r="VNI246" s="249"/>
      <c r="VNJ246" s="249"/>
      <c r="VNK246" s="249"/>
      <c r="VNL246" s="249"/>
      <c r="VNM246" s="249"/>
      <c r="VNN246" s="249"/>
      <c r="VNO246" s="249"/>
      <c r="VNP246" s="249"/>
      <c r="VNQ246" s="249"/>
      <c r="VNR246" s="249"/>
      <c r="VNS246" s="249"/>
      <c r="VNT246" s="249"/>
      <c r="VNU246" s="249"/>
      <c r="VNV246" s="249"/>
      <c r="VNW246" s="249"/>
      <c r="VNX246" s="249"/>
      <c r="VNY246" s="249"/>
      <c r="VNZ246" s="249"/>
      <c r="VOA246" s="249"/>
      <c r="VOB246" s="249"/>
      <c r="VOC246" s="249"/>
      <c r="VOD246" s="249"/>
      <c r="VOE246" s="249"/>
      <c r="VOF246" s="249"/>
      <c r="VOG246" s="249"/>
      <c r="VOH246" s="249"/>
      <c r="VOI246" s="249"/>
      <c r="VOJ246" s="249"/>
      <c r="VOK246" s="249"/>
      <c r="VOL246" s="249"/>
      <c r="VOM246" s="249"/>
      <c r="VON246" s="249"/>
      <c r="VOO246" s="249"/>
      <c r="VOP246" s="249"/>
      <c r="VOQ246" s="249"/>
      <c r="VOR246" s="249"/>
      <c r="VOS246" s="249"/>
      <c r="VOT246" s="249"/>
      <c r="VOU246" s="249"/>
      <c r="VOV246" s="249"/>
      <c r="VOW246" s="249"/>
      <c r="VOX246" s="249"/>
      <c r="VOY246" s="249"/>
      <c r="VOZ246" s="249"/>
      <c r="VPA246" s="249"/>
      <c r="VPB246" s="249"/>
      <c r="VPC246" s="249"/>
      <c r="VPD246" s="249"/>
      <c r="VPE246" s="249"/>
      <c r="VPF246" s="249"/>
      <c r="VPG246" s="249"/>
      <c r="VPH246" s="249"/>
      <c r="VPI246" s="249"/>
      <c r="VPJ246" s="249"/>
      <c r="VPK246" s="249"/>
      <c r="VPL246" s="249"/>
      <c r="VPM246" s="249"/>
      <c r="VPN246" s="249"/>
      <c r="VPO246" s="249"/>
      <c r="VPP246" s="249"/>
      <c r="VPQ246" s="249"/>
      <c r="VPR246" s="249"/>
      <c r="VPS246" s="249"/>
      <c r="VPT246" s="249"/>
      <c r="VPU246" s="249"/>
      <c r="VPV246" s="249"/>
      <c r="VPW246" s="249"/>
      <c r="VPX246" s="249"/>
      <c r="VPY246" s="249"/>
      <c r="VPZ246" s="249"/>
      <c r="VQA246" s="249"/>
      <c r="VQB246" s="249"/>
      <c r="VQC246" s="249"/>
      <c r="VQD246" s="249"/>
      <c r="VQE246" s="249"/>
      <c r="VQF246" s="249"/>
      <c r="VQG246" s="249"/>
      <c r="VQH246" s="249"/>
      <c r="VQI246" s="249"/>
      <c r="VQJ246" s="249"/>
      <c r="VQK246" s="249"/>
      <c r="VQL246" s="249"/>
      <c r="VQM246" s="249"/>
      <c r="VQN246" s="249"/>
      <c r="VQO246" s="249"/>
      <c r="VQP246" s="249"/>
      <c r="VQQ246" s="249"/>
      <c r="VQR246" s="249"/>
      <c r="VQS246" s="249"/>
      <c r="VQT246" s="249"/>
      <c r="VQU246" s="249"/>
      <c r="VQV246" s="249"/>
      <c r="VQW246" s="249"/>
      <c r="VQX246" s="249"/>
      <c r="VQY246" s="249"/>
      <c r="VQZ246" s="249"/>
      <c r="VRA246" s="249"/>
      <c r="VRB246" s="249"/>
      <c r="VRC246" s="249"/>
      <c r="VRD246" s="249"/>
      <c r="VRE246" s="249"/>
      <c r="VRF246" s="249"/>
      <c r="VRG246" s="249"/>
      <c r="VRH246" s="249"/>
      <c r="VRI246" s="249"/>
      <c r="VRJ246" s="249"/>
      <c r="VRK246" s="249"/>
      <c r="VRL246" s="249"/>
      <c r="VRM246" s="249"/>
      <c r="VRN246" s="249"/>
      <c r="VRO246" s="249"/>
      <c r="VRP246" s="249"/>
      <c r="VRQ246" s="249"/>
      <c r="VRR246" s="249"/>
      <c r="VRS246" s="249"/>
      <c r="VRT246" s="249"/>
      <c r="VRU246" s="249"/>
      <c r="VRV246" s="249"/>
      <c r="VRW246" s="249"/>
      <c r="VRX246" s="249"/>
      <c r="VRY246" s="249"/>
      <c r="VRZ246" s="249"/>
      <c r="VSA246" s="249"/>
      <c r="VSB246" s="249"/>
      <c r="VSC246" s="249"/>
      <c r="VSD246" s="249"/>
      <c r="VSE246" s="249"/>
      <c r="VSF246" s="249"/>
      <c r="VSG246" s="249"/>
      <c r="VSH246" s="249"/>
      <c r="VSI246" s="249"/>
      <c r="VSJ246" s="249"/>
      <c r="VSK246" s="249"/>
      <c r="VSL246" s="249"/>
      <c r="VSM246" s="249"/>
      <c r="VSN246" s="249"/>
      <c r="VSO246" s="249"/>
      <c r="VSP246" s="249"/>
      <c r="VSQ246" s="249"/>
      <c r="VSR246" s="249"/>
      <c r="VSS246" s="249"/>
      <c r="VST246" s="249"/>
      <c r="VSU246" s="249"/>
      <c r="VSV246" s="249"/>
      <c r="VSW246" s="249"/>
      <c r="VSX246" s="249"/>
      <c r="VSY246" s="249"/>
      <c r="VSZ246" s="249"/>
      <c r="VTA246" s="249"/>
      <c r="VTB246" s="249"/>
      <c r="VTC246" s="249"/>
      <c r="VTD246" s="249"/>
      <c r="VTE246" s="249"/>
      <c r="VTF246" s="249"/>
      <c r="VTG246" s="249"/>
      <c r="VTH246" s="249"/>
      <c r="VTI246" s="249"/>
      <c r="VTJ246" s="249"/>
      <c r="VTK246" s="249"/>
      <c r="VTL246" s="249"/>
      <c r="VTM246" s="249"/>
      <c r="VTN246" s="249"/>
      <c r="VTO246" s="249"/>
      <c r="VTP246" s="249"/>
      <c r="VTQ246" s="249"/>
      <c r="VTR246" s="249"/>
      <c r="VTS246" s="249"/>
      <c r="VTT246" s="249"/>
      <c r="VTU246" s="249"/>
      <c r="VTV246" s="249"/>
      <c r="VTW246" s="249"/>
      <c r="VTX246" s="249"/>
      <c r="VTY246" s="249"/>
      <c r="VTZ246" s="249"/>
      <c r="VUA246" s="249"/>
      <c r="VUB246" s="249"/>
      <c r="VUC246" s="249"/>
      <c r="VUD246" s="249"/>
      <c r="VUE246" s="249"/>
      <c r="VUF246" s="249"/>
      <c r="VUG246" s="249"/>
      <c r="VUH246" s="249"/>
      <c r="VUI246" s="249"/>
      <c r="VUJ246" s="249"/>
      <c r="VUK246" s="249"/>
      <c r="VUL246" s="249"/>
      <c r="VUM246" s="249"/>
      <c r="VUN246" s="249"/>
      <c r="VUO246" s="249"/>
      <c r="VUP246" s="249"/>
      <c r="VUQ246" s="249"/>
      <c r="VUR246" s="249"/>
      <c r="VUS246" s="249"/>
      <c r="VUT246" s="249"/>
      <c r="VUU246" s="249"/>
      <c r="VUV246" s="249"/>
      <c r="VUW246" s="249"/>
      <c r="VUX246" s="249"/>
      <c r="VUY246" s="249"/>
      <c r="VUZ246" s="249"/>
      <c r="VVA246" s="249"/>
      <c r="VVB246" s="249"/>
      <c r="VVC246" s="249"/>
      <c r="VVD246" s="249"/>
      <c r="VVE246" s="249"/>
      <c r="VVF246" s="249"/>
      <c r="VVG246" s="249"/>
      <c r="VVH246" s="249"/>
      <c r="VVI246" s="249"/>
      <c r="VVJ246" s="249"/>
      <c r="VVK246" s="249"/>
      <c r="VVL246" s="249"/>
      <c r="VVM246" s="249"/>
      <c r="VVN246" s="249"/>
      <c r="VVO246" s="249"/>
      <c r="VVP246" s="249"/>
      <c r="VVQ246" s="249"/>
      <c r="VVR246" s="249"/>
      <c r="VVS246" s="249"/>
      <c r="VVT246" s="249"/>
      <c r="VVU246" s="249"/>
      <c r="VVV246" s="249"/>
      <c r="VVW246" s="249"/>
      <c r="VVX246" s="249"/>
      <c r="VVY246" s="249"/>
      <c r="VVZ246" s="249"/>
      <c r="VWA246" s="249"/>
      <c r="VWB246" s="249"/>
      <c r="VWC246" s="249"/>
      <c r="VWD246" s="249"/>
      <c r="VWE246" s="249"/>
      <c r="VWF246" s="249"/>
      <c r="VWG246" s="249"/>
      <c r="VWH246" s="249"/>
      <c r="VWI246" s="249"/>
      <c r="VWJ246" s="249"/>
      <c r="VWK246" s="249"/>
      <c r="VWL246" s="249"/>
      <c r="VWM246" s="249"/>
      <c r="VWN246" s="249"/>
      <c r="VWO246" s="249"/>
      <c r="VWP246" s="249"/>
      <c r="VWQ246" s="249"/>
      <c r="VWR246" s="249"/>
      <c r="VWS246" s="249"/>
      <c r="VWT246" s="249"/>
      <c r="VWU246" s="249"/>
      <c r="VWV246" s="249"/>
      <c r="VWW246" s="249"/>
      <c r="VWX246" s="249"/>
      <c r="VWY246" s="249"/>
      <c r="VWZ246" s="249"/>
      <c r="VXA246" s="249"/>
      <c r="VXB246" s="249"/>
      <c r="VXC246" s="249"/>
      <c r="VXD246" s="249"/>
      <c r="VXE246" s="249"/>
      <c r="VXF246" s="249"/>
      <c r="VXG246" s="249"/>
      <c r="VXH246" s="249"/>
      <c r="VXI246" s="249"/>
      <c r="VXJ246" s="249"/>
      <c r="VXK246" s="249"/>
      <c r="VXL246" s="249"/>
      <c r="VXM246" s="249"/>
      <c r="VXN246" s="249"/>
      <c r="VXO246" s="249"/>
      <c r="VXP246" s="249"/>
      <c r="VXQ246" s="249"/>
      <c r="VXR246" s="249"/>
      <c r="VXS246" s="249"/>
      <c r="VXT246" s="249"/>
      <c r="VXU246" s="249"/>
      <c r="VXV246" s="249"/>
      <c r="VXW246" s="249"/>
      <c r="VXX246" s="249"/>
      <c r="VXY246" s="249"/>
      <c r="VXZ246" s="249"/>
      <c r="VYA246" s="249"/>
      <c r="VYB246" s="249"/>
      <c r="VYC246" s="249"/>
      <c r="VYD246" s="249"/>
      <c r="VYE246" s="249"/>
      <c r="VYF246" s="249"/>
      <c r="VYG246" s="249"/>
      <c r="VYH246" s="249"/>
      <c r="VYI246" s="249"/>
      <c r="VYJ246" s="249"/>
      <c r="VYK246" s="249"/>
      <c r="VYL246" s="249"/>
      <c r="VYM246" s="249"/>
      <c r="VYN246" s="249"/>
      <c r="VYO246" s="249"/>
      <c r="VYP246" s="249"/>
      <c r="VYQ246" s="249"/>
      <c r="VYR246" s="249"/>
      <c r="VYS246" s="249"/>
      <c r="VYT246" s="249"/>
      <c r="VYU246" s="249"/>
      <c r="VYV246" s="249"/>
      <c r="VYW246" s="249"/>
      <c r="VYX246" s="249"/>
      <c r="VYY246" s="249"/>
      <c r="VYZ246" s="249"/>
      <c r="VZA246" s="249"/>
      <c r="VZB246" s="249"/>
      <c r="VZC246" s="249"/>
      <c r="VZD246" s="249"/>
      <c r="VZE246" s="249"/>
      <c r="VZF246" s="249"/>
      <c r="VZG246" s="249"/>
      <c r="VZH246" s="249"/>
      <c r="VZI246" s="249"/>
      <c r="VZJ246" s="249"/>
      <c r="VZK246" s="249"/>
      <c r="VZL246" s="249"/>
      <c r="VZM246" s="249"/>
      <c r="VZN246" s="249"/>
      <c r="VZO246" s="249"/>
      <c r="VZP246" s="249"/>
      <c r="VZQ246" s="249"/>
      <c r="VZR246" s="249"/>
      <c r="VZS246" s="249"/>
      <c r="VZT246" s="249"/>
      <c r="VZU246" s="249"/>
      <c r="VZV246" s="249"/>
      <c r="VZW246" s="249"/>
      <c r="VZX246" s="249"/>
      <c r="VZY246" s="249"/>
      <c r="VZZ246" s="249"/>
      <c r="WAA246" s="249"/>
      <c r="WAB246" s="249"/>
      <c r="WAC246" s="249"/>
      <c r="WAD246" s="249"/>
      <c r="WAE246" s="249"/>
      <c r="WAF246" s="249"/>
      <c r="WAG246" s="249"/>
      <c r="WAH246" s="249"/>
      <c r="WAI246" s="249"/>
      <c r="WAJ246" s="249"/>
      <c r="WAK246" s="249"/>
      <c r="WAL246" s="249"/>
      <c r="WAM246" s="249"/>
      <c r="WAN246" s="249"/>
      <c r="WAO246" s="249"/>
      <c r="WAP246" s="249"/>
      <c r="WAQ246" s="249"/>
      <c r="WAR246" s="249"/>
      <c r="WAS246" s="249"/>
      <c r="WAT246" s="249"/>
      <c r="WAU246" s="249"/>
      <c r="WAV246" s="249"/>
      <c r="WAW246" s="249"/>
      <c r="WAX246" s="249"/>
      <c r="WAY246" s="249"/>
      <c r="WAZ246" s="249"/>
      <c r="WBA246" s="249"/>
      <c r="WBB246" s="249"/>
      <c r="WBC246" s="249"/>
      <c r="WBD246" s="249"/>
      <c r="WBE246" s="249"/>
      <c r="WBF246" s="249"/>
      <c r="WBG246" s="249"/>
      <c r="WBH246" s="249"/>
      <c r="WBI246" s="249"/>
      <c r="WBJ246" s="249"/>
      <c r="WBK246" s="249"/>
      <c r="WBL246" s="249"/>
      <c r="WBM246" s="249"/>
      <c r="WBN246" s="249"/>
      <c r="WBO246" s="249"/>
      <c r="WBP246" s="249"/>
      <c r="WBQ246" s="249"/>
      <c r="WBR246" s="249"/>
      <c r="WBS246" s="249"/>
      <c r="WBT246" s="249"/>
      <c r="WBU246" s="249"/>
      <c r="WBV246" s="249"/>
      <c r="WBW246" s="249"/>
      <c r="WBX246" s="249"/>
      <c r="WBY246" s="249"/>
      <c r="WBZ246" s="249"/>
      <c r="WCA246" s="249"/>
      <c r="WCB246" s="249"/>
      <c r="WCC246" s="249"/>
      <c r="WCD246" s="249"/>
      <c r="WCE246" s="249"/>
      <c r="WCF246" s="249"/>
      <c r="WCG246" s="249"/>
      <c r="WCH246" s="249"/>
      <c r="WCI246" s="249"/>
      <c r="WCJ246" s="249"/>
      <c r="WCK246" s="249"/>
      <c r="WCL246" s="249"/>
      <c r="WCM246" s="249"/>
      <c r="WCN246" s="249"/>
      <c r="WCO246" s="249"/>
      <c r="WCP246" s="249"/>
      <c r="WCQ246" s="249"/>
      <c r="WCR246" s="249"/>
      <c r="WCS246" s="249"/>
      <c r="WCT246" s="249"/>
      <c r="WCU246" s="249"/>
      <c r="WCV246" s="249"/>
      <c r="WCW246" s="249"/>
      <c r="WCX246" s="249"/>
      <c r="WCY246" s="249"/>
      <c r="WCZ246" s="249"/>
      <c r="WDA246" s="249"/>
      <c r="WDB246" s="249"/>
      <c r="WDC246" s="249"/>
      <c r="WDD246" s="249"/>
      <c r="WDE246" s="249"/>
      <c r="WDF246" s="249"/>
      <c r="WDG246" s="249"/>
      <c r="WDH246" s="249"/>
      <c r="WDI246" s="249"/>
      <c r="WDJ246" s="249"/>
      <c r="WDK246" s="249"/>
      <c r="WDL246" s="249"/>
      <c r="WDM246" s="249"/>
      <c r="WDN246" s="249"/>
      <c r="WDO246" s="249"/>
      <c r="WDP246" s="249"/>
      <c r="WDQ246" s="249"/>
      <c r="WDR246" s="249"/>
      <c r="WDS246" s="249"/>
      <c r="WDT246" s="249"/>
      <c r="WDU246" s="249"/>
      <c r="WDV246" s="249"/>
      <c r="WDW246" s="249"/>
      <c r="WDX246" s="249"/>
      <c r="WDY246" s="249"/>
      <c r="WDZ246" s="249"/>
      <c r="WEA246" s="249"/>
      <c r="WEB246" s="249"/>
      <c r="WEC246" s="249"/>
      <c r="WED246" s="249"/>
      <c r="WEE246" s="249"/>
      <c r="WEF246" s="249"/>
      <c r="WEG246" s="249"/>
      <c r="WEH246" s="249"/>
      <c r="WEI246" s="249"/>
      <c r="WEJ246" s="249"/>
      <c r="WEK246" s="249"/>
      <c r="WEL246" s="249"/>
      <c r="WEM246" s="249"/>
      <c r="WEN246" s="249"/>
      <c r="WEO246" s="249"/>
      <c r="WEP246" s="249"/>
      <c r="WEQ246" s="249"/>
      <c r="WER246" s="249"/>
      <c r="WES246" s="249"/>
      <c r="WET246" s="249"/>
      <c r="WEU246" s="249"/>
      <c r="WEV246" s="249"/>
      <c r="WEW246" s="249"/>
      <c r="WEX246" s="249"/>
      <c r="WEY246" s="249"/>
      <c r="WEZ246" s="249"/>
      <c r="WFA246" s="249"/>
      <c r="WFB246" s="249"/>
      <c r="WFC246" s="249"/>
      <c r="WFD246" s="249"/>
      <c r="WFE246" s="249"/>
      <c r="WFF246" s="249"/>
      <c r="WFG246" s="249"/>
      <c r="WFH246" s="249"/>
      <c r="WFI246" s="249"/>
      <c r="WFJ246" s="249"/>
      <c r="WFK246" s="249"/>
      <c r="WFL246" s="249"/>
      <c r="WFM246" s="249"/>
      <c r="WFN246" s="249"/>
      <c r="WFO246" s="249"/>
      <c r="WFP246" s="249"/>
      <c r="WFQ246" s="249"/>
      <c r="WFR246" s="249"/>
      <c r="WFS246" s="249"/>
      <c r="WFT246" s="249"/>
      <c r="WFU246" s="249"/>
      <c r="WFV246" s="249"/>
      <c r="WFW246" s="249"/>
      <c r="WFX246" s="249"/>
      <c r="WFY246" s="249"/>
      <c r="WFZ246" s="249"/>
      <c r="WGA246" s="249"/>
      <c r="WGB246" s="249"/>
      <c r="WGC246" s="249"/>
      <c r="WGD246" s="249"/>
      <c r="WGE246" s="249"/>
      <c r="WGF246" s="249"/>
      <c r="WGG246" s="249"/>
      <c r="WGH246" s="249"/>
      <c r="WGI246" s="249"/>
      <c r="WGJ246" s="249"/>
      <c r="WGK246" s="249"/>
      <c r="WGL246" s="249"/>
      <c r="WGM246" s="249"/>
      <c r="WGN246" s="249"/>
      <c r="WGO246" s="249"/>
      <c r="WGP246" s="249"/>
      <c r="WGQ246" s="249"/>
      <c r="WGR246" s="249"/>
      <c r="WGS246" s="249"/>
      <c r="WGT246" s="249"/>
      <c r="WGU246" s="249"/>
      <c r="WGV246" s="249"/>
      <c r="WGW246" s="249"/>
      <c r="WGX246" s="249"/>
      <c r="WGY246" s="249"/>
      <c r="WGZ246" s="249"/>
      <c r="WHA246" s="249"/>
      <c r="WHB246" s="249"/>
      <c r="WHC246" s="249"/>
      <c r="WHD246" s="249"/>
      <c r="WHE246" s="249"/>
      <c r="WHF246" s="249"/>
      <c r="WHG246" s="249"/>
      <c r="WHH246" s="249"/>
      <c r="WHI246" s="249"/>
      <c r="WHJ246" s="249"/>
      <c r="WHK246" s="249"/>
      <c r="WHL246" s="249"/>
      <c r="WHM246" s="249"/>
      <c r="WHN246" s="249"/>
      <c r="WHO246" s="249"/>
      <c r="WHP246" s="249"/>
      <c r="WHQ246" s="249"/>
      <c r="WHR246" s="249"/>
      <c r="WHS246" s="249"/>
      <c r="WHT246" s="249"/>
      <c r="WHU246" s="249"/>
      <c r="WHV246" s="249"/>
      <c r="WHW246" s="249"/>
      <c r="WHX246" s="249"/>
      <c r="WHY246" s="249"/>
      <c r="WHZ246" s="249"/>
      <c r="WIA246" s="249"/>
      <c r="WIB246" s="249"/>
      <c r="WIC246" s="249"/>
      <c r="WID246" s="249"/>
      <c r="WIE246" s="249"/>
      <c r="WIF246" s="249"/>
      <c r="WIG246" s="249"/>
      <c r="WIH246" s="249"/>
      <c r="WII246" s="249"/>
      <c r="WIJ246" s="249"/>
      <c r="WIK246" s="249"/>
      <c r="WIL246" s="249"/>
      <c r="WIM246" s="249"/>
      <c r="WIN246" s="249"/>
      <c r="WIO246" s="249"/>
      <c r="WIP246" s="249"/>
      <c r="WIQ246" s="249"/>
      <c r="WIR246" s="249"/>
      <c r="WIS246" s="249"/>
      <c r="WIT246" s="249"/>
      <c r="WIU246" s="249"/>
      <c r="WIV246" s="249"/>
      <c r="WIW246" s="249"/>
      <c r="WIX246" s="249"/>
      <c r="WIY246" s="249"/>
      <c r="WIZ246" s="249"/>
      <c r="WJA246" s="249"/>
      <c r="WJB246" s="249"/>
      <c r="WJC246" s="249"/>
      <c r="WJD246" s="249"/>
      <c r="WJE246" s="249"/>
      <c r="WJF246" s="249"/>
      <c r="WJG246" s="249"/>
      <c r="WJH246" s="249"/>
      <c r="WJI246" s="249"/>
      <c r="WJJ246" s="249"/>
      <c r="WJK246" s="249"/>
      <c r="WJL246" s="249"/>
      <c r="WJM246" s="249"/>
      <c r="WJN246" s="249"/>
      <c r="WJO246" s="249"/>
      <c r="WJP246" s="249"/>
      <c r="WJQ246" s="249"/>
      <c r="WJR246" s="249"/>
      <c r="WJS246" s="249"/>
      <c r="WJT246" s="249"/>
      <c r="WJU246" s="249"/>
      <c r="WJV246" s="249"/>
      <c r="WJW246" s="249"/>
      <c r="WJX246" s="249"/>
      <c r="WJY246" s="249"/>
      <c r="WJZ246" s="249"/>
      <c r="WKA246" s="249"/>
      <c r="WKB246" s="249"/>
      <c r="WKC246" s="249"/>
      <c r="WKD246" s="249"/>
      <c r="WKE246" s="249"/>
      <c r="WKF246" s="249"/>
      <c r="WKG246" s="249"/>
      <c r="WKH246" s="249"/>
      <c r="WKI246" s="249"/>
      <c r="WKJ246" s="249"/>
      <c r="WKK246" s="249"/>
      <c r="WKL246" s="249"/>
      <c r="WKM246" s="249"/>
      <c r="WKN246" s="249"/>
      <c r="WKO246" s="249"/>
      <c r="WKP246" s="249"/>
      <c r="WKQ246" s="249"/>
      <c r="WKR246" s="249"/>
      <c r="WKS246" s="249"/>
      <c r="WKT246" s="249"/>
      <c r="WKU246" s="249"/>
      <c r="WKV246" s="249"/>
      <c r="WKW246" s="249"/>
      <c r="WKX246" s="249"/>
      <c r="WKY246" s="249"/>
      <c r="WKZ246" s="249"/>
      <c r="WLA246" s="249"/>
      <c r="WLB246" s="249"/>
      <c r="WLC246" s="249"/>
      <c r="WLD246" s="249"/>
      <c r="WLE246" s="249"/>
      <c r="WLF246" s="249"/>
      <c r="WLG246" s="249"/>
      <c r="WLH246" s="249"/>
      <c r="WLI246" s="249"/>
      <c r="WLJ246" s="249"/>
      <c r="WLK246" s="249"/>
      <c r="WLL246" s="249"/>
      <c r="WLM246" s="249"/>
      <c r="WLN246" s="249"/>
      <c r="WLO246" s="249"/>
      <c r="WLP246" s="249"/>
      <c r="WLQ246" s="249"/>
      <c r="WLR246" s="249"/>
      <c r="WLS246" s="249"/>
      <c r="WLT246" s="249"/>
      <c r="WLU246" s="249"/>
      <c r="WLV246" s="249"/>
      <c r="WLW246" s="249"/>
      <c r="WLX246" s="249"/>
      <c r="WLY246" s="249"/>
      <c r="WLZ246" s="249"/>
      <c r="WMA246" s="249"/>
      <c r="WMB246" s="249"/>
      <c r="WMC246" s="249"/>
      <c r="WMD246" s="249"/>
      <c r="WME246" s="249"/>
      <c r="WMF246" s="249"/>
      <c r="WMG246" s="249"/>
      <c r="WMH246" s="249"/>
      <c r="WMI246" s="249"/>
      <c r="WMJ246" s="249"/>
      <c r="WMK246" s="249"/>
      <c r="WML246" s="249"/>
      <c r="WMM246" s="249"/>
      <c r="WMN246" s="249"/>
      <c r="WMO246" s="249"/>
      <c r="WMP246" s="249"/>
      <c r="WMQ246" s="249"/>
      <c r="WMR246" s="249"/>
      <c r="WMS246" s="249"/>
      <c r="WMT246" s="249"/>
      <c r="WMU246" s="249"/>
      <c r="WMV246" s="249"/>
      <c r="WMW246" s="249"/>
      <c r="WMX246" s="249"/>
      <c r="WMY246" s="249"/>
      <c r="WMZ246" s="249"/>
      <c r="WNA246" s="249"/>
      <c r="WNB246" s="249"/>
      <c r="WNC246" s="249"/>
      <c r="WND246" s="249"/>
      <c r="WNE246" s="249"/>
      <c r="WNF246" s="249"/>
      <c r="WNG246" s="249"/>
      <c r="WNH246" s="249"/>
      <c r="WNI246" s="249"/>
      <c r="WNJ246" s="249"/>
      <c r="WNK246" s="249"/>
      <c r="WNL246" s="249"/>
      <c r="WNM246" s="249"/>
      <c r="WNN246" s="249"/>
      <c r="WNO246" s="249"/>
      <c r="WNP246" s="249"/>
      <c r="WNQ246" s="249"/>
      <c r="WNR246" s="249"/>
      <c r="WNS246" s="249"/>
      <c r="WNT246" s="249"/>
      <c r="WNU246" s="249"/>
      <c r="WNV246" s="249"/>
      <c r="WNW246" s="249"/>
      <c r="WNX246" s="249"/>
      <c r="WNY246" s="249"/>
      <c r="WNZ246" s="249"/>
      <c r="WOA246" s="249"/>
      <c r="WOB246" s="249"/>
      <c r="WOC246" s="249"/>
      <c r="WOD246" s="249"/>
      <c r="WOE246" s="249"/>
      <c r="WOF246" s="249"/>
      <c r="WOG246" s="249"/>
      <c r="WOH246" s="249"/>
      <c r="WOI246" s="249"/>
      <c r="WOJ246" s="249"/>
      <c r="WOK246" s="249"/>
      <c r="WOL246" s="249"/>
      <c r="WOM246" s="249"/>
      <c r="WON246" s="249"/>
      <c r="WOO246" s="249"/>
      <c r="WOP246" s="249"/>
      <c r="WOQ246" s="249"/>
      <c r="WOR246" s="249"/>
      <c r="WOS246" s="249"/>
      <c r="WOT246" s="249"/>
      <c r="WOU246" s="249"/>
      <c r="WOV246" s="249"/>
      <c r="WOW246" s="249"/>
      <c r="WOX246" s="249"/>
      <c r="WOY246" s="249"/>
      <c r="WOZ246" s="249"/>
      <c r="WPA246" s="249"/>
      <c r="WPB246" s="249"/>
      <c r="WPC246" s="249"/>
      <c r="WPD246" s="249"/>
      <c r="WPE246" s="249"/>
      <c r="WPF246" s="249"/>
      <c r="WPG246" s="249"/>
      <c r="WPH246" s="249"/>
      <c r="WPI246" s="249"/>
      <c r="WPJ246" s="249"/>
      <c r="WPK246" s="249"/>
      <c r="WPL246" s="249"/>
      <c r="WPM246" s="249"/>
      <c r="WPN246" s="249"/>
      <c r="WPO246" s="249"/>
      <c r="WPP246" s="249"/>
      <c r="WPQ246" s="249"/>
      <c r="WPR246" s="249"/>
      <c r="WPS246" s="249"/>
      <c r="WPT246" s="249"/>
      <c r="WPU246" s="249"/>
      <c r="WPV246" s="249"/>
      <c r="WPW246" s="249"/>
      <c r="WPX246" s="249"/>
      <c r="WPY246" s="249"/>
      <c r="WPZ246" s="249"/>
      <c r="WQA246" s="249"/>
      <c r="WQB246" s="249"/>
      <c r="WQC246" s="249"/>
      <c r="WQD246" s="249"/>
      <c r="WQE246" s="249"/>
      <c r="WQF246" s="249"/>
      <c r="WQG246" s="249"/>
      <c r="WQH246" s="249"/>
      <c r="WQI246" s="249"/>
      <c r="WQJ246" s="249"/>
      <c r="WQK246" s="249"/>
      <c r="WQL246" s="249"/>
      <c r="WQM246" s="249"/>
      <c r="WQN246" s="249"/>
      <c r="WQO246" s="249"/>
      <c r="WQP246" s="249"/>
      <c r="WQQ246" s="249"/>
      <c r="WQR246" s="249"/>
      <c r="WQS246" s="249"/>
      <c r="WQT246" s="249"/>
      <c r="WQU246" s="249"/>
      <c r="WQV246" s="249"/>
      <c r="WQW246" s="249"/>
      <c r="WQX246" s="249"/>
      <c r="WQY246" s="249"/>
      <c r="WQZ246" s="249"/>
      <c r="WRA246" s="249"/>
      <c r="WRB246" s="249"/>
      <c r="WRC246" s="249"/>
      <c r="WRD246" s="249"/>
      <c r="WRE246" s="249"/>
      <c r="WRF246" s="249"/>
      <c r="WRG246" s="249"/>
      <c r="WRH246" s="249"/>
      <c r="WRI246" s="249"/>
      <c r="WRJ246" s="249"/>
      <c r="WRK246" s="249"/>
      <c r="WRL246" s="249"/>
      <c r="WRM246" s="249"/>
      <c r="WRN246" s="249"/>
      <c r="WRO246" s="249"/>
      <c r="WRP246" s="249"/>
      <c r="WRQ246" s="249"/>
      <c r="WRR246" s="249"/>
      <c r="WRS246" s="249"/>
      <c r="WRT246" s="249"/>
      <c r="WRU246" s="249"/>
      <c r="WRV246" s="249"/>
      <c r="WRW246" s="249"/>
      <c r="WRX246" s="249"/>
      <c r="WRY246" s="249"/>
      <c r="WRZ246" s="249"/>
      <c r="WSA246" s="249"/>
      <c r="WSB246" s="249"/>
      <c r="WSC246" s="249"/>
      <c r="WSD246" s="249"/>
      <c r="WSE246" s="249"/>
      <c r="WSF246" s="249"/>
      <c r="WSG246" s="249"/>
      <c r="WSH246" s="249"/>
      <c r="WSI246" s="249"/>
      <c r="WSJ246" s="249"/>
      <c r="WSK246" s="249"/>
      <c r="WSL246" s="249"/>
      <c r="WSM246" s="249"/>
      <c r="WSN246" s="249"/>
      <c r="WSO246" s="249"/>
      <c r="WSP246" s="249"/>
      <c r="WSQ246" s="249"/>
      <c r="WSR246" s="249"/>
      <c r="WSS246" s="249"/>
      <c r="WST246" s="249"/>
      <c r="WSU246" s="249"/>
      <c r="WSV246" s="249"/>
      <c r="WSW246" s="249"/>
      <c r="WSX246" s="249"/>
      <c r="WSY246" s="249"/>
      <c r="WSZ246" s="249"/>
      <c r="WTA246" s="249"/>
      <c r="WTB246" s="249"/>
      <c r="WTC246" s="249"/>
      <c r="WTD246" s="249"/>
      <c r="WTE246" s="249"/>
      <c r="WTF246" s="249"/>
      <c r="WTG246" s="249"/>
      <c r="WTH246" s="249"/>
      <c r="WTI246" s="249"/>
      <c r="WTJ246" s="249"/>
      <c r="WTK246" s="249"/>
      <c r="WTL246" s="249"/>
      <c r="WTM246" s="249"/>
      <c r="WTN246" s="249"/>
      <c r="WTO246" s="249"/>
      <c r="WTP246" s="249"/>
      <c r="WTQ246" s="249"/>
      <c r="WTR246" s="249"/>
      <c r="WTS246" s="249"/>
      <c r="WTT246" s="249"/>
      <c r="WTU246" s="249"/>
      <c r="WTV246" s="249"/>
      <c r="WTW246" s="249"/>
      <c r="WTX246" s="249"/>
      <c r="WTY246" s="249"/>
      <c r="WTZ246" s="249"/>
      <c r="WUA246" s="249"/>
      <c r="WUB246" s="249"/>
      <c r="WUC246" s="249"/>
      <c r="WUD246" s="249"/>
      <c r="WUE246" s="249"/>
      <c r="WUF246" s="249"/>
      <c r="WUG246" s="249"/>
      <c r="WUH246" s="249"/>
      <c r="WUI246" s="249"/>
      <c r="WUJ246" s="249"/>
      <c r="WUK246" s="249"/>
      <c r="WUL246" s="249"/>
      <c r="WUM246" s="249"/>
      <c r="WUN246" s="249"/>
      <c r="WUO246" s="249"/>
      <c r="WUP246" s="249"/>
      <c r="WUQ246" s="249"/>
      <c r="WUR246" s="249"/>
      <c r="WUS246" s="249"/>
      <c r="WUT246" s="249"/>
      <c r="WUU246" s="249"/>
      <c r="WUV246" s="249"/>
      <c r="WUW246" s="249"/>
      <c r="WUX246" s="249"/>
      <c r="WUY246" s="249"/>
      <c r="WUZ246" s="249"/>
      <c r="WVA246" s="249"/>
      <c r="WVB246" s="249"/>
      <c r="WVC246" s="249"/>
      <c r="WVD246" s="249"/>
      <c r="WVE246" s="249"/>
      <c r="WVF246" s="249"/>
      <c r="WVG246" s="249"/>
      <c r="WVH246" s="249"/>
      <c r="WVI246" s="249"/>
      <c r="WVJ246" s="249"/>
      <c r="WVK246" s="249"/>
      <c r="WVL246" s="249"/>
      <c r="WVM246" s="249"/>
      <c r="WVN246" s="249"/>
      <c r="WVO246" s="249"/>
      <c r="WVP246" s="249"/>
      <c r="WVQ246" s="249"/>
      <c r="WVR246" s="249"/>
      <c r="WVS246" s="249"/>
      <c r="WVT246" s="249"/>
      <c r="WVU246" s="249"/>
      <c r="WVV246" s="249"/>
      <c r="WVW246" s="249"/>
      <c r="WVX246" s="249"/>
      <c r="WVY246" s="249"/>
      <c r="WVZ246" s="249"/>
      <c r="WWA246" s="249"/>
      <c r="WWB246" s="249"/>
      <c r="WWC246" s="249"/>
      <c r="WWD246" s="249"/>
      <c r="WWE246" s="249"/>
      <c r="WWF246" s="249"/>
      <c r="WWG246" s="249"/>
      <c r="WWH246" s="249"/>
      <c r="WWI246" s="249"/>
      <c r="WWJ246" s="249"/>
      <c r="WWK246" s="249"/>
      <c r="WWL246" s="249"/>
      <c r="WWM246" s="249"/>
      <c r="WWN246" s="249"/>
      <c r="WWO246" s="249"/>
      <c r="WWP246" s="249"/>
      <c r="WWQ246" s="249"/>
      <c r="WWR246" s="249"/>
      <c r="WWS246" s="249"/>
      <c r="WWT246" s="249"/>
      <c r="WWU246" s="249"/>
      <c r="WWV246" s="249"/>
      <c r="WWW246" s="249"/>
      <c r="WWX246" s="249"/>
      <c r="WWY246" s="249"/>
      <c r="WWZ246" s="249"/>
      <c r="WXA246" s="249"/>
      <c r="WXB246" s="249"/>
      <c r="WXC246" s="249"/>
      <c r="WXD246" s="249"/>
      <c r="WXE246" s="249"/>
      <c r="WXF246" s="249"/>
      <c r="WXG246" s="249"/>
      <c r="WXH246" s="249"/>
      <c r="WXI246" s="249"/>
      <c r="WXJ246" s="249"/>
      <c r="WXK246" s="249"/>
      <c r="WXL246" s="249"/>
      <c r="WXM246" s="249"/>
      <c r="WXN246" s="249"/>
      <c r="WXO246" s="249"/>
      <c r="WXP246" s="249"/>
      <c r="WXQ246" s="249"/>
      <c r="WXR246" s="249"/>
      <c r="WXS246" s="249"/>
      <c r="WXT246" s="249"/>
      <c r="WXU246" s="249"/>
      <c r="WXV246" s="249"/>
      <c r="WXW246" s="249"/>
      <c r="WXX246" s="249"/>
      <c r="WXY246" s="249"/>
      <c r="WXZ246" s="249"/>
      <c r="WYA246" s="249"/>
      <c r="WYB246" s="249"/>
      <c r="WYC246" s="249"/>
      <c r="WYD246" s="249"/>
      <c r="WYE246" s="249"/>
      <c r="WYF246" s="249"/>
      <c r="WYG246" s="249"/>
      <c r="WYH246" s="249"/>
      <c r="WYI246" s="249"/>
      <c r="WYJ246" s="249"/>
      <c r="WYK246" s="249"/>
      <c r="WYL246" s="249"/>
      <c r="WYM246" s="249"/>
      <c r="WYN246" s="249"/>
      <c r="WYO246" s="249"/>
      <c r="WYP246" s="249"/>
      <c r="WYQ246" s="249"/>
      <c r="WYR246" s="249"/>
      <c r="WYS246" s="249"/>
      <c r="WYT246" s="249"/>
      <c r="WYU246" s="249"/>
      <c r="WYV246" s="249"/>
      <c r="WYW246" s="249"/>
      <c r="WYX246" s="249"/>
      <c r="WYY246" s="249"/>
      <c r="WYZ246" s="249"/>
      <c r="WZA246" s="249"/>
      <c r="WZB246" s="249"/>
      <c r="WZC246" s="249"/>
      <c r="WZD246" s="249"/>
      <c r="WZE246" s="249"/>
      <c r="WZF246" s="249"/>
      <c r="WZG246" s="249"/>
      <c r="WZH246" s="249"/>
      <c r="WZI246" s="249"/>
      <c r="WZJ246" s="249"/>
      <c r="WZK246" s="249"/>
      <c r="WZL246" s="249"/>
      <c r="WZM246" s="249"/>
      <c r="WZN246" s="249"/>
      <c r="WZO246" s="249"/>
      <c r="WZP246" s="249"/>
      <c r="WZQ246" s="249"/>
      <c r="WZR246" s="249"/>
      <c r="WZS246" s="249"/>
      <c r="WZT246" s="249"/>
      <c r="WZU246" s="249"/>
      <c r="WZV246" s="249"/>
      <c r="WZW246" s="249"/>
      <c r="WZX246" s="249"/>
      <c r="WZY246" s="249"/>
      <c r="WZZ246" s="249"/>
      <c r="XAA246" s="249"/>
      <c r="XAB246" s="249"/>
      <c r="XAC246" s="249"/>
      <c r="XAD246" s="249"/>
      <c r="XAE246" s="249"/>
      <c r="XAF246" s="249"/>
      <c r="XAG246" s="249"/>
      <c r="XAH246" s="249"/>
      <c r="XAI246" s="249"/>
      <c r="XAJ246" s="249"/>
      <c r="XAK246" s="249"/>
      <c r="XAL246" s="249"/>
      <c r="XAM246" s="249"/>
      <c r="XAN246" s="249"/>
      <c r="XAO246" s="249"/>
      <c r="XAP246" s="249"/>
      <c r="XAQ246" s="249"/>
      <c r="XAR246" s="249"/>
      <c r="XAS246" s="249"/>
      <c r="XAT246" s="249"/>
      <c r="XAU246" s="249"/>
      <c r="XAV246" s="249"/>
      <c r="XAW246" s="249"/>
      <c r="XAX246" s="249"/>
      <c r="XAY246" s="249"/>
      <c r="XAZ246" s="249"/>
      <c r="XBA246" s="249"/>
      <c r="XBB246" s="249"/>
      <c r="XBC246" s="249"/>
      <c r="XBD246" s="249"/>
      <c r="XBE246" s="249"/>
      <c r="XBF246" s="249"/>
      <c r="XBG246" s="249"/>
      <c r="XBH246" s="249"/>
      <c r="XBI246" s="249"/>
      <c r="XBJ246" s="249"/>
      <c r="XBK246" s="249"/>
      <c r="XBL246" s="249"/>
      <c r="XBM246" s="249"/>
      <c r="XBN246" s="249"/>
      <c r="XBO246" s="249"/>
      <c r="XBP246" s="249"/>
      <c r="XBQ246" s="249"/>
      <c r="XBR246" s="249"/>
      <c r="XBS246" s="249"/>
      <c r="XBT246" s="249"/>
      <c r="XBU246" s="249"/>
      <c r="XBV246" s="249"/>
      <c r="XBW246" s="249"/>
      <c r="XBX246" s="249"/>
      <c r="XBY246" s="249"/>
      <c r="XBZ246" s="249"/>
      <c r="XCA246" s="249"/>
      <c r="XCB246" s="249"/>
      <c r="XCC246" s="249"/>
      <c r="XCD246" s="249"/>
      <c r="XCE246" s="249"/>
      <c r="XCF246" s="249"/>
      <c r="XCG246" s="249"/>
      <c r="XCH246" s="249"/>
      <c r="XCI246" s="249"/>
      <c r="XCJ246" s="249"/>
      <c r="XCK246" s="249"/>
      <c r="XCL246" s="249"/>
      <c r="XCM246" s="249"/>
      <c r="XCN246" s="249"/>
      <c r="XCO246" s="249"/>
      <c r="XCP246" s="249"/>
      <c r="XCQ246" s="249"/>
      <c r="XCR246" s="249"/>
      <c r="XCS246" s="249"/>
      <c r="XCT246" s="249"/>
      <c r="XCU246" s="249"/>
      <c r="XCV246" s="249"/>
      <c r="XCW246" s="249"/>
      <c r="XCX246" s="249"/>
      <c r="XCY246" s="249"/>
      <c r="XCZ246" s="249"/>
      <c r="XDA246" s="249"/>
      <c r="XDB246" s="249"/>
      <c r="XDC246" s="249"/>
      <c r="XDD246" s="249"/>
      <c r="XDE246" s="249"/>
      <c r="XDF246" s="249"/>
      <c r="XDG246" s="249"/>
      <c r="XDH246" s="249"/>
      <c r="XDI246" s="249"/>
      <c r="XDJ246" s="249"/>
      <c r="XDK246" s="249"/>
      <c r="XDL246" s="249"/>
      <c r="XDM246" s="249"/>
      <c r="XDN246" s="249"/>
      <c r="XDO246" s="249"/>
      <c r="XDP246" s="249"/>
      <c r="XDQ246" s="249"/>
      <c r="XDR246" s="249"/>
      <c r="XDS246" s="249"/>
      <c r="XDT246" s="249"/>
      <c r="XDU246" s="249"/>
      <c r="XDV246" s="249"/>
      <c r="XDW246" s="249"/>
      <c r="XDX246" s="249"/>
      <c r="XDY246" s="249"/>
      <c r="XDZ246" s="249"/>
      <c r="XEA246" s="249"/>
      <c r="XEB246" s="249"/>
      <c r="XEC246" s="249"/>
      <c r="XED246" s="249"/>
      <c r="XEE246" s="249"/>
      <c r="XEF246" s="249"/>
      <c r="XEG246" s="249"/>
      <c r="XEH246" s="249"/>
      <c r="XEI246" s="249"/>
      <c r="XEJ246" s="249"/>
      <c r="XEK246" s="249"/>
      <c r="XEL246" s="249"/>
      <c r="XEM246" s="249"/>
      <c r="XEN246" s="249"/>
      <c r="XEO246" s="249"/>
      <c r="XEP246" s="249"/>
      <c r="XEQ246" s="249"/>
      <c r="XER246" s="249"/>
      <c r="XES246" s="249"/>
      <c r="XET246" s="249"/>
      <c r="XEU246" s="249"/>
      <c r="XEV246" s="249"/>
      <c r="XEW246" s="249"/>
      <c r="XEX246" s="249"/>
    </row>
    <row r="247" spans="1:16378" s="251" customFormat="1" ht="12.75" customHeight="1" x14ac:dyDescent="0.2">
      <c r="A247" s="171" t="s">
        <v>57</v>
      </c>
      <c r="B247" s="242">
        <v>32.100999999999999</v>
      </c>
      <c r="C247" s="243" t="s">
        <v>7696</v>
      </c>
      <c r="D247" s="244" t="s">
        <v>8505</v>
      </c>
      <c r="E247" s="244"/>
      <c r="F247" s="245" t="s">
        <v>7671</v>
      </c>
      <c r="G247" s="242" t="s">
        <v>8506</v>
      </c>
      <c r="H247" s="242" t="s">
        <v>8507</v>
      </c>
      <c r="I247" s="242" t="s">
        <v>8508</v>
      </c>
      <c r="J247" s="243"/>
    </row>
    <row r="248" spans="1:16378" ht="14.45" customHeight="1" x14ac:dyDescent="0.2">
      <c r="A248" s="243" t="s">
        <v>19</v>
      </c>
      <c r="B248" s="242">
        <v>25.199000000000002</v>
      </c>
      <c r="C248" s="243" t="s">
        <v>90</v>
      </c>
      <c r="D248" s="244" t="s">
        <v>8509</v>
      </c>
      <c r="E248" s="244" t="s">
        <v>8510</v>
      </c>
      <c r="F248" s="245" t="s">
        <v>7671</v>
      </c>
      <c r="G248" s="242" t="s">
        <v>8511</v>
      </c>
      <c r="H248" s="242" t="s">
        <v>8512</v>
      </c>
      <c r="I248" s="242" t="s">
        <v>8513</v>
      </c>
      <c r="J248" s="243"/>
      <c r="K248" s="249"/>
      <c r="L248" s="249"/>
      <c r="M248" s="249"/>
      <c r="N248" s="249"/>
      <c r="O248" s="249"/>
      <c r="P248" s="249"/>
      <c r="Q248" s="249"/>
      <c r="R248" s="249"/>
      <c r="S248" s="249"/>
      <c r="T248" s="249"/>
      <c r="U248" s="249"/>
      <c r="V248" s="249"/>
      <c r="W248" s="249"/>
      <c r="X248" s="249"/>
      <c r="Y248" s="249"/>
      <c r="Z248" s="249"/>
      <c r="AA248" s="249"/>
      <c r="AB248" s="249"/>
      <c r="AC248" s="249"/>
      <c r="AD248" s="249"/>
      <c r="AE248" s="249"/>
      <c r="AF248" s="249"/>
      <c r="AG248" s="249"/>
      <c r="AH248" s="249"/>
      <c r="AI248" s="249"/>
      <c r="AJ248" s="249"/>
      <c r="AK248" s="249"/>
      <c r="AL248" s="249"/>
      <c r="AM248" s="249"/>
      <c r="AN248" s="249"/>
      <c r="AO248" s="249"/>
      <c r="AP248" s="249"/>
      <c r="AQ248" s="249"/>
      <c r="AR248" s="249"/>
      <c r="AS248" s="249"/>
      <c r="AT248" s="249"/>
      <c r="AU248" s="249"/>
      <c r="AV248" s="249"/>
      <c r="AW248" s="249"/>
      <c r="AX248" s="249"/>
      <c r="AY248" s="249"/>
      <c r="AZ248" s="249"/>
      <c r="BA248" s="249"/>
      <c r="BB248" s="249"/>
      <c r="BC248" s="249"/>
      <c r="BD248" s="249"/>
      <c r="BE248" s="249"/>
      <c r="BF248" s="249"/>
      <c r="BG248" s="249"/>
      <c r="BH248" s="249"/>
      <c r="BI248" s="249"/>
      <c r="BJ248" s="249"/>
      <c r="BK248" s="249"/>
      <c r="BL248" s="249"/>
      <c r="BM248" s="249"/>
      <c r="BN248" s="249"/>
      <c r="BO248" s="249"/>
      <c r="BP248" s="249"/>
      <c r="BQ248" s="249"/>
      <c r="BR248" s="249"/>
      <c r="BS248" s="249"/>
      <c r="BT248" s="249"/>
      <c r="BU248" s="249"/>
      <c r="BV248" s="249"/>
      <c r="BW248" s="249"/>
      <c r="BX248" s="249"/>
      <c r="BY248" s="249"/>
      <c r="BZ248" s="249"/>
      <c r="CA248" s="249"/>
      <c r="CB248" s="249"/>
      <c r="CC248" s="249"/>
      <c r="CD248" s="249"/>
      <c r="CE248" s="249"/>
      <c r="CF248" s="249"/>
      <c r="CG248" s="249"/>
      <c r="CH248" s="249"/>
      <c r="CI248" s="249"/>
      <c r="CJ248" s="249"/>
      <c r="CK248" s="249"/>
      <c r="CL248" s="249"/>
      <c r="CM248" s="249"/>
      <c r="CN248" s="249"/>
      <c r="CO248" s="249"/>
      <c r="CP248" s="249"/>
      <c r="CQ248" s="249"/>
      <c r="CR248" s="249"/>
      <c r="CS248" s="249"/>
      <c r="CT248" s="249"/>
      <c r="CU248" s="249"/>
      <c r="CV248" s="249"/>
      <c r="CW248" s="249"/>
      <c r="CX248" s="249"/>
      <c r="CY248" s="249"/>
      <c r="CZ248" s="249"/>
      <c r="DA248" s="249"/>
      <c r="DB248" s="249"/>
      <c r="DC248" s="249"/>
      <c r="DD248" s="249"/>
      <c r="DE248" s="249"/>
      <c r="DF248" s="249"/>
      <c r="DG248" s="249"/>
      <c r="DH248" s="249"/>
      <c r="DI248" s="249"/>
      <c r="DJ248" s="249"/>
      <c r="DK248" s="249"/>
      <c r="DL248" s="249"/>
      <c r="DM248" s="249"/>
      <c r="DN248" s="249"/>
      <c r="DO248" s="249"/>
      <c r="DP248" s="249"/>
      <c r="DQ248" s="249"/>
      <c r="DR248" s="249"/>
      <c r="DS248" s="249"/>
      <c r="DT248" s="249"/>
      <c r="DU248" s="249"/>
      <c r="DV248" s="249"/>
      <c r="DW248" s="249"/>
      <c r="DX248" s="249"/>
      <c r="DY248" s="249"/>
      <c r="DZ248" s="249"/>
      <c r="EA248" s="249"/>
      <c r="EB248" s="249"/>
      <c r="EC248" s="249"/>
      <c r="ED248" s="249"/>
      <c r="EE248" s="249"/>
      <c r="EF248" s="249"/>
      <c r="EG248" s="249"/>
      <c r="EH248" s="249"/>
      <c r="EI248" s="249"/>
      <c r="EJ248" s="249"/>
      <c r="EK248" s="249"/>
      <c r="EL248" s="249"/>
      <c r="EM248" s="249"/>
      <c r="EN248" s="249"/>
      <c r="EO248" s="249"/>
      <c r="EP248" s="249"/>
      <c r="EQ248" s="249"/>
      <c r="ER248" s="249"/>
      <c r="ES248" s="249"/>
      <c r="ET248" s="249"/>
      <c r="EU248" s="249"/>
      <c r="EV248" s="249"/>
      <c r="EW248" s="249"/>
      <c r="EX248" s="249"/>
      <c r="EY248" s="249"/>
      <c r="EZ248" s="249"/>
      <c r="FA248" s="249"/>
      <c r="FB248" s="249"/>
      <c r="FC248" s="249"/>
      <c r="FD248" s="249"/>
      <c r="FE248" s="249"/>
      <c r="FF248" s="249"/>
      <c r="FG248" s="249"/>
      <c r="FH248" s="249"/>
      <c r="FI248" s="249"/>
      <c r="FJ248" s="249"/>
      <c r="FK248" s="249"/>
      <c r="FL248" s="249"/>
      <c r="FM248" s="249"/>
      <c r="FN248" s="249"/>
      <c r="FO248" s="249"/>
      <c r="FP248" s="249"/>
      <c r="FQ248" s="249"/>
      <c r="FR248" s="249"/>
      <c r="FS248" s="249"/>
      <c r="FT248" s="249"/>
      <c r="FU248" s="249"/>
      <c r="FV248" s="249"/>
      <c r="FW248" s="249"/>
      <c r="FX248" s="249"/>
      <c r="FY248" s="249"/>
      <c r="FZ248" s="249"/>
      <c r="GA248" s="249"/>
      <c r="GB248" s="249"/>
      <c r="GC248" s="249"/>
      <c r="GD248" s="249"/>
      <c r="GE248" s="249"/>
      <c r="GF248" s="249"/>
      <c r="GG248" s="249"/>
      <c r="GH248" s="249"/>
      <c r="GI248" s="249"/>
      <c r="GJ248" s="249"/>
      <c r="GK248" s="249"/>
      <c r="GL248" s="249"/>
      <c r="GM248" s="249"/>
      <c r="GN248" s="249"/>
      <c r="GO248" s="249"/>
      <c r="GP248" s="249"/>
      <c r="GQ248" s="249"/>
      <c r="GR248" s="249"/>
      <c r="GS248" s="249"/>
      <c r="GT248" s="249"/>
      <c r="GU248" s="249"/>
      <c r="GV248" s="249"/>
      <c r="GW248" s="249"/>
      <c r="GX248" s="249"/>
      <c r="GY248" s="249"/>
      <c r="GZ248" s="249"/>
      <c r="HA248" s="249"/>
      <c r="HB248" s="249"/>
      <c r="HC248" s="249"/>
      <c r="HD248" s="249"/>
      <c r="HE248" s="249"/>
      <c r="HF248" s="249"/>
      <c r="HG248" s="249"/>
      <c r="HH248" s="249"/>
      <c r="HI248" s="249"/>
      <c r="HJ248" s="249"/>
      <c r="HK248" s="249"/>
      <c r="HL248" s="249"/>
      <c r="HM248" s="249"/>
      <c r="HN248" s="249"/>
      <c r="HO248" s="249"/>
      <c r="HP248" s="249"/>
      <c r="HQ248" s="249"/>
      <c r="HR248" s="249"/>
      <c r="HS248" s="249"/>
      <c r="HT248" s="249"/>
      <c r="HU248" s="249"/>
      <c r="HV248" s="249"/>
      <c r="HW248" s="249"/>
      <c r="HX248" s="249"/>
      <c r="HY248" s="249"/>
      <c r="HZ248" s="249"/>
      <c r="IA248" s="249"/>
      <c r="IB248" s="249"/>
      <c r="IC248" s="249"/>
      <c r="ID248" s="249"/>
      <c r="IE248" s="249"/>
      <c r="IF248" s="249"/>
      <c r="IG248" s="249"/>
      <c r="IH248" s="249"/>
      <c r="II248" s="249"/>
      <c r="IJ248" s="249"/>
      <c r="IK248" s="249"/>
      <c r="IL248" s="249"/>
      <c r="IM248" s="249"/>
      <c r="IN248" s="249"/>
      <c r="IO248" s="249"/>
      <c r="IP248" s="249"/>
      <c r="IQ248" s="249"/>
      <c r="IR248" s="249"/>
      <c r="IS248" s="249"/>
      <c r="IT248" s="249"/>
      <c r="IU248" s="249"/>
      <c r="IV248" s="249"/>
      <c r="IW248" s="249"/>
      <c r="IX248" s="249"/>
      <c r="IY248" s="249"/>
      <c r="IZ248" s="249"/>
      <c r="JA248" s="249"/>
      <c r="JB248" s="249"/>
      <c r="JC248" s="249"/>
      <c r="JD248" s="249"/>
      <c r="JE248" s="249"/>
      <c r="JF248" s="249"/>
      <c r="JG248" s="249"/>
      <c r="JH248" s="249"/>
      <c r="JI248" s="249"/>
      <c r="JJ248" s="249"/>
      <c r="JK248" s="249"/>
      <c r="JL248" s="249"/>
      <c r="JM248" s="249"/>
      <c r="JN248" s="249"/>
      <c r="JO248" s="249"/>
      <c r="JP248" s="249"/>
      <c r="JQ248" s="249"/>
      <c r="JR248" s="249"/>
      <c r="JS248" s="249"/>
      <c r="JT248" s="249"/>
      <c r="JU248" s="249"/>
      <c r="JV248" s="249"/>
      <c r="JW248" s="249"/>
      <c r="JX248" s="249"/>
      <c r="JY248" s="249"/>
      <c r="JZ248" s="249"/>
      <c r="KA248" s="249"/>
      <c r="KB248" s="249"/>
      <c r="KC248" s="249"/>
      <c r="KD248" s="249"/>
      <c r="KE248" s="249"/>
      <c r="KF248" s="249"/>
      <c r="KG248" s="249"/>
      <c r="KH248" s="249"/>
      <c r="KI248" s="249"/>
      <c r="KJ248" s="249"/>
      <c r="KK248" s="249"/>
      <c r="KL248" s="249"/>
      <c r="KM248" s="249"/>
      <c r="KN248" s="249"/>
      <c r="KO248" s="249"/>
      <c r="KP248" s="249"/>
      <c r="KQ248" s="249"/>
      <c r="KR248" s="249"/>
      <c r="KS248" s="249"/>
      <c r="KT248" s="249"/>
      <c r="KU248" s="249"/>
      <c r="KV248" s="249"/>
      <c r="KW248" s="249"/>
      <c r="KX248" s="249"/>
      <c r="KY248" s="249"/>
      <c r="KZ248" s="249"/>
      <c r="LA248" s="249"/>
      <c r="LB248" s="249"/>
      <c r="LC248" s="249"/>
      <c r="LD248" s="249"/>
      <c r="LE248" s="249"/>
      <c r="LF248" s="249"/>
      <c r="LG248" s="249"/>
      <c r="LH248" s="249"/>
      <c r="LI248" s="249"/>
      <c r="LJ248" s="249"/>
      <c r="LK248" s="249"/>
      <c r="LL248" s="249"/>
      <c r="LM248" s="249"/>
      <c r="LN248" s="249"/>
      <c r="LO248" s="249"/>
      <c r="LP248" s="249"/>
      <c r="LQ248" s="249"/>
      <c r="LR248" s="249"/>
      <c r="LS248" s="249"/>
      <c r="LT248" s="249"/>
      <c r="LU248" s="249"/>
      <c r="LV248" s="249"/>
      <c r="LW248" s="249"/>
      <c r="LX248" s="249"/>
      <c r="LY248" s="249"/>
      <c r="LZ248" s="249"/>
      <c r="MA248" s="249"/>
      <c r="MB248" s="249"/>
      <c r="MC248" s="249"/>
      <c r="MD248" s="249"/>
      <c r="ME248" s="249"/>
      <c r="MF248" s="249"/>
      <c r="MG248" s="249"/>
      <c r="MH248" s="249"/>
      <c r="MI248" s="249"/>
      <c r="MJ248" s="249"/>
      <c r="MK248" s="249"/>
      <c r="ML248" s="249"/>
      <c r="MM248" s="249"/>
      <c r="MN248" s="249"/>
      <c r="MO248" s="249"/>
      <c r="MP248" s="249"/>
      <c r="MQ248" s="249"/>
      <c r="MR248" s="249"/>
      <c r="MS248" s="249"/>
      <c r="MT248" s="249"/>
      <c r="MU248" s="249"/>
      <c r="MV248" s="249"/>
      <c r="MW248" s="249"/>
      <c r="MX248" s="249"/>
      <c r="MY248" s="249"/>
      <c r="MZ248" s="249"/>
      <c r="NA248" s="249"/>
      <c r="NB248" s="249"/>
      <c r="NC248" s="249"/>
      <c r="ND248" s="249"/>
      <c r="NE248" s="249"/>
      <c r="NF248" s="249"/>
      <c r="NG248" s="249"/>
      <c r="NH248" s="249"/>
      <c r="NI248" s="249"/>
      <c r="NJ248" s="249"/>
      <c r="NK248" s="249"/>
      <c r="NL248" s="249"/>
      <c r="NM248" s="249"/>
      <c r="NN248" s="249"/>
      <c r="NO248" s="249"/>
      <c r="NP248" s="249"/>
      <c r="NQ248" s="249"/>
      <c r="NR248" s="249"/>
      <c r="NS248" s="249"/>
      <c r="NT248" s="249"/>
      <c r="NU248" s="249"/>
      <c r="NV248" s="249"/>
      <c r="NW248" s="249"/>
      <c r="NX248" s="249"/>
      <c r="NY248" s="249"/>
      <c r="NZ248" s="249"/>
      <c r="OA248" s="249"/>
      <c r="OB248" s="249"/>
      <c r="OC248" s="249"/>
      <c r="OD248" s="249"/>
      <c r="OE248" s="249"/>
      <c r="OF248" s="249"/>
      <c r="OG248" s="249"/>
      <c r="OH248" s="249"/>
      <c r="OI248" s="249"/>
      <c r="OJ248" s="249"/>
      <c r="OK248" s="249"/>
      <c r="OL248" s="249"/>
      <c r="OM248" s="249"/>
      <c r="ON248" s="249"/>
      <c r="OO248" s="249"/>
      <c r="OP248" s="249"/>
      <c r="OQ248" s="249"/>
      <c r="OR248" s="249"/>
      <c r="OS248" s="249"/>
      <c r="OT248" s="249"/>
      <c r="OU248" s="249"/>
      <c r="OV248" s="249"/>
      <c r="OW248" s="249"/>
      <c r="OX248" s="249"/>
      <c r="OY248" s="249"/>
      <c r="OZ248" s="249"/>
      <c r="PA248" s="249"/>
      <c r="PB248" s="249"/>
      <c r="PC248" s="249"/>
      <c r="PD248" s="249"/>
      <c r="PE248" s="249"/>
      <c r="PF248" s="249"/>
      <c r="PG248" s="249"/>
      <c r="PH248" s="249"/>
      <c r="PI248" s="249"/>
      <c r="PJ248" s="249"/>
      <c r="PK248" s="249"/>
      <c r="PL248" s="249"/>
      <c r="PM248" s="249"/>
      <c r="PN248" s="249"/>
      <c r="PO248" s="249"/>
      <c r="PP248" s="249"/>
      <c r="PQ248" s="249"/>
      <c r="PR248" s="249"/>
      <c r="PS248" s="249"/>
      <c r="PT248" s="249"/>
      <c r="PU248" s="249"/>
      <c r="PV248" s="249"/>
      <c r="PW248" s="249"/>
      <c r="PX248" s="249"/>
      <c r="PY248" s="249"/>
      <c r="PZ248" s="249"/>
      <c r="QA248" s="249"/>
      <c r="QB248" s="249"/>
      <c r="QC248" s="249"/>
      <c r="QD248" s="249"/>
      <c r="QE248" s="249"/>
      <c r="QF248" s="249"/>
      <c r="QG248" s="249"/>
      <c r="QH248" s="249"/>
      <c r="QI248" s="249"/>
      <c r="QJ248" s="249"/>
      <c r="QK248" s="249"/>
      <c r="QL248" s="249"/>
      <c r="QM248" s="249"/>
      <c r="QN248" s="249"/>
      <c r="QO248" s="249"/>
      <c r="QP248" s="249"/>
      <c r="QQ248" s="249"/>
      <c r="QR248" s="249"/>
      <c r="QS248" s="249"/>
      <c r="QT248" s="249"/>
      <c r="QU248" s="249"/>
      <c r="QV248" s="249"/>
      <c r="QW248" s="249"/>
      <c r="QX248" s="249"/>
      <c r="QY248" s="249"/>
      <c r="QZ248" s="249"/>
      <c r="RA248" s="249"/>
      <c r="RB248" s="249"/>
      <c r="RC248" s="249"/>
      <c r="RD248" s="249"/>
      <c r="RE248" s="249"/>
      <c r="RF248" s="249"/>
      <c r="RG248" s="249"/>
      <c r="RH248" s="249"/>
      <c r="RI248" s="249"/>
      <c r="RJ248" s="249"/>
      <c r="RK248" s="249"/>
      <c r="RL248" s="249"/>
      <c r="RM248" s="249"/>
      <c r="RN248" s="249"/>
      <c r="RO248" s="249"/>
      <c r="RP248" s="249"/>
      <c r="RQ248" s="249"/>
      <c r="RR248" s="249"/>
      <c r="RS248" s="249"/>
      <c r="RT248" s="249"/>
      <c r="RU248" s="249"/>
      <c r="RV248" s="249"/>
      <c r="RW248" s="249"/>
      <c r="RX248" s="249"/>
      <c r="RY248" s="249"/>
      <c r="RZ248" s="249"/>
      <c r="SA248" s="249"/>
      <c r="SB248" s="249"/>
      <c r="SC248" s="249"/>
      <c r="SD248" s="249"/>
      <c r="SE248" s="249"/>
      <c r="SF248" s="249"/>
      <c r="SG248" s="249"/>
      <c r="SH248" s="249"/>
      <c r="SI248" s="249"/>
      <c r="SJ248" s="249"/>
      <c r="SK248" s="249"/>
      <c r="SL248" s="249"/>
      <c r="SM248" s="249"/>
      <c r="SN248" s="249"/>
      <c r="SO248" s="249"/>
      <c r="SP248" s="249"/>
      <c r="SQ248" s="249"/>
      <c r="SR248" s="249"/>
      <c r="SS248" s="249"/>
      <c r="ST248" s="249"/>
      <c r="SU248" s="249"/>
      <c r="SV248" s="249"/>
      <c r="SW248" s="249"/>
      <c r="SX248" s="249"/>
      <c r="SY248" s="249"/>
      <c r="SZ248" s="249"/>
      <c r="TA248" s="249"/>
      <c r="TB248" s="249"/>
      <c r="TC248" s="249"/>
      <c r="TD248" s="249"/>
      <c r="TE248" s="249"/>
      <c r="TF248" s="249"/>
      <c r="TG248" s="249"/>
      <c r="TH248" s="249"/>
      <c r="TI248" s="249"/>
      <c r="TJ248" s="249"/>
      <c r="TK248" s="249"/>
      <c r="TL248" s="249"/>
      <c r="TM248" s="249"/>
      <c r="TN248" s="249"/>
      <c r="TO248" s="249"/>
      <c r="TP248" s="249"/>
      <c r="TQ248" s="249"/>
      <c r="TR248" s="249"/>
      <c r="TS248" s="249"/>
      <c r="TT248" s="249"/>
      <c r="TU248" s="249"/>
      <c r="TV248" s="249"/>
      <c r="TW248" s="249"/>
      <c r="TX248" s="249"/>
      <c r="TY248" s="249"/>
      <c r="TZ248" s="249"/>
      <c r="UA248" s="249"/>
      <c r="UB248" s="249"/>
      <c r="UC248" s="249"/>
      <c r="UD248" s="249"/>
      <c r="UE248" s="249"/>
      <c r="UF248" s="249"/>
      <c r="UG248" s="249"/>
      <c r="UH248" s="249"/>
      <c r="UI248" s="249"/>
      <c r="UJ248" s="249"/>
      <c r="UK248" s="249"/>
      <c r="UL248" s="249"/>
      <c r="UM248" s="249"/>
      <c r="UN248" s="249"/>
      <c r="UO248" s="249"/>
      <c r="UP248" s="249"/>
      <c r="UQ248" s="249"/>
      <c r="UR248" s="249"/>
      <c r="US248" s="249"/>
      <c r="UT248" s="249"/>
      <c r="UU248" s="249"/>
      <c r="UV248" s="249"/>
      <c r="UW248" s="249"/>
      <c r="UX248" s="249"/>
      <c r="UY248" s="249"/>
      <c r="UZ248" s="249"/>
      <c r="VA248" s="249"/>
      <c r="VB248" s="249"/>
      <c r="VC248" s="249"/>
      <c r="VD248" s="249"/>
      <c r="VE248" s="249"/>
      <c r="VF248" s="249"/>
      <c r="VG248" s="249"/>
      <c r="VH248" s="249"/>
      <c r="VI248" s="249"/>
      <c r="VJ248" s="249"/>
      <c r="VK248" s="249"/>
      <c r="VL248" s="249"/>
      <c r="VM248" s="249"/>
      <c r="VN248" s="249"/>
      <c r="VO248" s="249"/>
      <c r="VP248" s="249"/>
      <c r="VQ248" s="249"/>
      <c r="VR248" s="249"/>
      <c r="VS248" s="249"/>
      <c r="VT248" s="249"/>
      <c r="VU248" s="249"/>
      <c r="VV248" s="249"/>
      <c r="VW248" s="249"/>
      <c r="VX248" s="249"/>
      <c r="VY248" s="249"/>
      <c r="VZ248" s="249"/>
      <c r="WA248" s="249"/>
      <c r="WB248" s="249"/>
      <c r="WC248" s="249"/>
      <c r="WD248" s="249"/>
      <c r="WE248" s="249"/>
      <c r="WF248" s="249"/>
      <c r="WG248" s="249"/>
      <c r="WH248" s="249"/>
      <c r="WI248" s="249"/>
      <c r="WJ248" s="249"/>
      <c r="WK248" s="249"/>
      <c r="WL248" s="249"/>
      <c r="WM248" s="249"/>
      <c r="WN248" s="249"/>
      <c r="WO248" s="249"/>
      <c r="WP248" s="249"/>
      <c r="WQ248" s="249"/>
      <c r="WR248" s="249"/>
      <c r="WS248" s="249"/>
      <c r="WT248" s="249"/>
      <c r="WU248" s="249"/>
      <c r="WV248" s="249"/>
      <c r="WW248" s="249"/>
      <c r="WX248" s="249"/>
      <c r="WY248" s="249"/>
      <c r="WZ248" s="249"/>
      <c r="XA248" s="249"/>
      <c r="XB248" s="249"/>
      <c r="XC248" s="249"/>
      <c r="XD248" s="249"/>
      <c r="XE248" s="249"/>
      <c r="XF248" s="249"/>
      <c r="XG248" s="249"/>
      <c r="XH248" s="249"/>
      <c r="XI248" s="249"/>
      <c r="XJ248" s="249"/>
      <c r="XK248" s="249"/>
      <c r="XL248" s="249"/>
      <c r="XM248" s="249"/>
      <c r="XN248" s="249"/>
      <c r="XO248" s="249"/>
      <c r="XP248" s="249"/>
      <c r="XQ248" s="249"/>
      <c r="XR248" s="249"/>
      <c r="XS248" s="249"/>
      <c r="XT248" s="249"/>
      <c r="XU248" s="249"/>
      <c r="XV248" s="249"/>
      <c r="XW248" s="249"/>
      <c r="XX248" s="249"/>
      <c r="XY248" s="249"/>
      <c r="XZ248" s="249"/>
      <c r="YA248" s="249"/>
      <c r="YB248" s="249"/>
      <c r="YC248" s="249"/>
      <c r="YD248" s="249"/>
      <c r="YE248" s="249"/>
      <c r="YF248" s="249"/>
      <c r="YG248" s="249"/>
      <c r="YH248" s="249"/>
      <c r="YI248" s="249"/>
      <c r="YJ248" s="249"/>
      <c r="YK248" s="249"/>
      <c r="YL248" s="249"/>
      <c r="YM248" s="249"/>
      <c r="YN248" s="249"/>
      <c r="YO248" s="249"/>
      <c r="YP248" s="249"/>
      <c r="YQ248" s="249"/>
      <c r="YR248" s="249"/>
      <c r="YS248" s="249"/>
      <c r="YT248" s="249"/>
      <c r="YU248" s="249"/>
      <c r="YV248" s="249"/>
      <c r="YW248" s="249"/>
      <c r="YX248" s="249"/>
      <c r="YY248" s="249"/>
      <c r="YZ248" s="249"/>
      <c r="ZA248" s="249"/>
      <c r="ZB248" s="249"/>
      <c r="ZC248" s="249"/>
      <c r="ZD248" s="249"/>
      <c r="ZE248" s="249"/>
      <c r="ZF248" s="249"/>
      <c r="ZG248" s="249"/>
      <c r="ZH248" s="249"/>
      <c r="ZI248" s="249"/>
      <c r="ZJ248" s="249"/>
      <c r="ZK248" s="249"/>
      <c r="ZL248" s="249"/>
      <c r="ZM248" s="249"/>
      <c r="ZN248" s="249"/>
      <c r="ZO248" s="249"/>
      <c r="ZP248" s="249"/>
      <c r="ZQ248" s="249"/>
      <c r="ZR248" s="249"/>
      <c r="ZS248" s="249"/>
      <c r="ZT248" s="249"/>
      <c r="ZU248" s="249"/>
      <c r="ZV248" s="249"/>
      <c r="ZW248" s="249"/>
      <c r="ZX248" s="249"/>
      <c r="ZY248" s="249"/>
      <c r="ZZ248" s="249"/>
      <c r="AAA248" s="249"/>
      <c r="AAB248" s="249"/>
      <c r="AAC248" s="249"/>
      <c r="AAD248" s="249"/>
      <c r="AAE248" s="249"/>
      <c r="AAF248" s="249"/>
      <c r="AAG248" s="249"/>
      <c r="AAH248" s="249"/>
      <c r="AAI248" s="249"/>
      <c r="AAJ248" s="249"/>
      <c r="AAK248" s="249"/>
      <c r="AAL248" s="249"/>
      <c r="AAM248" s="249"/>
      <c r="AAN248" s="249"/>
      <c r="AAO248" s="249"/>
      <c r="AAP248" s="249"/>
      <c r="AAQ248" s="249"/>
      <c r="AAR248" s="249"/>
      <c r="AAS248" s="249"/>
      <c r="AAT248" s="249"/>
      <c r="AAU248" s="249"/>
      <c r="AAV248" s="249"/>
      <c r="AAW248" s="249"/>
      <c r="AAX248" s="249"/>
      <c r="AAY248" s="249"/>
      <c r="AAZ248" s="249"/>
      <c r="ABA248" s="249"/>
      <c r="ABB248" s="249"/>
      <c r="ABC248" s="249"/>
      <c r="ABD248" s="249"/>
      <c r="ABE248" s="249"/>
      <c r="ABF248" s="249"/>
      <c r="ABG248" s="249"/>
      <c r="ABH248" s="249"/>
      <c r="ABI248" s="249"/>
      <c r="ABJ248" s="249"/>
      <c r="ABK248" s="249"/>
      <c r="ABL248" s="249"/>
      <c r="ABM248" s="249"/>
      <c r="ABN248" s="249"/>
      <c r="ABO248" s="249"/>
      <c r="ABP248" s="249"/>
      <c r="ABQ248" s="249"/>
      <c r="ABR248" s="249"/>
      <c r="ABS248" s="249"/>
      <c r="ABT248" s="249"/>
      <c r="ABU248" s="249"/>
      <c r="ABV248" s="249"/>
      <c r="ABW248" s="249"/>
      <c r="ABX248" s="249"/>
      <c r="ABY248" s="249"/>
      <c r="ABZ248" s="249"/>
      <c r="ACA248" s="249"/>
      <c r="ACB248" s="249"/>
      <c r="ACC248" s="249"/>
      <c r="ACD248" s="249"/>
      <c r="ACE248" s="249"/>
      <c r="ACF248" s="249"/>
      <c r="ACG248" s="249"/>
      <c r="ACH248" s="249"/>
      <c r="ACI248" s="249"/>
      <c r="ACJ248" s="249"/>
      <c r="ACK248" s="249"/>
      <c r="ACL248" s="249"/>
      <c r="ACM248" s="249"/>
      <c r="ACN248" s="249"/>
      <c r="ACO248" s="249"/>
      <c r="ACP248" s="249"/>
      <c r="ACQ248" s="249"/>
      <c r="ACR248" s="249"/>
      <c r="ACS248" s="249"/>
      <c r="ACT248" s="249"/>
      <c r="ACU248" s="249"/>
      <c r="ACV248" s="249"/>
      <c r="ACW248" s="249"/>
      <c r="ACX248" s="249"/>
      <c r="ACY248" s="249"/>
      <c r="ACZ248" s="249"/>
      <c r="ADA248" s="249"/>
      <c r="ADB248" s="249"/>
      <c r="ADC248" s="249"/>
      <c r="ADD248" s="249"/>
      <c r="ADE248" s="249"/>
      <c r="ADF248" s="249"/>
      <c r="ADG248" s="249"/>
      <c r="ADH248" s="249"/>
      <c r="ADI248" s="249"/>
      <c r="ADJ248" s="249"/>
      <c r="ADK248" s="249"/>
      <c r="ADL248" s="249"/>
      <c r="ADM248" s="249"/>
      <c r="ADN248" s="249"/>
      <c r="ADO248" s="249"/>
      <c r="ADP248" s="249"/>
      <c r="ADQ248" s="249"/>
      <c r="ADR248" s="249"/>
      <c r="ADS248" s="249"/>
      <c r="ADT248" s="249"/>
      <c r="ADU248" s="249"/>
      <c r="ADV248" s="249"/>
      <c r="ADW248" s="249"/>
      <c r="ADX248" s="249"/>
      <c r="ADY248" s="249"/>
      <c r="ADZ248" s="249"/>
      <c r="AEA248" s="249"/>
      <c r="AEB248" s="249"/>
      <c r="AEC248" s="249"/>
      <c r="AED248" s="249"/>
      <c r="AEE248" s="249"/>
      <c r="AEF248" s="249"/>
      <c r="AEG248" s="249"/>
      <c r="AEH248" s="249"/>
      <c r="AEI248" s="249"/>
      <c r="AEJ248" s="249"/>
      <c r="AEK248" s="249"/>
      <c r="AEL248" s="249"/>
      <c r="AEM248" s="249"/>
      <c r="AEN248" s="249"/>
      <c r="AEO248" s="249"/>
      <c r="AEP248" s="249"/>
      <c r="AEQ248" s="249"/>
      <c r="AER248" s="249"/>
      <c r="AES248" s="249"/>
      <c r="AET248" s="249"/>
      <c r="AEU248" s="249"/>
      <c r="AEV248" s="249"/>
      <c r="AEW248" s="249"/>
      <c r="AEX248" s="249"/>
      <c r="AEY248" s="249"/>
      <c r="AEZ248" s="249"/>
      <c r="AFA248" s="249"/>
      <c r="AFB248" s="249"/>
      <c r="AFC248" s="249"/>
      <c r="AFD248" s="249"/>
      <c r="AFE248" s="249"/>
      <c r="AFF248" s="249"/>
      <c r="AFG248" s="249"/>
      <c r="AFH248" s="249"/>
      <c r="AFI248" s="249"/>
      <c r="AFJ248" s="249"/>
      <c r="AFK248" s="249"/>
      <c r="AFL248" s="249"/>
      <c r="AFM248" s="249"/>
      <c r="AFN248" s="249"/>
      <c r="AFO248" s="249"/>
      <c r="AFP248" s="249"/>
      <c r="AFQ248" s="249"/>
      <c r="AFR248" s="249"/>
      <c r="AFS248" s="249"/>
      <c r="AFT248" s="249"/>
      <c r="AFU248" s="249"/>
      <c r="AFV248" s="249"/>
      <c r="AFW248" s="249"/>
      <c r="AFX248" s="249"/>
      <c r="AFY248" s="249"/>
      <c r="AFZ248" s="249"/>
      <c r="AGA248" s="249"/>
      <c r="AGB248" s="249"/>
      <c r="AGC248" s="249"/>
      <c r="AGD248" s="249"/>
      <c r="AGE248" s="249"/>
      <c r="AGF248" s="249"/>
      <c r="AGG248" s="249"/>
      <c r="AGH248" s="249"/>
      <c r="AGI248" s="249"/>
      <c r="AGJ248" s="249"/>
      <c r="AGK248" s="249"/>
      <c r="AGL248" s="249"/>
      <c r="AGM248" s="249"/>
      <c r="AGN248" s="249"/>
      <c r="AGO248" s="249"/>
      <c r="AGP248" s="249"/>
      <c r="AGQ248" s="249"/>
      <c r="AGR248" s="249"/>
      <c r="AGS248" s="249"/>
      <c r="AGT248" s="249"/>
      <c r="AGU248" s="249"/>
      <c r="AGV248" s="249"/>
      <c r="AGW248" s="249"/>
      <c r="AGX248" s="249"/>
      <c r="AGY248" s="249"/>
      <c r="AGZ248" s="249"/>
      <c r="AHA248" s="249"/>
      <c r="AHB248" s="249"/>
      <c r="AHC248" s="249"/>
      <c r="AHD248" s="249"/>
      <c r="AHE248" s="249"/>
      <c r="AHF248" s="249"/>
      <c r="AHG248" s="249"/>
      <c r="AHH248" s="249"/>
      <c r="AHI248" s="249"/>
      <c r="AHJ248" s="249"/>
      <c r="AHK248" s="249"/>
      <c r="AHL248" s="249"/>
      <c r="AHM248" s="249"/>
      <c r="AHN248" s="249"/>
      <c r="AHO248" s="249"/>
      <c r="AHP248" s="249"/>
      <c r="AHQ248" s="249"/>
      <c r="AHR248" s="249"/>
      <c r="AHS248" s="249"/>
      <c r="AHT248" s="249"/>
      <c r="AHU248" s="249"/>
      <c r="AHV248" s="249"/>
      <c r="AHW248" s="249"/>
      <c r="AHX248" s="249"/>
      <c r="AHY248" s="249"/>
      <c r="AHZ248" s="249"/>
      <c r="AIA248" s="249"/>
      <c r="AIB248" s="249"/>
      <c r="AIC248" s="249"/>
      <c r="AID248" s="249"/>
      <c r="AIE248" s="249"/>
      <c r="AIF248" s="249"/>
      <c r="AIG248" s="249"/>
      <c r="AIH248" s="249"/>
      <c r="AII248" s="249"/>
      <c r="AIJ248" s="249"/>
      <c r="AIK248" s="249"/>
      <c r="AIL248" s="249"/>
      <c r="AIM248" s="249"/>
      <c r="AIN248" s="249"/>
      <c r="AIO248" s="249"/>
      <c r="AIP248" s="249"/>
      <c r="AIQ248" s="249"/>
      <c r="AIR248" s="249"/>
      <c r="AIS248" s="249"/>
      <c r="AIT248" s="249"/>
      <c r="AIU248" s="249"/>
      <c r="AIV248" s="249"/>
      <c r="AIW248" s="249"/>
      <c r="AIX248" s="249"/>
      <c r="AIY248" s="249"/>
      <c r="AIZ248" s="249"/>
      <c r="AJA248" s="249"/>
      <c r="AJB248" s="249"/>
      <c r="AJC248" s="249"/>
      <c r="AJD248" s="249"/>
      <c r="AJE248" s="249"/>
      <c r="AJF248" s="249"/>
      <c r="AJG248" s="249"/>
      <c r="AJH248" s="249"/>
      <c r="AJI248" s="249"/>
      <c r="AJJ248" s="249"/>
      <c r="AJK248" s="249"/>
      <c r="AJL248" s="249"/>
      <c r="AJM248" s="249"/>
      <c r="AJN248" s="249"/>
      <c r="AJO248" s="249"/>
      <c r="AJP248" s="249"/>
      <c r="AJQ248" s="249"/>
      <c r="AJR248" s="249"/>
      <c r="AJS248" s="249"/>
      <c r="AJT248" s="249"/>
      <c r="AJU248" s="249"/>
      <c r="AJV248" s="249"/>
      <c r="AJW248" s="249"/>
      <c r="AJX248" s="249"/>
      <c r="AJY248" s="249"/>
      <c r="AJZ248" s="249"/>
      <c r="AKA248" s="249"/>
      <c r="AKB248" s="249"/>
      <c r="AKC248" s="249"/>
      <c r="AKD248" s="249"/>
      <c r="AKE248" s="249"/>
      <c r="AKF248" s="249"/>
      <c r="AKG248" s="249"/>
      <c r="AKH248" s="249"/>
      <c r="AKI248" s="249"/>
      <c r="AKJ248" s="249"/>
      <c r="AKK248" s="249"/>
      <c r="AKL248" s="249"/>
      <c r="AKM248" s="249"/>
      <c r="AKN248" s="249"/>
      <c r="AKO248" s="249"/>
      <c r="AKP248" s="249"/>
      <c r="AKQ248" s="249"/>
      <c r="AKR248" s="249"/>
      <c r="AKS248" s="249"/>
      <c r="AKT248" s="249"/>
      <c r="AKU248" s="249"/>
      <c r="AKV248" s="249"/>
      <c r="AKW248" s="249"/>
      <c r="AKX248" s="249"/>
      <c r="AKY248" s="249"/>
      <c r="AKZ248" s="249"/>
      <c r="ALA248" s="249"/>
      <c r="ALB248" s="249"/>
      <c r="ALC248" s="249"/>
      <c r="ALD248" s="249"/>
      <c r="ALE248" s="249"/>
      <c r="ALF248" s="249"/>
      <c r="ALG248" s="249"/>
      <c r="ALH248" s="249"/>
      <c r="ALI248" s="249"/>
      <c r="ALJ248" s="249"/>
      <c r="ALK248" s="249"/>
      <c r="ALL248" s="249"/>
      <c r="ALM248" s="249"/>
      <c r="ALN248" s="249"/>
      <c r="ALO248" s="249"/>
      <c r="ALP248" s="249"/>
      <c r="ALQ248" s="249"/>
      <c r="ALR248" s="249"/>
      <c r="ALS248" s="249"/>
      <c r="ALT248" s="249"/>
      <c r="ALU248" s="249"/>
      <c r="ALV248" s="249"/>
      <c r="ALW248" s="249"/>
      <c r="ALX248" s="249"/>
      <c r="ALY248" s="249"/>
      <c r="ALZ248" s="249"/>
      <c r="AMA248" s="249"/>
      <c r="AMB248" s="249"/>
      <c r="AMC248" s="249"/>
      <c r="AMD248" s="249"/>
      <c r="AME248" s="249"/>
      <c r="AMF248" s="249"/>
      <c r="AMG248" s="249"/>
      <c r="AMH248" s="249"/>
      <c r="AMI248" s="249"/>
      <c r="AMJ248" s="249"/>
      <c r="AMK248" s="249"/>
      <c r="AML248" s="249"/>
      <c r="AMM248" s="249"/>
      <c r="AMN248" s="249"/>
      <c r="AMO248" s="249"/>
      <c r="AMP248" s="249"/>
      <c r="AMQ248" s="249"/>
      <c r="AMR248" s="249"/>
      <c r="AMS248" s="249"/>
      <c r="AMT248" s="249"/>
      <c r="AMU248" s="249"/>
      <c r="AMV248" s="249"/>
      <c r="AMW248" s="249"/>
      <c r="AMX248" s="249"/>
      <c r="AMY248" s="249"/>
      <c r="AMZ248" s="249"/>
      <c r="ANA248" s="249"/>
      <c r="ANB248" s="249"/>
      <c r="ANC248" s="249"/>
      <c r="AND248" s="249"/>
      <c r="ANE248" s="249"/>
      <c r="ANF248" s="249"/>
      <c r="ANG248" s="249"/>
      <c r="ANH248" s="249"/>
      <c r="ANI248" s="249"/>
      <c r="ANJ248" s="249"/>
      <c r="ANK248" s="249"/>
      <c r="ANL248" s="249"/>
      <c r="ANM248" s="249"/>
      <c r="ANN248" s="249"/>
      <c r="ANO248" s="249"/>
      <c r="ANP248" s="249"/>
      <c r="ANQ248" s="249"/>
      <c r="ANR248" s="249"/>
      <c r="ANS248" s="249"/>
      <c r="ANT248" s="249"/>
      <c r="ANU248" s="249"/>
      <c r="ANV248" s="249"/>
      <c r="ANW248" s="249"/>
      <c r="ANX248" s="249"/>
      <c r="ANY248" s="249"/>
      <c r="ANZ248" s="249"/>
      <c r="AOA248" s="249"/>
      <c r="AOB248" s="249"/>
      <c r="AOC248" s="249"/>
      <c r="AOD248" s="249"/>
      <c r="AOE248" s="249"/>
      <c r="AOF248" s="249"/>
      <c r="AOG248" s="249"/>
      <c r="AOH248" s="249"/>
      <c r="AOI248" s="249"/>
      <c r="AOJ248" s="249"/>
      <c r="AOK248" s="249"/>
      <c r="AOL248" s="249"/>
      <c r="AOM248" s="249"/>
      <c r="AON248" s="249"/>
      <c r="AOO248" s="249"/>
      <c r="AOP248" s="249"/>
      <c r="AOQ248" s="249"/>
      <c r="AOR248" s="249"/>
      <c r="AOS248" s="249"/>
      <c r="AOT248" s="249"/>
      <c r="AOU248" s="249"/>
      <c r="AOV248" s="249"/>
      <c r="AOW248" s="249"/>
      <c r="AOX248" s="249"/>
      <c r="AOY248" s="249"/>
      <c r="AOZ248" s="249"/>
      <c r="APA248" s="249"/>
      <c r="APB248" s="249"/>
      <c r="APC248" s="249"/>
      <c r="APD248" s="249"/>
      <c r="APE248" s="249"/>
      <c r="APF248" s="249"/>
      <c r="APG248" s="249"/>
      <c r="APH248" s="249"/>
      <c r="API248" s="249"/>
      <c r="APJ248" s="249"/>
      <c r="APK248" s="249"/>
      <c r="APL248" s="249"/>
      <c r="APM248" s="249"/>
      <c r="APN248" s="249"/>
      <c r="APO248" s="249"/>
      <c r="APP248" s="249"/>
      <c r="APQ248" s="249"/>
      <c r="APR248" s="249"/>
      <c r="APS248" s="249"/>
      <c r="APT248" s="249"/>
      <c r="APU248" s="249"/>
      <c r="APV248" s="249"/>
      <c r="APW248" s="249"/>
      <c r="APX248" s="249"/>
      <c r="APY248" s="249"/>
      <c r="APZ248" s="249"/>
      <c r="AQA248" s="249"/>
      <c r="AQB248" s="249"/>
      <c r="AQC248" s="249"/>
      <c r="AQD248" s="249"/>
      <c r="AQE248" s="249"/>
      <c r="AQF248" s="249"/>
      <c r="AQG248" s="249"/>
      <c r="AQH248" s="249"/>
      <c r="AQI248" s="249"/>
      <c r="AQJ248" s="249"/>
      <c r="AQK248" s="249"/>
      <c r="AQL248" s="249"/>
      <c r="AQM248" s="249"/>
      <c r="AQN248" s="249"/>
      <c r="AQO248" s="249"/>
      <c r="AQP248" s="249"/>
      <c r="AQQ248" s="249"/>
      <c r="AQR248" s="249"/>
      <c r="AQS248" s="249"/>
      <c r="AQT248" s="249"/>
      <c r="AQU248" s="249"/>
      <c r="AQV248" s="249"/>
      <c r="AQW248" s="249"/>
      <c r="AQX248" s="249"/>
      <c r="AQY248" s="249"/>
      <c r="AQZ248" s="249"/>
      <c r="ARA248" s="249"/>
      <c r="ARB248" s="249"/>
      <c r="ARC248" s="249"/>
      <c r="ARD248" s="249"/>
      <c r="ARE248" s="249"/>
      <c r="ARF248" s="249"/>
      <c r="ARG248" s="249"/>
      <c r="ARH248" s="249"/>
      <c r="ARI248" s="249"/>
      <c r="ARJ248" s="249"/>
      <c r="ARK248" s="249"/>
      <c r="ARL248" s="249"/>
      <c r="ARM248" s="249"/>
      <c r="ARN248" s="249"/>
      <c r="ARO248" s="249"/>
      <c r="ARP248" s="249"/>
      <c r="ARQ248" s="249"/>
      <c r="ARR248" s="249"/>
      <c r="ARS248" s="249"/>
      <c r="ART248" s="249"/>
      <c r="ARU248" s="249"/>
      <c r="ARV248" s="249"/>
      <c r="ARW248" s="249"/>
      <c r="ARX248" s="249"/>
      <c r="ARY248" s="249"/>
      <c r="ARZ248" s="249"/>
      <c r="ASA248" s="249"/>
      <c r="ASB248" s="249"/>
      <c r="ASC248" s="249"/>
      <c r="ASD248" s="249"/>
      <c r="ASE248" s="249"/>
      <c r="ASF248" s="249"/>
      <c r="ASG248" s="249"/>
      <c r="ASH248" s="249"/>
      <c r="ASI248" s="249"/>
      <c r="ASJ248" s="249"/>
      <c r="ASK248" s="249"/>
      <c r="ASL248" s="249"/>
      <c r="ASM248" s="249"/>
      <c r="ASN248" s="249"/>
      <c r="ASO248" s="249"/>
      <c r="ASP248" s="249"/>
      <c r="ASQ248" s="249"/>
      <c r="ASR248" s="249"/>
      <c r="ASS248" s="249"/>
      <c r="AST248" s="249"/>
      <c r="ASU248" s="249"/>
      <c r="ASV248" s="249"/>
      <c r="ASW248" s="249"/>
      <c r="ASX248" s="249"/>
      <c r="ASY248" s="249"/>
      <c r="ASZ248" s="249"/>
      <c r="ATA248" s="249"/>
      <c r="ATB248" s="249"/>
      <c r="ATC248" s="249"/>
      <c r="ATD248" s="249"/>
      <c r="ATE248" s="249"/>
      <c r="ATF248" s="249"/>
      <c r="ATG248" s="249"/>
      <c r="ATH248" s="249"/>
      <c r="ATI248" s="249"/>
      <c r="ATJ248" s="249"/>
      <c r="ATK248" s="249"/>
      <c r="ATL248" s="249"/>
      <c r="ATM248" s="249"/>
      <c r="ATN248" s="249"/>
      <c r="ATO248" s="249"/>
      <c r="ATP248" s="249"/>
      <c r="ATQ248" s="249"/>
      <c r="ATR248" s="249"/>
      <c r="ATS248" s="249"/>
      <c r="ATT248" s="249"/>
      <c r="ATU248" s="249"/>
      <c r="ATV248" s="249"/>
      <c r="ATW248" s="249"/>
      <c r="ATX248" s="249"/>
      <c r="ATY248" s="249"/>
      <c r="ATZ248" s="249"/>
      <c r="AUA248" s="249"/>
      <c r="AUB248" s="249"/>
      <c r="AUC248" s="249"/>
      <c r="AUD248" s="249"/>
      <c r="AUE248" s="249"/>
      <c r="AUF248" s="249"/>
      <c r="AUG248" s="249"/>
      <c r="AUH248" s="249"/>
      <c r="AUI248" s="249"/>
      <c r="AUJ248" s="249"/>
      <c r="AUK248" s="249"/>
      <c r="AUL248" s="249"/>
      <c r="AUM248" s="249"/>
      <c r="AUN248" s="249"/>
      <c r="AUO248" s="249"/>
      <c r="AUP248" s="249"/>
      <c r="AUQ248" s="249"/>
      <c r="AUR248" s="249"/>
      <c r="AUS248" s="249"/>
      <c r="AUT248" s="249"/>
      <c r="AUU248" s="249"/>
      <c r="AUV248" s="249"/>
      <c r="AUW248" s="249"/>
      <c r="AUX248" s="249"/>
      <c r="AUY248" s="249"/>
      <c r="AUZ248" s="249"/>
      <c r="AVA248" s="249"/>
      <c r="AVB248" s="249"/>
      <c r="AVC248" s="249"/>
      <c r="AVD248" s="249"/>
      <c r="AVE248" s="249"/>
      <c r="AVF248" s="249"/>
      <c r="AVG248" s="249"/>
      <c r="AVH248" s="249"/>
      <c r="AVI248" s="249"/>
      <c r="AVJ248" s="249"/>
      <c r="AVK248" s="249"/>
      <c r="AVL248" s="249"/>
      <c r="AVM248" s="249"/>
      <c r="AVN248" s="249"/>
      <c r="AVO248" s="249"/>
      <c r="AVP248" s="249"/>
      <c r="AVQ248" s="249"/>
      <c r="AVR248" s="249"/>
      <c r="AVS248" s="249"/>
      <c r="AVT248" s="249"/>
      <c r="AVU248" s="249"/>
      <c r="AVV248" s="249"/>
      <c r="AVW248" s="249"/>
      <c r="AVX248" s="249"/>
      <c r="AVY248" s="249"/>
      <c r="AVZ248" s="249"/>
      <c r="AWA248" s="249"/>
      <c r="AWB248" s="249"/>
      <c r="AWC248" s="249"/>
      <c r="AWD248" s="249"/>
      <c r="AWE248" s="249"/>
      <c r="AWF248" s="249"/>
      <c r="AWG248" s="249"/>
      <c r="AWH248" s="249"/>
      <c r="AWI248" s="249"/>
      <c r="AWJ248" s="249"/>
      <c r="AWK248" s="249"/>
      <c r="AWL248" s="249"/>
      <c r="AWM248" s="249"/>
      <c r="AWN248" s="249"/>
      <c r="AWO248" s="249"/>
      <c r="AWP248" s="249"/>
      <c r="AWQ248" s="249"/>
      <c r="AWR248" s="249"/>
      <c r="AWS248" s="249"/>
      <c r="AWT248" s="249"/>
      <c r="AWU248" s="249"/>
      <c r="AWV248" s="249"/>
      <c r="AWW248" s="249"/>
      <c r="AWX248" s="249"/>
      <c r="AWY248" s="249"/>
      <c r="AWZ248" s="249"/>
      <c r="AXA248" s="249"/>
      <c r="AXB248" s="249"/>
      <c r="AXC248" s="249"/>
      <c r="AXD248" s="249"/>
      <c r="AXE248" s="249"/>
      <c r="AXF248" s="249"/>
      <c r="AXG248" s="249"/>
      <c r="AXH248" s="249"/>
      <c r="AXI248" s="249"/>
      <c r="AXJ248" s="249"/>
      <c r="AXK248" s="249"/>
      <c r="AXL248" s="249"/>
      <c r="AXM248" s="249"/>
      <c r="AXN248" s="249"/>
      <c r="AXO248" s="249"/>
      <c r="AXP248" s="249"/>
      <c r="AXQ248" s="249"/>
      <c r="AXR248" s="249"/>
      <c r="AXS248" s="249"/>
      <c r="AXT248" s="249"/>
      <c r="AXU248" s="249"/>
      <c r="AXV248" s="249"/>
      <c r="AXW248" s="249"/>
      <c r="AXX248" s="249"/>
      <c r="AXY248" s="249"/>
      <c r="AXZ248" s="249"/>
      <c r="AYA248" s="249"/>
      <c r="AYB248" s="249"/>
      <c r="AYC248" s="249"/>
      <c r="AYD248" s="249"/>
      <c r="AYE248" s="249"/>
      <c r="AYF248" s="249"/>
      <c r="AYG248" s="249"/>
      <c r="AYH248" s="249"/>
      <c r="AYI248" s="249"/>
      <c r="AYJ248" s="249"/>
      <c r="AYK248" s="249"/>
      <c r="AYL248" s="249"/>
      <c r="AYM248" s="249"/>
      <c r="AYN248" s="249"/>
      <c r="AYO248" s="249"/>
      <c r="AYP248" s="249"/>
      <c r="AYQ248" s="249"/>
      <c r="AYR248" s="249"/>
      <c r="AYS248" s="249"/>
      <c r="AYT248" s="249"/>
      <c r="AYU248" s="249"/>
      <c r="AYV248" s="249"/>
      <c r="AYW248" s="249"/>
      <c r="AYX248" s="249"/>
      <c r="AYY248" s="249"/>
      <c r="AYZ248" s="249"/>
      <c r="AZA248" s="249"/>
      <c r="AZB248" s="249"/>
      <c r="AZC248" s="249"/>
      <c r="AZD248" s="249"/>
      <c r="AZE248" s="249"/>
      <c r="AZF248" s="249"/>
      <c r="AZG248" s="249"/>
      <c r="AZH248" s="249"/>
      <c r="AZI248" s="249"/>
      <c r="AZJ248" s="249"/>
      <c r="AZK248" s="249"/>
      <c r="AZL248" s="249"/>
      <c r="AZM248" s="249"/>
      <c r="AZN248" s="249"/>
      <c r="AZO248" s="249"/>
      <c r="AZP248" s="249"/>
      <c r="AZQ248" s="249"/>
      <c r="AZR248" s="249"/>
      <c r="AZS248" s="249"/>
      <c r="AZT248" s="249"/>
      <c r="AZU248" s="249"/>
      <c r="AZV248" s="249"/>
      <c r="AZW248" s="249"/>
      <c r="AZX248" s="249"/>
      <c r="AZY248" s="249"/>
      <c r="AZZ248" s="249"/>
      <c r="BAA248" s="249"/>
      <c r="BAB248" s="249"/>
      <c r="BAC248" s="249"/>
      <c r="BAD248" s="249"/>
      <c r="BAE248" s="249"/>
      <c r="BAF248" s="249"/>
      <c r="BAG248" s="249"/>
      <c r="BAH248" s="249"/>
      <c r="BAI248" s="249"/>
      <c r="BAJ248" s="249"/>
      <c r="BAK248" s="249"/>
      <c r="BAL248" s="249"/>
      <c r="BAM248" s="249"/>
      <c r="BAN248" s="249"/>
      <c r="BAO248" s="249"/>
      <c r="BAP248" s="249"/>
      <c r="BAQ248" s="249"/>
      <c r="BAR248" s="249"/>
      <c r="BAS248" s="249"/>
      <c r="BAT248" s="249"/>
      <c r="BAU248" s="249"/>
      <c r="BAV248" s="249"/>
      <c r="BAW248" s="249"/>
      <c r="BAX248" s="249"/>
      <c r="BAY248" s="249"/>
      <c r="BAZ248" s="249"/>
      <c r="BBA248" s="249"/>
      <c r="BBB248" s="249"/>
      <c r="BBC248" s="249"/>
      <c r="BBD248" s="249"/>
      <c r="BBE248" s="249"/>
      <c r="BBF248" s="249"/>
      <c r="BBG248" s="249"/>
      <c r="BBH248" s="249"/>
      <c r="BBI248" s="249"/>
      <c r="BBJ248" s="249"/>
      <c r="BBK248" s="249"/>
      <c r="BBL248" s="249"/>
      <c r="BBM248" s="249"/>
      <c r="BBN248" s="249"/>
      <c r="BBO248" s="249"/>
      <c r="BBP248" s="249"/>
      <c r="BBQ248" s="249"/>
      <c r="BBR248" s="249"/>
      <c r="BBS248" s="249"/>
      <c r="BBT248" s="249"/>
      <c r="BBU248" s="249"/>
      <c r="BBV248" s="249"/>
      <c r="BBW248" s="249"/>
      <c r="BBX248" s="249"/>
      <c r="BBY248" s="249"/>
      <c r="BBZ248" s="249"/>
      <c r="BCA248" s="249"/>
      <c r="BCB248" s="249"/>
      <c r="BCC248" s="249"/>
      <c r="BCD248" s="249"/>
      <c r="BCE248" s="249"/>
      <c r="BCF248" s="249"/>
      <c r="BCG248" s="249"/>
      <c r="BCH248" s="249"/>
      <c r="BCI248" s="249"/>
      <c r="BCJ248" s="249"/>
      <c r="BCK248" s="249"/>
      <c r="BCL248" s="249"/>
      <c r="BCM248" s="249"/>
      <c r="BCN248" s="249"/>
      <c r="BCO248" s="249"/>
      <c r="BCP248" s="249"/>
      <c r="BCQ248" s="249"/>
      <c r="BCR248" s="249"/>
      <c r="BCS248" s="249"/>
      <c r="BCT248" s="249"/>
      <c r="BCU248" s="249"/>
      <c r="BCV248" s="249"/>
      <c r="BCW248" s="249"/>
      <c r="BCX248" s="249"/>
      <c r="BCY248" s="249"/>
      <c r="BCZ248" s="249"/>
      <c r="BDA248" s="249"/>
      <c r="BDB248" s="249"/>
      <c r="BDC248" s="249"/>
      <c r="BDD248" s="249"/>
      <c r="BDE248" s="249"/>
      <c r="BDF248" s="249"/>
      <c r="BDG248" s="249"/>
      <c r="BDH248" s="249"/>
      <c r="BDI248" s="249"/>
      <c r="BDJ248" s="249"/>
      <c r="BDK248" s="249"/>
      <c r="BDL248" s="249"/>
      <c r="BDM248" s="249"/>
      <c r="BDN248" s="249"/>
      <c r="BDO248" s="249"/>
      <c r="BDP248" s="249"/>
      <c r="BDQ248" s="249"/>
      <c r="BDR248" s="249"/>
      <c r="BDS248" s="249"/>
      <c r="BDT248" s="249"/>
      <c r="BDU248" s="249"/>
      <c r="BDV248" s="249"/>
      <c r="BDW248" s="249"/>
      <c r="BDX248" s="249"/>
      <c r="BDY248" s="249"/>
      <c r="BDZ248" s="249"/>
      <c r="BEA248" s="249"/>
      <c r="BEB248" s="249"/>
      <c r="BEC248" s="249"/>
      <c r="BED248" s="249"/>
      <c r="BEE248" s="249"/>
      <c r="BEF248" s="249"/>
      <c r="BEG248" s="249"/>
      <c r="BEH248" s="249"/>
      <c r="BEI248" s="249"/>
      <c r="BEJ248" s="249"/>
      <c r="BEK248" s="249"/>
      <c r="BEL248" s="249"/>
      <c r="BEM248" s="249"/>
      <c r="BEN248" s="249"/>
      <c r="BEO248" s="249"/>
      <c r="BEP248" s="249"/>
      <c r="BEQ248" s="249"/>
      <c r="BER248" s="249"/>
      <c r="BES248" s="249"/>
      <c r="BET248" s="249"/>
      <c r="BEU248" s="249"/>
      <c r="BEV248" s="249"/>
      <c r="BEW248" s="249"/>
      <c r="BEX248" s="249"/>
      <c r="BEY248" s="249"/>
      <c r="BEZ248" s="249"/>
      <c r="BFA248" s="249"/>
      <c r="BFB248" s="249"/>
      <c r="BFC248" s="249"/>
      <c r="BFD248" s="249"/>
      <c r="BFE248" s="249"/>
      <c r="BFF248" s="249"/>
      <c r="BFG248" s="249"/>
      <c r="BFH248" s="249"/>
      <c r="BFI248" s="249"/>
      <c r="BFJ248" s="249"/>
      <c r="BFK248" s="249"/>
      <c r="BFL248" s="249"/>
      <c r="BFM248" s="249"/>
      <c r="BFN248" s="249"/>
      <c r="BFO248" s="249"/>
      <c r="BFP248" s="249"/>
      <c r="BFQ248" s="249"/>
      <c r="BFR248" s="249"/>
      <c r="BFS248" s="249"/>
      <c r="BFT248" s="249"/>
      <c r="BFU248" s="249"/>
      <c r="BFV248" s="249"/>
      <c r="BFW248" s="249"/>
      <c r="BFX248" s="249"/>
      <c r="BFY248" s="249"/>
      <c r="BFZ248" s="249"/>
      <c r="BGA248" s="249"/>
      <c r="BGB248" s="249"/>
      <c r="BGC248" s="249"/>
      <c r="BGD248" s="249"/>
      <c r="BGE248" s="249"/>
      <c r="BGF248" s="249"/>
      <c r="BGG248" s="249"/>
      <c r="BGH248" s="249"/>
      <c r="BGI248" s="249"/>
      <c r="BGJ248" s="249"/>
      <c r="BGK248" s="249"/>
      <c r="BGL248" s="249"/>
      <c r="BGM248" s="249"/>
      <c r="BGN248" s="249"/>
      <c r="BGO248" s="249"/>
      <c r="BGP248" s="249"/>
      <c r="BGQ248" s="249"/>
      <c r="BGR248" s="249"/>
      <c r="BGS248" s="249"/>
      <c r="BGT248" s="249"/>
      <c r="BGU248" s="249"/>
      <c r="BGV248" s="249"/>
      <c r="BGW248" s="249"/>
      <c r="BGX248" s="249"/>
      <c r="BGY248" s="249"/>
      <c r="BGZ248" s="249"/>
      <c r="BHA248" s="249"/>
      <c r="BHB248" s="249"/>
      <c r="BHC248" s="249"/>
      <c r="BHD248" s="249"/>
      <c r="BHE248" s="249"/>
      <c r="BHF248" s="249"/>
      <c r="BHG248" s="249"/>
      <c r="BHH248" s="249"/>
      <c r="BHI248" s="249"/>
      <c r="BHJ248" s="249"/>
      <c r="BHK248" s="249"/>
      <c r="BHL248" s="249"/>
      <c r="BHM248" s="249"/>
      <c r="BHN248" s="249"/>
      <c r="BHO248" s="249"/>
      <c r="BHP248" s="249"/>
      <c r="BHQ248" s="249"/>
      <c r="BHR248" s="249"/>
      <c r="BHS248" s="249"/>
      <c r="BHT248" s="249"/>
      <c r="BHU248" s="249"/>
      <c r="BHV248" s="249"/>
      <c r="BHW248" s="249"/>
      <c r="BHX248" s="249"/>
      <c r="BHY248" s="249"/>
      <c r="BHZ248" s="249"/>
      <c r="BIA248" s="249"/>
      <c r="BIB248" s="249"/>
      <c r="BIC248" s="249"/>
      <c r="BID248" s="249"/>
      <c r="BIE248" s="249"/>
      <c r="BIF248" s="249"/>
      <c r="BIG248" s="249"/>
      <c r="BIH248" s="249"/>
      <c r="BII248" s="249"/>
      <c r="BIJ248" s="249"/>
      <c r="BIK248" s="249"/>
      <c r="BIL248" s="249"/>
      <c r="BIM248" s="249"/>
      <c r="BIN248" s="249"/>
      <c r="BIO248" s="249"/>
      <c r="BIP248" s="249"/>
      <c r="BIQ248" s="249"/>
      <c r="BIR248" s="249"/>
      <c r="BIS248" s="249"/>
      <c r="BIT248" s="249"/>
      <c r="BIU248" s="249"/>
      <c r="BIV248" s="249"/>
      <c r="BIW248" s="249"/>
      <c r="BIX248" s="249"/>
      <c r="BIY248" s="249"/>
      <c r="BIZ248" s="249"/>
      <c r="BJA248" s="249"/>
      <c r="BJB248" s="249"/>
      <c r="BJC248" s="249"/>
      <c r="BJD248" s="249"/>
      <c r="BJE248" s="249"/>
      <c r="BJF248" s="249"/>
      <c r="BJG248" s="249"/>
      <c r="BJH248" s="249"/>
      <c r="BJI248" s="249"/>
      <c r="BJJ248" s="249"/>
      <c r="BJK248" s="249"/>
      <c r="BJL248" s="249"/>
      <c r="BJM248" s="249"/>
      <c r="BJN248" s="249"/>
      <c r="BJO248" s="249"/>
      <c r="BJP248" s="249"/>
      <c r="BJQ248" s="249"/>
      <c r="BJR248" s="249"/>
      <c r="BJS248" s="249"/>
      <c r="BJT248" s="249"/>
      <c r="BJU248" s="249"/>
      <c r="BJV248" s="249"/>
      <c r="BJW248" s="249"/>
      <c r="BJX248" s="249"/>
      <c r="BJY248" s="249"/>
      <c r="BJZ248" s="249"/>
      <c r="BKA248" s="249"/>
      <c r="BKB248" s="249"/>
      <c r="BKC248" s="249"/>
      <c r="BKD248" s="249"/>
      <c r="BKE248" s="249"/>
      <c r="BKF248" s="249"/>
      <c r="BKG248" s="249"/>
      <c r="BKH248" s="249"/>
      <c r="BKI248" s="249"/>
      <c r="BKJ248" s="249"/>
      <c r="BKK248" s="249"/>
      <c r="BKL248" s="249"/>
      <c r="BKM248" s="249"/>
      <c r="BKN248" s="249"/>
      <c r="BKO248" s="249"/>
      <c r="BKP248" s="249"/>
      <c r="BKQ248" s="249"/>
      <c r="BKR248" s="249"/>
      <c r="BKS248" s="249"/>
      <c r="BKT248" s="249"/>
      <c r="BKU248" s="249"/>
      <c r="BKV248" s="249"/>
      <c r="BKW248" s="249"/>
      <c r="BKX248" s="249"/>
      <c r="BKY248" s="249"/>
      <c r="BKZ248" s="249"/>
      <c r="BLA248" s="249"/>
      <c r="BLB248" s="249"/>
      <c r="BLC248" s="249"/>
      <c r="BLD248" s="249"/>
      <c r="BLE248" s="249"/>
      <c r="BLF248" s="249"/>
      <c r="BLG248" s="249"/>
      <c r="BLH248" s="249"/>
      <c r="BLI248" s="249"/>
      <c r="BLJ248" s="249"/>
      <c r="BLK248" s="249"/>
      <c r="BLL248" s="249"/>
      <c r="BLM248" s="249"/>
      <c r="BLN248" s="249"/>
      <c r="BLO248" s="249"/>
      <c r="BLP248" s="249"/>
      <c r="BLQ248" s="249"/>
      <c r="BLR248" s="249"/>
      <c r="BLS248" s="249"/>
      <c r="BLT248" s="249"/>
      <c r="BLU248" s="249"/>
      <c r="BLV248" s="249"/>
      <c r="BLW248" s="249"/>
      <c r="BLX248" s="249"/>
      <c r="BLY248" s="249"/>
      <c r="BLZ248" s="249"/>
      <c r="BMA248" s="249"/>
      <c r="BMB248" s="249"/>
      <c r="BMC248" s="249"/>
      <c r="BMD248" s="249"/>
      <c r="BME248" s="249"/>
      <c r="BMF248" s="249"/>
      <c r="BMG248" s="249"/>
      <c r="BMH248" s="249"/>
      <c r="BMI248" s="249"/>
      <c r="BMJ248" s="249"/>
      <c r="BMK248" s="249"/>
      <c r="BML248" s="249"/>
      <c r="BMM248" s="249"/>
      <c r="BMN248" s="249"/>
      <c r="BMO248" s="249"/>
      <c r="BMP248" s="249"/>
      <c r="BMQ248" s="249"/>
      <c r="BMR248" s="249"/>
      <c r="BMS248" s="249"/>
      <c r="BMT248" s="249"/>
      <c r="BMU248" s="249"/>
      <c r="BMV248" s="249"/>
      <c r="BMW248" s="249"/>
      <c r="BMX248" s="249"/>
      <c r="BMY248" s="249"/>
      <c r="BMZ248" s="249"/>
      <c r="BNA248" s="249"/>
      <c r="BNB248" s="249"/>
      <c r="BNC248" s="249"/>
      <c r="BND248" s="249"/>
      <c r="BNE248" s="249"/>
      <c r="BNF248" s="249"/>
      <c r="BNG248" s="249"/>
      <c r="BNH248" s="249"/>
      <c r="BNI248" s="249"/>
      <c r="BNJ248" s="249"/>
      <c r="BNK248" s="249"/>
      <c r="BNL248" s="249"/>
      <c r="BNM248" s="249"/>
      <c r="BNN248" s="249"/>
      <c r="BNO248" s="249"/>
      <c r="BNP248" s="249"/>
      <c r="BNQ248" s="249"/>
      <c r="BNR248" s="249"/>
      <c r="BNS248" s="249"/>
      <c r="BNT248" s="249"/>
      <c r="BNU248" s="249"/>
      <c r="BNV248" s="249"/>
      <c r="BNW248" s="249"/>
      <c r="BNX248" s="249"/>
      <c r="BNY248" s="249"/>
      <c r="BNZ248" s="249"/>
      <c r="BOA248" s="249"/>
      <c r="BOB248" s="249"/>
      <c r="BOC248" s="249"/>
      <c r="BOD248" s="249"/>
      <c r="BOE248" s="249"/>
      <c r="BOF248" s="249"/>
      <c r="BOG248" s="249"/>
      <c r="BOH248" s="249"/>
      <c r="BOI248" s="249"/>
      <c r="BOJ248" s="249"/>
      <c r="BOK248" s="249"/>
      <c r="BOL248" s="249"/>
      <c r="BOM248" s="249"/>
      <c r="BON248" s="249"/>
      <c r="BOO248" s="249"/>
      <c r="BOP248" s="249"/>
      <c r="BOQ248" s="249"/>
      <c r="BOR248" s="249"/>
      <c r="BOS248" s="249"/>
      <c r="BOT248" s="249"/>
      <c r="BOU248" s="249"/>
      <c r="BOV248" s="249"/>
      <c r="BOW248" s="249"/>
      <c r="BOX248" s="249"/>
      <c r="BOY248" s="249"/>
      <c r="BOZ248" s="249"/>
      <c r="BPA248" s="249"/>
      <c r="BPB248" s="249"/>
      <c r="BPC248" s="249"/>
      <c r="BPD248" s="249"/>
      <c r="BPE248" s="249"/>
      <c r="BPF248" s="249"/>
      <c r="BPG248" s="249"/>
      <c r="BPH248" s="249"/>
      <c r="BPI248" s="249"/>
      <c r="BPJ248" s="249"/>
      <c r="BPK248" s="249"/>
      <c r="BPL248" s="249"/>
      <c r="BPM248" s="249"/>
      <c r="BPN248" s="249"/>
      <c r="BPO248" s="249"/>
      <c r="BPP248" s="249"/>
      <c r="BPQ248" s="249"/>
      <c r="BPR248" s="249"/>
      <c r="BPS248" s="249"/>
      <c r="BPT248" s="249"/>
      <c r="BPU248" s="249"/>
      <c r="BPV248" s="249"/>
      <c r="BPW248" s="249"/>
      <c r="BPX248" s="249"/>
      <c r="BPY248" s="249"/>
      <c r="BPZ248" s="249"/>
      <c r="BQA248" s="249"/>
      <c r="BQB248" s="249"/>
      <c r="BQC248" s="249"/>
      <c r="BQD248" s="249"/>
      <c r="BQE248" s="249"/>
      <c r="BQF248" s="249"/>
      <c r="BQG248" s="249"/>
      <c r="BQH248" s="249"/>
      <c r="BQI248" s="249"/>
      <c r="BQJ248" s="249"/>
      <c r="BQK248" s="249"/>
      <c r="BQL248" s="249"/>
      <c r="BQM248" s="249"/>
      <c r="BQN248" s="249"/>
      <c r="BQO248" s="249"/>
      <c r="BQP248" s="249"/>
      <c r="BQQ248" s="249"/>
      <c r="BQR248" s="249"/>
      <c r="BQS248" s="249"/>
      <c r="BQT248" s="249"/>
      <c r="BQU248" s="249"/>
      <c r="BQV248" s="249"/>
      <c r="BQW248" s="249"/>
      <c r="BQX248" s="249"/>
      <c r="BQY248" s="249"/>
      <c r="BQZ248" s="249"/>
      <c r="BRA248" s="249"/>
      <c r="BRB248" s="249"/>
      <c r="BRC248" s="249"/>
      <c r="BRD248" s="249"/>
      <c r="BRE248" s="249"/>
      <c r="BRF248" s="249"/>
      <c r="BRG248" s="249"/>
      <c r="BRH248" s="249"/>
      <c r="BRI248" s="249"/>
      <c r="BRJ248" s="249"/>
      <c r="BRK248" s="249"/>
      <c r="BRL248" s="249"/>
      <c r="BRM248" s="249"/>
      <c r="BRN248" s="249"/>
      <c r="BRO248" s="249"/>
      <c r="BRP248" s="249"/>
      <c r="BRQ248" s="249"/>
      <c r="BRR248" s="249"/>
      <c r="BRS248" s="249"/>
      <c r="BRT248" s="249"/>
      <c r="BRU248" s="249"/>
      <c r="BRV248" s="249"/>
      <c r="BRW248" s="249"/>
      <c r="BRX248" s="249"/>
      <c r="BRY248" s="249"/>
      <c r="BRZ248" s="249"/>
      <c r="BSA248" s="249"/>
      <c r="BSB248" s="249"/>
      <c r="BSC248" s="249"/>
      <c r="BSD248" s="249"/>
      <c r="BSE248" s="249"/>
      <c r="BSF248" s="249"/>
      <c r="BSG248" s="249"/>
      <c r="BSH248" s="249"/>
      <c r="BSI248" s="249"/>
      <c r="BSJ248" s="249"/>
      <c r="BSK248" s="249"/>
      <c r="BSL248" s="249"/>
      <c r="BSM248" s="249"/>
      <c r="BSN248" s="249"/>
      <c r="BSO248" s="249"/>
      <c r="BSP248" s="249"/>
      <c r="BSQ248" s="249"/>
      <c r="BSR248" s="249"/>
      <c r="BSS248" s="249"/>
      <c r="BST248" s="249"/>
      <c r="BSU248" s="249"/>
      <c r="BSV248" s="249"/>
      <c r="BSW248" s="249"/>
      <c r="BSX248" s="249"/>
      <c r="BSY248" s="249"/>
      <c r="BSZ248" s="249"/>
      <c r="BTA248" s="249"/>
      <c r="BTB248" s="249"/>
      <c r="BTC248" s="249"/>
      <c r="BTD248" s="249"/>
      <c r="BTE248" s="249"/>
      <c r="BTF248" s="249"/>
      <c r="BTG248" s="249"/>
      <c r="BTH248" s="249"/>
      <c r="BTI248" s="249"/>
      <c r="BTJ248" s="249"/>
      <c r="BTK248" s="249"/>
      <c r="BTL248" s="249"/>
      <c r="BTM248" s="249"/>
      <c r="BTN248" s="249"/>
      <c r="BTO248" s="249"/>
      <c r="BTP248" s="249"/>
      <c r="BTQ248" s="249"/>
      <c r="BTR248" s="249"/>
      <c r="BTS248" s="249"/>
      <c r="BTT248" s="249"/>
      <c r="BTU248" s="249"/>
      <c r="BTV248" s="249"/>
      <c r="BTW248" s="249"/>
      <c r="BTX248" s="249"/>
      <c r="BTY248" s="249"/>
      <c r="BTZ248" s="249"/>
      <c r="BUA248" s="249"/>
      <c r="BUB248" s="249"/>
      <c r="BUC248" s="249"/>
      <c r="BUD248" s="249"/>
      <c r="BUE248" s="249"/>
      <c r="BUF248" s="249"/>
      <c r="BUG248" s="249"/>
      <c r="BUH248" s="249"/>
      <c r="BUI248" s="249"/>
      <c r="BUJ248" s="249"/>
      <c r="BUK248" s="249"/>
      <c r="BUL248" s="249"/>
      <c r="BUM248" s="249"/>
      <c r="BUN248" s="249"/>
      <c r="BUO248" s="249"/>
      <c r="BUP248" s="249"/>
      <c r="BUQ248" s="249"/>
      <c r="BUR248" s="249"/>
      <c r="BUS248" s="249"/>
      <c r="BUT248" s="249"/>
      <c r="BUU248" s="249"/>
      <c r="BUV248" s="249"/>
      <c r="BUW248" s="249"/>
      <c r="BUX248" s="249"/>
      <c r="BUY248" s="249"/>
      <c r="BUZ248" s="249"/>
      <c r="BVA248" s="249"/>
      <c r="BVB248" s="249"/>
      <c r="BVC248" s="249"/>
      <c r="BVD248" s="249"/>
      <c r="BVE248" s="249"/>
      <c r="BVF248" s="249"/>
      <c r="BVG248" s="249"/>
      <c r="BVH248" s="249"/>
      <c r="BVI248" s="249"/>
      <c r="BVJ248" s="249"/>
      <c r="BVK248" s="249"/>
      <c r="BVL248" s="249"/>
      <c r="BVM248" s="249"/>
      <c r="BVN248" s="249"/>
      <c r="BVO248" s="249"/>
      <c r="BVP248" s="249"/>
      <c r="BVQ248" s="249"/>
      <c r="BVR248" s="249"/>
      <c r="BVS248" s="249"/>
      <c r="BVT248" s="249"/>
      <c r="BVU248" s="249"/>
      <c r="BVV248" s="249"/>
      <c r="BVW248" s="249"/>
      <c r="BVX248" s="249"/>
      <c r="BVY248" s="249"/>
      <c r="BVZ248" s="249"/>
      <c r="BWA248" s="249"/>
      <c r="BWB248" s="249"/>
      <c r="BWC248" s="249"/>
      <c r="BWD248" s="249"/>
      <c r="BWE248" s="249"/>
      <c r="BWF248" s="249"/>
      <c r="BWG248" s="249"/>
      <c r="BWH248" s="249"/>
      <c r="BWI248" s="249"/>
      <c r="BWJ248" s="249"/>
      <c r="BWK248" s="249"/>
      <c r="BWL248" s="249"/>
      <c r="BWM248" s="249"/>
      <c r="BWN248" s="249"/>
      <c r="BWO248" s="249"/>
      <c r="BWP248" s="249"/>
      <c r="BWQ248" s="249"/>
      <c r="BWR248" s="249"/>
      <c r="BWS248" s="249"/>
      <c r="BWT248" s="249"/>
      <c r="BWU248" s="249"/>
      <c r="BWV248" s="249"/>
      <c r="BWW248" s="249"/>
      <c r="BWX248" s="249"/>
      <c r="BWY248" s="249"/>
      <c r="BWZ248" s="249"/>
      <c r="BXA248" s="249"/>
      <c r="BXB248" s="249"/>
      <c r="BXC248" s="249"/>
      <c r="BXD248" s="249"/>
      <c r="BXE248" s="249"/>
      <c r="BXF248" s="249"/>
      <c r="BXG248" s="249"/>
      <c r="BXH248" s="249"/>
      <c r="BXI248" s="249"/>
      <c r="BXJ248" s="249"/>
      <c r="BXK248" s="249"/>
      <c r="BXL248" s="249"/>
      <c r="BXM248" s="249"/>
      <c r="BXN248" s="249"/>
      <c r="BXO248" s="249"/>
      <c r="BXP248" s="249"/>
      <c r="BXQ248" s="249"/>
      <c r="BXR248" s="249"/>
      <c r="BXS248" s="249"/>
      <c r="BXT248" s="249"/>
      <c r="BXU248" s="249"/>
      <c r="BXV248" s="249"/>
      <c r="BXW248" s="249"/>
      <c r="BXX248" s="249"/>
      <c r="BXY248" s="249"/>
      <c r="BXZ248" s="249"/>
      <c r="BYA248" s="249"/>
      <c r="BYB248" s="249"/>
      <c r="BYC248" s="249"/>
      <c r="BYD248" s="249"/>
      <c r="BYE248" s="249"/>
      <c r="BYF248" s="249"/>
      <c r="BYG248" s="249"/>
      <c r="BYH248" s="249"/>
      <c r="BYI248" s="249"/>
      <c r="BYJ248" s="249"/>
      <c r="BYK248" s="249"/>
      <c r="BYL248" s="249"/>
      <c r="BYM248" s="249"/>
      <c r="BYN248" s="249"/>
      <c r="BYO248" s="249"/>
      <c r="BYP248" s="249"/>
      <c r="BYQ248" s="249"/>
      <c r="BYR248" s="249"/>
      <c r="BYS248" s="249"/>
      <c r="BYT248" s="249"/>
      <c r="BYU248" s="249"/>
      <c r="BYV248" s="249"/>
      <c r="BYW248" s="249"/>
      <c r="BYX248" s="249"/>
      <c r="BYY248" s="249"/>
      <c r="BYZ248" s="249"/>
      <c r="BZA248" s="249"/>
      <c r="BZB248" s="249"/>
      <c r="BZC248" s="249"/>
      <c r="BZD248" s="249"/>
      <c r="BZE248" s="249"/>
      <c r="BZF248" s="249"/>
      <c r="BZG248" s="249"/>
      <c r="BZH248" s="249"/>
      <c r="BZI248" s="249"/>
      <c r="BZJ248" s="249"/>
      <c r="BZK248" s="249"/>
      <c r="BZL248" s="249"/>
      <c r="BZM248" s="249"/>
      <c r="BZN248" s="249"/>
      <c r="BZO248" s="249"/>
      <c r="BZP248" s="249"/>
      <c r="BZQ248" s="249"/>
      <c r="BZR248" s="249"/>
      <c r="BZS248" s="249"/>
      <c r="BZT248" s="249"/>
      <c r="BZU248" s="249"/>
      <c r="BZV248" s="249"/>
      <c r="BZW248" s="249"/>
      <c r="BZX248" s="249"/>
      <c r="BZY248" s="249"/>
      <c r="BZZ248" s="249"/>
      <c r="CAA248" s="249"/>
      <c r="CAB248" s="249"/>
      <c r="CAC248" s="249"/>
      <c r="CAD248" s="249"/>
      <c r="CAE248" s="249"/>
      <c r="CAF248" s="249"/>
      <c r="CAG248" s="249"/>
      <c r="CAH248" s="249"/>
      <c r="CAI248" s="249"/>
      <c r="CAJ248" s="249"/>
      <c r="CAK248" s="249"/>
      <c r="CAL248" s="249"/>
      <c r="CAM248" s="249"/>
      <c r="CAN248" s="249"/>
      <c r="CAO248" s="249"/>
      <c r="CAP248" s="249"/>
      <c r="CAQ248" s="249"/>
      <c r="CAR248" s="249"/>
      <c r="CAS248" s="249"/>
      <c r="CAT248" s="249"/>
      <c r="CAU248" s="249"/>
      <c r="CAV248" s="249"/>
      <c r="CAW248" s="249"/>
      <c r="CAX248" s="249"/>
      <c r="CAY248" s="249"/>
      <c r="CAZ248" s="249"/>
      <c r="CBA248" s="249"/>
      <c r="CBB248" s="249"/>
      <c r="CBC248" s="249"/>
      <c r="CBD248" s="249"/>
      <c r="CBE248" s="249"/>
      <c r="CBF248" s="249"/>
      <c r="CBG248" s="249"/>
      <c r="CBH248" s="249"/>
      <c r="CBI248" s="249"/>
      <c r="CBJ248" s="249"/>
      <c r="CBK248" s="249"/>
      <c r="CBL248" s="249"/>
      <c r="CBM248" s="249"/>
      <c r="CBN248" s="249"/>
      <c r="CBO248" s="249"/>
      <c r="CBP248" s="249"/>
      <c r="CBQ248" s="249"/>
      <c r="CBR248" s="249"/>
      <c r="CBS248" s="249"/>
      <c r="CBT248" s="249"/>
      <c r="CBU248" s="249"/>
      <c r="CBV248" s="249"/>
      <c r="CBW248" s="249"/>
      <c r="CBX248" s="249"/>
      <c r="CBY248" s="249"/>
      <c r="CBZ248" s="249"/>
      <c r="CCA248" s="249"/>
      <c r="CCB248" s="249"/>
      <c r="CCC248" s="249"/>
      <c r="CCD248" s="249"/>
      <c r="CCE248" s="249"/>
      <c r="CCF248" s="249"/>
      <c r="CCG248" s="249"/>
      <c r="CCH248" s="249"/>
      <c r="CCI248" s="249"/>
      <c r="CCJ248" s="249"/>
      <c r="CCK248" s="249"/>
      <c r="CCL248" s="249"/>
      <c r="CCM248" s="249"/>
      <c r="CCN248" s="249"/>
      <c r="CCO248" s="249"/>
      <c r="CCP248" s="249"/>
      <c r="CCQ248" s="249"/>
      <c r="CCR248" s="249"/>
      <c r="CCS248" s="249"/>
      <c r="CCT248" s="249"/>
      <c r="CCU248" s="249"/>
      <c r="CCV248" s="249"/>
      <c r="CCW248" s="249"/>
      <c r="CCX248" s="249"/>
      <c r="CCY248" s="249"/>
      <c r="CCZ248" s="249"/>
      <c r="CDA248" s="249"/>
      <c r="CDB248" s="249"/>
      <c r="CDC248" s="249"/>
      <c r="CDD248" s="249"/>
      <c r="CDE248" s="249"/>
      <c r="CDF248" s="249"/>
      <c r="CDG248" s="249"/>
      <c r="CDH248" s="249"/>
      <c r="CDI248" s="249"/>
      <c r="CDJ248" s="249"/>
      <c r="CDK248" s="249"/>
      <c r="CDL248" s="249"/>
      <c r="CDM248" s="249"/>
      <c r="CDN248" s="249"/>
      <c r="CDO248" s="249"/>
      <c r="CDP248" s="249"/>
      <c r="CDQ248" s="249"/>
      <c r="CDR248" s="249"/>
      <c r="CDS248" s="249"/>
      <c r="CDT248" s="249"/>
      <c r="CDU248" s="249"/>
      <c r="CDV248" s="249"/>
      <c r="CDW248" s="249"/>
      <c r="CDX248" s="249"/>
      <c r="CDY248" s="249"/>
      <c r="CDZ248" s="249"/>
      <c r="CEA248" s="249"/>
      <c r="CEB248" s="249"/>
      <c r="CEC248" s="249"/>
      <c r="CED248" s="249"/>
      <c r="CEE248" s="249"/>
      <c r="CEF248" s="249"/>
      <c r="CEG248" s="249"/>
      <c r="CEH248" s="249"/>
      <c r="CEI248" s="249"/>
      <c r="CEJ248" s="249"/>
      <c r="CEK248" s="249"/>
      <c r="CEL248" s="249"/>
      <c r="CEM248" s="249"/>
      <c r="CEN248" s="249"/>
      <c r="CEO248" s="249"/>
      <c r="CEP248" s="249"/>
      <c r="CEQ248" s="249"/>
      <c r="CER248" s="249"/>
      <c r="CES248" s="249"/>
      <c r="CET248" s="249"/>
      <c r="CEU248" s="249"/>
      <c r="CEV248" s="249"/>
      <c r="CEW248" s="249"/>
      <c r="CEX248" s="249"/>
      <c r="CEY248" s="249"/>
      <c r="CEZ248" s="249"/>
      <c r="CFA248" s="249"/>
      <c r="CFB248" s="249"/>
      <c r="CFC248" s="249"/>
      <c r="CFD248" s="249"/>
      <c r="CFE248" s="249"/>
      <c r="CFF248" s="249"/>
      <c r="CFG248" s="249"/>
      <c r="CFH248" s="249"/>
      <c r="CFI248" s="249"/>
      <c r="CFJ248" s="249"/>
      <c r="CFK248" s="249"/>
      <c r="CFL248" s="249"/>
      <c r="CFM248" s="249"/>
      <c r="CFN248" s="249"/>
      <c r="CFO248" s="249"/>
      <c r="CFP248" s="249"/>
      <c r="CFQ248" s="249"/>
      <c r="CFR248" s="249"/>
      <c r="CFS248" s="249"/>
      <c r="CFT248" s="249"/>
      <c r="CFU248" s="249"/>
      <c r="CFV248" s="249"/>
      <c r="CFW248" s="249"/>
      <c r="CFX248" s="249"/>
      <c r="CFY248" s="249"/>
      <c r="CFZ248" s="249"/>
      <c r="CGA248" s="249"/>
      <c r="CGB248" s="249"/>
      <c r="CGC248" s="249"/>
      <c r="CGD248" s="249"/>
      <c r="CGE248" s="249"/>
      <c r="CGF248" s="249"/>
      <c r="CGG248" s="249"/>
      <c r="CGH248" s="249"/>
      <c r="CGI248" s="249"/>
      <c r="CGJ248" s="249"/>
      <c r="CGK248" s="249"/>
      <c r="CGL248" s="249"/>
      <c r="CGM248" s="249"/>
      <c r="CGN248" s="249"/>
      <c r="CGO248" s="249"/>
      <c r="CGP248" s="249"/>
      <c r="CGQ248" s="249"/>
      <c r="CGR248" s="249"/>
      <c r="CGS248" s="249"/>
      <c r="CGT248" s="249"/>
      <c r="CGU248" s="249"/>
      <c r="CGV248" s="249"/>
      <c r="CGW248" s="249"/>
      <c r="CGX248" s="249"/>
      <c r="CGY248" s="249"/>
      <c r="CGZ248" s="249"/>
      <c r="CHA248" s="249"/>
      <c r="CHB248" s="249"/>
      <c r="CHC248" s="249"/>
      <c r="CHD248" s="249"/>
      <c r="CHE248" s="249"/>
      <c r="CHF248" s="249"/>
      <c r="CHG248" s="249"/>
      <c r="CHH248" s="249"/>
      <c r="CHI248" s="249"/>
      <c r="CHJ248" s="249"/>
      <c r="CHK248" s="249"/>
      <c r="CHL248" s="249"/>
      <c r="CHM248" s="249"/>
      <c r="CHN248" s="249"/>
      <c r="CHO248" s="249"/>
      <c r="CHP248" s="249"/>
      <c r="CHQ248" s="249"/>
      <c r="CHR248" s="249"/>
      <c r="CHS248" s="249"/>
      <c r="CHT248" s="249"/>
      <c r="CHU248" s="249"/>
      <c r="CHV248" s="249"/>
      <c r="CHW248" s="249"/>
      <c r="CHX248" s="249"/>
      <c r="CHY248" s="249"/>
      <c r="CHZ248" s="249"/>
      <c r="CIA248" s="249"/>
      <c r="CIB248" s="249"/>
      <c r="CIC248" s="249"/>
      <c r="CID248" s="249"/>
      <c r="CIE248" s="249"/>
      <c r="CIF248" s="249"/>
      <c r="CIG248" s="249"/>
      <c r="CIH248" s="249"/>
      <c r="CII248" s="249"/>
      <c r="CIJ248" s="249"/>
      <c r="CIK248" s="249"/>
      <c r="CIL248" s="249"/>
      <c r="CIM248" s="249"/>
      <c r="CIN248" s="249"/>
      <c r="CIO248" s="249"/>
      <c r="CIP248" s="249"/>
      <c r="CIQ248" s="249"/>
      <c r="CIR248" s="249"/>
      <c r="CIS248" s="249"/>
      <c r="CIT248" s="249"/>
      <c r="CIU248" s="249"/>
      <c r="CIV248" s="249"/>
      <c r="CIW248" s="249"/>
      <c r="CIX248" s="249"/>
      <c r="CIY248" s="249"/>
      <c r="CIZ248" s="249"/>
      <c r="CJA248" s="249"/>
      <c r="CJB248" s="249"/>
      <c r="CJC248" s="249"/>
      <c r="CJD248" s="249"/>
      <c r="CJE248" s="249"/>
      <c r="CJF248" s="249"/>
      <c r="CJG248" s="249"/>
      <c r="CJH248" s="249"/>
      <c r="CJI248" s="249"/>
      <c r="CJJ248" s="249"/>
      <c r="CJK248" s="249"/>
      <c r="CJL248" s="249"/>
      <c r="CJM248" s="249"/>
      <c r="CJN248" s="249"/>
      <c r="CJO248" s="249"/>
      <c r="CJP248" s="249"/>
      <c r="CJQ248" s="249"/>
      <c r="CJR248" s="249"/>
      <c r="CJS248" s="249"/>
      <c r="CJT248" s="249"/>
      <c r="CJU248" s="249"/>
      <c r="CJV248" s="249"/>
      <c r="CJW248" s="249"/>
      <c r="CJX248" s="249"/>
      <c r="CJY248" s="249"/>
      <c r="CJZ248" s="249"/>
      <c r="CKA248" s="249"/>
      <c r="CKB248" s="249"/>
      <c r="CKC248" s="249"/>
      <c r="CKD248" s="249"/>
      <c r="CKE248" s="249"/>
      <c r="CKF248" s="249"/>
      <c r="CKG248" s="249"/>
      <c r="CKH248" s="249"/>
      <c r="CKI248" s="249"/>
      <c r="CKJ248" s="249"/>
      <c r="CKK248" s="249"/>
      <c r="CKL248" s="249"/>
      <c r="CKM248" s="249"/>
      <c r="CKN248" s="249"/>
      <c r="CKO248" s="249"/>
      <c r="CKP248" s="249"/>
      <c r="CKQ248" s="249"/>
      <c r="CKR248" s="249"/>
      <c r="CKS248" s="249"/>
      <c r="CKT248" s="249"/>
      <c r="CKU248" s="249"/>
      <c r="CKV248" s="249"/>
      <c r="CKW248" s="249"/>
      <c r="CKX248" s="249"/>
      <c r="CKY248" s="249"/>
      <c r="CKZ248" s="249"/>
      <c r="CLA248" s="249"/>
      <c r="CLB248" s="249"/>
      <c r="CLC248" s="249"/>
      <c r="CLD248" s="249"/>
      <c r="CLE248" s="249"/>
      <c r="CLF248" s="249"/>
      <c r="CLG248" s="249"/>
      <c r="CLH248" s="249"/>
      <c r="CLI248" s="249"/>
      <c r="CLJ248" s="249"/>
      <c r="CLK248" s="249"/>
      <c r="CLL248" s="249"/>
      <c r="CLM248" s="249"/>
      <c r="CLN248" s="249"/>
      <c r="CLO248" s="249"/>
      <c r="CLP248" s="249"/>
      <c r="CLQ248" s="249"/>
      <c r="CLR248" s="249"/>
      <c r="CLS248" s="249"/>
      <c r="CLT248" s="249"/>
      <c r="CLU248" s="249"/>
      <c r="CLV248" s="249"/>
      <c r="CLW248" s="249"/>
      <c r="CLX248" s="249"/>
      <c r="CLY248" s="249"/>
      <c r="CLZ248" s="249"/>
      <c r="CMA248" s="249"/>
      <c r="CMB248" s="249"/>
      <c r="CMC248" s="249"/>
      <c r="CMD248" s="249"/>
      <c r="CME248" s="249"/>
      <c r="CMF248" s="249"/>
      <c r="CMG248" s="249"/>
      <c r="CMH248" s="249"/>
      <c r="CMI248" s="249"/>
      <c r="CMJ248" s="249"/>
      <c r="CMK248" s="249"/>
      <c r="CML248" s="249"/>
      <c r="CMM248" s="249"/>
      <c r="CMN248" s="249"/>
      <c r="CMO248" s="249"/>
      <c r="CMP248" s="249"/>
      <c r="CMQ248" s="249"/>
      <c r="CMR248" s="249"/>
      <c r="CMS248" s="249"/>
      <c r="CMT248" s="249"/>
      <c r="CMU248" s="249"/>
      <c r="CMV248" s="249"/>
      <c r="CMW248" s="249"/>
      <c r="CMX248" s="249"/>
      <c r="CMY248" s="249"/>
      <c r="CMZ248" s="249"/>
      <c r="CNA248" s="249"/>
      <c r="CNB248" s="249"/>
      <c r="CNC248" s="249"/>
      <c r="CND248" s="249"/>
      <c r="CNE248" s="249"/>
      <c r="CNF248" s="249"/>
      <c r="CNG248" s="249"/>
      <c r="CNH248" s="249"/>
      <c r="CNI248" s="249"/>
      <c r="CNJ248" s="249"/>
      <c r="CNK248" s="249"/>
      <c r="CNL248" s="249"/>
      <c r="CNM248" s="249"/>
      <c r="CNN248" s="249"/>
      <c r="CNO248" s="249"/>
      <c r="CNP248" s="249"/>
      <c r="CNQ248" s="249"/>
      <c r="CNR248" s="249"/>
      <c r="CNS248" s="249"/>
      <c r="CNT248" s="249"/>
      <c r="CNU248" s="249"/>
      <c r="CNV248" s="249"/>
      <c r="CNW248" s="249"/>
      <c r="CNX248" s="249"/>
      <c r="CNY248" s="249"/>
      <c r="CNZ248" s="249"/>
      <c r="COA248" s="249"/>
      <c r="COB248" s="249"/>
      <c r="COC248" s="249"/>
      <c r="COD248" s="249"/>
      <c r="COE248" s="249"/>
      <c r="COF248" s="249"/>
      <c r="COG248" s="249"/>
      <c r="COH248" s="249"/>
      <c r="COI248" s="249"/>
      <c r="COJ248" s="249"/>
      <c r="COK248" s="249"/>
      <c r="COL248" s="249"/>
      <c r="COM248" s="249"/>
      <c r="CON248" s="249"/>
      <c r="COO248" s="249"/>
      <c r="COP248" s="249"/>
      <c r="COQ248" s="249"/>
      <c r="COR248" s="249"/>
      <c r="COS248" s="249"/>
      <c r="COT248" s="249"/>
      <c r="COU248" s="249"/>
      <c r="COV248" s="249"/>
      <c r="COW248" s="249"/>
      <c r="COX248" s="249"/>
      <c r="COY248" s="249"/>
      <c r="COZ248" s="249"/>
      <c r="CPA248" s="249"/>
      <c r="CPB248" s="249"/>
      <c r="CPC248" s="249"/>
      <c r="CPD248" s="249"/>
      <c r="CPE248" s="249"/>
      <c r="CPF248" s="249"/>
      <c r="CPG248" s="249"/>
      <c r="CPH248" s="249"/>
      <c r="CPI248" s="249"/>
      <c r="CPJ248" s="249"/>
      <c r="CPK248" s="249"/>
      <c r="CPL248" s="249"/>
      <c r="CPM248" s="249"/>
      <c r="CPN248" s="249"/>
      <c r="CPO248" s="249"/>
      <c r="CPP248" s="249"/>
      <c r="CPQ248" s="249"/>
      <c r="CPR248" s="249"/>
      <c r="CPS248" s="249"/>
      <c r="CPT248" s="249"/>
      <c r="CPU248" s="249"/>
      <c r="CPV248" s="249"/>
      <c r="CPW248" s="249"/>
      <c r="CPX248" s="249"/>
      <c r="CPY248" s="249"/>
      <c r="CPZ248" s="249"/>
      <c r="CQA248" s="249"/>
      <c r="CQB248" s="249"/>
      <c r="CQC248" s="249"/>
      <c r="CQD248" s="249"/>
      <c r="CQE248" s="249"/>
      <c r="CQF248" s="249"/>
      <c r="CQG248" s="249"/>
      <c r="CQH248" s="249"/>
      <c r="CQI248" s="249"/>
      <c r="CQJ248" s="249"/>
      <c r="CQK248" s="249"/>
      <c r="CQL248" s="249"/>
      <c r="CQM248" s="249"/>
      <c r="CQN248" s="249"/>
      <c r="CQO248" s="249"/>
      <c r="CQP248" s="249"/>
      <c r="CQQ248" s="249"/>
      <c r="CQR248" s="249"/>
      <c r="CQS248" s="249"/>
      <c r="CQT248" s="249"/>
      <c r="CQU248" s="249"/>
      <c r="CQV248" s="249"/>
      <c r="CQW248" s="249"/>
      <c r="CQX248" s="249"/>
      <c r="CQY248" s="249"/>
      <c r="CQZ248" s="249"/>
      <c r="CRA248" s="249"/>
      <c r="CRB248" s="249"/>
      <c r="CRC248" s="249"/>
      <c r="CRD248" s="249"/>
      <c r="CRE248" s="249"/>
      <c r="CRF248" s="249"/>
      <c r="CRG248" s="249"/>
      <c r="CRH248" s="249"/>
      <c r="CRI248" s="249"/>
      <c r="CRJ248" s="249"/>
      <c r="CRK248" s="249"/>
      <c r="CRL248" s="249"/>
      <c r="CRM248" s="249"/>
      <c r="CRN248" s="249"/>
      <c r="CRO248" s="249"/>
      <c r="CRP248" s="249"/>
      <c r="CRQ248" s="249"/>
      <c r="CRR248" s="249"/>
      <c r="CRS248" s="249"/>
      <c r="CRT248" s="249"/>
      <c r="CRU248" s="249"/>
      <c r="CRV248" s="249"/>
      <c r="CRW248" s="249"/>
      <c r="CRX248" s="249"/>
      <c r="CRY248" s="249"/>
      <c r="CRZ248" s="249"/>
      <c r="CSA248" s="249"/>
      <c r="CSB248" s="249"/>
      <c r="CSC248" s="249"/>
      <c r="CSD248" s="249"/>
      <c r="CSE248" s="249"/>
      <c r="CSF248" s="249"/>
      <c r="CSG248" s="249"/>
      <c r="CSH248" s="249"/>
      <c r="CSI248" s="249"/>
      <c r="CSJ248" s="249"/>
      <c r="CSK248" s="249"/>
      <c r="CSL248" s="249"/>
      <c r="CSM248" s="249"/>
      <c r="CSN248" s="249"/>
      <c r="CSO248" s="249"/>
      <c r="CSP248" s="249"/>
      <c r="CSQ248" s="249"/>
      <c r="CSR248" s="249"/>
      <c r="CSS248" s="249"/>
      <c r="CST248" s="249"/>
      <c r="CSU248" s="249"/>
      <c r="CSV248" s="249"/>
      <c r="CSW248" s="249"/>
      <c r="CSX248" s="249"/>
      <c r="CSY248" s="249"/>
      <c r="CSZ248" s="249"/>
      <c r="CTA248" s="249"/>
      <c r="CTB248" s="249"/>
      <c r="CTC248" s="249"/>
      <c r="CTD248" s="249"/>
      <c r="CTE248" s="249"/>
      <c r="CTF248" s="249"/>
      <c r="CTG248" s="249"/>
      <c r="CTH248" s="249"/>
      <c r="CTI248" s="249"/>
      <c r="CTJ248" s="249"/>
      <c r="CTK248" s="249"/>
      <c r="CTL248" s="249"/>
      <c r="CTM248" s="249"/>
      <c r="CTN248" s="249"/>
      <c r="CTO248" s="249"/>
      <c r="CTP248" s="249"/>
      <c r="CTQ248" s="249"/>
      <c r="CTR248" s="249"/>
      <c r="CTS248" s="249"/>
      <c r="CTT248" s="249"/>
      <c r="CTU248" s="249"/>
      <c r="CTV248" s="249"/>
      <c r="CTW248" s="249"/>
      <c r="CTX248" s="249"/>
      <c r="CTY248" s="249"/>
      <c r="CTZ248" s="249"/>
      <c r="CUA248" s="249"/>
      <c r="CUB248" s="249"/>
      <c r="CUC248" s="249"/>
      <c r="CUD248" s="249"/>
      <c r="CUE248" s="249"/>
      <c r="CUF248" s="249"/>
      <c r="CUG248" s="249"/>
      <c r="CUH248" s="249"/>
      <c r="CUI248" s="249"/>
      <c r="CUJ248" s="249"/>
      <c r="CUK248" s="249"/>
      <c r="CUL248" s="249"/>
      <c r="CUM248" s="249"/>
      <c r="CUN248" s="249"/>
      <c r="CUO248" s="249"/>
      <c r="CUP248" s="249"/>
      <c r="CUQ248" s="249"/>
      <c r="CUR248" s="249"/>
      <c r="CUS248" s="249"/>
      <c r="CUT248" s="249"/>
      <c r="CUU248" s="249"/>
      <c r="CUV248" s="249"/>
      <c r="CUW248" s="249"/>
      <c r="CUX248" s="249"/>
      <c r="CUY248" s="249"/>
      <c r="CUZ248" s="249"/>
      <c r="CVA248" s="249"/>
      <c r="CVB248" s="249"/>
      <c r="CVC248" s="249"/>
      <c r="CVD248" s="249"/>
      <c r="CVE248" s="249"/>
      <c r="CVF248" s="249"/>
      <c r="CVG248" s="249"/>
      <c r="CVH248" s="249"/>
      <c r="CVI248" s="249"/>
      <c r="CVJ248" s="249"/>
      <c r="CVK248" s="249"/>
      <c r="CVL248" s="249"/>
      <c r="CVM248" s="249"/>
      <c r="CVN248" s="249"/>
      <c r="CVO248" s="249"/>
      <c r="CVP248" s="249"/>
      <c r="CVQ248" s="249"/>
      <c r="CVR248" s="249"/>
      <c r="CVS248" s="249"/>
      <c r="CVT248" s="249"/>
      <c r="CVU248" s="249"/>
      <c r="CVV248" s="249"/>
      <c r="CVW248" s="249"/>
      <c r="CVX248" s="249"/>
      <c r="CVY248" s="249"/>
      <c r="CVZ248" s="249"/>
      <c r="CWA248" s="249"/>
      <c r="CWB248" s="249"/>
      <c r="CWC248" s="249"/>
      <c r="CWD248" s="249"/>
      <c r="CWE248" s="249"/>
      <c r="CWF248" s="249"/>
      <c r="CWG248" s="249"/>
      <c r="CWH248" s="249"/>
      <c r="CWI248" s="249"/>
      <c r="CWJ248" s="249"/>
      <c r="CWK248" s="249"/>
      <c r="CWL248" s="249"/>
      <c r="CWM248" s="249"/>
      <c r="CWN248" s="249"/>
      <c r="CWO248" s="249"/>
      <c r="CWP248" s="249"/>
      <c r="CWQ248" s="249"/>
      <c r="CWR248" s="249"/>
      <c r="CWS248" s="249"/>
      <c r="CWT248" s="249"/>
      <c r="CWU248" s="249"/>
      <c r="CWV248" s="249"/>
      <c r="CWW248" s="249"/>
      <c r="CWX248" s="249"/>
      <c r="CWY248" s="249"/>
      <c r="CWZ248" s="249"/>
      <c r="CXA248" s="249"/>
      <c r="CXB248" s="249"/>
      <c r="CXC248" s="249"/>
      <c r="CXD248" s="249"/>
      <c r="CXE248" s="249"/>
      <c r="CXF248" s="249"/>
      <c r="CXG248" s="249"/>
      <c r="CXH248" s="249"/>
      <c r="CXI248" s="249"/>
      <c r="CXJ248" s="249"/>
      <c r="CXK248" s="249"/>
      <c r="CXL248" s="249"/>
      <c r="CXM248" s="249"/>
      <c r="CXN248" s="249"/>
      <c r="CXO248" s="249"/>
      <c r="CXP248" s="249"/>
      <c r="CXQ248" s="249"/>
      <c r="CXR248" s="249"/>
      <c r="CXS248" s="249"/>
      <c r="CXT248" s="249"/>
      <c r="CXU248" s="249"/>
      <c r="CXV248" s="249"/>
      <c r="CXW248" s="249"/>
      <c r="CXX248" s="249"/>
      <c r="CXY248" s="249"/>
      <c r="CXZ248" s="249"/>
      <c r="CYA248" s="249"/>
      <c r="CYB248" s="249"/>
      <c r="CYC248" s="249"/>
      <c r="CYD248" s="249"/>
      <c r="CYE248" s="249"/>
      <c r="CYF248" s="249"/>
      <c r="CYG248" s="249"/>
      <c r="CYH248" s="249"/>
      <c r="CYI248" s="249"/>
      <c r="CYJ248" s="249"/>
      <c r="CYK248" s="249"/>
      <c r="CYL248" s="249"/>
      <c r="CYM248" s="249"/>
      <c r="CYN248" s="249"/>
      <c r="CYO248" s="249"/>
      <c r="CYP248" s="249"/>
      <c r="CYQ248" s="249"/>
      <c r="CYR248" s="249"/>
      <c r="CYS248" s="249"/>
      <c r="CYT248" s="249"/>
      <c r="CYU248" s="249"/>
      <c r="CYV248" s="249"/>
      <c r="CYW248" s="249"/>
      <c r="CYX248" s="249"/>
      <c r="CYY248" s="249"/>
      <c r="CYZ248" s="249"/>
      <c r="CZA248" s="249"/>
      <c r="CZB248" s="249"/>
      <c r="CZC248" s="249"/>
      <c r="CZD248" s="249"/>
      <c r="CZE248" s="249"/>
      <c r="CZF248" s="249"/>
      <c r="CZG248" s="249"/>
      <c r="CZH248" s="249"/>
      <c r="CZI248" s="249"/>
      <c r="CZJ248" s="249"/>
      <c r="CZK248" s="249"/>
      <c r="CZL248" s="249"/>
      <c r="CZM248" s="249"/>
      <c r="CZN248" s="249"/>
      <c r="CZO248" s="249"/>
      <c r="CZP248" s="249"/>
      <c r="CZQ248" s="249"/>
      <c r="CZR248" s="249"/>
      <c r="CZS248" s="249"/>
      <c r="CZT248" s="249"/>
      <c r="CZU248" s="249"/>
      <c r="CZV248" s="249"/>
      <c r="CZW248" s="249"/>
      <c r="CZX248" s="249"/>
      <c r="CZY248" s="249"/>
      <c r="CZZ248" s="249"/>
      <c r="DAA248" s="249"/>
      <c r="DAB248" s="249"/>
      <c r="DAC248" s="249"/>
      <c r="DAD248" s="249"/>
      <c r="DAE248" s="249"/>
      <c r="DAF248" s="249"/>
      <c r="DAG248" s="249"/>
      <c r="DAH248" s="249"/>
      <c r="DAI248" s="249"/>
      <c r="DAJ248" s="249"/>
      <c r="DAK248" s="249"/>
      <c r="DAL248" s="249"/>
      <c r="DAM248" s="249"/>
      <c r="DAN248" s="249"/>
      <c r="DAO248" s="249"/>
      <c r="DAP248" s="249"/>
      <c r="DAQ248" s="249"/>
      <c r="DAR248" s="249"/>
      <c r="DAS248" s="249"/>
      <c r="DAT248" s="249"/>
      <c r="DAU248" s="249"/>
      <c r="DAV248" s="249"/>
      <c r="DAW248" s="249"/>
      <c r="DAX248" s="249"/>
      <c r="DAY248" s="249"/>
      <c r="DAZ248" s="249"/>
      <c r="DBA248" s="249"/>
      <c r="DBB248" s="249"/>
      <c r="DBC248" s="249"/>
      <c r="DBD248" s="249"/>
      <c r="DBE248" s="249"/>
      <c r="DBF248" s="249"/>
      <c r="DBG248" s="249"/>
      <c r="DBH248" s="249"/>
      <c r="DBI248" s="249"/>
      <c r="DBJ248" s="249"/>
      <c r="DBK248" s="249"/>
      <c r="DBL248" s="249"/>
      <c r="DBM248" s="249"/>
      <c r="DBN248" s="249"/>
      <c r="DBO248" s="249"/>
      <c r="DBP248" s="249"/>
      <c r="DBQ248" s="249"/>
      <c r="DBR248" s="249"/>
      <c r="DBS248" s="249"/>
      <c r="DBT248" s="249"/>
      <c r="DBU248" s="249"/>
      <c r="DBV248" s="249"/>
      <c r="DBW248" s="249"/>
      <c r="DBX248" s="249"/>
      <c r="DBY248" s="249"/>
      <c r="DBZ248" s="249"/>
      <c r="DCA248" s="249"/>
      <c r="DCB248" s="249"/>
      <c r="DCC248" s="249"/>
      <c r="DCD248" s="249"/>
      <c r="DCE248" s="249"/>
      <c r="DCF248" s="249"/>
      <c r="DCG248" s="249"/>
      <c r="DCH248" s="249"/>
      <c r="DCI248" s="249"/>
      <c r="DCJ248" s="249"/>
      <c r="DCK248" s="249"/>
      <c r="DCL248" s="249"/>
      <c r="DCM248" s="249"/>
      <c r="DCN248" s="249"/>
      <c r="DCO248" s="249"/>
      <c r="DCP248" s="249"/>
      <c r="DCQ248" s="249"/>
      <c r="DCR248" s="249"/>
      <c r="DCS248" s="249"/>
      <c r="DCT248" s="249"/>
      <c r="DCU248" s="249"/>
      <c r="DCV248" s="249"/>
      <c r="DCW248" s="249"/>
      <c r="DCX248" s="249"/>
      <c r="DCY248" s="249"/>
      <c r="DCZ248" s="249"/>
      <c r="DDA248" s="249"/>
      <c r="DDB248" s="249"/>
      <c r="DDC248" s="249"/>
      <c r="DDD248" s="249"/>
      <c r="DDE248" s="249"/>
      <c r="DDF248" s="249"/>
      <c r="DDG248" s="249"/>
      <c r="DDH248" s="249"/>
      <c r="DDI248" s="249"/>
      <c r="DDJ248" s="249"/>
      <c r="DDK248" s="249"/>
      <c r="DDL248" s="249"/>
      <c r="DDM248" s="249"/>
      <c r="DDN248" s="249"/>
      <c r="DDO248" s="249"/>
      <c r="DDP248" s="249"/>
      <c r="DDQ248" s="249"/>
      <c r="DDR248" s="249"/>
      <c r="DDS248" s="249"/>
      <c r="DDT248" s="249"/>
      <c r="DDU248" s="249"/>
      <c r="DDV248" s="249"/>
      <c r="DDW248" s="249"/>
      <c r="DDX248" s="249"/>
      <c r="DDY248" s="249"/>
      <c r="DDZ248" s="249"/>
      <c r="DEA248" s="249"/>
      <c r="DEB248" s="249"/>
      <c r="DEC248" s="249"/>
      <c r="DED248" s="249"/>
      <c r="DEE248" s="249"/>
      <c r="DEF248" s="249"/>
      <c r="DEG248" s="249"/>
      <c r="DEH248" s="249"/>
      <c r="DEI248" s="249"/>
      <c r="DEJ248" s="249"/>
      <c r="DEK248" s="249"/>
      <c r="DEL248" s="249"/>
      <c r="DEM248" s="249"/>
      <c r="DEN248" s="249"/>
      <c r="DEO248" s="249"/>
      <c r="DEP248" s="249"/>
      <c r="DEQ248" s="249"/>
      <c r="DER248" s="249"/>
      <c r="DES248" s="249"/>
      <c r="DET248" s="249"/>
      <c r="DEU248" s="249"/>
      <c r="DEV248" s="249"/>
      <c r="DEW248" s="249"/>
      <c r="DEX248" s="249"/>
      <c r="DEY248" s="249"/>
      <c r="DEZ248" s="249"/>
      <c r="DFA248" s="249"/>
      <c r="DFB248" s="249"/>
      <c r="DFC248" s="249"/>
      <c r="DFD248" s="249"/>
      <c r="DFE248" s="249"/>
      <c r="DFF248" s="249"/>
      <c r="DFG248" s="249"/>
      <c r="DFH248" s="249"/>
      <c r="DFI248" s="249"/>
      <c r="DFJ248" s="249"/>
      <c r="DFK248" s="249"/>
      <c r="DFL248" s="249"/>
      <c r="DFM248" s="249"/>
      <c r="DFN248" s="249"/>
      <c r="DFO248" s="249"/>
      <c r="DFP248" s="249"/>
      <c r="DFQ248" s="249"/>
      <c r="DFR248" s="249"/>
      <c r="DFS248" s="249"/>
      <c r="DFT248" s="249"/>
      <c r="DFU248" s="249"/>
      <c r="DFV248" s="249"/>
      <c r="DFW248" s="249"/>
      <c r="DFX248" s="249"/>
      <c r="DFY248" s="249"/>
      <c r="DFZ248" s="249"/>
      <c r="DGA248" s="249"/>
      <c r="DGB248" s="249"/>
      <c r="DGC248" s="249"/>
      <c r="DGD248" s="249"/>
      <c r="DGE248" s="249"/>
      <c r="DGF248" s="249"/>
      <c r="DGG248" s="249"/>
      <c r="DGH248" s="249"/>
      <c r="DGI248" s="249"/>
      <c r="DGJ248" s="249"/>
      <c r="DGK248" s="249"/>
      <c r="DGL248" s="249"/>
      <c r="DGM248" s="249"/>
      <c r="DGN248" s="249"/>
      <c r="DGO248" s="249"/>
      <c r="DGP248" s="249"/>
      <c r="DGQ248" s="249"/>
      <c r="DGR248" s="249"/>
      <c r="DGS248" s="249"/>
      <c r="DGT248" s="249"/>
      <c r="DGU248" s="249"/>
      <c r="DGV248" s="249"/>
      <c r="DGW248" s="249"/>
      <c r="DGX248" s="249"/>
      <c r="DGY248" s="249"/>
      <c r="DGZ248" s="249"/>
      <c r="DHA248" s="249"/>
      <c r="DHB248" s="249"/>
      <c r="DHC248" s="249"/>
      <c r="DHD248" s="249"/>
      <c r="DHE248" s="249"/>
      <c r="DHF248" s="249"/>
      <c r="DHG248" s="249"/>
      <c r="DHH248" s="249"/>
      <c r="DHI248" s="249"/>
      <c r="DHJ248" s="249"/>
      <c r="DHK248" s="249"/>
      <c r="DHL248" s="249"/>
      <c r="DHM248" s="249"/>
      <c r="DHN248" s="249"/>
      <c r="DHO248" s="249"/>
      <c r="DHP248" s="249"/>
      <c r="DHQ248" s="249"/>
      <c r="DHR248" s="249"/>
      <c r="DHS248" s="249"/>
      <c r="DHT248" s="249"/>
      <c r="DHU248" s="249"/>
      <c r="DHV248" s="249"/>
      <c r="DHW248" s="249"/>
      <c r="DHX248" s="249"/>
      <c r="DHY248" s="249"/>
      <c r="DHZ248" s="249"/>
      <c r="DIA248" s="249"/>
      <c r="DIB248" s="249"/>
      <c r="DIC248" s="249"/>
      <c r="DID248" s="249"/>
      <c r="DIE248" s="249"/>
      <c r="DIF248" s="249"/>
      <c r="DIG248" s="249"/>
      <c r="DIH248" s="249"/>
      <c r="DII248" s="249"/>
      <c r="DIJ248" s="249"/>
      <c r="DIK248" s="249"/>
      <c r="DIL248" s="249"/>
      <c r="DIM248" s="249"/>
      <c r="DIN248" s="249"/>
      <c r="DIO248" s="249"/>
      <c r="DIP248" s="249"/>
      <c r="DIQ248" s="249"/>
      <c r="DIR248" s="249"/>
      <c r="DIS248" s="249"/>
      <c r="DIT248" s="249"/>
      <c r="DIU248" s="249"/>
      <c r="DIV248" s="249"/>
      <c r="DIW248" s="249"/>
      <c r="DIX248" s="249"/>
      <c r="DIY248" s="249"/>
      <c r="DIZ248" s="249"/>
      <c r="DJA248" s="249"/>
      <c r="DJB248" s="249"/>
      <c r="DJC248" s="249"/>
      <c r="DJD248" s="249"/>
      <c r="DJE248" s="249"/>
      <c r="DJF248" s="249"/>
      <c r="DJG248" s="249"/>
      <c r="DJH248" s="249"/>
      <c r="DJI248" s="249"/>
      <c r="DJJ248" s="249"/>
      <c r="DJK248" s="249"/>
      <c r="DJL248" s="249"/>
      <c r="DJM248" s="249"/>
      <c r="DJN248" s="249"/>
      <c r="DJO248" s="249"/>
      <c r="DJP248" s="249"/>
      <c r="DJQ248" s="249"/>
      <c r="DJR248" s="249"/>
      <c r="DJS248" s="249"/>
      <c r="DJT248" s="249"/>
      <c r="DJU248" s="249"/>
      <c r="DJV248" s="249"/>
      <c r="DJW248" s="249"/>
      <c r="DJX248" s="249"/>
      <c r="DJY248" s="249"/>
      <c r="DJZ248" s="249"/>
      <c r="DKA248" s="249"/>
      <c r="DKB248" s="249"/>
      <c r="DKC248" s="249"/>
      <c r="DKD248" s="249"/>
      <c r="DKE248" s="249"/>
      <c r="DKF248" s="249"/>
      <c r="DKG248" s="249"/>
      <c r="DKH248" s="249"/>
      <c r="DKI248" s="249"/>
      <c r="DKJ248" s="249"/>
      <c r="DKK248" s="249"/>
      <c r="DKL248" s="249"/>
      <c r="DKM248" s="249"/>
      <c r="DKN248" s="249"/>
      <c r="DKO248" s="249"/>
      <c r="DKP248" s="249"/>
      <c r="DKQ248" s="249"/>
      <c r="DKR248" s="249"/>
      <c r="DKS248" s="249"/>
      <c r="DKT248" s="249"/>
      <c r="DKU248" s="249"/>
      <c r="DKV248" s="249"/>
      <c r="DKW248" s="249"/>
      <c r="DKX248" s="249"/>
      <c r="DKY248" s="249"/>
      <c r="DKZ248" s="249"/>
      <c r="DLA248" s="249"/>
      <c r="DLB248" s="249"/>
      <c r="DLC248" s="249"/>
      <c r="DLD248" s="249"/>
      <c r="DLE248" s="249"/>
      <c r="DLF248" s="249"/>
      <c r="DLG248" s="249"/>
      <c r="DLH248" s="249"/>
      <c r="DLI248" s="249"/>
      <c r="DLJ248" s="249"/>
      <c r="DLK248" s="249"/>
      <c r="DLL248" s="249"/>
      <c r="DLM248" s="249"/>
      <c r="DLN248" s="249"/>
      <c r="DLO248" s="249"/>
      <c r="DLP248" s="249"/>
      <c r="DLQ248" s="249"/>
      <c r="DLR248" s="249"/>
      <c r="DLS248" s="249"/>
      <c r="DLT248" s="249"/>
      <c r="DLU248" s="249"/>
      <c r="DLV248" s="249"/>
      <c r="DLW248" s="249"/>
      <c r="DLX248" s="249"/>
      <c r="DLY248" s="249"/>
      <c r="DLZ248" s="249"/>
      <c r="DMA248" s="249"/>
      <c r="DMB248" s="249"/>
      <c r="DMC248" s="249"/>
      <c r="DMD248" s="249"/>
      <c r="DME248" s="249"/>
      <c r="DMF248" s="249"/>
      <c r="DMG248" s="249"/>
      <c r="DMH248" s="249"/>
      <c r="DMI248" s="249"/>
      <c r="DMJ248" s="249"/>
      <c r="DMK248" s="249"/>
      <c r="DML248" s="249"/>
      <c r="DMM248" s="249"/>
      <c r="DMN248" s="249"/>
      <c r="DMO248" s="249"/>
      <c r="DMP248" s="249"/>
      <c r="DMQ248" s="249"/>
      <c r="DMR248" s="249"/>
      <c r="DMS248" s="249"/>
      <c r="DMT248" s="249"/>
      <c r="DMU248" s="249"/>
      <c r="DMV248" s="249"/>
      <c r="DMW248" s="249"/>
      <c r="DMX248" s="249"/>
      <c r="DMY248" s="249"/>
      <c r="DMZ248" s="249"/>
      <c r="DNA248" s="249"/>
      <c r="DNB248" s="249"/>
      <c r="DNC248" s="249"/>
      <c r="DND248" s="249"/>
      <c r="DNE248" s="249"/>
      <c r="DNF248" s="249"/>
      <c r="DNG248" s="249"/>
      <c r="DNH248" s="249"/>
      <c r="DNI248" s="249"/>
      <c r="DNJ248" s="249"/>
      <c r="DNK248" s="249"/>
      <c r="DNL248" s="249"/>
      <c r="DNM248" s="249"/>
      <c r="DNN248" s="249"/>
      <c r="DNO248" s="249"/>
      <c r="DNP248" s="249"/>
      <c r="DNQ248" s="249"/>
      <c r="DNR248" s="249"/>
      <c r="DNS248" s="249"/>
      <c r="DNT248" s="249"/>
      <c r="DNU248" s="249"/>
      <c r="DNV248" s="249"/>
      <c r="DNW248" s="249"/>
      <c r="DNX248" s="249"/>
      <c r="DNY248" s="249"/>
      <c r="DNZ248" s="249"/>
      <c r="DOA248" s="249"/>
      <c r="DOB248" s="249"/>
      <c r="DOC248" s="249"/>
      <c r="DOD248" s="249"/>
      <c r="DOE248" s="249"/>
      <c r="DOF248" s="249"/>
      <c r="DOG248" s="249"/>
      <c r="DOH248" s="249"/>
      <c r="DOI248" s="249"/>
      <c r="DOJ248" s="249"/>
      <c r="DOK248" s="249"/>
      <c r="DOL248" s="249"/>
      <c r="DOM248" s="249"/>
      <c r="DON248" s="249"/>
      <c r="DOO248" s="249"/>
      <c r="DOP248" s="249"/>
      <c r="DOQ248" s="249"/>
      <c r="DOR248" s="249"/>
      <c r="DOS248" s="249"/>
      <c r="DOT248" s="249"/>
      <c r="DOU248" s="249"/>
      <c r="DOV248" s="249"/>
      <c r="DOW248" s="249"/>
      <c r="DOX248" s="249"/>
      <c r="DOY248" s="249"/>
      <c r="DOZ248" s="249"/>
      <c r="DPA248" s="249"/>
      <c r="DPB248" s="249"/>
      <c r="DPC248" s="249"/>
      <c r="DPD248" s="249"/>
      <c r="DPE248" s="249"/>
      <c r="DPF248" s="249"/>
      <c r="DPG248" s="249"/>
      <c r="DPH248" s="249"/>
      <c r="DPI248" s="249"/>
      <c r="DPJ248" s="249"/>
      <c r="DPK248" s="249"/>
      <c r="DPL248" s="249"/>
      <c r="DPM248" s="249"/>
      <c r="DPN248" s="249"/>
      <c r="DPO248" s="249"/>
      <c r="DPP248" s="249"/>
      <c r="DPQ248" s="249"/>
      <c r="DPR248" s="249"/>
      <c r="DPS248" s="249"/>
      <c r="DPT248" s="249"/>
      <c r="DPU248" s="249"/>
      <c r="DPV248" s="249"/>
      <c r="DPW248" s="249"/>
      <c r="DPX248" s="249"/>
      <c r="DPY248" s="249"/>
      <c r="DPZ248" s="249"/>
      <c r="DQA248" s="249"/>
      <c r="DQB248" s="249"/>
      <c r="DQC248" s="249"/>
      <c r="DQD248" s="249"/>
      <c r="DQE248" s="249"/>
      <c r="DQF248" s="249"/>
      <c r="DQG248" s="249"/>
      <c r="DQH248" s="249"/>
      <c r="DQI248" s="249"/>
      <c r="DQJ248" s="249"/>
      <c r="DQK248" s="249"/>
      <c r="DQL248" s="249"/>
      <c r="DQM248" s="249"/>
      <c r="DQN248" s="249"/>
      <c r="DQO248" s="249"/>
      <c r="DQP248" s="249"/>
      <c r="DQQ248" s="249"/>
      <c r="DQR248" s="249"/>
      <c r="DQS248" s="249"/>
      <c r="DQT248" s="249"/>
      <c r="DQU248" s="249"/>
      <c r="DQV248" s="249"/>
      <c r="DQW248" s="249"/>
      <c r="DQX248" s="249"/>
      <c r="DQY248" s="249"/>
      <c r="DQZ248" s="249"/>
      <c r="DRA248" s="249"/>
      <c r="DRB248" s="249"/>
      <c r="DRC248" s="249"/>
      <c r="DRD248" s="249"/>
      <c r="DRE248" s="249"/>
      <c r="DRF248" s="249"/>
      <c r="DRG248" s="249"/>
      <c r="DRH248" s="249"/>
      <c r="DRI248" s="249"/>
      <c r="DRJ248" s="249"/>
      <c r="DRK248" s="249"/>
      <c r="DRL248" s="249"/>
      <c r="DRM248" s="249"/>
      <c r="DRN248" s="249"/>
      <c r="DRO248" s="249"/>
      <c r="DRP248" s="249"/>
      <c r="DRQ248" s="249"/>
      <c r="DRR248" s="249"/>
      <c r="DRS248" s="249"/>
      <c r="DRT248" s="249"/>
      <c r="DRU248" s="249"/>
      <c r="DRV248" s="249"/>
      <c r="DRW248" s="249"/>
      <c r="DRX248" s="249"/>
      <c r="DRY248" s="249"/>
      <c r="DRZ248" s="249"/>
      <c r="DSA248" s="249"/>
      <c r="DSB248" s="249"/>
      <c r="DSC248" s="249"/>
      <c r="DSD248" s="249"/>
      <c r="DSE248" s="249"/>
      <c r="DSF248" s="249"/>
      <c r="DSG248" s="249"/>
      <c r="DSH248" s="249"/>
      <c r="DSI248" s="249"/>
      <c r="DSJ248" s="249"/>
      <c r="DSK248" s="249"/>
      <c r="DSL248" s="249"/>
      <c r="DSM248" s="249"/>
      <c r="DSN248" s="249"/>
      <c r="DSO248" s="249"/>
      <c r="DSP248" s="249"/>
      <c r="DSQ248" s="249"/>
      <c r="DSR248" s="249"/>
      <c r="DSS248" s="249"/>
      <c r="DST248" s="249"/>
      <c r="DSU248" s="249"/>
      <c r="DSV248" s="249"/>
      <c r="DSW248" s="249"/>
      <c r="DSX248" s="249"/>
      <c r="DSY248" s="249"/>
      <c r="DSZ248" s="249"/>
      <c r="DTA248" s="249"/>
      <c r="DTB248" s="249"/>
      <c r="DTC248" s="249"/>
      <c r="DTD248" s="249"/>
      <c r="DTE248" s="249"/>
      <c r="DTF248" s="249"/>
      <c r="DTG248" s="249"/>
      <c r="DTH248" s="249"/>
      <c r="DTI248" s="249"/>
      <c r="DTJ248" s="249"/>
      <c r="DTK248" s="249"/>
      <c r="DTL248" s="249"/>
      <c r="DTM248" s="249"/>
      <c r="DTN248" s="249"/>
      <c r="DTO248" s="249"/>
      <c r="DTP248" s="249"/>
      <c r="DTQ248" s="249"/>
      <c r="DTR248" s="249"/>
      <c r="DTS248" s="249"/>
      <c r="DTT248" s="249"/>
      <c r="DTU248" s="249"/>
      <c r="DTV248" s="249"/>
      <c r="DTW248" s="249"/>
      <c r="DTX248" s="249"/>
      <c r="DTY248" s="249"/>
      <c r="DTZ248" s="249"/>
      <c r="DUA248" s="249"/>
      <c r="DUB248" s="249"/>
      <c r="DUC248" s="249"/>
      <c r="DUD248" s="249"/>
      <c r="DUE248" s="249"/>
      <c r="DUF248" s="249"/>
      <c r="DUG248" s="249"/>
      <c r="DUH248" s="249"/>
      <c r="DUI248" s="249"/>
      <c r="DUJ248" s="249"/>
      <c r="DUK248" s="249"/>
      <c r="DUL248" s="249"/>
      <c r="DUM248" s="249"/>
      <c r="DUN248" s="249"/>
      <c r="DUO248" s="249"/>
      <c r="DUP248" s="249"/>
      <c r="DUQ248" s="249"/>
      <c r="DUR248" s="249"/>
      <c r="DUS248" s="249"/>
      <c r="DUT248" s="249"/>
      <c r="DUU248" s="249"/>
      <c r="DUV248" s="249"/>
      <c r="DUW248" s="249"/>
      <c r="DUX248" s="249"/>
      <c r="DUY248" s="249"/>
      <c r="DUZ248" s="249"/>
      <c r="DVA248" s="249"/>
      <c r="DVB248" s="249"/>
      <c r="DVC248" s="249"/>
      <c r="DVD248" s="249"/>
      <c r="DVE248" s="249"/>
      <c r="DVF248" s="249"/>
      <c r="DVG248" s="249"/>
      <c r="DVH248" s="249"/>
      <c r="DVI248" s="249"/>
      <c r="DVJ248" s="249"/>
      <c r="DVK248" s="249"/>
      <c r="DVL248" s="249"/>
      <c r="DVM248" s="249"/>
      <c r="DVN248" s="249"/>
      <c r="DVO248" s="249"/>
      <c r="DVP248" s="249"/>
      <c r="DVQ248" s="249"/>
      <c r="DVR248" s="249"/>
      <c r="DVS248" s="249"/>
      <c r="DVT248" s="249"/>
      <c r="DVU248" s="249"/>
      <c r="DVV248" s="249"/>
      <c r="DVW248" s="249"/>
      <c r="DVX248" s="249"/>
      <c r="DVY248" s="249"/>
      <c r="DVZ248" s="249"/>
      <c r="DWA248" s="249"/>
      <c r="DWB248" s="249"/>
      <c r="DWC248" s="249"/>
      <c r="DWD248" s="249"/>
      <c r="DWE248" s="249"/>
      <c r="DWF248" s="249"/>
      <c r="DWG248" s="249"/>
      <c r="DWH248" s="249"/>
      <c r="DWI248" s="249"/>
      <c r="DWJ248" s="249"/>
      <c r="DWK248" s="249"/>
      <c r="DWL248" s="249"/>
      <c r="DWM248" s="249"/>
      <c r="DWN248" s="249"/>
      <c r="DWO248" s="249"/>
      <c r="DWP248" s="249"/>
      <c r="DWQ248" s="249"/>
      <c r="DWR248" s="249"/>
      <c r="DWS248" s="249"/>
      <c r="DWT248" s="249"/>
      <c r="DWU248" s="249"/>
      <c r="DWV248" s="249"/>
      <c r="DWW248" s="249"/>
      <c r="DWX248" s="249"/>
      <c r="DWY248" s="249"/>
      <c r="DWZ248" s="249"/>
      <c r="DXA248" s="249"/>
      <c r="DXB248" s="249"/>
      <c r="DXC248" s="249"/>
      <c r="DXD248" s="249"/>
      <c r="DXE248" s="249"/>
      <c r="DXF248" s="249"/>
      <c r="DXG248" s="249"/>
      <c r="DXH248" s="249"/>
      <c r="DXI248" s="249"/>
      <c r="DXJ248" s="249"/>
      <c r="DXK248" s="249"/>
      <c r="DXL248" s="249"/>
      <c r="DXM248" s="249"/>
      <c r="DXN248" s="249"/>
      <c r="DXO248" s="249"/>
      <c r="DXP248" s="249"/>
      <c r="DXQ248" s="249"/>
      <c r="DXR248" s="249"/>
      <c r="DXS248" s="249"/>
      <c r="DXT248" s="249"/>
      <c r="DXU248" s="249"/>
      <c r="DXV248" s="249"/>
      <c r="DXW248" s="249"/>
      <c r="DXX248" s="249"/>
      <c r="DXY248" s="249"/>
      <c r="DXZ248" s="249"/>
      <c r="DYA248" s="249"/>
      <c r="DYB248" s="249"/>
      <c r="DYC248" s="249"/>
      <c r="DYD248" s="249"/>
      <c r="DYE248" s="249"/>
      <c r="DYF248" s="249"/>
      <c r="DYG248" s="249"/>
      <c r="DYH248" s="249"/>
      <c r="DYI248" s="249"/>
      <c r="DYJ248" s="249"/>
      <c r="DYK248" s="249"/>
      <c r="DYL248" s="249"/>
      <c r="DYM248" s="249"/>
      <c r="DYN248" s="249"/>
      <c r="DYO248" s="249"/>
      <c r="DYP248" s="249"/>
      <c r="DYQ248" s="249"/>
      <c r="DYR248" s="249"/>
      <c r="DYS248" s="249"/>
      <c r="DYT248" s="249"/>
      <c r="DYU248" s="249"/>
      <c r="DYV248" s="249"/>
      <c r="DYW248" s="249"/>
      <c r="DYX248" s="249"/>
      <c r="DYY248" s="249"/>
      <c r="DYZ248" s="249"/>
      <c r="DZA248" s="249"/>
      <c r="DZB248" s="249"/>
      <c r="DZC248" s="249"/>
      <c r="DZD248" s="249"/>
      <c r="DZE248" s="249"/>
      <c r="DZF248" s="249"/>
      <c r="DZG248" s="249"/>
      <c r="DZH248" s="249"/>
      <c r="DZI248" s="249"/>
      <c r="DZJ248" s="249"/>
      <c r="DZK248" s="249"/>
      <c r="DZL248" s="249"/>
      <c r="DZM248" s="249"/>
      <c r="DZN248" s="249"/>
      <c r="DZO248" s="249"/>
      <c r="DZP248" s="249"/>
      <c r="DZQ248" s="249"/>
      <c r="DZR248" s="249"/>
      <c r="DZS248" s="249"/>
      <c r="DZT248" s="249"/>
      <c r="DZU248" s="249"/>
      <c r="DZV248" s="249"/>
      <c r="DZW248" s="249"/>
      <c r="DZX248" s="249"/>
      <c r="DZY248" s="249"/>
      <c r="DZZ248" s="249"/>
      <c r="EAA248" s="249"/>
      <c r="EAB248" s="249"/>
      <c r="EAC248" s="249"/>
      <c r="EAD248" s="249"/>
      <c r="EAE248" s="249"/>
      <c r="EAF248" s="249"/>
      <c r="EAG248" s="249"/>
      <c r="EAH248" s="249"/>
      <c r="EAI248" s="249"/>
      <c r="EAJ248" s="249"/>
      <c r="EAK248" s="249"/>
      <c r="EAL248" s="249"/>
      <c r="EAM248" s="249"/>
      <c r="EAN248" s="249"/>
      <c r="EAO248" s="249"/>
      <c r="EAP248" s="249"/>
      <c r="EAQ248" s="249"/>
      <c r="EAR248" s="249"/>
      <c r="EAS248" s="249"/>
      <c r="EAT248" s="249"/>
      <c r="EAU248" s="249"/>
      <c r="EAV248" s="249"/>
      <c r="EAW248" s="249"/>
      <c r="EAX248" s="249"/>
      <c r="EAY248" s="249"/>
      <c r="EAZ248" s="249"/>
      <c r="EBA248" s="249"/>
      <c r="EBB248" s="249"/>
      <c r="EBC248" s="249"/>
      <c r="EBD248" s="249"/>
      <c r="EBE248" s="249"/>
      <c r="EBF248" s="249"/>
      <c r="EBG248" s="249"/>
      <c r="EBH248" s="249"/>
      <c r="EBI248" s="249"/>
      <c r="EBJ248" s="249"/>
      <c r="EBK248" s="249"/>
      <c r="EBL248" s="249"/>
      <c r="EBM248" s="249"/>
      <c r="EBN248" s="249"/>
      <c r="EBO248" s="249"/>
      <c r="EBP248" s="249"/>
      <c r="EBQ248" s="249"/>
      <c r="EBR248" s="249"/>
      <c r="EBS248" s="249"/>
      <c r="EBT248" s="249"/>
      <c r="EBU248" s="249"/>
      <c r="EBV248" s="249"/>
      <c r="EBW248" s="249"/>
      <c r="EBX248" s="249"/>
      <c r="EBY248" s="249"/>
      <c r="EBZ248" s="249"/>
      <c r="ECA248" s="249"/>
      <c r="ECB248" s="249"/>
      <c r="ECC248" s="249"/>
      <c r="ECD248" s="249"/>
      <c r="ECE248" s="249"/>
      <c r="ECF248" s="249"/>
      <c r="ECG248" s="249"/>
      <c r="ECH248" s="249"/>
      <c r="ECI248" s="249"/>
      <c r="ECJ248" s="249"/>
      <c r="ECK248" s="249"/>
      <c r="ECL248" s="249"/>
      <c r="ECM248" s="249"/>
      <c r="ECN248" s="249"/>
      <c r="ECO248" s="249"/>
      <c r="ECP248" s="249"/>
      <c r="ECQ248" s="249"/>
      <c r="ECR248" s="249"/>
      <c r="ECS248" s="249"/>
      <c r="ECT248" s="249"/>
      <c r="ECU248" s="249"/>
      <c r="ECV248" s="249"/>
      <c r="ECW248" s="249"/>
      <c r="ECX248" s="249"/>
      <c r="ECY248" s="249"/>
      <c r="ECZ248" s="249"/>
      <c r="EDA248" s="249"/>
      <c r="EDB248" s="249"/>
      <c r="EDC248" s="249"/>
      <c r="EDD248" s="249"/>
      <c r="EDE248" s="249"/>
      <c r="EDF248" s="249"/>
      <c r="EDG248" s="249"/>
      <c r="EDH248" s="249"/>
      <c r="EDI248" s="249"/>
      <c r="EDJ248" s="249"/>
      <c r="EDK248" s="249"/>
      <c r="EDL248" s="249"/>
      <c r="EDM248" s="249"/>
      <c r="EDN248" s="249"/>
      <c r="EDO248" s="249"/>
      <c r="EDP248" s="249"/>
      <c r="EDQ248" s="249"/>
      <c r="EDR248" s="249"/>
      <c r="EDS248" s="249"/>
      <c r="EDT248" s="249"/>
      <c r="EDU248" s="249"/>
      <c r="EDV248" s="249"/>
      <c r="EDW248" s="249"/>
      <c r="EDX248" s="249"/>
      <c r="EDY248" s="249"/>
      <c r="EDZ248" s="249"/>
      <c r="EEA248" s="249"/>
      <c r="EEB248" s="249"/>
      <c r="EEC248" s="249"/>
      <c r="EED248" s="249"/>
      <c r="EEE248" s="249"/>
      <c r="EEF248" s="249"/>
      <c r="EEG248" s="249"/>
      <c r="EEH248" s="249"/>
      <c r="EEI248" s="249"/>
      <c r="EEJ248" s="249"/>
      <c r="EEK248" s="249"/>
      <c r="EEL248" s="249"/>
      <c r="EEM248" s="249"/>
      <c r="EEN248" s="249"/>
      <c r="EEO248" s="249"/>
      <c r="EEP248" s="249"/>
      <c r="EEQ248" s="249"/>
      <c r="EER248" s="249"/>
      <c r="EES248" s="249"/>
      <c r="EET248" s="249"/>
      <c r="EEU248" s="249"/>
      <c r="EEV248" s="249"/>
      <c r="EEW248" s="249"/>
      <c r="EEX248" s="249"/>
      <c r="EEY248" s="249"/>
      <c r="EEZ248" s="249"/>
      <c r="EFA248" s="249"/>
      <c r="EFB248" s="249"/>
      <c r="EFC248" s="249"/>
      <c r="EFD248" s="249"/>
      <c r="EFE248" s="249"/>
      <c r="EFF248" s="249"/>
      <c r="EFG248" s="249"/>
      <c r="EFH248" s="249"/>
      <c r="EFI248" s="249"/>
      <c r="EFJ248" s="249"/>
      <c r="EFK248" s="249"/>
      <c r="EFL248" s="249"/>
      <c r="EFM248" s="249"/>
      <c r="EFN248" s="249"/>
      <c r="EFO248" s="249"/>
      <c r="EFP248" s="249"/>
      <c r="EFQ248" s="249"/>
      <c r="EFR248" s="249"/>
      <c r="EFS248" s="249"/>
      <c r="EFT248" s="249"/>
      <c r="EFU248" s="249"/>
      <c r="EFV248" s="249"/>
      <c r="EFW248" s="249"/>
      <c r="EFX248" s="249"/>
      <c r="EFY248" s="249"/>
      <c r="EFZ248" s="249"/>
      <c r="EGA248" s="249"/>
      <c r="EGB248" s="249"/>
      <c r="EGC248" s="249"/>
      <c r="EGD248" s="249"/>
      <c r="EGE248" s="249"/>
      <c r="EGF248" s="249"/>
      <c r="EGG248" s="249"/>
      <c r="EGH248" s="249"/>
      <c r="EGI248" s="249"/>
      <c r="EGJ248" s="249"/>
      <c r="EGK248" s="249"/>
      <c r="EGL248" s="249"/>
      <c r="EGM248" s="249"/>
      <c r="EGN248" s="249"/>
      <c r="EGO248" s="249"/>
      <c r="EGP248" s="249"/>
      <c r="EGQ248" s="249"/>
      <c r="EGR248" s="249"/>
      <c r="EGS248" s="249"/>
      <c r="EGT248" s="249"/>
      <c r="EGU248" s="249"/>
      <c r="EGV248" s="249"/>
      <c r="EGW248" s="249"/>
      <c r="EGX248" s="249"/>
      <c r="EGY248" s="249"/>
      <c r="EGZ248" s="249"/>
      <c r="EHA248" s="249"/>
      <c r="EHB248" s="249"/>
      <c r="EHC248" s="249"/>
      <c r="EHD248" s="249"/>
      <c r="EHE248" s="249"/>
      <c r="EHF248" s="249"/>
      <c r="EHG248" s="249"/>
      <c r="EHH248" s="249"/>
      <c r="EHI248" s="249"/>
      <c r="EHJ248" s="249"/>
      <c r="EHK248" s="249"/>
      <c r="EHL248" s="249"/>
      <c r="EHM248" s="249"/>
      <c r="EHN248" s="249"/>
      <c r="EHO248" s="249"/>
      <c r="EHP248" s="249"/>
      <c r="EHQ248" s="249"/>
      <c r="EHR248" s="249"/>
      <c r="EHS248" s="249"/>
      <c r="EHT248" s="249"/>
      <c r="EHU248" s="249"/>
      <c r="EHV248" s="249"/>
      <c r="EHW248" s="249"/>
      <c r="EHX248" s="249"/>
      <c r="EHY248" s="249"/>
      <c r="EHZ248" s="249"/>
      <c r="EIA248" s="249"/>
      <c r="EIB248" s="249"/>
      <c r="EIC248" s="249"/>
      <c r="EID248" s="249"/>
      <c r="EIE248" s="249"/>
      <c r="EIF248" s="249"/>
      <c r="EIG248" s="249"/>
      <c r="EIH248" s="249"/>
      <c r="EII248" s="249"/>
      <c r="EIJ248" s="249"/>
      <c r="EIK248" s="249"/>
      <c r="EIL248" s="249"/>
      <c r="EIM248" s="249"/>
      <c r="EIN248" s="249"/>
      <c r="EIO248" s="249"/>
      <c r="EIP248" s="249"/>
      <c r="EIQ248" s="249"/>
      <c r="EIR248" s="249"/>
      <c r="EIS248" s="249"/>
      <c r="EIT248" s="249"/>
      <c r="EIU248" s="249"/>
      <c r="EIV248" s="249"/>
      <c r="EIW248" s="249"/>
      <c r="EIX248" s="249"/>
      <c r="EIY248" s="249"/>
      <c r="EIZ248" s="249"/>
      <c r="EJA248" s="249"/>
      <c r="EJB248" s="249"/>
      <c r="EJC248" s="249"/>
      <c r="EJD248" s="249"/>
      <c r="EJE248" s="249"/>
      <c r="EJF248" s="249"/>
      <c r="EJG248" s="249"/>
      <c r="EJH248" s="249"/>
      <c r="EJI248" s="249"/>
      <c r="EJJ248" s="249"/>
      <c r="EJK248" s="249"/>
      <c r="EJL248" s="249"/>
      <c r="EJM248" s="249"/>
      <c r="EJN248" s="249"/>
      <c r="EJO248" s="249"/>
      <c r="EJP248" s="249"/>
      <c r="EJQ248" s="249"/>
      <c r="EJR248" s="249"/>
      <c r="EJS248" s="249"/>
      <c r="EJT248" s="249"/>
      <c r="EJU248" s="249"/>
      <c r="EJV248" s="249"/>
      <c r="EJW248" s="249"/>
      <c r="EJX248" s="249"/>
      <c r="EJY248" s="249"/>
      <c r="EJZ248" s="249"/>
      <c r="EKA248" s="249"/>
      <c r="EKB248" s="249"/>
      <c r="EKC248" s="249"/>
      <c r="EKD248" s="249"/>
      <c r="EKE248" s="249"/>
      <c r="EKF248" s="249"/>
      <c r="EKG248" s="249"/>
      <c r="EKH248" s="249"/>
      <c r="EKI248" s="249"/>
      <c r="EKJ248" s="249"/>
      <c r="EKK248" s="249"/>
      <c r="EKL248" s="249"/>
      <c r="EKM248" s="249"/>
      <c r="EKN248" s="249"/>
      <c r="EKO248" s="249"/>
      <c r="EKP248" s="249"/>
      <c r="EKQ248" s="249"/>
      <c r="EKR248" s="249"/>
      <c r="EKS248" s="249"/>
      <c r="EKT248" s="249"/>
      <c r="EKU248" s="249"/>
      <c r="EKV248" s="249"/>
      <c r="EKW248" s="249"/>
      <c r="EKX248" s="249"/>
      <c r="EKY248" s="249"/>
      <c r="EKZ248" s="249"/>
      <c r="ELA248" s="249"/>
      <c r="ELB248" s="249"/>
      <c r="ELC248" s="249"/>
      <c r="ELD248" s="249"/>
      <c r="ELE248" s="249"/>
      <c r="ELF248" s="249"/>
      <c r="ELG248" s="249"/>
      <c r="ELH248" s="249"/>
      <c r="ELI248" s="249"/>
      <c r="ELJ248" s="249"/>
      <c r="ELK248" s="249"/>
      <c r="ELL248" s="249"/>
      <c r="ELM248" s="249"/>
      <c r="ELN248" s="249"/>
      <c r="ELO248" s="249"/>
      <c r="ELP248" s="249"/>
      <c r="ELQ248" s="249"/>
      <c r="ELR248" s="249"/>
      <c r="ELS248" s="249"/>
      <c r="ELT248" s="249"/>
      <c r="ELU248" s="249"/>
      <c r="ELV248" s="249"/>
      <c r="ELW248" s="249"/>
      <c r="ELX248" s="249"/>
      <c r="ELY248" s="249"/>
      <c r="ELZ248" s="249"/>
      <c r="EMA248" s="249"/>
      <c r="EMB248" s="249"/>
      <c r="EMC248" s="249"/>
      <c r="EMD248" s="249"/>
      <c r="EME248" s="249"/>
      <c r="EMF248" s="249"/>
      <c r="EMG248" s="249"/>
      <c r="EMH248" s="249"/>
      <c r="EMI248" s="249"/>
      <c r="EMJ248" s="249"/>
      <c r="EMK248" s="249"/>
      <c r="EML248" s="249"/>
      <c r="EMM248" s="249"/>
      <c r="EMN248" s="249"/>
      <c r="EMO248" s="249"/>
      <c r="EMP248" s="249"/>
      <c r="EMQ248" s="249"/>
      <c r="EMR248" s="249"/>
      <c r="EMS248" s="249"/>
      <c r="EMT248" s="249"/>
      <c r="EMU248" s="249"/>
      <c r="EMV248" s="249"/>
      <c r="EMW248" s="249"/>
      <c r="EMX248" s="249"/>
      <c r="EMY248" s="249"/>
      <c r="EMZ248" s="249"/>
      <c r="ENA248" s="249"/>
      <c r="ENB248" s="249"/>
      <c r="ENC248" s="249"/>
      <c r="END248" s="249"/>
      <c r="ENE248" s="249"/>
      <c r="ENF248" s="249"/>
      <c r="ENG248" s="249"/>
      <c r="ENH248" s="249"/>
      <c r="ENI248" s="249"/>
      <c r="ENJ248" s="249"/>
      <c r="ENK248" s="249"/>
      <c r="ENL248" s="249"/>
      <c r="ENM248" s="249"/>
      <c r="ENN248" s="249"/>
      <c r="ENO248" s="249"/>
      <c r="ENP248" s="249"/>
      <c r="ENQ248" s="249"/>
      <c r="ENR248" s="249"/>
      <c r="ENS248" s="249"/>
      <c r="ENT248" s="249"/>
      <c r="ENU248" s="249"/>
      <c r="ENV248" s="249"/>
      <c r="ENW248" s="249"/>
      <c r="ENX248" s="249"/>
      <c r="ENY248" s="249"/>
      <c r="ENZ248" s="249"/>
      <c r="EOA248" s="249"/>
      <c r="EOB248" s="249"/>
      <c r="EOC248" s="249"/>
      <c r="EOD248" s="249"/>
      <c r="EOE248" s="249"/>
      <c r="EOF248" s="249"/>
      <c r="EOG248" s="249"/>
      <c r="EOH248" s="249"/>
      <c r="EOI248" s="249"/>
      <c r="EOJ248" s="249"/>
      <c r="EOK248" s="249"/>
      <c r="EOL248" s="249"/>
      <c r="EOM248" s="249"/>
      <c r="EON248" s="249"/>
      <c r="EOO248" s="249"/>
      <c r="EOP248" s="249"/>
      <c r="EOQ248" s="249"/>
      <c r="EOR248" s="249"/>
      <c r="EOS248" s="249"/>
      <c r="EOT248" s="249"/>
      <c r="EOU248" s="249"/>
      <c r="EOV248" s="249"/>
      <c r="EOW248" s="249"/>
      <c r="EOX248" s="249"/>
      <c r="EOY248" s="249"/>
      <c r="EOZ248" s="249"/>
      <c r="EPA248" s="249"/>
      <c r="EPB248" s="249"/>
      <c r="EPC248" s="249"/>
      <c r="EPD248" s="249"/>
      <c r="EPE248" s="249"/>
      <c r="EPF248" s="249"/>
      <c r="EPG248" s="249"/>
      <c r="EPH248" s="249"/>
      <c r="EPI248" s="249"/>
      <c r="EPJ248" s="249"/>
      <c r="EPK248" s="249"/>
      <c r="EPL248" s="249"/>
      <c r="EPM248" s="249"/>
      <c r="EPN248" s="249"/>
      <c r="EPO248" s="249"/>
      <c r="EPP248" s="249"/>
      <c r="EPQ248" s="249"/>
      <c r="EPR248" s="249"/>
      <c r="EPS248" s="249"/>
      <c r="EPT248" s="249"/>
      <c r="EPU248" s="249"/>
      <c r="EPV248" s="249"/>
      <c r="EPW248" s="249"/>
      <c r="EPX248" s="249"/>
      <c r="EPY248" s="249"/>
      <c r="EPZ248" s="249"/>
      <c r="EQA248" s="249"/>
      <c r="EQB248" s="249"/>
      <c r="EQC248" s="249"/>
      <c r="EQD248" s="249"/>
      <c r="EQE248" s="249"/>
      <c r="EQF248" s="249"/>
      <c r="EQG248" s="249"/>
      <c r="EQH248" s="249"/>
      <c r="EQI248" s="249"/>
      <c r="EQJ248" s="249"/>
      <c r="EQK248" s="249"/>
      <c r="EQL248" s="249"/>
      <c r="EQM248" s="249"/>
      <c r="EQN248" s="249"/>
      <c r="EQO248" s="249"/>
      <c r="EQP248" s="249"/>
      <c r="EQQ248" s="249"/>
      <c r="EQR248" s="249"/>
      <c r="EQS248" s="249"/>
      <c r="EQT248" s="249"/>
      <c r="EQU248" s="249"/>
      <c r="EQV248" s="249"/>
      <c r="EQW248" s="249"/>
      <c r="EQX248" s="249"/>
      <c r="EQY248" s="249"/>
      <c r="EQZ248" s="249"/>
      <c r="ERA248" s="249"/>
      <c r="ERB248" s="249"/>
      <c r="ERC248" s="249"/>
      <c r="ERD248" s="249"/>
      <c r="ERE248" s="249"/>
      <c r="ERF248" s="249"/>
      <c r="ERG248" s="249"/>
      <c r="ERH248" s="249"/>
      <c r="ERI248" s="249"/>
      <c r="ERJ248" s="249"/>
      <c r="ERK248" s="249"/>
      <c r="ERL248" s="249"/>
      <c r="ERM248" s="249"/>
      <c r="ERN248" s="249"/>
      <c r="ERO248" s="249"/>
      <c r="ERP248" s="249"/>
      <c r="ERQ248" s="249"/>
      <c r="ERR248" s="249"/>
      <c r="ERS248" s="249"/>
      <c r="ERT248" s="249"/>
      <c r="ERU248" s="249"/>
      <c r="ERV248" s="249"/>
      <c r="ERW248" s="249"/>
      <c r="ERX248" s="249"/>
      <c r="ERY248" s="249"/>
      <c r="ERZ248" s="249"/>
      <c r="ESA248" s="249"/>
      <c r="ESB248" s="249"/>
      <c r="ESC248" s="249"/>
      <c r="ESD248" s="249"/>
      <c r="ESE248" s="249"/>
      <c r="ESF248" s="249"/>
      <c r="ESG248" s="249"/>
      <c r="ESH248" s="249"/>
      <c r="ESI248" s="249"/>
      <c r="ESJ248" s="249"/>
      <c r="ESK248" s="249"/>
      <c r="ESL248" s="249"/>
      <c r="ESM248" s="249"/>
      <c r="ESN248" s="249"/>
      <c r="ESO248" s="249"/>
      <c r="ESP248" s="249"/>
      <c r="ESQ248" s="249"/>
      <c r="ESR248" s="249"/>
      <c r="ESS248" s="249"/>
      <c r="EST248" s="249"/>
      <c r="ESU248" s="249"/>
      <c r="ESV248" s="249"/>
      <c r="ESW248" s="249"/>
      <c r="ESX248" s="249"/>
      <c r="ESY248" s="249"/>
      <c r="ESZ248" s="249"/>
      <c r="ETA248" s="249"/>
      <c r="ETB248" s="249"/>
      <c r="ETC248" s="249"/>
      <c r="ETD248" s="249"/>
      <c r="ETE248" s="249"/>
      <c r="ETF248" s="249"/>
      <c r="ETG248" s="249"/>
      <c r="ETH248" s="249"/>
      <c r="ETI248" s="249"/>
      <c r="ETJ248" s="249"/>
      <c r="ETK248" s="249"/>
      <c r="ETL248" s="249"/>
      <c r="ETM248" s="249"/>
      <c r="ETN248" s="249"/>
      <c r="ETO248" s="249"/>
      <c r="ETP248" s="249"/>
      <c r="ETQ248" s="249"/>
      <c r="ETR248" s="249"/>
      <c r="ETS248" s="249"/>
      <c r="ETT248" s="249"/>
      <c r="ETU248" s="249"/>
      <c r="ETV248" s="249"/>
      <c r="ETW248" s="249"/>
      <c r="ETX248" s="249"/>
      <c r="ETY248" s="249"/>
      <c r="ETZ248" s="249"/>
      <c r="EUA248" s="249"/>
      <c r="EUB248" s="249"/>
      <c r="EUC248" s="249"/>
      <c r="EUD248" s="249"/>
      <c r="EUE248" s="249"/>
      <c r="EUF248" s="249"/>
      <c r="EUG248" s="249"/>
      <c r="EUH248" s="249"/>
      <c r="EUI248" s="249"/>
      <c r="EUJ248" s="249"/>
      <c r="EUK248" s="249"/>
      <c r="EUL248" s="249"/>
      <c r="EUM248" s="249"/>
      <c r="EUN248" s="249"/>
      <c r="EUO248" s="249"/>
      <c r="EUP248" s="249"/>
      <c r="EUQ248" s="249"/>
      <c r="EUR248" s="249"/>
      <c r="EUS248" s="249"/>
      <c r="EUT248" s="249"/>
      <c r="EUU248" s="249"/>
      <c r="EUV248" s="249"/>
      <c r="EUW248" s="249"/>
      <c r="EUX248" s="249"/>
      <c r="EUY248" s="249"/>
      <c r="EUZ248" s="249"/>
      <c r="EVA248" s="249"/>
      <c r="EVB248" s="249"/>
      <c r="EVC248" s="249"/>
      <c r="EVD248" s="249"/>
      <c r="EVE248" s="249"/>
      <c r="EVF248" s="249"/>
      <c r="EVG248" s="249"/>
      <c r="EVH248" s="249"/>
      <c r="EVI248" s="249"/>
      <c r="EVJ248" s="249"/>
      <c r="EVK248" s="249"/>
      <c r="EVL248" s="249"/>
      <c r="EVM248" s="249"/>
      <c r="EVN248" s="249"/>
      <c r="EVO248" s="249"/>
      <c r="EVP248" s="249"/>
      <c r="EVQ248" s="249"/>
      <c r="EVR248" s="249"/>
      <c r="EVS248" s="249"/>
      <c r="EVT248" s="249"/>
      <c r="EVU248" s="249"/>
      <c r="EVV248" s="249"/>
      <c r="EVW248" s="249"/>
      <c r="EVX248" s="249"/>
      <c r="EVY248" s="249"/>
      <c r="EVZ248" s="249"/>
      <c r="EWA248" s="249"/>
      <c r="EWB248" s="249"/>
      <c r="EWC248" s="249"/>
      <c r="EWD248" s="249"/>
      <c r="EWE248" s="249"/>
      <c r="EWF248" s="249"/>
      <c r="EWG248" s="249"/>
      <c r="EWH248" s="249"/>
      <c r="EWI248" s="249"/>
      <c r="EWJ248" s="249"/>
      <c r="EWK248" s="249"/>
      <c r="EWL248" s="249"/>
      <c r="EWM248" s="249"/>
      <c r="EWN248" s="249"/>
      <c r="EWO248" s="249"/>
      <c r="EWP248" s="249"/>
      <c r="EWQ248" s="249"/>
      <c r="EWR248" s="249"/>
      <c r="EWS248" s="249"/>
      <c r="EWT248" s="249"/>
      <c r="EWU248" s="249"/>
      <c r="EWV248" s="249"/>
      <c r="EWW248" s="249"/>
      <c r="EWX248" s="249"/>
      <c r="EWY248" s="249"/>
      <c r="EWZ248" s="249"/>
      <c r="EXA248" s="249"/>
      <c r="EXB248" s="249"/>
      <c r="EXC248" s="249"/>
      <c r="EXD248" s="249"/>
      <c r="EXE248" s="249"/>
      <c r="EXF248" s="249"/>
      <c r="EXG248" s="249"/>
      <c r="EXH248" s="249"/>
      <c r="EXI248" s="249"/>
      <c r="EXJ248" s="249"/>
      <c r="EXK248" s="249"/>
      <c r="EXL248" s="249"/>
      <c r="EXM248" s="249"/>
      <c r="EXN248" s="249"/>
      <c r="EXO248" s="249"/>
      <c r="EXP248" s="249"/>
      <c r="EXQ248" s="249"/>
      <c r="EXR248" s="249"/>
      <c r="EXS248" s="249"/>
      <c r="EXT248" s="249"/>
      <c r="EXU248" s="249"/>
      <c r="EXV248" s="249"/>
      <c r="EXW248" s="249"/>
      <c r="EXX248" s="249"/>
      <c r="EXY248" s="249"/>
      <c r="EXZ248" s="249"/>
      <c r="EYA248" s="249"/>
      <c r="EYB248" s="249"/>
      <c r="EYC248" s="249"/>
      <c r="EYD248" s="249"/>
      <c r="EYE248" s="249"/>
      <c r="EYF248" s="249"/>
      <c r="EYG248" s="249"/>
      <c r="EYH248" s="249"/>
      <c r="EYI248" s="249"/>
      <c r="EYJ248" s="249"/>
      <c r="EYK248" s="249"/>
      <c r="EYL248" s="249"/>
      <c r="EYM248" s="249"/>
      <c r="EYN248" s="249"/>
      <c r="EYO248" s="249"/>
      <c r="EYP248" s="249"/>
      <c r="EYQ248" s="249"/>
      <c r="EYR248" s="249"/>
      <c r="EYS248" s="249"/>
      <c r="EYT248" s="249"/>
      <c r="EYU248" s="249"/>
      <c r="EYV248" s="249"/>
      <c r="EYW248" s="249"/>
      <c r="EYX248" s="249"/>
      <c r="EYY248" s="249"/>
      <c r="EYZ248" s="249"/>
      <c r="EZA248" s="249"/>
      <c r="EZB248" s="249"/>
      <c r="EZC248" s="249"/>
      <c r="EZD248" s="249"/>
      <c r="EZE248" s="249"/>
      <c r="EZF248" s="249"/>
      <c r="EZG248" s="249"/>
      <c r="EZH248" s="249"/>
      <c r="EZI248" s="249"/>
      <c r="EZJ248" s="249"/>
      <c r="EZK248" s="249"/>
      <c r="EZL248" s="249"/>
      <c r="EZM248" s="249"/>
      <c r="EZN248" s="249"/>
      <c r="EZO248" s="249"/>
      <c r="EZP248" s="249"/>
      <c r="EZQ248" s="249"/>
      <c r="EZR248" s="249"/>
      <c r="EZS248" s="249"/>
      <c r="EZT248" s="249"/>
      <c r="EZU248" s="249"/>
      <c r="EZV248" s="249"/>
      <c r="EZW248" s="249"/>
      <c r="EZX248" s="249"/>
      <c r="EZY248" s="249"/>
      <c r="EZZ248" s="249"/>
      <c r="FAA248" s="249"/>
      <c r="FAB248" s="249"/>
      <c r="FAC248" s="249"/>
      <c r="FAD248" s="249"/>
      <c r="FAE248" s="249"/>
      <c r="FAF248" s="249"/>
      <c r="FAG248" s="249"/>
      <c r="FAH248" s="249"/>
      <c r="FAI248" s="249"/>
      <c r="FAJ248" s="249"/>
      <c r="FAK248" s="249"/>
      <c r="FAL248" s="249"/>
      <c r="FAM248" s="249"/>
      <c r="FAN248" s="249"/>
      <c r="FAO248" s="249"/>
      <c r="FAP248" s="249"/>
      <c r="FAQ248" s="249"/>
      <c r="FAR248" s="249"/>
      <c r="FAS248" s="249"/>
      <c r="FAT248" s="249"/>
      <c r="FAU248" s="249"/>
      <c r="FAV248" s="249"/>
      <c r="FAW248" s="249"/>
      <c r="FAX248" s="249"/>
      <c r="FAY248" s="249"/>
      <c r="FAZ248" s="249"/>
      <c r="FBA248" s="249"/>
      <c r="FBB248" s="249"/>
      <c r="FBC248" s="249"/>
      <c r="FBD248" s="249"/>
      <c r="FBE248" s="249"/>
      <c r="FBF248" s="249"/>
      <c r="FBG248" s="249"/>
      <c r="FBH248" s="249"/>
      <c r="FBI248" s="249"/>
      <c r="FBJ248" s="249"/>
      <c r="FBK248" s="249"/>
      <c r="FBL248" s="249"/>
      <c r="FBM248" s="249"/>
      <c r="FBN248" s="249"/>
      <c r="FBO248" s="249"/>
      <c r="FBP248" s="249"/>
      <c r="FBQ248" s="249"/>
      <c r="FBR248" s="249"/>
      <c r="FBS248" s="249"/>
      <c r="FBT248" s="249"/>
      <c r="FBU248" s="249"/>
      <c r="FBV248" s="249"/>
      <c r="FBW248" s="249"/>
      <c r="FBX248" s="249"/>
      <c r="FBY248" s="249"/>
      <c r="FBZ248" s="249"/>
      <c r="FCA248" s="249"/>
      <c r="FCB248" s="249"/>
      <c r="FCC248" s="249"/>
      <c r="FCD248" s="249"/>
      <c r="FCE248" s="249"/>
      <c r="FCF248" s="249"/>
      <c r="FCG248" s="249"/>
      <c r="FCH248" s="249"/>
      <c r="FCI248" s="249"/>
      <c r="FCJ248" s="249"/>
      <c r="FCK248" s="249"/>
      <c r="FCL248" s="249"/>
      <c r="FCM248" s="249"/>
      <c r="FCN248" s="249"/>
      <c r="FCO248" s="249"/>
      <c r="FCP248" s="249"/>
      <c r="FCQ248" s="249"/>
      <c r="FCR248" s="249"/>
      <c r="FCS248" s="249"/>
      <c r="FCT248" s="249"/>
      <c r="FCU248" s="249"/>
      <c r="FCV248" s="249"/>
      <c r="FCW248" s="249"/>
      <c r="FCX248" s="249"/>
      <c r="FCY248" s="249"/>
      <c r="FCZ248" s="249"/>
      <c r="FDA248" s="249"/>
      <c r="FDB248" s="249"/>
      <c r="FDC248" s="249"/>
      <c r="FDD248" s="249"/>
      <c r="FDE248" s="249"/>
      <c r="FDF248" s="249"/>
      <c r="FDG248" s="249"/>
      <c r="FDH248" s="249"/>
      <c r="FDI248" s="249"/>
      <c r="FDJ248" s="249"/>
      <c r="FDK248" s="249"/>
      <c r="FDL248" s="249"/>
      <c r="FDM248" s="249"/>
      <c r="FDN248" s="249"/>
      <c r="FDO248" s="249"/>
      <c r="FDP248" s="249"/>
      <c r="FDQ248" s="249"/>
      <c r="FDR248" s="249"/>
      <c r="FDS248" s="249"/>
      <c r="FDT248" s="249"/>
      <c r="FDU248" s="249"/>
      <c r="FDV248" s="249"/>
      <c r="FDW248" s="249"/>
      <c r="FDX248" s="249"/>
      <c r="FDY248" s="249"/>
      <c r="FDZ248" s="249"/>
      <c r="FEA248" s="249"/>
      <c r="FEB248" s="249"/>
      <c r="FEC248" s="249"/>
      <c r="FED248" s="249"/>
      <c r="FEE248" s="249"/>
      <c r="FEF248" s="249"/>
      <c r="FEG248" s="249"/>
      <c r="FEH248" s="249"/>
      <c r="FEI248" s="249"/>
      <c r="FEJ248" s="249"/>
      <c r="FEK248" s="249"/>
      <c r="FEL248" s="249"/>
      <c r="FEM248" s="249"/>
      <c r="FEN248" s="249"/>
      <c r="FEO248" s="249"/>
      <c r="FEP248" s="249"/>
      <c r="FEQ248" s="249"/>
      <c r="FER248" s="249"/>
      <c r="FES248" s="249"/>
      <c r="FET248" s="249"/>
      <c r="FEU248" s="249"/>
      <c r="FEV248" s="249"/>
      <c r="FEW248" s="249"/>
      <c r="FEX248" s="249"/>
      <c r="FEY248" s="249"/>
      <c r="FEZ248" s="249"/>
      <c r="FFA248" s="249"/>
      <c r="FFB248" s="249"/>
      <c r="FFC248" s="249"/>
      <c r="FFD248" s="249"/>
      <c r="FFE248" s="249"/>
      <c r="FFF248" s="249"/>
      <c r="FFG248" s="249"/>
      <c r="FFH248" s="249"/>
      <c r="FFI248" s="249"/>
      <c r="FFJ248" s="249"/>
      <c r="FFK248" s="249"/>
      <c r="FFL248" s="249"/>
      <c r="FFM248" s="249"/>
      <c r="FFN248" s="249"/>
      <c r="FFO248" s="249"/>
      <c r="FFP248" s="249"/>
      <c r="FFQ248" s="249"/>
      <c r="FFR248" s="249"/>
      <c r="FFS248" s="249"/>
      <c r="FFT248" s="249"/>
      <c r="FFU248" s="249"/>
      <c r="FFV248" s="249"/>
      <c r="FFW248" s="249"/>
      <c r="FFX248" s="249"/>
      <c r="FFY248" s="249"/>
      <c r="FFZ248" s="249"/>
      <c r="FGA248" s="249"/>
      <c r="FGB248" s="249"/>
      <c r="FGC248" s="249"/>
      <c r="FGD248" s="249"/>
      <c r="FGE248" s="249"/>
      <c r="FGF248" s="249"/>
      <c r="FGG248" s="249"/>
      <c r="FGH248" s="249"/>
      <c r="FGI248" s="249"/>
      <c r="FGJ248" s="249"/>
      <c r="FGK248" s="249"/>
      <c r="FGL248" s="249"/>
      <c r="FGM248" s="249"/>
      <c r="FGN248" s="249"/>
      <c r="FGO248" s="249"/>
      <c r="FGP248" s="249"/>
      <c r="FGQ248" s="249"/>
      <c r="FGR248" s="249"/>
      <c r="FGS248" s="249"/>
      <c r="FGT248" s="249"/>
      <c r="FGU248" s="249"/>
      <c r="FGV248" s="249"/>
      <c r="FGW248" s="249"/>
      <c r="FGX248" s="249"/>
      <c r="FGY248" s="249"/>
      <c r="FGZ248" s="249"/>
      <c r="FHA248" s="249"/>
      <c r="FHB248" s="249"/>
      <c r="FHC248" s="249"/>
      <c r="FHD248" s="249"/>
      <c r="FHE248" s="249"/>
      <c r="FHF248" s="249"/>
      <c r="FHG248" s="249"/>
      <c r="FHH248" s="249"/>
      <c r="FHI248" s="249"/>
      <c r="FHJ248" s="249"/>
      <c r="FHK248" s="249"/>
      <c r="FHL248" s="249"/>
      <c r="FHM248" s="249"/>
      <c r="FHN248" s="249"/>
      <c r="FHO248" s="249"/>
      <c r="FHP248" s="249"/>
      <c r="FHQ248" s="249"/>
      <c r="FHR248" s="249"/>
      <c r="FHS248" s="249"/>
      <c r="FHT248" s="249"/>
      <c r="FHU248" s="249"/>
      <c r="FHV248" s="249"/>
      <c r="FHW248" s="249"/>
      <c r="FHX248" s="249"/>
      <c r="FHY248" s="249"/>
      <c r="FHZ248" s="249"/>
      <c r="FIA248" s="249"/>
      <c r="FIB248" s="249"/>
      <c r="FIC248" s="249"/>
      <c r="FID248" s="249"/>
      <c r="FIE248" s="249"/>
      <c r="FIF248" s="249"/>
      <c r="FIG248" s="249"/>
      <c r="FIH248" s="249"/>
      <c r="FII248" s="249"/>
      <c r="FIJ248" s="249"/>
      <c r="FIK248" s="249"/>
      <c r="FIL248" s="249"/>
      <c r="FIM248" s="249"/>
      <c r="FIN248" s="249"/>
      <c r="FIO248" s="249"/>
      <c r="FIP248" s="249"/>
      <c r="FIQ248" s="249"/>
      <c r="FIR248" s="249"/>
      <c r="FIS248" s="249"/>
      <c r="FIT248" s="249"/>
      <c r="FIU248" s="249"/>
      <c r="FIV248" s="249"/>
      <c r="FIW248" s="249"/>
      <c r="FIX248" s="249"/>
      <c r="FIY248" s="249"/>
      <c r="FIZ248" s="249"/>
      <c r="FJA248" s="249"/>
      <c r="FJB248" s="249"/>
      <c r="FJC248" s="249"/>
      <c r="FJD248" s="249"/>
      <c r="FJE248" s="249"/>
      <c r="FJF248" s="249"/>
      <c r="FJG248" s="249"/>
      <c r="FJH248" s="249"/>
      <c r="FJI248" s="249"/>
      <c r="FJJ248" s="249"/>
      <c r="FJK248" s="249"/>
      <c r="FJL248" s="249"/>
      <c r="FJM248" s="249"/>
      <c r="FJN248" s="249"/>
      <c r="FJO248" s="249"/>
      <c r="FJP248" s="249"/>
      <c r="FJQ248" s="249"/>
      <c r="FJR248" s="249"/>
      <c r="FJS248" s="249"/>
      <c r="FJT248" s="249"/>
      <c r="FJU248" s="249"/>
      <c r="FJV248" s="249"/>
      <c r="FJW248" s="249"/>
      <c r="FJX248" s="249"/>
      <c r="FJY248" s="249"/>
      <c r="FJZ248" s="249"/>
      <c r="FKA248" s="249"/>
      <c r="FKB248" s="249"/>
      <c r="FKC248" s="249"/>
      <c r="FKD248" s="249"/>
      <c r="FKE248" s="249"/>
      <c r="FKF248" s="249"/>
      <c r="FKG248" s="249"/>
      <c r="FKH248" s="249"/>
      <c r="FKI248" s="249"/>
      <c r="FKJ248" s="249"/>
      <c r="FKK248" s="249"/>
      <c r="FKL248" s="249"/>
      <c r="FKM248" s="249"/>
      <c r="FKN248" s="249"/>
      <c r="FKO248" s="249"/>
      <c r="FKP248" s="249"/>
      <c r="FKQ248" s="249"/>
      <c r="FKR248" s="249"/>
      <c r="FKS248" s="249"/>
      <c r="FKT248" s="249"/>
      <c r="FKU248" s="249"/>
      <c r="FKV248" s="249"/>
      <c r="FKW248" s="249"/>
      <c r="FKX248" s="249"/>
      <c r="FKY248" s="249"/>
      <c r="FKZ248" s="249"/>
      <c r="FLA248" s="249"/>
      <c r="FLB248" s="249"/>
      <c r="FLC248" s="249"/>
      <c r="FLD248" s="249"/>
      <c r="FLE248" s="249"/>
      <c r="FLF248" s="249"/>
      <c r="FLG248" s="249"/>
      <c r="FLH248" s="249"/>
      <c r="FLI248" s="249"/>
      <c r="FLJ248" s="249"/>
      <c r="FLK248" s="249"/>
      <c r="FLL248" s="249"/>
      <c r="FLM248" s="249"/>
      <c r="FLN248" s="249"/>
      <c r="FLO248" s="249"/>
      <c r="FLP248" s="249"/>
      <c r="FLQ248" s="249"/>
      <c r="FLR248" s="249"/>
      <c r="FLS248" s="249"/>
      <c r="FLT248" s="249"/>
      <c r="FLU248" s="249"/>
      <c r="FLV248" s="249"/>
      <c r="FLW248" s="249"/>
      <c r="FLX248" s="249"/>
      <c r="FLY248" s="249"/>
      <c r="FLZ248" s="249"/>
      <c r="FMA248" s="249"/>
      <c r="FMB248" s="249"/>
      <c r="FMC248" s="249"/>
      <c r="FMD248" s="249"/>
      <c r="FME248" s="249"/>
      <c r="FMF248" s="249"/>
      <c r="FMG248" s="249"/>
      <c r="FMH248" s="249"/>
      <c r="FMI248" s="249"/>
      <c r="FMJ248" s="249"/>
      <c r="FMK248" s="249"/>
      <c r="FML248" s="249"/>
      <c r="FMM248" s="249"/>
      <c r="FMN248" s="249"/>
      <c r="FMO248" s="249"/>
      <c r="FMP248" s="249"/>
      <c r="FMQ248" s="249"/>
      <c r="FMR248" s="249"/>
      <c r="FMS248" s="249"/>
      <c r="FMT248" s="249"/>
      <c r="FMU248" s="249"/>
      <c r="FMV248" s="249"/>
      <c r="FMW248" s="249"/>
      <c r="FMX248" s="249"/>
      <c r="FMY248" s="249"/>
      <c r="FMZ248" s="249"/>
      <c r="FNA248" s="249"/>
      <c r="FNB248" s="249"/>
      <c r="FNC248" s="249"/>
      <c r="FND248" s="249"/>
      <c r="FNE248" s="249"/>
      <c r="FNF248" s="249"/>
      <c r="FNG248" s="249"/>
      <c r="FNH248" s="249"/>
      <c r="FNI248" s="249"/>
      <c r="FNJ248" s="249"/>
      <c r="FNK248" s="249"/>
      <c r="FNL248" s="249"/>
      <c r="FNM248" s="249"/>
      <c r="FNN248" s="249"/>
      <c r="FNO248" s="249"/>
      <c r="FNP248" s="249"/>
      <c r="FNQ248" s="249"/>
      <c r="FNR248" s="249"/>
      <c r="FNS248" s="249"/>
      <c r="FNT248" s="249"/>
      <c r="FNU248" s="249"/>
      <c r="FNV248" s="249"/>
      <c r="FNW248" s="249"/>
      <c r="FNX248" s="249"/>
      <c r="FNY248" s="249"/>
      <c r="FNZ248" s="249"/>
      <c r="FOA248" s="249"/>
      <c r="FOB248" s="249"/>
      <c r="FOC248" s="249"/>
      <c r="FOD248" s="249"/>
      <c r="FOE248" s="249"/>
      <c r="FOF248" s="249"/>
      <c r="FOG248" s="249"/>
      <c r="FOH248" s="249"/>
      <c r="FOI248" s="249"/>
      <c r="FOJ248" s="249"/>
      <c r="FOK248" s="249"/>
      <c r="FOL248" s="249"/>
      <c r="FOM248" s="249"/>
      <c r="FON248" s="249"/>
      <c r="FOO248" s="249"/>
      <c r="FOP248" s="249"/>
      <c r="FOQ248" s="249"/>
      <c r="FOR248" s="249"/>
      <c r="FOS248" s="249"/>
      <c r="FOT248" s="249"/>
      <c r="FOU248" s="249"/>
      <c r="FOV248" s="249"/>
      <c r="FOW248" s="249"/>
      <c r="FOX248" s="249"/>
      <c r="FOY248" s="249"/>
      <c r="FOZ248" s="249"/>
      <c r="FPA248" s="249"/>
      <c r="FPB248" s="249"/>
      <c r="FPC248" s="249"/>
      <c r="FPD248" s="249"/>
      <c r="FPE248" s="249"/>
      <c r="FPF248" s="249"/>
      <c r="FPG248" s="249"/>
      <c r="FPH248" s="249"/>
      <c r="FPI248" s="249"/>
      <c r="FPJ248" s="249"/>
      <c r="FPK248" s="249"/>
      <c r="FPL248" s="249"/>
      <c r="FPM248" s="249"/>
      <c r="FPN248" s="249"/>
      <c r="FPO248" s="249"/>
      <c r="FPP248" s="249"/>
      <c r="FPQ248" s="249"/>
      <c r="FPR248" s="249"/>
      <c r="FPS248" s="249"/>
      <c r="FPT248" s="249"/>
      <c r="FPU248" s="249"/>
      <c r="FPV248" s="249"/>
      <c r="FPW248" s="249"/>
      <c r="FPX248" s="249"/>
      <c r="FPY248" s="249"/>
      <c r="FPZ248" s="249"/>
      <c r="FQA248" s="249"/>
      <c r="FQB248" s="249"/>
      <c r="FQC248" s="249"/>
      <c r="FQD248" s="249"/>
      <c r="FQE248" s="249"/>
      <c r="FQF248" s="249"/>
      <c r="FQG248" s="249"/>
      <c r="FQH248" s="249"/>
      <c r="FQI248" s="249"/>
      <c r="FQJ248" s="249"/>
      <c r="FQK248" s="249"/>
      <c r="FQL248" s="249"/>
      <c r="FQM248" s="249"/>
      <c r="FQN248" s="249"/>
      <c r="FQO248" s="249"/>
      <c r="FQP248" s="249"/>
      <c r="FQQ248" s="249"/>
      <c r="FQR248" s="249"/>
      <c r="FQS248" s="249"/>
      <c r="FQT248" s="249"/>
      <c r="FQU248" s="249"/>
      <c r="FQV248" s="249"/>
      <c r="FQW248" s="249"/>
      <c r="FQX248" s="249"/>
      <c r="FQY248" s="249"/>
      <c r="FQZ248" s="249"/>
      <c r="FRA248" s="249"/>
      <c r="FRB248" s="249"/>
      <c r="FRC248" s="249"/>
      <c r="FRD248" s="249"/>
      <c r="FRE248" s="249"/>
      <c r="FRF248" s="249"/>
      <c r="FRG248" s="249"/>
      <c r="FRH248" s="249"/>
      <c r="FRI248" s="249"/>
      <c r="FRJ248" s="249"/>
      <c r="FRK248" s="249"/>
      <c r="FRL248" s="249"/>
      <c r="FRM248" s="249"/>
      <c r="FRN248" s="249"/>
      <c r="FRO248" s="249"/>
      <c r="FRP248" s="249"/>
      <c r="FRQ248" s="249"/>
      <c r="FRR248" s="249"/>
      <c r="FRS248" s="249"/>
      <c r="FRT248" s="249"/>
      <c r="FRU248" s="249"/>
      <c r="FRV248" s="249"/>
      <c r="FRW248" s="249"/>
      <c r="FRX248" s="249"/>
      <c r="FRY248" s="249"/>
      <c r="FRZ248" s="249"/>
      <c r="FSA248" s="249"/>
      <c r="FSB248" s="249"/>
      <c r="FSC248" s="249"/>
      <c r="FSD248" s="249"/>
      <c r="FSE248" s="249"/>
      <c r="FSF248" s="249"/>
      <c r="FSG248" s="249"/>
      <c r="FSH248" s="249"/>
      <c r="FSI248" s="249"/>
      <c r="FSJ248" s="249"/>
      <c r="FSK248" s="249"/>
      <c r="FSL248" s="249"/>
      <c r="FSM248" s="249"/>
      <c r="FSN248" s="249"/>
      <c r="FSO248" s="249"/>
      <c r="FSP248" s="249"/>
      <c r="FSQ248" s="249"/>
      <c r="FSR248" s="249"/>
      <c r="FSS248" s="249"/>
      <c r="FST248" s="249"/>
      <c r="FSU248" s="249"/>
      <c r="FSV248" s="249"/>
      <c r="FSW248" s="249"/>
      <c r="FSX248" s="249"/>
      <c r="FSY248" s="249"/>
      <c r="FSZ248" s="249"/>
      <c r="FTA248" s="249"/>
      <c r="FTB248" s="249"/>
      <c r="FTC248" s="249"/>
      <c r="FTD248" s="249"/>
      <c r="FTE248" s="249"/>
      <c r="FTF248" s="249"/>
      <c r="FTG248" s="249"/>
      <c r="FTH248" s="249"/>
      <c r="FTI248" s="249"/>
      <c r="FTJ248" s="249"/>
      <c r="FTK248" s="249"/>
      <c r="FTL248" s="249"/>
      <c r="FTM248" s="249"/>
      <c r="FTN248" s="249"/>
      <c r="FTO248" s="249"/>
      <c r="FTP248" s="249"/>
      <c r="FTQ248" s="249"/>
      <c r="FTR248" s="249"/>
      <c r="FTS248" s="249"/>
      <c r="FTT248" s="249"/>
      <c r="FTU248" s="249"/>
      <c r="FTV248" s="249"/>
      <c r="FTW248" s="249"/>
      <c r="FTX248" s="249"/>
      <c r="FTY248" s="249"/>
      <c r="FTZ248" s="249"/>
      <c r="FUA248" s="249"/>
      <c r="FUB248" s="249"/>
      <c r="FUC248" s="249"/>
      <c r="FUD248" s="249"/>
      <c r="FUE248" s="249"/>
      <c r="FUF248" s="249"/>
      <c r="FUG248" s="249"/>
      <c r="FUH248" s="249"/>
      <c r="FUI248" s="249"/>
      <c r="FUJ248" s="249"/>
      <c r="FUK248" s="249"/>
      <c r="FUL248" s="249"/>
      <c r="FUM248" s="249"/>
      <c r="FUN248" s="249"/>
      <c r="FUO248" s="249"/>
      <c r="FUP248" s="249"/>
      <c r="FUQ248" s="249"/>
      <c r="FUR248" s="249"/>
      <c r="FUS248" s="249"/>
      <c r="FUT248" s="249"/>
      <c r="FUU248" s="249"/>
      <c r="FUV248" s="249"/>
      <c r="FUW248" s="249"/>
      <c r="FUX248" s="249"/>
      <c r="FUY248" s="249"/>
      <c r="FUZ248" s="249"/>
      <c r="FVA248" s="249"/>
      <c r="FVB248" s="249"/>
      <c r="FVC248" s="249"/>
      <c r="FVD248" s="249"/>
      <c r="FVE248" s="249"/>
      <c r="FVF248" s="249"/>
      <c r="FVG248" s="249"/>
      <c r="FVH248" s="249"/>
      <c r="FVI248" s="249"/>
      <c r="FVJ248" s="249"/>
      <c r="FVK248" s="249"/>
      <c r="FVL248" s="249"/>
      <c r="FVM248" s="249"/>
      <c r="FVN248" s="249"/>
      <c r="FVO248" s="249"/>
      <c r="FVP248" s="249"/>
      <c r="FVQ248" s="249"/>
      <c r="FVR248" s="249"/>
      <c r="FVS248" s="249"/>
      <c r="FVT248" s="249"/>
      <c r="FVU248" s="249"/>
      <c r="FVV248" s="249"/>
      <c r="FVW248" s="249"/>
      <c r="FVX248" s="249"/>
      <c r="FVY248" s="249"/>
      <c r="FVZ248" s="249"/>
      <c r="FWA248" s="249"/>
      <c r="FWB248" s="249"/>
      <c r="FWC248" s="249"/>
      <c r="FWD248" s="249"/>
      <c r="FWE248" s="249"/>
      <c r="FWF248" s="249"/>
      <c r="FWG248" s="249"/>
      <c r="FWH248" s="249"/>
      <c r="FWI248" s="249"/>
      <c r="FWJ248" s="249"/>
      <c r="FWK248" s="249"/>
      <c r="FWL248" s="249"/>
      <c r="FWM248" s="249"/>
      <c r="FWN248" s="249"/>
      <c r="FWO248" s="249"/>
      <c r="FWP248" s="249"/>
      <c r="FWQ248" s="249"/>
      <c r="FWR248" s="249"/>
      <c r="FWS248" s="249"/>
      <c r="FWT248" s="249"/>
      <c r="FWU248" s="249"/>
      <c r="FWV248" s="249"/>
      <c r="FWW248" s="249"/>
      <c r="FWX248" s="249"/>
      <c r="FWY248" s="249"/>
      <c r="FWZ248" s="249"/>
      <c r="FXA248" s="249"/>
      <c r="FXB248" s="249"/>
      <c r="FXC248" s="249"/>
      <c r="FXD248" s="249"/>
      <c r="FXE248" s="249"/>
      <c r="FXF248" s="249"/>
      <c r="FXG248" s="249"/>
      <c r="FXH248" s="249"/>
      <c r="FXI248" s="249"/>
      <c r="FXJ248" s="249"/>
      <c r="FXK248" s="249"/>
      <c r="FXL248" s="249"/>
      <c r="FXM248" s="249"/>
      <c r="FXN248" s="249"/>
      <c r="FXO248" s="249"/>
      <c r="FXP248" s="249"/>
      <c r="FXQ248" s="249"/>
      <c r="FXR248" s="249"/>
      <c r="FXS248" s="249"/>
      <c r="FXT248" s="249"/>
      <c r="FXU248" s="249"/>
      <c r="FXV248" s="249"/>
      <c r="FXW248" s="249"/>
      <c r="FXX248" s="249"/>
      <c r="FXY248" s="249"/>
      <c r="FXZ248" s="249"/>
      <c r="FYA248" s="249"/>
      <c r="FYB248" s="249"/>
      <c r="FYC248" s="249"/>
      <c r="FYD248" s="249"/>
      <c r="FYE248" s="249"/>
      <c r="FYF248" s="249"/>
      <c r="FYG248" s="249"/>
      <c r="FYH248" s="249"/>
      <c r="FYI248" s="249"/>
      <c r="FYJ248" s="249"/>
      <c r="FYK248" s="249"/>
      <c r="FYL248" s="249"/>
      <c r="FYM248" s="249"/>
      <c r="FYN248" s="249"/>
      <c r="FYO248" s="249"/>
      <c r="FYP248" s="249"/>
      <c r="FYQ248" s="249"/>
      <c r="FYR248" s="249"/>
      <c r="FYS248" s="249"/>
      <c r="FYT248" s="249"/>
      <c r="FYU248" s="249"/>
      <c r="FYV248" s="249"/>
      <c r="FYW248" s="249"/>
      <c r="FYX248" s="249"/>
      <c r="FYY248" s="249"/>
      <c r="FYZ248" s="249"/>
      <c r="FZA248" s="249"/>
      <c r="FZB248" s="249"/>
      <c r="FZC248" s="249"/>
      <c r="FZD248" s="249"/>
      <c r="FZE248" s="249"/>
      <c r="FZF248" s="249"/>
      <c r="FZG248" s="249"/>
      <c r="FZH248" s="249"/>
      <c r="FZI248" s="249"/>
      <c r="FZJ248" s="249"/>
      <c r="FZK248" s="249"/>
      <c r="FZL248" s="249"/>
      <c r="FZM248" s="249"/>
      <c r="FZN248" s="249"/>
      <c r="FZO248" s="249"/>
      <c r="FZP248" s="249"/>
      <c r="FZQ248" s="249"/>
      <c r="FZR248" s="249"/>
      <c r="FZS248" s="249"/>
      <c r="FZT248" s="249"/>
      <c r="FZU248" s="249"/>
      <c r="FZV248" s="249"/>
      <c r="FZW248" s="249"/>
      <c r="FZX248" s="249"/>
      <c r="FZY248" s="249"/>
      <c r="FZZ248" s="249"/>
      <c r="GAA248" s="249"/>
      <c r="GAB248" s="249"/>
      <c r="GAC248" s="249"/>
      <c r="GAD248" s="249"/>
      <c r="GAE248" s="249"/>
      <c r="GAF248" s="249"/>
      <c r="GAG248" s="249"/>
      <c r="GAH248" s="249"/>
      <c r="GAI248" s="249"/>
      <c r="GAJ248" s="249"/>
      <c r="GAK248" s="249"/>
      <c r="GAL248" s="249"/>
      <c r="GAM248" s="249"/>
      <c r="GAN248" s="249"/>
      <c r="GAO248" s="249"/>
      <c r="GAP248" s="249"/>
      <c r="GAQ248" s="249"/>
      <c r="GAR248" s="249"/>
      <c r="GAS248" s="249"/>
      <c r="GAT248" s="249"/>
      <c r="GAU248" s="249"/>
      <c r="GAV248" s="249"/>
      <c r="GAW248" s="249"/>
      <c r="GAX248" s="249"/>
      <c r="GAY248" s="249"/>
      <c r="GAZ248" s="249"/>
      <c r="GBA248" s="249"/>
      <c r="GBB248" s="249"/>
      <c r="GBC248" s="249"/>
      <c r="GBD248" s="249"/>
      <c r="GBE248" s="249"/>
      <c r="GBF248" s="249"/>
      <c r="GBG248" s="249"/>
      <c r="GBH248" s="249"/>
      <c r="GBI248" s="249"/>
      <c r="GBJ248" s="249"/>
      <c r="GBK248" s="249"/>
      <c r="GBL248" s="249"/>
      <c r="GBM248" s="249"/>
      <c r="GBN248" s="249"/>
      <c r="GBO248" s="249"/>
      <c r="GBP248" s="249"/>
      <c r="GBQ248" s="249"/>
      <c r="GBR248" s="249"/>
      <c r="GBS248" s="249"/>
      <c r="GBT248" s="249"/>
      <c r="GBU248" s="249"/>
      <c r="GBV248" s="249"/>
      <c r="GBW248" s="249"/>
      <c r="GBX248" s="249"/>
      <c r="GBY248" s="249"/>
      <c r="GBZ248" s="249"/>
      <c r="GCA248" s="249"/>
      <c r="GCB248" s="249"/>
      <c r="GCC248" s="249"/>
      <c r="GCD248" s="249"/>
      <c r="GCE248" s="249"/>
      <c r="GCF248" s="249"/>
      <c r="GCG248" s="249"/>
      <c r="GCH248" s="249"/>
      <c r="GCI248" s="249"/>
      <c r="GCJ248" s="249"/>
      <c r="GCK248" s="249"/>
      <c r="GCL248" s="249"/>
      <c r="GCM248" s="249"/>
      <c r="GCN248" s="249"/>
      <c r="GCO248" s="249"/>
      <c r="GCP248" s="249"/>
      <c r="GCQ248" s="249"/>
      <c r="GCR248" s="249"/>
      <c r="GCS248" s="249"/>
      <c r="GCT248" s="249"/>
      <c r="GCU248" s="249"/>
      <c r="GCV248" s="249"/>
      <c r="GCW248" s="249"/>
      <c r="GCX248" s="249"/>
      <c r="GCY248" s="249"/>
      <c r="GCZ248" s="249"/>
      <c r="GDA248" s="249"/>
      <c r="GDB248" s="249"/>
      <c r="GDC248" s="249"/>
      <c r="GDD248" s="249"/>
      <c r="GDE248" s="249"/>
      <c r="GDF248" s="249"/>
      <c r="GDG248" s="249"/>
      <c r="GDH248" s="249"/>
      <c r="GDI248" s="249"/>
      <c r="GDJ248" s="249"/>
      <c r="GDK248" s="249"/>
      <c r="GDL248" s="249"/>
      <c r="GDM248" s="249"/>
      <c r="GDN248" s="249"/>
      <c r="GDO248" s="249"/>
      <c r="GDP248" s="249"/>
      <c r="GDQ248" s="249"/>
      <c r="GDR248" s="249"/>
      <c r="GDS248" s="249"/>
      <c r="GDT248" s="249"/>
      <c r="GDU248" s="249"/>
      <c r="GDV248" s="249"/>
      <c r="GDW248" s="249"/>
      <c r="GDX248" s="249"/>
      <c r="GDY248" s="249"/>
      <c r="GDZ248" s="249"/>
      <c r="GEA248" s="249"/>
      <c r="GEB248" s="249"/>
      <c r="GEC248" s="249"/>
      <c r="GED248" s="249"/>
      <c r="GEE248" s="249"/>
      <c r="GEF248" s="249"/>
      <c r="GEG248" s="249"/>
      <c r="GEH248" s="249"/>
      <c r="GEI248" s="249"/>
      <c r="GEJ248" s="249"/>
      <c r="GEK248" s="249"/>
      <c r="GEL248" s="249"/>
      <c r="GEM248" s="249"/>
      <c r="GEN248" s="249"/>
      <c r="GEO248" s="249"/>
      <c r="GEP248" s="249"/>
      <c r="GEQ248" s="249"/>
      <c r="GER248" s="249"/>
      <c r="GES248" s="249"/>
      <c r="GET248" s="249"/>
      <c r="GEU248" s="249"/>
      <c r="GEV248" s="249"/>
      <c r="GEW248" s="249"/>
      <c r="GEX248" s="249"/>
      <c r="GEY248" s="249"/>
      <c r="GEZ248" s="249"/>
      <c r="GFA248" s="249"/>
      <c r="GFB248" s="249"/>
      <c r="GFC248" s="249"/>
      <c r="GFD248" s="249"/>
      <c r="GFE248" s="249"/>
      <c r="GFF248" s="249"/>
      <c r="GFG248" s="249"/>
      <c r="GFH248" s="249"/>
      <c r="GFI248" s="249"/>
      <c r="GFJ248" s="249"/>
      <c r="GFK248" s="249"/>
      <c r="GFL248" s="249"/>
      <c r="GFM248" s="249"/>
      <c r="GFN248" s="249"/>
      <c r="GFO248" s="249"/>
      <c r="GFP248" s="249"/>
      <c r="GFQ248" s="249"/>
      <c r="GFR248" s="249"/>
      <c r="GFS248" s="249"/>
      <c r="GFT248" s="249"/>
      <c r="GFU248" s="249"/>
      <c r="GFV248" s="249"/>
      <c r="GFW248" s="249"/>
      <c r="GFX248" s="249"/>
      <c r="GFY248" s="249"/>
      <c r="GFZ248" s="249"/>
      <c r="GGA248" s="249"/>
      <c r="GGB248" s="249"/>
      <c r="GGC248" s="249"/>
      <c r="GGD248" s="249"/>
      <c r="GGE248" s="249"/>
      <c r="GGF248" s="249"/>
      <c r="GGG248" s="249"/>
      <c r="GGH248" s="249"/>
      <c r="GGI248" s="249"/>
      <c r="GGJ248" s="249"/>
      <c r="GGK248" s="249"/>
      <c r="GGL248" s="249"/>
      <c r="GGM248" s="249"/>
      <c r="GGN248" s="249"/>
      <c r="GGO248" s="249"/>
      <c r="GGP248" s="249"/>
      <c r="GGQ248" s="249"/>
      <c r="GGR248" s="249"/>
      <c r="GGS248" s="249"/>
      <c r="GGT248" s="249"/>
      <c r="GGU248" s="249"/>
      <c r="GGV248" s="249"/>
      <c r="GGW248" s="249"/>
      <c r="GGX248" s="249"/>
      <c r="GGY248" s="249"/>
      <c r="GGZ248" s="249"/>
      <c r="GHA248" s="249"/>
      <c r="GHB248" s="249"/>
      <c r="GHC248" s="249"/>
      <c r="GHD248" s="249"/>
      <c r="GHE248" s="249"/>
      <c r="GHF248" s="249"/>
      <c r="GHG248" s="249"/>
      <c r="GHH248" s="249"/>
      <c r="GHI248" s="249"/>
      <c r="GHJ248" s="249"/>
      <c r="GHK248" s="249"/>
      <c r="GHL248" s="249"/>
      <c r="GHM248" s="249"/>
      <c r="GHN248" s="249"/>
      <c r="GHO248" s="249"/>
      <c r="GHP248" s="249"/>
      <c r="GHQ248" s="249"/>
      <c r="GHR248" s="249"/>
      <c r="GHS248" s="249"/>
      <c r="GHT248" s="249"/>
      <c r="GHU248" s="249"/>
      <c r="GHV248" s="249"/>
      <c r="GHW248" s="249"/>
      <c r="GHX248" s="249"/>
      <c r="GHY248" s="249"/>
      <c r="GHZ248" s="249"/>
      <c r="GIA248" s="249"/>
      <c r="GIB248" s="249"/>
      <c r="GIC248" s="249"/>
      <c r="GID248" s="249"/>
      <c r="GIE248" s="249"/>
      <c r="GIF248" s="249"/>
      <c r="GIG248" s="249"/>
      <c r="GIH248" s="249"/>
      <c r="GII248" s="249"/>
      <c r="GIJ248" s="249"/>
      <c r="GIK248" s="249"/>
      <c r="GIL248" s="249"/>
      <c r="GIM248" s="249"/>
      <c r="GIN248" s="249"/>
      <c r="GIO248" s="249"/>
      <c r="GIP248" s="249"/>
      <c r="GIQ248" s="249"/>
      <c r="GIR248" s="249"/>
      <c r="GIS248" s="249"/>
      <c r="GIT248" s="249"/>
      <c r="GIU248" s="249"/>
      <c r="GIV248" s="249"/>
      <c r="GIW248" s="249"/>
      <c r="GIX248" s="249"/>
      <c r="GIY248" s="249"/>
      <c r="GIZ248" s="249"/>
      <c r="GJA248" s="249"/>
      <c r="GJB248" s="249"/>
      <c r="GJC248" s="249"/>
      <c r="GJD248" s="249"/>
      <c r="GJE248" s="249"/>
      <c r="GJF248" s="249"/>
      <c r="GJG248" s="249"/>
      <c r="GJH248" s="249"/>
      <c r="GJI248" s="249"/>
      <c r="GJJ248" s="249"/>
      <c r="GJK248" s="249"/>
      <c r="GJL248" s="249"/>
      <c r="GJM248" s="249"/>
      <c r="GJN248" s="249"/>
      <c r="GJO248" s="249"/>
      <c r="GJP248" s="249"/>
      <c r="GJQ248" s="249"/>
      <c r="GJR248" s="249"/>
      <c r="GJS248" s="249"/>
      <c r="GJT248" s="249"/>
      <c r="GJU248" s="249"/>
      <c r="GJV248" s="249"/>
      <c r="GJW248" s="249"/>
      <c r="GJX248" s="249"/>
      <c r="GJY248" s="249"/>
      <c r="GJZ248" s="249"/>
      <c r="GKA248" s="249"/>
      <c r="GKB248" s="249"/>
      <c r="GKC248" s="249"/>
      <c r="GKD248" s="249"/>
      <c r="GKE248" s="249"/>
      <c r="GKF248" s="249"/>
      <c r="GKG248" s="249"/>
      <c r="GKH248" s="249"/>
      <c r="GKI248" s="249"/>
      <c r="GKJ248" s="249"/>
      <c r="GKK248" s="249"/>
      <c r="GKL248" s="249"/>
      <c r="GKM248" s="249"/>
      <c r="GKN248" s="249"/>
      <c r="GKO248" s="249"/>
      <c r="GKP248" s="249"/>
      <c r="GKQ248" s="249"/>
      <c r="GKR248" s="249"/>
      <c r="GKS248" s="249"/>
      <c r="GKT248" s="249"/>
      <c r="GKU248" s="249"/>
      <c r="GKV248" s="249"/>
      <c r="GKW248" s="249"/>
      <c r="GKX248" s="249"/>
      <c r="GKY248" s="249"/>
      <c r="GKZ248" s="249"/>
      <c r="GLA248" s="249"/>
      <c r="GLB248" s="249"/>
      <c r="GLC248" s="249"/>
      <c r="GLD248" s="249"/>
      <c r="GLE248" s="249"/>
      <c r="GLF248" s="249"/>
      <c r="GLG248" s="249"/>
      <c r="GLH248" s="249"/>
      <c r="GLI248" s="249"/>
      <c r="GLJ248" s="249"/>
      <c r="GLK248" s="249"/>
      <c r="GLL248" s="249"/>
      <c r="GLM248" s="249"/>
      <c r="GLN248" s="249"/>
      <c r="GLO248" s="249"/>
      <c r="GLP248" s="249"/>
      <c r="GLQ248" s="249"/>
      <c r="GLR248" s="249"/>
      <c r="GLS248" s="249"/>
      <c r="GLT248" s="249"/>
      <c r="GLU248" s="249"/>
      <c r="GLV248" s="249"/>
      <c r="GLW248" s="249"/>
      <c r="GLX248" s="249"/>
      <c r="GLY248" s="249"/>
      <c r="GLZ248" s="249"/>
      <c r="GMA248" s="249"/>
      <c r="GMB248" s="249"/>
      <c r="GMC248" s="249"/>
      <c r="GMD248" s="249"/>
      <c r="GME248" s="249"/>
      <c r="GMF248" s="249"/>
      <c r="GMG248" s="249"/>
      <c r="GMH248" s="249"/>
      <c r="GMI248" s="249"/>
      <c r="GMJ248" s="249"/>
      <c r="GMK248" s="249"/>
      <c r="GML248" s="249"/>
      <c r="GMM248" s="249"/>
      <c r="GMN248" s="249"/>
      <c r="GMO248" s="249"/>
      <c r="GMP248" s="249"/>
      <c r="GMQ248" s="249"/>
      <c r="GMR248" s="249"/>
      <c r="GMS248" s="249"/>
      <c r="GMT248" s="249"/>
      <c r="GMU248" s="249"/>
      <c r="GMV248" s="249"/>
      <c r="GMW248" s="249"/>
      <c r="GMX248" s="249"/>
      <c r="GMY248" s="249"/>
      <c r="GMZ248" s="249"/>
      <c r="GNA248" s="249"/>
      <c r="GNB248" s="249"/>
      <c r="GNC248" s="249"/>
      <c r="GND248" s="249"/>
      <c r="GNE248" s="249"/>
      <c r="GNF248" s="249"/>
      <c r="GNG248" s="249"/>
      <c r="GNH248" s="249"/>
      <c r="GNI248" s="249"/>
      <c r="GNJ248" s="249"/>
      <c r="GNK248" s="249"/>
      <c r="GNL248" s="249"/>
      <c r="GNM248" s="249"/>
      <c r="GNN248" s="249"/>
      <c r="GNO248" s="249"/>
      <c r="GNP248" s="249"/>
      <c r="GNQ248" s="249"/>
      <c r="GNR248" s="249"/>
      <c r="GNS248" s="249"/>
      <c r="GNT248" s="249"/>
      <c r="GNU248" s="249"/>
      <c r="GNV248" s="249"/>
      <c r="GNW248" s="249"/>
      <c r="GNX248" s="249"/>
      <c r="GNY248" s="249"/>
      <c r="GNZ248" s="249"/>
      <c r="GOA248" s="249"/>
      <c r="GOB248" s="249"/>
      <c r="GOC248" s="249"/>
      <c r="GOD248" s="249"/>
      <c r="GOE248" s="249"/>
      <c r="GOF248" s="249"/>
      <c r="GOG248" s="249"/>
      <c r="GOH248" s="249"/>
      <c r="GOI248" s="249"/>
      <c r="GOJ248" s="249"/>
      <c r="GOK248" s="249"/>
      <c r="GOL248" s="249"/>
      <c r="GOM248" s="249"/>
      <c r="GON248" s="249"/>
      <c r="GOO248" s="249"/>
      <c r="GOP248" s="249"/>
      <c r="GOQ248" s="249"/>
      <c r="GOR248" s="249"/>
      <c r="GOS248" s="249"/>
      <c r="GOT248" s="249"/>
      <c r="GOU248" s="249"/>
      <c r="GOV248" s="249"/>
      <c r="GOW248" s="249"/>
      <c r="GOX248" s="249"/>
      <c r="GOY248" s="249"/>
      <c r="GOZ248" s="249"/>
      <c r="GPA248" s="249"/>
      <c r="GPB248" s="249"/>
      <c r="GPC248" s="249"/>
      <c r="GPD248" s="249"/>
      <c r="GPE248" s="249"/>
      <c r="GPF248" s="249"/>
      <c r="GPG248" s="249"/>
      <c r="GPH248" s="249"/>
      <c r="GPI248" s="249"/>
      <c r="GPJ248" s="249"/>
      <c r="GPK248" s="249"/>
      <c r="GPL248" s="249"/>
      <c r="GPM248" s="249"/>
      <c r="GPN248" s="249"/>
      <c r="GPO248" s="249"/>
      <c r="GPP248" s="249"/>
      <c r="GPQ248" s="249"/>
      <c r="GPR248" s="249"/>
      <c r="GPS248" s="249"/>
      <c r="GPT248" s="249"/>
      <c r="GPU248" s="249"/>
      <c r="GPV248" s="249"/>
      <c r="GPW248" s="249"/>
      <c r="GPX248" s="249"/>
      <c r="GPY248" s="249"/>
      <c r="GPZ248" s="249"/>
      <c r="GQA248" s="249"/>
      <c r="GQB248" s="249"/>
      <c r="GQC248" s="249"/>
      <c r="GQD248" s="249"/>
      <c r="GQE248" s="249"/>
      <c r="GQF248" s="249"/>
      <c r="GQG248" s="249"/>
      <c r="GQH248" s="249"/>
      <c r="GQI248" s="249"/>
      <c r="GQJ248" s="249"/>
      <c r="GQK248" s="249"/>
      <c r="GQL248" s="249"/>
      <c r="GQM248" s="249"/>
      <c r="GQN248" s="249"/>
      <c r="GQO248" s="249"/>
      <c r="GQP248" s="249"/>
      <c r="GQQ248" s="249"/>
      <c r="GQR248" s="249"/>
      <c r="GQS248" s="249"/>
      <c r="GQT248" s="249"/>
      <c r="GQU248" s="249"/>
      <c r="GQV248" s="249"/>
      <c r="GQW248" s="249"/>
      <c r="GQX248" s="249"/>
      <c r="GQY248" s="249"/>
      <c r="GQZ248" s="249"/>
      <c r="GRA248" s="249"/>
      <c r="GRB248" s="249"/>
      <c r="GRC248" s="249"/>
      <c r="GRD248" s="249"/>
      <c r="GRE248" s="249"/>
      <c r="GRF248" s="249"/>
      <c r="GRG248" s="249"/>
      <c r="GRH248" s="249"/>
      <c r="GRI248" s="249"/>
      <c r="GRJ248" s="249"/>
      <c r="GRK248" s="249"/>
      <c r="GRL248" s="249"/>
      <c r="GRM248" s="249"/>
      <c r="GRN248" s="249"/>
      <c r="GRO248" s="249"/>
      <c r="GRP248" s="249"/>
      <c r="GRQ248" s="249"/>
      <c r="GRR248" s="249"/>
      <c r="GRS248" s="249"/>
      <c r="GRT248" s="249"/>
      <c r="GRU248" s="249"/>
      <c r="GRV248" s="249"/>
      <c r="GRW248" s="249"/>
      <c r="GRX248" s="249"/>
      <c r="GRY248" s="249"/>
      <c r="GRZ248" s="249"/>
      <c r="GSA248" s="249"/>
      <c r="GSB248" s="249"/>
      <c r="GSC248" s="249"/>
      <c r="GSD248" s="249"/>
      <c r="GSE248" s="249"/>
      <c r="GSF248" s="249"/>
      <c r="GSG248" s="249"/>
      <c r="GSH248" s="249"/>
      <c r="GSI248" s="249"/>
      <c r="GSJ248" s="249"/>
      <c r="GSK248" s="249"/>
      <c r="GSL248" s="249"/>
      <c r="GSM248" s="249"/>
      <c r="GSN248" s="249"/>
      <c r="GSO248" s="249"/>
      <c r="GSP248" s="249"/>
      <c r="GSQ248" s="249"/>
      <c r="GSR248" s="249"/>
      <c r="GSS248" s="249"/>
      <c r="GST248" s="249"/>
      <c r="GSU248" s="249"/>
      <c r="GSV248" s="249"/>
      <c r="GSW248" s="249"/>
      <c r="GSX248" s="249"/>
      <c r="GSY248" s="249"/>
      <c r="GSZ248" s="249"/>
      <c r="GTA248" s="249"/>
      <c r="GTB248" s="249"/>
      <c r="GTC248" s="249"/>
      <c r="GTD248" s="249"/>
      <c r="GTE248" s="249"/>
      <c r="GTF248" s="249"/>
      <c r="GTG248" s="249"/>
      <c r="GTH248" s="249"/>
      <c r="GTI248" s="249"/>
      <c r="GTJ248" s="249"/>
      <c r="GTK248" s="249"/>
      <c r="GTL248" s="249"/>
      <c r="GTM248" s="249"/>
      <c r="GTN248" s="249"/>
      <c r="GTO248" s="249"/>
      <c r="GTP248" s="249"/>
      <c r="GTQ248" s="249"/>
      <c r="GTR248" s="249"/>
      <c r="GTS248" s="249"/>
      <c r="GTT248" s="249"/>
      <c r="GTU248" s="249"/>
      <c r="GTV248" s="249"/>
      <c r="GTW248" s="249"/>
      <c r="GTX248" s="249"/>
      <c r="GTY248" s="249"/>
      <c r="GTZ248" s="249"/>
      <c r="GUA248" s="249"/>
      <c r="GUB248" s="249"/>
      <c r="GUC248" s="249"/>
      <c r="GUD248" s="249"/>
      <c r="GUE248" s="249"/>
      <c r="GUF248" s="249"/>
      <c r="GUG248" s="249"/>
      <c r="GUH248" s="249"/>
      <c r="GUI248" s="249"/>
      <c r="GUJ248" s="249"/>
      <c r="GUK248" s="249"/>
      <c r="GUL248" s="249"/>
      <c r="GUM248" s="249"/>
      <c r="GUN248" s="249"/>
      <c r="GUO248" s="249"/>
      <c r="GUP248" s="249"/>
      <c r="GUQ248" s="249"/>
      <c r="GUR248" s="249"/>
      <c r="GUS248" s="249"/>
      <c r="GUT248" s="249"/>
      <c r="GUU248" s="249"/>
      <c r="GUV248" s="249"/>
      <c r="GUW248" s="249"/>
      <c r="GUX248" s="249"/>
      <c r="GUY248" s="249"/>
      <c r="GUZ248" s="249"/>
      <c r="GVA248" s="249"/>
      <c r="GVB248" s="249"/>
      <c r="GVC248" s="249"/>
      <c r="GVD248" s="249"/>
      <c r="GVE248" s="249"/>
      <c r="GVF248" s="249"/>
      <c r="GVG248" s="249"/>
      <c r="GVH248" s="249"/>
      <c r="GVI248" s="249"/>
      <c r="GVJ248" s="249"/>
      <c r="GVK248" s="249"/>
      <c r="GVL248" s="249"/>
      <c r="GVM248" s="249"/>
      <c r="GVN248" s="249"/>
      <c r="GVO248" s="249"/>
      <c r="GVP248" s="249"/>
      <c r="GVQ248" s="249"/>
      <c r="GVR248" s="249"/>
      <c r="GVS248" s="249"/>
      <c r="GVT248" s="249"/>
      <c r="GVU248" s="249"/>
      <c r="GVV248" s="249"/>
      <c r="GVW248" s="249"/>
      <c r="GVX248" s="249"/>
      <c r="GVY248" s="249"/>
      <c r="GVZ248" s="249"/>
      <c r="GWA248" s="249"/>
      <c r="GWB248" s="249"/>
      <c r="GWC248" s="249"/>
      <c r="GWD248" s="249"/>
      <c r="GWE248" s="249"/>
      <c r="GWF248" s="249"/>
      <c r="GWG248" s="249"/>
      <c r="GWH248" s="249"/>
      <c r="GWI248" s="249"/>
      <c r="GWJ248" s="249"/>
      <c r="GWK248" s="249"/>
      <c r="GWL248" s="249"/>
      <c r="GWM248" s="249"/>
      <c r="GWN248" s="249"/>
      <c r="GWO248" s="249"/>
      <c r="GWP248" s="249"/>
      <c r="GWQ248" s="249"/>
      <c r="GWR248" s="249"/>
      <c r="GWS248" s="249"/>
      <c r="GWT248" s="249"/>
      <c r="GWU248" s="249"/>
      <c r="GWV248" s="249"/>
      <c r="GWW248" s="249"/>
      <c r="GWX248" s="249"/>
      <c r="GWY248" s="249"/>
      <c r="GWZ248" s="249"/>
      <c r="GXA248" s="249"/>
      <c r="GXB248" s="249"/>
      <c r="GXC248" s="249"/>
      <c r="GXD248" s="249"/>
      <c r="GXE248" s="249"/>
      <c r="GXF248" s="249"/>
      <c r="GXG248" s="249"/>
      <c r="GXH248" s="249"/>
      <c r="GXI248" s="249"/>
      <c r="GXJ248" s="249"/>
      <c r="GXK248" s="249"/>
      <c r="GXL248" s="249"/>
      <c r="GXM248" s="249"/>
      <c r="GXN248" s="249"/>
      <c r="GXO248" s="249"/>
      <c r="GXP248" s="249"/>
      <c r="GXQ248" s="249"/>
      <c r="GXR248" s="249"/>
      <c r="GXS248" s="249"/>
      <c r="GXT248" s="249"/>
      <c r="GXU248" s="249"/>
      <c r="GXV248" s="249"/>
      <c r="GXW248" s="249"/>
      <c r="GXX248" s="249"/>
      <c r="GXY248" s="249"/>
      <c r="GXZ248" s="249"/>
      <c r="GYA248" s="249"/>
      <c r="GYB248" s="249"/>
      <c r="GYC248" s="249"/>
      <c r="GYD248" s="249"/>
      <c r="GYE248" s="249"/>
      <c r="GYF248" s="249"/>
      <c r="GYG248" s="249"/>
      <c r="GYH248" s="249"/>
      <c r="GYI248" s="249"/>
      <c r="GYJ248" s="249"/>
      <c r="GYK248" s="249"/>
      <c r="GYL248" s="249"/>
      <c r="GYM248" s="249"/>
      <c r="GYN248" s="249"/>
      <c r="GYO248" s="249"/>
      <c r="GYP248" s="249"/>
      <c r="GYQ248" s="249"/>
      <c r="GYR248" s="249"/>
      <c r="GYS248" s="249"/>
      <c r="GYT248" s="249"/>
      <c r="GYU248" s="249"/>
      <c r="GYV248" s="249"/>
      <c r="GYW248" s="249"/>
      <c r="GYX248" s="249"/>
      <c r="GYY248" s="249"/>
      <c r="GYZ248" s="249"/>
      <c r="GZA248" s="249"/>
      <c r="GZB248" s="249"/>
      <c r="GZC248" s="249"/>
      <c r="GZD248" s="249"/>
      <c r="GZE248" s="249"/>
      <c r="GZF248" s="249"/>
      <c r="GZG248" s="249"/>
      <c r="GZH248" s="249"/>
      <c r="GZI248" s="249"/>
      <c r="GZJ248" s="249"/>
      <c r="GZK248" s="249"/>
      <c r="GZL248" s="249"/>
      <c r="GZM248" s="249"/>
      <c r="GZN248" s="249"/>
      <c r="GZO248" s="249"/>
      <c r="GZP248" s="249"/>
      <c r="GZQ248" s="249"/>
      <c r="GZR248" s="249"/>
      <c r="GZS248" s="249"/>
      <c r="GZT248" s="249"/>
      <c r="GZU248" s="249"/>
      <c r="GZV248" s="249"/>
      <c r="GZW248" s="249"/>
      <c r="GZX248" s="249"/>
      <c r="GZY248" s="249"/>
      <c r="GZZ248" s="249"/>
      <c r="HAA248" s="249"/>
      <c r="HAB248" s="249"/>
      <c r="HAC248" s="249"/>
      <c r="HAD248" s="249"/>
      <c r="HAE248" s="249"/>
      <c r="HAF248" s="249"/>
      <c r="HAG248" s="249"/>
      <c r="HAH248" s="249"/>
      <c r="HAI248" s="249"/>
      <c r="HAJ248" s="249"/>
      <c r="HAK248" s="249"/>
      <c r="HAL248" s="249"/>
      <c r="HAM248" s="249"/>
      <c r="HAN248" s="249"/>
      <c r="HAO248" s="249"/>
      <c r="HAP248" s="249"/>
      <c r="HAQ248" s="249"/>
      <c r="HAR248" s="249"/>
      <c r="HAS248" s="249"/>
      <c r="HAT248" s="249"/>
      <c r="HAU248" s="249"/>
      <c r="HAV248" s="249"/>
      <c r="HAW248" s="249"/>
      <c r="HAX248" s="249"/>
      <c r="HAY248" s="249"/>
      <c r="HAZ248" s="249"/>
      <c r="HBA248" s="249"/>
      <c r="HBB248" s="249"/>
      <c r="HBC248" s="249"/>
      <c r="HBD248" s="249"/>
      <c r="HBE248" s="249"/>
      <c r="HBF248" s="249"/>
      <c r="HBG248" s="249"/>
      <c r="HBH248" s="249"/>
      <c r="HBI248" s="249"/>
      <c r="HBJ248" s="249"/>
      <c r="HBK248" s="249"/>
      <c r="HBL248" s="249"/>
      <c r="HBM248" s="249"/>
      <c r="HBN248" s="249"/>
      <c r="HBO248" s="249"/>
      <c r="HBP248" s="249"/>
      <c r="HBQ248" s="249"/>
      <c r="HBR248" s="249"/>
      <c r="HBS248" s="249"/>
      <c r="HBT248" s="249"/>
      <c r="HBU248" s="249"/>
      <c r="HBV248" s="249"/>
      <c r="HBW248" s="249"/>
      <c r="HBX248" s="249"/>
      <c r="HBY248" s="249"/>
      <c r="HBZ248" s="249"/>
      <c r="HCA248" s="249"/>
      <c r="HCB248" s="249"/>
      <c r="HCC248" s="249"/>
      <c r="HCD248" s="249"/>
      <c r="HCE248" s="249"/>
      <c r="HCF248" s="249"/>
      <c r="HCG248" s="249"/>
      <c r="HCH248" s="249"/>
      <c r="HCI248" s="249"/>
      <c r="HCJ248" s="249"/>
      <c r="HCK248" s="249"/>
      <c r="HCL248" s="249"/>
      <c r="HCM248" s="249"/>
      <c r="HCN248" s="249"/>
      <c r="HCO248" s="249"/>
      <c r="HCP248" s="249"/>
      <c r="HCQ248" s="249"/>
      <c r="HCR248" s="249"/>
      <c r="HCS248" s="249"/>
      <c r="HCT248" s="249"/>
      <c r="HCU248" s="249"/>
      <c r="HCV248" s="249"/>
      <c r="HCW248" s="249"/>
      <c r="HCX248" s="249"/>
      <c r="HCY248" s="249"/>
      <c r="HCZ248" s="249"/>
      <c r="HDA248" s="249"/>
      <c r="HDB248" s="249"/>
      <c r="HDC248" s="249"/>
      <c r="HDD248" s="249"/>
      <c r="HDE248" s="249"/>
      <c r="HDF248" s="249"/>
      <c r="HDG248" s="249"/>
      <c r="HDH248" s="249"/>
      <c r="HDI248" s="249"/>
      <c r="HDJ248" s="249"/>
      <c r="HDK248" s="249"/>
      <c r="HDL248" s="249"/>
      <c r="HDM248" s="249"/>
      <c r="HDN248" s="249"/>
      <c r="HDO248" s="249"/>
      <c r="HDP248" s="249"/>
      <c r="HDQ248" s="249"/>
      <c r="HDR248" s="249"/>
      <c r="HDS248" s="249"/>
      <c r="HDT248" s="249"/>
      <c r="HDU248" s="249"/>
      <c r="HDV248" s="249"/>
      <c r="HDW248" s="249"/>
      <c r="HDX248" s="249"/>
      <c r="HDY248" s="249"/>
      <c r="HDZ248" s="249"/>
      <c r="HEA248" s="249"/>
      <c r="HEB248" s="249"/>
      <c r="HEC248" s="249"/>
      <c r="HED248" s="249"/>
      <c r="HEE248" s="249"/>
      <c r="HEF248" s="249"/>
      <c r="HEG248" s="249"/>
      <c r="HEH248" s="249"/>
      <c r="HEI248" s="249"/>
      <c r="HEJ248" s="249"/>
      <c r="HEK248" s="249"/>
      <c r="HEL248" s="249"/>
      <c r="HEM248" s="249"/>
      <c r="HEN248" s="249"/>
      <c r="HEO248" s="249"/>
      <c r="HEP248" s="249"/>
      <c r="HEQ248" s="249"/>
      <c r="HER248" s="249"/>
      <c r="HES248" s="249"/>
      <c r="HET248" s="249"/>
      <c r="HEU248" s="249"/>
      <c r="HEV248" s="249"/>
      <c r="HEW248" s="249"/>
      <c r="HEX248" s="249"/>
      <c r="HEY248" s="249"/>
      <c r="HEZ248" s="249"/>
      <c r="HFA248" s="249"/>
      <c r="HFB248" s="249"/>
      <c r="HFC248" s="249"/>
      <c r="HFD248" s="249"/>
      <c r="HFE248" s="249"/>
      <c r="HFF248" s="249"/>
      <c r="HFG248" s="249"/>
      <c r="HFH248" s="249"/>
      <c r="HFI248" s="249"/>
      <c r="HFJ248" s="249"/>
      <c r="HFK248" s="249"/>
      <c r="HFL248" s="249"/>
      <c r="HFM248" s="249"/>
      <c r="HFN248" s="249"/>
      <c r="HFO248" s="249"/>
      <c r="HFP248" s="249"/>
      <c r="HFQ248" s="249"/>
      <c r="HFR248" s="249"/>
      <c r="HFS248" s="249"/>
      <c r="HFT248" s="249"/>
      <c r="HFU248" s="249"/>
      <c r="HFV248" s="249"/>
      <c r="HFW248" s="249"/>
      <c r="HFX248" s="249"/>
      <c r="HFY248" s="249"/>
      <c r="HFZ248" s="249"/>
      <c r="HGA248" s="249"/>
      <c r="HGB248" s="249"/>
      <c r="HGC248" s="249"/>
      <c r="HGD248" s="249"/>
      <c r="HGE248" s="249"/>
      <c r="HGF248" s="249"/>
      <c r="HGG248" s="249"/>
      <c r="HGH248" s="249"/>
      <c r="HGI248" s="249"/>
      <c r="HGJ248" s="249"/>
      <c r="HGK248" s="249"/>
      <c r="HGL248" s="249"/>
      <c r="HGM248" s="249"/>
      <c r="HGN248" s="249"/>
      <c r="HGO248" s="249"/>
      <c r="HGP248" s="249"/>
      <c r="HGQ248" s="249"/>
      <c r="HGR248" s="249"/>
      <c r="HGS248" s="249"/>
      <c r="HGT248" s="249"/>
      <c r="HGU248" s="249"/>
      <c r="HGV248" s="249"/>
      <c r="HGW248" s="249"/>
      <c r="HGX248" s="249"/>
      <c r="HGY248" s="249"/>
      <c r="HGZ248" s="249"/>
      <c r="HHA248" s="249"/>
      <c r="HHB248" s="249"/>
      <c r="HHC248" s="249"/>
      <c r="HHD248" s="249"/>
      <c r="HHE248" s="249"/>
      <c r="HHF248" s="249"/>
      <c r="HHG248" s="249"/>
      <c r="HHH248" s="249"/>
      <c r="HHI248" s="249"/>
      <c r="HHJ248" s="249"/>
      <c r="HHK248" s="249"/>
      <c r="HHL248" s="249"/>
      <c r="HHM248" s="249"/>
      <c r="HHN248" s="249"/>
      <c r="HHO248" s="249"/>
      <c r="HHP248" s="249"/>
      <c r="HHQ248" s="249"/>
      <c r="HHR248" s="249"/>
      <c r="HHS248" s="249"/>
      <c r="HHT248" s="249"/>
      <c r="HHU248" s="249"/>
      <c r="HHV248" s="249"/>
      <c r="HHW248" s="249"/>
      <c r="HHX248" s="249"/>
      <c r="HHY248" s="249"/>
      <c r="HHZ248" s="249"/>
      <c r="HIA248" s="249"/>
      <c r="HIB248" s="249"/>
      <c r="HIC248" s="249"/>
      <c r="HID248" s="249"/>
      <c r="HIE248" s="249"/>
      <c r="HIF248" s="249"/>
      <c r="HIG248" s="249"/>
      <c r="HIH248" s="249"/>
      <c r="HII248" s="249"/>
      <c r="HIJ248" s="249"/>
      <c r="HIK248" s="249"/>
      <c r="HIL248" s="249"/>
      <c r="HIM248" s="249"/>
      <c r="HIN248" s="249"/>
      <c r="HIO248" s="249"/>
      <c r="HIP248" s="249"/>
      <c r="HIQ248" s="249"/>
      <c r="HIR248" s="249"/>
      <c r="HIS248" s="249"/>
      <c r="HIT248" s="249"/>
      <c r="HIU248" s="249"/>
      <c r="HIV248" s="249"/>
      <c r="HIW248" s="249"/>
      <c r="HIX248" s="249"/>
      <c r="HIY248" s="249"/>
      <c r="HIZ248" s="249"/>
      <c r="HJA248" s="249"/>
      <c r="HJB248" s="249"/>
      <c r="HJC248" s="249"/>
      <c r="HJD248" s="249"/>
      <c r="HJE248" s="249"/>
      <c r="HJF248" s="249"/>
      <c r="HJG248" s="249"/>
      <c r="HJH248" s="249"/>
      <c r="HJI248" s="249"/>
      <c r="HJJ248" s="249"/>
      <c r="HJK248" s="249"/>
      <c r="HJL248" s="249"/>
      <c r="HJM248" s="249"/>
      <c r="HJN248" s="249"/>
      <c r="HJO248" s="249"/>
      <c r="HJP248" s="249"/>
      <c r="HJQ248" s="249"/>
      <c r="HJR248" s="249"/>
      <c r="HJS248" s="249"/>
      <c r="HJT248" s="249"/>
      <c r="HJU248" s="249"/>
      <c r="HJV248" s="249"/>
      <c r="HJW248" s="249"/>
      <c r="HJX248" s="249"/>
      <c r="HJY248" s="249"/>
      <c r="HJZ248" s="249"/>
      <c r="HKA248" s="249"/>
      <c r="HKB248" s="249"/>
      <c r="HKC248" s="249"/>
      <c r="HKD248" s="249"/>
      <c r="HKE248" s="249"/>
      <c r="HKF248" s="249"/>
      <c r="HKG248" s="249"/>
      <c r="HKH248" s="249"/>
      <c r="HKI248" s="249"/>
      <c r="HKJ248" s="249"/>
      <c r="HKK248" s="249"/>
      <c r="HKL248" s="249"/>
      <c r="HKM248" s="249"/>
      <c r="HKN248" s="249"/>
      <c r="HKO248" s="249"/>
      <c r="HKP248" s="249"/>
      <c r="HKQ248" s="249"/>
      <c r="HKR248" s="249"/>
      <c r="HKS248" s="249"/>
      <c r="HKT248" s="249"/>
      <c r="HKU248" s="249"/>
      <c r="HKV248" s="249"/>
      <c r="HKW248" s="249"/>
      <c r="HKX248" s="249"/>
      <c r="HKY248" s="249"/>
      <c r="HKZ248" s="249"/>
      <c r="HLA248" s="249"/>
      <c r="HLB248" s="249"/>
      <c r="HLC248" s="249"/>
      <c r="HLD248" s="249"/>
      <c r="HLE248" s="249"/>
      <c r="HLF248" s="249"/>
      <c r="HLG248" s="249"/>
      <c r="HLH248" s="249"/>
      <c r="HLI248" s="249"/>
      <c r="HLJ248" s="249"/>
      <c r="HLK248" s="249"/>
      <c r="HLL248" s="249"/>
      <c r="HLM248" s="249"/>
      <c r="HLN248" s="249"/>
      <c r="HLO248" s="249"/>
      <c r="HLP248" s="249"/>
      <c r="HLQ248" s="249"/>
      <c r="HLR248" s="249"/>
      <c r="HLS248" s="249"/>
      <c r="HLT248" s="249"/>
      <c r="HLU248" s="249"/>
      <c r="HLV248" s="249"/>
      <c r="HLW248" s="249"/>
      <c r="HLX248" s="249"/>
      <c r="HLY248" s="249"/>
      <c r="HLZ248" s="249"/>
      <c r="HMA248" s="249"/>
      <c r="HMB248" s="249"/>
      <c r="HMC248" s="249"/>
      <c r="HMD248" s="249"/>
      <c r="HME248" s="249"/>
      <c r="HMF248" s="249"/>
      <c r="HMG248" s="249"/>
      <c r="HMH248" s="249"/>
      <c r="HMI248" s="249"/>
      <c r="HMJ248" s="249"/>
      <c r="HMK248" s="249"/>
      <c r="HML248" s="249"/>
      <c r="HMM248" s="249"/>
      <c r="HMN248" s="249"/>
      <c r="HMO248" s="249"/>
      <c r="HMP248" s="249"/>
      <c r="HMQ248" s="249"/>
      <c r="HMR248" s="249"/>
      <c r="HMS248" s="249"/>
      <c r="HMT248" s="249"/>
      <c r="HMU248" s="249"/>
      <c r="HMV248" s="249"/>
      <c r="HMW248" s="249"/>
      <c r="HMX248" s="249"/>
      <c r="HMY248" s="249"/>
      <c r="HMZ248" s="249"/>
      <c r="HNA248" s="249"/>
      <c r="HNB248" s="249"/>
      <c r="HNC248" s="249"/>
      <c r="HND248" s="249"/>
      <c r="HNE248" s="249"/>
      <c r="HNF248" s="249"/>
      <c r="HNG248" s="249"/>
      <c r="HNH248" s="249"/>
      <c r="HNI248" s="249"/>
      <c r="HNJ248" s="249"/>
      <c r="HNK248" s="249"/>
      <c r="HNL248" s="249"/>
      <c r="HNM248" s="249"/>
      <c r="HNN248" s="249"/>
      <c r="HNO248" s="249"/>
      <c r="HNP248" s="249"/>
      <c r="HNQ248" s="249"/>
      <c r="HNR248" s="249"/>
      <c r="HNS248" s="249"/>
      <c r="HNT248" s="249"/>
      <c r="HNU248" s="249"/>
      <c r="HNV248" s="249"/>
      <c r="HNW248" s="249"/>
      <c r="HNX248" s="249"/>
      <c r="HNY248" s="249"/>
      <c r="HNZ248" s="249"/>
      <c r="HOA248" s="249"/>
      <c r="HOB248" s="249"/>
      <c r="HOC248" s="249"/>
      <c r="HOD248" s="249"/>
      <c r="HOE248" s="249"/>
      <c r="HOF248" s="249"/>
      <c r="HOG248" s="249"/>
      <c r="HOH248" s="249"/>
      <c r="HOI248" s="249"/>
      <c r="HOJ248" s="249"/>
      <c r="HOK248" s="249"/>
      <c r="HOL248" s="249"/>
      <c r="HOM248" s="249"/>
      <c r="HON248" s="249"/>
      <c r="HOO248" s="249"/>
      <c r="HOP248" s="249"/>
      <c r="HOQ248" s="249"/>
      <c r="HOR248" s="249"/>
      <c r="HOS248" s="249"/>
      <c r="HOT248" s="249"/>
      <c r="HOU248" s="249"/>
      <c r="HOV248" s="249"/>
      <c r="HOW248" s="249"/>
      <c r="HOX248" s="249"/>
      <c r="HOY248" s="249"/>
      <c r="HOZ248" s="249"/>
      <c r="HPA248" s="249"/>
      <c r="HPB248" s="249"/>
      <c r="HPC248" s="249"/>
      <c r="HPD248" s="249"/>
      <c r="HPE248" s="249"/>
      <c r="HPF248" s="249"/>
      <c r="HPG248" s="249"/>
      <c r="HPH248" s="249"/>
      <c r="HPI248" s="249"/>
      <c r="HPJ248" s="249"/>
      <c r="HPK248" s="249"/>
      <c r="HPL248" s="249"/>
      <c r="HPM248" s="249"/>
      <c r="HPN248" s="249"/>
      <c r="HPO248" s="249"/>
      <c r="HPP248" s="249"/>
      <c r="HPQ248" s="249"/>
      <c r="HPR248" s="249"/>
      <c r="HPS248" s="249"/>
      <c r="HPT248" s="249"/>
      <c r="HPU248" s="249"/>
      <c r="HPV248" s="249"/>
      <c r="HPW248" s="249"/>
      <c r="HPX248" s="249"/>
      <c r="HPY248" s="249"/>
      <c r="HPZ248" s="249"/>
      <c r="HQA248" s="249"/>
      <c r="HQB248" s="249"/>
      <c r="HQC248" s="249"/>
      <c r="HQD248" s="249"/>
      <c r="HQE248" s="249"/>
      <c r="HQF248" s="249"/>
      <c r="HQG248" s="249"/>
      <c r="HQH248" s="249"/>
      <c r="HQI248" s="249"/>
      <c r="HQJ248" s="249"/>
      <c r="HQK248" s="249"/>
      <c r="HQL248" s="249"/>
      <c r="HQM248" s="249"/>
      <c r="HQN248" s="249"/>
      <c r="HQO248" s="249"/>
      <c r="HQP248" s="249"/>
      <c r="HQQ248" s="249"/>
      <c r="HQR248" s="249"/>
      <c r="HQS248" s="249"/>
      <c r="HQT248" s="249"/>
      <c r="HQU248" s="249"/>
      <c r="HQV248" s="249"/>
      <c r="HQW248" s="249"/>
      <c r="HQX248" s="249"/>
      <c r="HQY248" s="249"/>
      <c r="HQZ248" s="249"/>
      <c r="HRA248" s="249"/>
      <c r="HRB248" s="249"/>
      <c r="HRC248" s="249"/>
      <c r="HRD248" s="249"/>
      <c r="HRE248" s="249"/>
      <c r="HRF248" s="249"/>
      <c r="HRG248" s="249"/>
      <c r="HRH248" s="249"/>
      <c r="HRI248" s="249"/>
      <c r="HRJ248" s="249"/>
      <c r="HRK248" s="249"/>
      <c r="HRL248" s="249"/>
      <c r="HRM248" s="249"/>
      <c r="HRN248" s="249"/>
      <c r="HRO248" s="249"/>
      <c r="HRP248" s="249"/>
      <c r="HRQ248" s="249"/>
      <c r="HRR248" s="249"/>
      <c r="HRS248" s="249"/>
      <c r="HRT248" s="249"/>
      <c r="HRU248" s="249"/>
      <c r="HRV248" s="249"/>
      <c r="HRW248" s="249"/>
      <c r="HRX248" s="249"/>
      <c r="HRY248" s="249"/>
      <c r="HRZ248" s="249"/>
      <c r="HSA248" s="249"/>
      <c r="HSB248" s="249"/>
      <c r="HSC248" s="249"/>
      <c r="HSD248" s="249"/>
      <c r="HSE248" s="249"/>
      <c r="HSF248" s="249"/>
      <c r="HSG248" s="249"/>
      <c r="HSH248" s="249"/>
      <c r="HSI248" s="249"/>
      <c r="HSJ248" s="249"/>
      <c r="HSK248" s="249"/>
      <c r="HSL248" s="249"/>
      <c r="HSM248" s="249"/>
      <c r="HSN248" s="249"/>
      <c r="HSO248" s="249"/>
      <c r="HSP248" s="249"/>
      <c r="HSQ248" s="249"/>
      <c r="HSR248" s="249"/>
      <c r="HSS248" s="249"/>
      <c r="HST248" s="249"/>
      <c r="HSU248" s="249"/>
      <c r="HSV248" s="249"/>
      <c r="HSW248" s="249"/>
      <c r="HSX248" s="249"/>
      <c r="HSY248" s="249"/>
      <c r="HSZ248" s="249"/>
      <c r="HTA248" s="249"/>
      <c r="HTB248" s="249"/>
      <c r="HTC248" s="249"/>
      <c r="HTD248" s="249"/>
      <c r="HTE248" s="249"/>
      <c r="HTF248" s="249"/>
      <c r="HTG248" s="249"/>
      <c r="HTH248" s="249"/>
      <c r="HTI248" s="249"/>
      <c r="HTJ248" s="249"/>
      <c r="HTK248" s="249"/>
      <c r="HTL248" s="249"/>
      <c r="HTM248" s="249"/>
      <c r="HTN248" s="249"/>
      <c r="HTO248" s="249"/>
      <c r="HTP248" s="249"/>
      <c r="HTQ248" s="249"/>
      <c r="HTR248" s="249"/>
      <c r="HTS248" s="249"/>
      <c r="HTT248" s="249"/>
      <c r="HTU248" s="249"/>
      <c r="HTV248" s="249"/>
      <c r="HTW248" s="249"/>
      <c r="HTX248" s="249"/>
      <c r="HTY248" s="249"/>
      <c r="HTZ248" s="249"/>
      <c r="HUA248" s="249"/>
      <c r="HUB248" s="249"/>
      <c r="HUC248" s="249"/>
      <c r="HUD248" s="249"/>
      <c r="HUE248" s="249"/>
      <c r="HUF248" s="249"/>
      <c r="HUG248" s="249"/>
      <c r="HUH248" s="249"/>
      <c r="HUI248" s="249"/>
      <c r="HUJ248" s="249"/>
      <c r="HUK248" s="249"/>
      <c r="HUL248" s="249"/>
      <c r="HUM248" s="249"/>
      <c r="HUN248" s="249"/>
      <c r="HUO248" s="249"/>
      <c r="HUP248" s="249"/>
      <c r="HUQ248" s="249"/>
      <c r="HUR248" s="249"/>
      <c r="HUS248" s="249"/>
      <c r="HUT248" s="249"/>
      <c r="HUU248" s="249"/>
      <c r="HUV248" s="249"/>
      <c r="HUW248" s="249"/>
      <c r="HUX248" s="249"/>
      <c r="HUY248" s="249"/>
      <c r="HUZ248" s="249"/>
      <c r="HVA248" s="249"/>
      <c r="HVB248" s="249"/>
      <c r="HVC248" s="249"/>
      <c r="HVD248" s="249"/>
      <c r="HVE248" s="249"/>
      <c r="HVF248" s="249"/>
      <c r="HVG248" s="249"/>
      <c r="HVH248" s="249"/>
      <c r="HVI248" s="249"/>
      <c r="HVJ248" s="249"/>
      <c r="HVK248" s="249"/>
      <c r="HVL248" s="249"/>
      <c r="HVM248" s="249"/>
      <c r="HVN248" s="249"/>
      <c r="HVO248" s="249"/>
      <c r="HVP248" s="249"/>
      <c r="HVQ248" s="249"/>
      <c r="HVR248" s="249"/>
      <c r="HVS248" s="249"/>
      <c r="HVT248" s="249"/>
      <c r="HVU248" s="249"/>
      <c r="HVV248" s="249"/>
      <c r="HVW248" s="249"/>
      <c r="HVX248" s="249"/>
      <c r="HVY248" s="249"/>
      <c r="HVZ248" s="249"/>
      <c r="HWA248" s="249"/>
      <c r="HWB248" s="249"/>
      <c r="HWC248" s="249"/>
      <c r="HWD248" s="249"/>
      <c r="HWE248" s="249"/>
      <c r="HWF248" s="249"/>
      <c r="HWG248" s="249"/>
      <c r="HWH248" s="249"/>
      <c r="HWI248" s="249"/>
      <c r="HWJ248" s="249"/>
      <c r="HWK248" s="249"/>
      <c r="HWL248" s="249"/>
      <c r="HWM248" s="249"/>
      <c r="HWN248" s="249"/>
      <c r="HWO248" s="249"/>
      <c r="HWP248" s="249"/>
      <c r="HWQ248" s="249"/>
      <c r="HWR248" s="249"/>
      <c r="HWS248" s="249"/>
      <c r="HWT248" s="249"/>
      <c r="HWU248" s="249"/>
      <c r="HWV248" s="249"/>
      <c r="HWW248" s="249"/>
      <c r="HWX248" s="249"/>
      <c r="HWY248" s="249"/>
      <c r="HWZ248" s="249"/>
      <c r="HXA248" s="249"/>
      <c r="HXB248" s="249"/>
      <c r="HXC248" s="249"/>
      <c r="HXD248" s="249"/>
      <c r="HXE248" s="249"/>
      <c r="HXF248" s="249"/>
      <c r="HXG248" s="249"/>
      <c r="HXH248" s="249"/>
      <c r="HXI248" s="249"/>
      <c r="HXJ248" s="249"/>
      <c r="HXK248" s="249"/>
      <c r="HXL248" s="249"/>
      <c r="HXM248" s="249"/>
      <c r="HXN248" s="249"/>
      <c r="HXO248" s="249"/>
      <c r="HXP248" s="249"/>
      <c r="HXQ248" s="249"/>
      <c r="HXR248" s="249"/>
      <c r="HXS248" s="249"/>
      <c r="HXT248" s="249"/>
      <c r="HXU248" s="249"/>
      <c r="HXV248" s="249"/>
      <c r="HXW248" s="249"/>
      <c r="HXX248" s="249"/>
      <c r="HXY248" s="249"/>
      <c r="HXZ248" s="249"/>
      <c r="HYA248" s="249"/>
      <c r="HYB248" s="249"/>
      <c r="HYC248" s="249"/>
      <c r="HYD248" s="249"/>
      <c r="HYE248" s="249"/>
      <c r="HYF248" s="249"/>
      <c r="HYG248" s="249"/>
      <c r="HYH248" s="249"/>
      <c r="HYI248" s="249"/>
      <c r="HYJ248" s="249"/>
      <c r="HYK248" s="249"/>
      <c r="HYL248" s="249"/>
      <c r="HYM248" s="249"/>
      <c r="HYN248" s="249"/>
      <c r="HYO248" s="249"/>
      <c r="HYP248" s="249"/>
      <c r="HYQ248" s="249"/>
      <c r="HYR248" s="249"/>
      <c r="HYS248" s="249"/>
      <c r="HYT248" s="249"/>
      <c r="HYU248" s="249"/>
      <c r="HYV248" s="249"/>
      <c r="HYW248" s="249"/>
      <c r="HYX248" s="249"/>
      <c r="HYY248" s="249"/>
      <c r="HYZ248" s="249"/>
      <c r="HZA248" s="249"/>
      <c r="HZB248" s="249"/>
      <c r="HZC248" s="249"/>
      <c r="HZD248" s="249"/>
      <c r="HZE248" s="249"/>
      <c r="HZF248" s="249"/>
      <c r="HZG248" s="249"/>
      <c r="HZH248" s="249"/>
      <c r="HZI248" s="249"/>
      <c r="HZJ248" s="249"/>
      <c r="HZK248" s="249"/>
      <c r="HZL248" s="249"/>
      <c r="HZM248" s="249"/>
      <c r="HZN248" s="249"/>
      <c r="HZO248" s="249"/>
      <c r="HZP248" s="249"/>
      <c r="HZQ248" s="249"/>
      <c r="HZR248" s="249"/>
      <c r="HZS248" s="249"/>
      <c r="HZT248" s="249"/>
      <c r="HZU248" s="249"/>
      <c r="HZV248" s="249"/>
      <c r="HZW248" s="249"/>
      <c r="HZX248" s="249"/>
      <c r="HZY248" s="249"/>
      <c r="HZZ248" s="249"/>
      <c r="IAA248" s="249"/>
      <c r="IAB248" s="249"/>
      <c r="IAC248" s="249"/>
      <c r="IAD248" s="249"/>
      <c r="IAE248" s="249"/>
      <c r="IAF248" s="249"/>
      <c r="IAG248" s="249"/>
      <c r="IAH248" s="249"/>
      <c r="IAI248" s="249"/>
      <c r="IAJ248" s="249"/>
      <c r="IAK248" s="249"/>
      <c r="IAL248" s="249"/>
      <c r="IAM248" s="249"/>
      <c r="IAN248" s="249"/>
      <c r="IAO248" s="249"/>
      <c r="IAP248" s="249"/>
      <c r="IAQ248" s="249"/>
      <c r="IAR248" s="249"/>
      <c r="IAS248" s="249"/>
      <c r="IAT248" s="249"/>
      <c r="IAU248" s="249"/>
      <c r="IAV248" s="249"/>
      <c r="IAW248" s="249"/>
      <c r="IAX248" s="249"/>
      <c r="IAY248" s="249"/>
      <c r="IAZ248" s="249"/>
      <c r="IBA248" s="249"/>
      <c r="IBB248" s="249"/>
      <c r="IBC248" s="249"/>
      <c r="IBD248" s="249"/>
      <c r="IBE248" s="249"/>
      <c r="IBF248" s="249"/>
      <c r="IBG248" s="249"/>
      <c r="IBH248" s="249"/>
      <c r="IBI248" s="249"/>
      <c r="IBJ248" s="249"/>
      <c r="IBK248" s="249"/>
      <c r="IBL248" s="249"/>
      <c r="IBM248" s="249"/>
      <c r="IBN248" s="249"/>
      <c r="IBO248" s="249"/>
      <c r="IBP248" s="249"/>
      <c r="IBQ248" s="249"/>
      <c r="IBR248" s="249"/>
      <c r="IBS248" s="249"/>
      <c r="IBT248" s="249"/>
      <c r="IBU248" s="249"/>
      <c r="IBV248" s="249"/>
      <c r="IBW248" s="249"/>
      <c r="IBX248" s="249"/>
      <c r="IBY248" s="249"/>
      <c r="IBZ248" s="249"/>
      <c r="ICA248" s="249"/>
      <c r="ICB248" s="249"/>
      <c r="ICC248" s="249"/>
      <c r="ICD248" s="249"/>
      <c r="ICE248" s="249"/>
      <c r="ICF248" s="249"/>
      <c r="ICG248" s="249"/>
      <c r="ICH248" s="249"/>
      <c r="ICI248" s="249"/>
      <c r="ICJ248" s="249"/>
      <c r="ICK248" s="249"/>
      <c r="ICL248" s="249"/>
      <c r="ICM248" s="249"/>
      <c r="ICN248" s="249"/>
      <c r="ICO248" s="249"/>
      <c r="ICP248" s="249"/>
      <c r="ICQ248" s="249"/>
      <c r="ICR248" s="249"/>
      <c r="ICS248" s="249"/>
      <c r="ICT248" s="249"/>
      <c r="ICU248" s="249"/>
      <c r="ICV248" s="249"/>
      <c r="ICW248" s="249"/>
      <c r="ICX248" s="249"/>
      <c r="ICY248" s="249"/>
      <c r="ICZ248" s="249"/>
      <c r="IDA248" s="249"/>
      <c r="IDB248" s="249"/>
      <c r="IDC248" s="249"/>
      <c r="IDD248" s="249"/>
      <c r="IDE248" s="249"/>
      <c r="IDF248" s="249"/>
      <c r="IDG248" s="249"/>
      <c r="IDH248" s="249"/>
      <c r="IDI248" s="249"/>
      <c r="IDJ248" s="249"/>
      <c r="IDK248" s="249"/>
      <c r="IDL248" s="249"/>
      <c r="IDM248" s="249"/>
      <c r="IDN248" s="249"/>
      <c r="IDO248" s="249"/>
      <c r="IDP248" s="249"/>
      <c r="IDQ248" s="249"/>
      <c r="IDR248" s="249"/>
      <c r="IDS248" s="249"/>
      <c r="IDT248" s="249"/>
      <c r="IDU248" s="249"/>
      <c r="IDV248" s="249"/>
      <c r="IDW248" s="249"/>
      <c r="IDX248" s="249"/>
      <c r="IDY248" s="249"/>
      <c r="IDZ248" s="249"/>
      <c r="IEA248" s="249"/>
      <c r="IEB248" s="249"/>
      <c r="IEC248" s="249"/>
      <c r="IED248" s="249"/>
      <c r="IEE248" s="249"/>
      <c r="IEF248" s="249"/>
      <c r="IEG248" s="249"/>
      <c r="IEH248" s="249"/>
      <c r="IEI248" s="249"/>
      <c r="IEJ248" s="249"/>
      <c r="IEK248" s="249"/>
      <c r="IEL248" s="249"/>
      <c r="IEM248" s="249"/>
      <c r="IEN248" s="249"/>
      <c r="IEO248" s="249"/>
      <c r="IEP248" s="249"/>
      <c r="IEQ248" s="249"/>
      <c r="IER248" s="249"/>
      <c r="IES248" s="249"/>
      <c r="IET248" s="249"/>
      <c r="IEU248" s="249"/>
      <c r="IEV248" s="249"/>
      <c r="IEW248" s="249"/>
      <c r="IEX248" s="249"/>
      <c r="IEY248" s="249"/>
      <c r="IEZ248" s="249"/>
      <c r="IFA248" s="249"/>
      <c r="IFB248" s="249"/>
      <c r="IFC248" s="249"/>
      <c r="IFD248" s="249"/>
      <c r="IFE248" s="249"/>
      <c r="IFF248" s="249"/>
      <c r="IFG248" s="249"/>
      <c r="IFH248" s="249"/>
      <c r="IFI248" s="249"/>
      <c r="IFJ248" s="249"/>
      <c r="IFK248" s="249"/>
      <c r="IFL248" s="249"/>
      <c r="IFM248" s="249"/>
      <c r="IFN248" s="249"/>
      <c r="IFO248" s="249"/>
      <c r="IFP248" s="249"/>
      <c r="IFQ248" s="249"/>
      <c r="IFR248" s="249"/>
      <c r="IFS248" s="249"/>
      <c r="IFT248" s="249"/>
      <c r="IFU248" s="249"/>
      <c r="IFV248" s="249"/>
      <c r="IFW248" s="249"/>
      <c r="IFX248" s="249"/>
      <c r="IFY248" s="249"/>
      <c r="IFZ248" s="249"/>
      <c r="IGA248" s="249"/>
      <c r="IGB248" s="249"/>
      <c r="IGC248" s="249"/>
      <c r="IGD248" s="249"/>
      <c r="IGE248" s="249"/>
      <c r="IGF248" s="249"/>
      <c r="IGG248" s="249"/>
      <c r="IGH248" s="249"/>
      <c r="IGI248" s="249"/>
      <c r="IGJ248" s="249"/>
      <c r="IGK248" s="249"/>
      <c r="IGL248" s="249"/>
      <c r="IGM248" s="249"/>
      <c r="IGN248" s="249"/>
      <c r="IGO248" s="249"/>
      <c r="IGP248" s="249"/>
      <c r="IGQ248" s="249"/>
      <c r="IGR248" s="249"/>
      <c r="IGS248" s="249"/>
      <c r="IGT248" s="249"/>
      <c r="IGU248" s="249"/>
      <c r="IGV248" s="249"/>
      <c r="IGW248" s="249"/>
      <c r="IGX248" s="249"/>
      <c r="IGY248" s="249"/>
      <c r="IGZ248" s="249"/>
      <c r="IHA248" s="249"/>
      <c r="IHB248" s="249"/>
      <c r="IHC248" s="249"/>
      <c r="IHD248" s="249"/>
      <c r="IHE248" s="249"/>
      <c r="IHF248" s="249"/>
      <c r="IHG248" s="249"/>
      <c r="IHH248" s="249"/>
      <c r="IHI248" s="249"/>
      <c r="IHJ248" s="249"/>
      <c r="IHK248" s="249"/>
      <c r="IHL248" s="249"/>
      <c r="IHM248" s="249"/>
      <c r="IHN248" s="249"/>
      <c r="IHO248" s="249"/>
      <c r="IHP248" s="249"/>
      <c r="IHQ248" s="249"/>
      <c r="IHR248" s="249"/>
      <c r="IHS248" s="249"/>
      <c r="IHT248" s="249"/>
      <c r="IHU248" s="249"/>
      <c r="IHV248" s="249"/>
      <c r="IHW248" s="249"/>
      <c r="IHX248" s="249"/>
      <c r="IHY248" s="249"/>
      <c r="IHZ248" s="249"/>
      <c r="IIA248" s="249"/>
      <c r="IIB248" s="249"/>
      <c r="IIC248" s="249"/>
      <c r="IID248" s="249"/>
      <c r="IIE248" s="249"/>
      <c r="IIF248" s="249"/>
      <c r="IIG248" s="249"/>
      <c r="IIH248" s="249"/>
      <c r="III248" s="249"/>
      <c r="IIJ248" s="249"/>
      <c r="IIK248" s="249"/>
      <c r="IIL248" s="249"/>
      <c r="IIM248" s="249"/>
      <c r="IIN248" s="249"/>
      <c r="IIO248" s="249"/>
      <c r="IIP248" s="249"/>
      <c r="IIQ248" s="249"/>
      <c r="IIR248" s="249"/>
      <c r="IIS248" s="249"/>
      <c r="IIT248" s="249"/>
      <c r="IIU248" s="249"/>
      <c r="IIV248" s="249"/>
      <c r="IIW248" s="249"/>
      <c r="IIX248" s="249"/>
      <c r="IIY248" s="249"/>
      <c r="IIZ248" s="249"/>
      <c r="IJA248" s="249"/>
      <c r="IJB248" s="249"/>
      <c r="IJC248" s="249"/>
      <c r="IJD248" s="249"/>
      <c r="IJE248" s="249"/>
      <c r="IJF248" s="249"/>
      <c r="IJG248" s="249"/>
      <c r="IJH248" s="249"/>
      <c r="IJI248" s="249"/>
      <c r="IJJ248" s="249"/>
      <c r="IJK248" s="249"/>
      <c r="IJL248" s="249"/>
      <c r="IJM248" s="249"/>
      <c r="IJN248" s="249"/>
      <c r="IJO248" s="249"/>
      <c r="IJP248" s="249"/>
      <c r="IJQ248" s="249"/>
      <c r="IJR248" s="249"/>
      <c r="IJS248" s="249"/>
      <c r="IJT248" s="249"/>
      <c r="IJU248" s="249"/>
      <c r="IJV248" s="249"/>
      <c r="IJW248" s="249"/>
      <c r="IJX248" s="249"/>
      <c r="IJY248" s="249"/>
      <c r="IJZ248" s="249"/>
      <c r="IKA248" s="249"/>
      <c r="IKB248" s="249"/>
      <c r="IKC248" s="249"/>
      <c r="IKD248" s="249"/>
      <c r="IKE248" s="249"/>
      <c r="IKF248" s="249"/>
      <c r="IKG248" s="249"/>
      <c r="IKH248" s="249"/>
      <c r="IKI248" s="249"/>
      <c r="IKJ248" s="249"/>
      <c r="IKK248" s="249"/>
      <c r="IKL248" s="249"/>
      <c r="IKM248" s="249"/>
      <c r="IKN248" s="249"/>
      <c r="IKO248" s="249"/>
      <c r="IKP248" s="249"/>
      <c r="IKQ248" s="249"/>
      <c r="IKR248" s="249"/>
      <c r="IKS248" s="249"/>
      <c r="IKT248" s="249"/>
      <c r="IKU248" s="249"/>
      <c r="IKV248" s="249"/>
      <c r="IKW248" s="249"/>
      <c r="IKX248" s="249"/>
      <c r="IKY248" s="249"/>
      <c r="IKZ248" s="249"/>
      <c r="ILA248" s="249"/>
      <c r="ILB248" s="249"/>
      <c r="ILC248" s="249"/>
      <c r="ILD248" s="249"/>
      <c r="ILE248" s="249"/>
      <c r="ILF248" s="249"/>
      <c r="ILG248" s="249"/>
      <c r="ILH248" s="249"/>
      <c r="ILI248" s="249"/>
      <c r="ILJ248" s="249"/>
      <c r="ILK248" s="249"/>
      <c r="ILL248" s="249"/>
      <c r="ILM248" s="249"/>
      <c r="ILN248" s="249"/>
      <c r="ILO248" s="249"/>
      <c r="ILP248" s="249"/>
      <c r="ILQ248" s="249"/>
      <c r="ILR248" s="249"/>
      <c r="ILS248" s="249"/>
      <c r="ILT248" s="249"/>
      <c r="ILU248" s="249"/>
      <c r="ILV248" s="249"/>
      <c r="ILW248" s="249"/>
      <c r="ILX248" s="249"/>
      <c r="ILY248" s="249"/>
      <c r="ILZ248" s="249"/>
      <c r="IMA248" s="249"/>
      <c r="IMB248" s="249"/>
      <c r="IMC248" s="249"/>
      <c r="IMD248" s="249"/>
      <c r="IME248" s="249"/>
      <c r="IMF248" s="249"/>
      <c r="IMG248" s="249"/>
      <c r="IMH248" s="249"/>
      <c r="IMI248" s="249"/>
      <c r="IMJ248" s="249"/>
      <c r="IMK248" s="249"/>
      <c r="IML248" s="249"/>
      <c r="IMM248" s="249"/>
      <c r="IMN248" s="249"/>
      <c r="IMO248" s="249"/>
      <c r="IMP248" s="249"/>
      <c r="IMQ248" s="249"/>
      <c r="IMR248" s="249"/>
      <c r="IMS248" s="249"/>
      <c r="IMT248" s="249"/>
      <c r="IMU248" s="249"/>
      <c r="IMV248" s="249"/>
      <c r="IMW248" s="249"/>
      <c r="IMX248" s="249"/>
      <c r="IMY248" s="249"/>
      <c r="IMZ248" s="249"/>
      <c r="INA248" s="249"/>
      <c r="INB248" s="249"/>
      <c r="INC248" s="249"/>
      <c r="IND248" s="249"/>
      <c r="INE248" s="249"/>
      <c r="INF248" s="249"/>
      <c r="ING248" s="249"/>
      <c r="INH248" s="249"/>
      <c r="INI248" s="249"/>
      <c r="INJ248" s="249"/>
      <c r="INK248" s="249"/>
      <c r="INL248" s="249"/>
      <c r="INM248" s="249"/>
      <c r="INN248" s="249"/>
      <c r="INO248" s="249"/>
      <c r="INP248" s="249"/>
      <c r="INQ248" s="249"/>
      <c r="INR248" s="249"/>
      <c r="INS248" s="249"/>
      <c r="INT248" s="249"/>
      <c r="INU248" s="249"/>
      <c r="INV248" s="249"/>
      <c r="INW248" s="249"/>
      <c r="INX248" s="249"/>
      <c r="INY248" s="249"/>
      <c r="INZ248" s="249"/>
      <c r="IOA248" s="249"/>
      <c r="IOB248" s="249"/>
      <c r="IOC248" s="249"/>
      <c r="IOD248" s="249"/>
      <c r="IOE248" s="249"/>
      <c r="IOF248" s="249"/>
      <c r="IOG248" s="249"/>
      <c r="IOH248" s="249"/>
      <c r="IOI248" s="249"/>
      <c r="IOJ248" s="249"/>
      <c r="IOK248" s="249"/>
      <c r="IOL248" s="249"/>
      <c r="IOM248" s="249"/>
      <c r="ION248" s="249"/>
      <c r="IOO248" s="249"/>
      <c r="IOP248" s="249"/>
      <c r="IOQ248" s="249"/>
      <c r="IOR248" s="249"/>
      <c r="IOS248" s="249"/>
      <c r="IOT248" s="249"/>
      <c r="IOU248" s="249"/>
      <c r="IOV248" s="249"/>
      <c r="IOW248" s="249"/>
      <c r="IOX248" s="249"/>
      <c r="IOY248" s="249"/>
      <c r="IOZ248" s="249"/>
      <c r="IPA248" s="249"/>
      <c r="IPB248" s="249"/>
      <c r="IPC248" s="249"/>
      <c r="IPD248" s="249"/>
      <c r="IPE248" s="249"/>
      <c r="IPF248" s="249"/>
      <c r="IPG248" s="249"/>
      <c r="IPH248" s="249"/>
      <c r="IPI248" s="249"/>
      <c r="IPJ248" s="249"/>
      <c r="IPK248" s="249"/>
      <c r="IPL248" s="249"/>
      <c r="IPM248" s="249"/>
      <c r="IPN248" s="249"/>
      <c r="IPO248" s="249"/>
      <c r="IPP248" s="249"/>
      <c r="IPQ248" s="249"/>
      <c r="IPR248" s="249"/>
      <c r="IPS248" s="249"/>
      <c r="IPT248" s="249"/>
      <c r="IPU248" s="249"/>
      <c r="IPV248" s="249"/>
      <c r="IPW248" s="249"/>
      <c r="IPX248" s="249"/>
      <c r="IPY248" s="249"/>
      <c r="IPZ248" s="249"/>
      <c r="IQA248" s="249"/>
      <c r="IQB248" s="249"/>
      <c r="IQC248" s="249"/>
      <c r="IQD248" s="249"/>
      <c r="IQE248" s="249"/>
      <c r="IQF248" s="249"/>
      <c r="IQG248" s="249"/>
      <c r="IQH248" s="249"/>
      <c r="IQI248" s="249"/>
      <c r="IQJ248" s="249"/>
      <c r="IQK248" s="249"/>
      <c r="IQL248" s="249"/>
      <c r="IQM248" s="249"/>
      <c r="IQN248" s="249"/>
      <c r="IQO248" s="249"/>
      <c r="IQP248" s="249"/>
      <c r="IQQ248" s="249"/>
      <c r="IQR248" s="249"/>
      <c r="IQS248" s="249"/>
      <c r="IQT248" s="249"/>
      <c r="IQU248" s="249"/>
      <c r="IQV248" s="249"/>
      <c r="IQW248" s="249"/>
      <c r="IQX248" s="249"/>
      <c r="IQY248" s="249"/>
      <c r="IQZ248" s="249"/>
      <c r="IRA248" s="249"/>
      <c r="IRB248" s="249"/>
      <c r="IRC248" s="249"/>
      <c r="IRD248" s="249"/>
      <c r="IRE248" s="249"/>
      <c r="IRF248" s="249"/>
      <c r="IRG248" s="249"/>
      <c r="IRH248" s="249"/>
      <c r="IRI248" s="249"/>
      <c r="IRJ248" s="249"/>
      <c r="IRK248" s="249"/>
      <c r="IRL248" s="249"/>
      <c r="IRM248" s="249"/>
      <c r="IRN248" s="249"/>
      <c r="IRO248" s="249"/>
      <c r="IRP248" s="249"/>
      <c r="IRQ248" s="249"/>
      <c r="IRR248" s="249"/>
      <c r="IRS248" s="249"/>
      <c r="IRT248" s="249"/>
      <c r="IRU248" s="249"/>
      <c r="IRV248" s="249"/>
      <c r="IRW248" s="249"/>
      <c r="IRX248" s="249"/>
      <c r="IRY248" s="249"/>
      <c r="IRZ248" s="249"/>
      <c r="ISA248" s="249"/>
      <c r="ISB248" s="249"/>
      <c r="ISC248" s="249"/>
      <c r="ISD248" s="249"/>
      <c r="ISE248" s="249"/>
      <c r="ISF248" s="249"/>
      <c r="ISG248" s="249"/>
      <c r="ISH248" s="249"/>
      <c r="ISI248" s="249"/>
      <c r="ISJ248" s="249"/>
      <c r="ISK248" s="249"/>
      <c r="ISL248" s="249"/>
      <c r="ISM248" s="249"/>
      <c r="ISN248" s="249"/>
      <c r="ISO248" s="249"/>
      <c r="ISP248" s="249"/>
      <c r="ISQ248" s="249"/>
      <c r="ISR248" s="249"/>
      <c r="ISS248" s="249"/>
      <c r="IST248" s="249"/>
      <c r="ISU248" s="249"/>
      <c r="ISV248" s="249"/>
      <c r="ISW248" s="249"/>
      <c r="ISX248" s="249"/>
      <c r="ISY248" s="249"/>
      <c r="ISZ248" s="249"/>
      <c r="ITA248" s="249"/>
      <c r="ITB248" s="249"/>
      <c r="ITC248" s="249"/>
      <c r="ITD248" s="249"/>
      <c r="ITE248" s="249"/>
      <c r="ITF248" s="249"/>
      <c r="ITG248" s="249"/>
      <c r="ITH248" s="249"/>
      <c r="ITI248" s="249"/>
      <c r="ITJ248" s="249"/>
      <c r="ITK248" s="249"/>
      <c r="ITL248" s="249"/>
      <c r="ITM248" s="249"/>
      <c r="ITN248" s="249"/>
      <c r="ITO248" s="249"/>
      <c r="ITP248" s="249"/>
      <c r="ITQ248" s="249"/>
      <c r="ITR248" s="249"/>
      <c r="ITS248" s="249"/>
      <c r="ITT248" s="249"/>
      <c r="ITU248" s="249"/>
      <c r="ITV248" s="249"/>
      <c r="ITW248" s="249"/>
      <c r="ITX248" s="249"/>
      <c r="ITY248" s="249"/>
      <c r="ITZ248" s="249"/>
      <c r="IUA248" s="249"/>
      <c r="IUB248" s="249"/>
      <c r="IUC248" s="249"/>
      <c r="IUD248" s="249"/>
      <c r="IUE248" s="249"/>
      <c r="IUF248" s="249"/>
      <c r="IUG248" s="249"/>
      <c r="IUH248" s="249"/>
      <c r="IUI248" s="249"/>
      <c r="IUJ248" s="249"/>
      <c r="IUK248" s="249"/>
      <c r="IUL248" s="249"/>
      <c r="IUM248" s="249"/>
      <c r="IUN248" s="249"/>
      <c r="IUO248" s="249"/>
      <c r="IUP248" s="249"/>
      <c r="IUQ248" s="249"/>
      <c r="IUR248" s="249"/>
      <c r="IUS248" s="249"/>
      <c r="IUT248" s="249"/>
      <c r="IUU248" s="249"/>
      <c r="IUV248" s="249"/>
      <c r="IUW248" s="249"/>
      <c r="IUX248" s="249"/>
      <c r="IUY248" s="249"/>
      <c r="IUZ248" s="249"/>
      <c r="IVA248" s="249"/>
      <c r="IVB248" s="249"/>
      <c r="IVC248" s="249"/>
      <c r="IVD248" s="249"/>
      <c r="IVE248" s="249"/>
      <c r="IVF248" s="249"/>
      <c r="IVG248" s="249"/>
      <c r="IVH248" s="249"/>
      <c r="IVI248" s="249"/>
      <c r="IVJ248" s="249"/>
      <c r="IVK248" s="249"/>
      <c r="IVL248" s="249"/>
      <c r="IVM248" s="249"/>
      <c r="IVN248" s="249"/>
      <c r="IVO248" s="249"/>
      <c r="IVP248" s="249"/>
      <c r="IVQ248" s="249"/>
      <c r="IVR248" s="249"/>
      <c r="IVS248" s="249"/>
      <c r="IVT248" s="249"/>
      <c r="IVU248" s="249"/>
      <c r="IVV248" s="249"/>
      <c r="IVW248" s="249"/>
      <c r="IVX248" s="249"/>
      <c r="IVY248" s="249"/>
      <c r="IVZ248" s="249"/>
      <c r="IWA248" s="249"/>
      <c r="IWB248" s="249"/>
      <c r="IWC248" s="249"/>
      <c r="IWD248" s="249"/>
      <c r="IWE248" s="249"/>
      <c r="IWF248" s="249"/>
      <c r="IWG248" s="249"/>
      <c r="IWH248" s="249"/>
      <c r="IWI248" s="249"/>
      <c r="IWJ248" s="249"/>
      <c r="IWK248" s="249"/>
      <c r="IWL248" s="249"/>
      <c r="IWM248" s="249"/>
      <c r="IWN248" s="249"/>
      <c r="IWO248" s="249"/>
      <c r="IWP248" s="249"/>
      <c r="IWQ248" s="249"/>
      <c r="IWR248" s="249"/>
      <c r="IWS248" s="249"/>
      <c r="IWT248" s="249"/>
      <c r="IWU248" s="249"/>
      <c r="IWV248" s="249"/>
      <c r="IWW248" s="249"/>
      <c r="IWX248" s="249"/>
      <c r="IWY248" s="249"/>
      <c r="IWZ248" s="249"/>
      <c r="IXA248" s="249"/>
      <c r="IXB248" s="249"/>
      <c r="IXC248" s="249"/>
      <c r="IXD248" s="249"/>
      <c r="IXE248" s="249"/>
      <c r="IXF248" s="249"/>
      <c r="IXG248" s="249"/>
      <c r="IXH248" s="249"/>
      <c r="IXI248" s="249"/>
      <c r="IXJ248" s="249"/>
      <c r="IXK248" s="249"/>
      <c r="IXL248" s="249"/>
      <c r="IXM248" s="249"/>
      <c r="IXN248" s="249"/>
      <c r="IXO248" s="249"/>
      <c r="IXP248" s="249"/>
      <c r="IXQ248" s="249"/>
      <c r="IXR248" s="249"/>
      <c r="IXS248" s="249"/>
      <c r="IXT248" s="249"/>
      <c r="IXU248" s="249"/>
      <c r="IXV248" s="249"/>
      <c r="IXW248" s="249"/>
      <c r="IXX248" s="249"/>
      <c r="IXY248" s="249"/>
      <c r="IXZ248" s="249"/>
      <c r="IYA248" s="249"/>
      <c r="IYB248" s="249"/>
      <c r="IYC248" s="249"/>
      <c r="IYD248" s="249"/>
      <c r="IYE248" s="249"/>
      <c r="IYF248" s="249"/>
      <c r="IYG248" s="249"/>
      <c r="IYH248" s="249"/>
      <c r="IYI248" s="249"/>
      <c r="IYJ248" s="249"/>
      <c r="IYK248" s="249"/>
      <c r="IYL248" s="249"/>
      <c r="IYM248" s="249"/>
      <c r="IYN248" s="249"/>
      <c r="IYO248" s="249"/>
      <c r="IYP248" s="249"/>
      <c r="IYQ248" s="249"/>
      <c r="IYR248" s="249"/>
      <c r="IYS248" s="249"/>
      <c r="IYT248" s="249"/>
      <c r="IYU248" s="249"/>
      <c r="IYV248" s="249"/>
      <c r="IYW248" s="249"/>
      <c r="IYX248" s="249"/>
      <c r="IYY248" s="249"/>
      <c r="IYZ248" s="249"/>
      <c r="IZA248" s="249"/>
      <c r="IZB248" s="249"/>
      <c r="IZC248" s="249"/>
      <c r="IZD248" s="249"/>
      <c r="IZE248" s="249"/>
      <c r="IZF248" s="249"/>
      <c r="IZG248" s="249"/>
      <c r="IZH248" s="249"/>
      <c r="IZI248" s="249"/>
      <c r="IZJ248" s="249"/>
      <c r="IZK248" s="249"/>
      <c r="IZL248" s="249"/>
      <c r="IZM248" s="249"/>
      <c r="IZN248" s="249"/>
      <c r="IZO248" s="249"/>
      <c r="IZP248" s="249"/>
      <c r="IZQ248" s="249"/>
      <c r="IZR248" s="249"/>
      <c r="IZS248" s="249"/>
      <c r="IZT248" s="249"/>
      <c r="IZU248" s="249"/>
      <c r="IZV248" s="249"/>
      <c r="IZW248" s="249"/>
      <c r="IZX248" s="249"/>
      <c r="IZY248" s="249"/>
      <c r="IZZ248" s="249"/>
      <c r="JAA248" s="249"/>
      <c r="JAB248" s="249"/>
      <c r="JAC248" s="249"/>
      <c r="JAD248" s="249"/>
      <c r="JAE248" s="249"/>
      <c r="JAF248" s="249"/>
      <c r="JAG248" s="249"/>
      <c r="JAH248" s="249"/>
      <c r="JAI248" s="249"/>
      <c r="JAJ248" s="249"/>
      <c r="JAK248" s="249"/>
      <c r="JAL248" s="249"/>
      <c r="JAM248" s="249"/>
      <c r="JAN248" s="249"/>
      <c r="JAO248" s="249"/>
      <c r="JAP248" s="249"/>
      <c r="JAQ248" s="249"/>
      <c r="JAR248" s="249"/>
      <c r="JAS248" s="249"/>
      <c r="JAT248" s="249"/>
      <c r="JAU248" s="249"/>
      <c r="JAV248" s="249"/>
      <c r="JAW248" s="249"/>
      <c r="JAX248" s="249"/>
      <c r="JAY248" s="249"/>
      <c r="JAZ248" s="249"/>
      <c r="JBA248" s="249"/>
      <c r="JBB248" s="249"/>
      <c r="JBC248" s="249"/>
      <c r="JBD248" s="249"/>
      <c r="JBE248" s="249"/>
      <c r="JBF248" s="249"/>
      <c r="JBG248" s="249"/>
      <c r="JBH248" s="249"/>
      <c r="JBI248" s="249"/>
      <c r="JBJ248" s="249"/>
      <c r="JBK248" s="249"/>
      <c r="JBL248" s="249"/>
      <c r="JBM248" s="249"/>
      <c r="JBN248" s="249"/>
      <c r="JBO248" s="249"/>
      <c r="JBP248" s="249"/>
      <c r="JBQ248" s="249"/>
      <c r="JBR248" s="249"/>
      <c r="JBS248" s="249"/>
      <c r="JBT248" s="249"/>
      <c r="JBU248" s="249"/>
      <c r="JBV248" s="249"/>
      <c r="JBW248" s="249"/>
      <c r="JBX248" s="249"/>
      <c r="JBY248" s="249"/>
      <c r="JBZ248" s="249"/>
      <c r="JCA248" s="249"/>
      <c r="JCB248" s="249"/>
      <c r="JCC248" s="249"/>
      <c r="JCD248" s="249"/>
      <c r="JCE248" s="249"/>
      <c r="JCF248" s="249"/>
      <c r="JCG248" s="249"/>
      <c r="JCH248" s="249"/>
      <c r="JCI248" s="249"/>
      <c r="JCJ248" s="249"/>
      <c r="JCK248" s="249"/>
      <c r="JCL248" s="249"/>
      <c r="JCM248" s="249"/>
      <c r="JCN248" s="249"/>
      <c r="JCO248" s="249"/>
      <c r="JCP248" s="249"/>
      <c r="JCQ248" s="249"/>
      <c r="JCR248" s="249"/>
      <c r="JCS248" s="249"/>
      <c r="JCT248" s="249"/>
      <c r="JCU248" s="249"/>
      <c r="JCV248" s="249"/>
      <c r="JCW248" s="249"/>
      <c r="JCX248" s="249"/>
      <c r="JCY248" s="249"/>
      <c r="JCZ248" s="249"/>
      <c r="JDA248" s="249"/>
      <c r="JDB248" s="249"/>
      <c r="JDC248" s="249"/>
      <c r="JDD248" s="249"/>
      <c r="JDE248" s="249"/>
      <c r="JDF248" s="249"/>
      <c r="JDG248" s="249"/>
      <c r="JDH248" s="249"/>
      <c r="JDI248" s="249"/>
      <c r="JDJ248" s="249"/>
      <c r="JDK248" s="249"/>
      <c r="JDL248" s="249"/>
      <c r="JDM248" s="249"/>
      <c r="JDN248" s="249"/>
      <c r="JDO248" s="249"/>
      <c r="JDP248" s="249"/>
      <c r="JDQ248" s="249"/>
      <c r="JDR248" s="249"/>
      <c r="JDS248" s="249"/>
      <c r="JDT248" s="249"/>
      <c r="JDU248" s="249"/>
      <c r="JDV248" s="249"/>
      <c r="JDW248" s="249"/>
      <c r="JDX248" s="249"/>
      <c r="JDY248" s="249"/>
      <c r="JDZ248" s="249"/>
      <c r="JEA248" s="249"/>
      <c r="JEB248" s="249"/>
      <c r="JEC248" s="249"/>
      <c r="JED248" s="249"/>
      <c r="JEE248" s="249"/>
      <c r="JEF248" s="249"/>
      <c r="JEG248" s="249"/>
      <c r="JEH248" s="249"/>
      <c r="JEI248" s="249"/>
      <c r="JEJ248" s="249"/>
      <c r="JEK248" s="249"/>
      <c r="JEL248" s="249"/>
      <c r="JEM248" s="249"/>
      <c r="JEN248" s="249"/>
      <c r="JEO248" s="249"/>
      <c r="JEP248" s="249"/>
      <c r="JEQ248" s="249"/>
      <c r="JER248" s="249"/>
      <c r="JES248" s="249"/>
      <c r="JET248" s="249"/>
      <c r="JEU248" s="249"/>
      <c r="JEV248" s="249"/>
      <c r="JEW248" s="249"/>
      <c r="JEX248" s="249"/>
      <c r="JEY248" s="249"/>
      <c r="JEZ248" s="249"/>
      <c r="JFA248" s="249"/>
      <c r="JFB248" s="249"/>
      <c r="JFC248" s="249"/>
      <c r="JFD248" s="249"/>
      <c r="JFE248" s="249"/>
      <c r="JFF248" s="249"/>
      <c r="JFG248" s="249"/>
      <c r="JFH248" s="249"/>
      <c r="JFI248" s="249"/>
      <c r="JFJ248" s="249"/>
      <c r="JFK248" s="249"/>
      <c r="JFL248" s="249"/>
      <c r="JFM248" s="249"/>
      <c r="JFN248" s="249"/>
      <c r="JFO248" s="249"/>
      <c r="JFP248" s="249"/>
      <c r="JFQ248" s="249"/>
      <c r="JFR248" s="249"/>
      <c r="JFS248" s="249"/>
      <c r="JFT248" s="249"/>
      <c r="JFU248" s="249"/>
      <c r="JFV248" s="249"/>
      <c r="JFW248" s="249"/>
      <c r="JFX248" s="249"/>
      <c r="JFY248" s="249"/>
      <c r="JFZ248" s="249"/>
      <c r="JGA248" s="249"/>
      <c r="JGB248" s="249"/>
      <c r="JGC248" s="249"/>
      <c r="JGD248" s="249"/>
      <c r="JGE248" s="249"/>
      <c r="JGF248" s="249"/>
      <c r="JGG248" s="249"/>
      <c r="JGH248" s="249"/>
      <c r="JGI248" s="249"/>
      <c r="JGJ248" s="249"/>
      <c r="JGK248" s="249"/>
      <c r="JGL248" s="249"/>
      <c r="JGM248" s="249"/>
      <c r="JGN248" s="249"/>
      <c r="JGO248" s="249"/>
      <c r="JGP248" s="249"/>
      <c r="JGQ248" s="249"/>
      <c r="JGR248" s="249"/>
      <c r="JGS248" s="249"/>
      <c r="JGT248" s="249"/>
      <c r="JGU248" s="249"/>
      <c r="JGV248" s="249"/>
      <c r="JGW248" s="249"/>
      <c r="JGX248" s="249"/>
      <c r="JGY248" s="249"/>
      <c r="JGZ248" s="249"/>
      <c r="JHA248" s="249"/>
      <c r="JHB248" s="249"/>
      <c r="JHC248" s="249"/>
      <c r="JHD248" s="249"/>
      <c r="JHE248" s="249"/>
      <c r="JHF248" s="249"/>
      <c r="JHG248" s="249"/>
      <c r="JHH248" s="249"/>
      <c r="JHI248" s="249"/>
      <c r="JHJ248" s="249"/>
      <c r="JHK248" s="249"/>
      <c r="JHL248" s="249"/>
      <c r="JHM248" s="249"/>
      <c r="JHN248" s="249"/>
      <c r="JHO248" s="249"/>
      <c r="JHP248" s="249"/>
      <c r="JHQ248" s="249"/>
      <c r="JHR248" s="249"/>
      <c r="JHS248" s="249"/>
      <c r="JHT248" s="249"/>
      <c r="JHU248" s="249"/>
      <c r="JHV248" s="249"/>
      <c r="JHW248" s="249"/>
      <c r="JHX248" s="249"/>
      <c r="JHY248" s="249"/>
      <c r="JHZ248" s="249"/>
      <c r="JIA248" s="249"/>
      <c r="JIB248" s="249"/>
      <c r="JIC248" s="249"/>
      <c r="JID248" s="249"/>
      <c r="JIE248" s="249"/>
      <c r="JIF248" s="249"/>
      <c r="JIG248" s="249"/>
      <c r="JIH248" s="249"/>
      <c r="JII248" s="249"/>
      <c r="JIJ248" s="249"/>
      <c r="JIK248" s="249"/>
      <c r="JIL248" s="249"/>
      <c r="JIM248" s="249"/>
      <c r="JIN248" s="249"/>
      <c r="JIO248" s="249"/>
      <c r="JIP248" s="249"/>
      <c r="JIQ248" s="249"/>
      <c r="JIR248" s="249"/>
      <c r="JIS248" s="249"/>
      <c r="JIT248" s="249"/>
      <c r="JIU248" s="249"/>
      <c r="JIV248" s="249"/>
      <c r="JIW248" s="249"/>
      <c r="JIX248" s="249"/>
      <c r="JIY248" s="249"/>
      <c r="JIZ248" s="249"/>
      <c r="JJA248" s="249"/>
      <c r="JJB248" s="249"/>
      <c r="JJC248" s="249"/>
      <c r="JJD248" s="249"/>
      <c r="JJE248" s="249"/>
      <c r="JJF248" s="249"/>
      <c r="JJG248" s="249"/>
      <c r="JJH248" s="249"/>
      <c r="JJI248" s="249"/>
      <c r="JJJ248" s="249"/>
      <c r="JJK248" s="249"/>
      <c r="JJL248" s="249"/>
      <c r="JJM248" s="249"/>
      <c r="JJN248" s="249"/>
      <c r="JJO248" s="249"/>
      <c r="JJP248" s="249"/>
      <c r="JJQ248" s="249"/>
      <c r="JJR248" s="249"/>
      <c r="JJS248" s="249"/>
      <c r="JJT248" s="249"/>
      <c r="JJU248" s="249"/>
      <c r="JJV248" s="249"/>
      <c r="JJW248" s="249"/>
      <c r="JJX248" s="249"/>
      <c r="JJY248" s="249"/>
      <c r="JJZ248" s="249"/>
      <c r="JKA248" s="249"/>
      <c r="JKB248" s="249"/>
      <c r="JKC248" s="249"/>
      <c r="JKD248" s="249"/>
      <c r="JKE248" s="249"/>
      <c r="JKF248" s="249"/>
      <c r="JKG248" s="249"/>
      <c r="JKH248" s="249"/>
      <c r="JKI248" s="249"/>
      <c r="JKJ248" s="249"/>
      <c r="JKK248" s="249"/>
      <c r="JKL248" s="249"/>
      <c r="JKM248" s="249"/>
      <c r="JKN248" s="249"/>
      <c r="JKO248" s="249"/>
      <c r="JKP248" s="249"/>
      <c r="JKQ248" s="249"/>
      <c r="JKR248" s="249"/>
      <c r="JKS248" s="249"/>
      <c r="JKT248" s="249"/>
      <c r="JKU248" s="249"/>
      <c r="JKV248" s="249"/>
      <c r="JKW248" s="249"/>
      <c r="JKX248" s="249"/>
      <c r="JKY248" s="249"/>
      <c r="JKZ248" s="249"/>
      <c r="JLA248" s="249"/>
      <c r="JLB248" s="249"/>
      <c r="JLC248" s="249"/>
      <c r="JLD248" s="249"/>
      <c r="JLE248" s="249"/>
      <c r="JLF248" s="249"/>
      <c r="JLG248" s="249"/>
      <c r="JLH248" s="249"/>
      <c r="JLI248" s="249"/>
      <c r="JLJ248" s="249"/>
      <c r="JLK248" s="249"/>
      <c r="JLL248" s="249"/>
      <c r="JLM248" s="249"/>
      <c r="JLN248" s="249"/>
      <c r="JLO248" s="249"/>
      <c r="JLP248" s="249"/>
      <c r="JLQ248" s="249"/>
      <c r="JLR248" s="249"/>
      <c r="JLS248" s="249"/>
      <c r="JLT248" s="249"/>
      <c r="JLU248" s="249"/>
      <c r="JLV248" s="249"/>
      <c r="JLW248" s="249"/>
      <c r="JLX248" s="249"/>
      <c r="JLY248" s="249"/>
      <c r="JLZ248" s="249"/>
      <c r="JMA248" s="249"/>
      <c r="JMB248" s="249"/>
      <c r="JMC248" s="249"/>
      <c r="JMD248" s="249"/>
      <c r="JME248" s="249"/>
      <c r="JMF248" s="249"/>
      <c r="JMG248" s="249"/>
      <c r="JMH248" s="249"/>
      <c r="JMI248" s="249"/>
      <c r="JMJ248" s="249"/>
      <c r="JMK248" s="249"/>
      <c r="JML248" s="249"/>
      <c r="JMM248" s="249"/>
      <c r="JMN248" s="249"/>
      <c r="JMO248" s="249"/>
      <c r="JMP248" s="249"/>
      <c r="JMQ248" s="249"/>
      <c r="JMR248" s="249"/>
      <c r="JMS248" s="249"/>
      <c r="JMT248" s="249"/>
      <c r="JMU248" s="249"/>
      <c r="JMV248" s="249"/>
      <c r="JMW248" s="249"/>
      <c r="JMX248" s="249"/>
      <c r="JMY248" s="249"/>
      <c r="JMZ248" s="249"/>
      <c r="JNA248" s="249"/>
      <c r="JNB248" s="249"/>
      <c r="JNC248" s="249"/>
      <c r="JND248" s="249"/>
      <c r="JNE248" s="249"/>
      <c r="JNF248" s="249"/>
      <c r="JNG248" s="249"/>
      <c r="JNH248" s="249"/>
      <c r="JNI248" s="249"/>
      <c r="JNJ248" s="249"/>
      <c r="JNK248" s="249"/>
      <c r="JNL248" s="249"/>
      <c r="JNM248" s="249"/>
      <c r="JNN248" s="249"/>
      <c r="JNO248" s="249"/>
      <c r="JNP248" s="249"/>
      <c r="JNQ248" s="249"/>
      <c r="JNR248" s="249"/>
      <c r="JNS248" s="249"/>
      <c r="JNT248" s="249"/>
      <c r="JNU248" s="249"/>
      <c r="JNV248" s="249"/>
      <c r="JNW248" s="249"/>
      <c r="JNX248" s="249"/>
      <c r="JNY248" s="249"/>
      <c r="JNZ248" s="249"/>
      <c r="JOA248" s="249"/>
      <c r="JOB248" s="249"/>
      <c r="JOC248" s="249"/>
      <c r="JOD248" s="249"/>
      <c r="JOE248" s="249"/>
      <c r="JOF248" s="249"/>
      <c r="JOG248" s="249"/>
      <c r="JOH248" s="249"/>
      <c r="JOI248" s="249"/>
      <c r="JOJ248" s="249"/>
      <c r="JOK248" s="249"/>
      <c r="JOL248" s="249"/>
      <c r="JOM248" s="249"/>
      <c r="JON248" s="249"/>
      <c r="JOO248" s="249"/>
      <c r="JOP248" s="249"/>
      <c r="JOQ248" s="249"/>
      <c r="JOR248" s="249"/>
      <c r="JOS248" s="249"/>
      <c r="JOT248" s="249"/>
      <c r="JOU248" s="249"/>
      <c r="JOV248" s="249"/>
      <c r="JOW248" s="249"/>
      <c r="JOX248" s="249"/>
      <c r="JOY248" s="249"/>
      <c r="JOZ248" s="249"/>
      <c r="JPA248" s="249"/>
      <c r="JPB248" s="249"/>
      <c r="JPC248" s="249"/>
      <c r="JPD248" s="249"/>
      <c r="JPE248" s="249"/>
      <c r="JPF248" s="249"/>
      <c r="JPG248" s="249"/>
      <c r="JPH248" s="249"/>
      <c r="JPI248" s="249"/>
      <c r="JPJ248" s="249"/>
      <c r="JPK248" s="249"/>
      <c r="JPL248" s="249"/>
      <c r="JPM248" s="249"/>
      <c r="JPN248" s="249"/>
      <c r="JPO248" s="249"/>
      <c r="JPP248" s="249"/>
      <c r="JPQ248" s="249"/>
      <c r="JPR248" s="249"/>
      <c r="JPS248" s="249"/>
      <c r="JPT248" s="249"/>
      <c r="JPU248" s="249"/>
      <c r="JPV248" s="249"/>
      <c r="JPW248" s="249"/>
      <c r="JPX248" s="249"/>
      <c r="JPY248" s="249"/>
      <c r="JPZ248" s="249"/>
      <c r="JQA248" s="249"/>
      <c r="JQB248" s="249"/>
      <c r="JQC248" s="249"/>
      <c r="JQD248" s="249"/>
      <c r="JQE248" s="249"/>
      <c r="JQF248" s="249"/>
      <c r="JQG248" s="249"/>
      <c r="JQH248" s="249"/>
      <c r="JQI248" s="249"/>
      <c r="JQJ248" s="249"/>
      <c r="JQK248" s="249"/>
      <c r="JQL248" s="249"/>
      <c r="JQM248" s="249"/>
      <c r="JQN248" s="249"/>
      <c r="JQO248" s="249"/>
      <c r="JQP248" s="249"/>
      <c r="JQQ248" s="249"/>
      <c r="JQR248" s="249"/>
      <c r="JQS248" s="249"/>
      <c r="JQT248" s="249"/>
      <c r="JQU248" s="249"/>
      <c r="JQV248" s="249"/>
      <c r="JQW248" s="249"/>
      <c r="JQX248" s="249"/>
      <c r="JQY248" s="249"/>
      <c r="JQZ248" s="249"/>
      <c r="JRA248" s="249"/>
      <c r="JRB248" s="249"/>
      <c r="JRC248" s="249"/>
      <c r="JRD248" s="249"/>
      <c r="JRE248" s="249"/>
      <c r="JRF248" s="249"/>
      <c r="JRG248" s="249"/>
      <c r="JRH248" s="249"/>
      <c r="JRI248" s="249"/>
      <c r="JRJ248" s="249"/>
      <c r="JRK248" s="249"/>
      <c r="JRL248" s="249"/>
      <c r="JRM248" s="249"/>
      <c r="JRN248" s="249"/>
      <c r="JRO248" s="249"/>
      <c r="JRP248" s="249"/>
      <c r="JRQ248" s="249"/>
      <c r="JRR248" s="249"/>
      <c r="JRS248" s="249"/>
      <c r="JRT248" s="249"/>
      <c r="JRU248" s="249"/>
      <c r="JRV248" s="249"/>
      <c r="JRW248" s="249"/>
      <c r="JRX248" s="249"/>
      <c r="JRY248" s="249"/>
      <c r="JRZ248" s="249"/>
      <c r="JSA248" s="249"/>
      <c r="JSB248" s="249"/>
      <c r="JSC248" s="249"/>
      <c r="JSD248" s="249"/>
      <c r="JSE248" s="249"/>
      <c r="JSF248" s="249"/>
      <c r="JSG248" s="249"/>
      <c r="JSH248" s="249"/>
      <c r="JSI248" s="249"/>
      <c r="JSJ248" s="249"/>
      <c r="JSK248" s="249"/>
      <c r="JSL248" s="249"/>
      <c r="JSM248" s="249"/>
      <c r="JSN248" s="249"/>
      <c r="JSO248" s="249"/>
      <c r="JSP248" s="249"/>
      <c r="JSQ248" s="249"/>
      <c r="JSR248" s="249"/>
      <c r="JSS248" s="249"/>
      <c r="JST248" s="249"/>
      <c r="JSU248" s="249"/>
      <c r="JSV248" s="249"/>
      <c r="JSW248" s="249"/>
      <c r="JSX248" s="249"/>
      <c r="JSY248" s="249"/>
      <c r="JSZ248" s="249"/>
      <c r="JTA248" s="249"/>
      <c r="JTB248" s="249"/>
      <c r="JTC248" s="249"/>
      <c r="JTD248" s="249"/>
      <c r="JTE248" s="249"/>
      <c r="JTF248" s="249"/>
      <c r="JTG248" s="249"/>
      <c r="JTH248" s="249"/>
      <c r="JTI248" s="249"/>
      <c r="JTJ248" s="249"/>
      <c r="JTK248" s="249"/>
      <c r="JTL248" s="249"/>
      <c r="JTM248" s="249"/>
      <c r="JTN248" s="249"/>
      <c r="JTO248" s="249"/>
      <c r="JTP248" s="249"/>
      <c r="JTQ248" s="249"/>
      <c r="JTR248" s="249"/>
      <c r="JTS248" s="249"/>
      <c r="JTT248" s="249"/>
      <c r="JTU248" s="249"/>
      <c r="JTV248" s="249"/>
      <c r="JTW248" s="249"/>
      <c r="JTX248" s="249"/>
      <c r="JTY248" s="249"/>
      <c r="JTZ248" s="249"/>
      <c r="JUA248" s="249"/>
      <c r="JUB248" s="249"/>
      <c r="JUC248" s="249"/>
      <c r="JUD248" s="249"/>
      <c r="JUE248" s="249"/>
      <c r="JUF248" s="249"/>
      <c r="JUG248" s="249"/>
      <c r="JUH248" s="249"/>
      <c r="JUI248" s="249"/>
      <c r="JUJ248" s="249"/>
      <c r="JUK248" s="249"/>
      <c r="JUL248" s="249"/>
      <c r="JUM248" s="249"/>
      <c r="JUN248" s="249"/>
      <c r="JUO248" s="249"/>
      <c r="JUP248" s="249"/>
      <c r="JUQ248" s="249"/>
      <c r="JUR248" s="249"/>
      <c r="JUS248" s="249"/>
      <c r="JUT248" s="249"/>
      <c r="JUU248" s="249"/>
      <c r="JUV248" s="249"/>
      <c r="JUW248" s="249"/>
      <c r="JUX248" s="249"/>
      <c r="JUY248" s="249"/>
      <c r="JUZ248" s="249"/>
      <c r="JVA248" s="249"/>
      <c r="JVB248" s="249"/>
      <c r="JVC248" s="249"/>
      <c r="JVD248" s="249"/>
      <c r="JVE248" s="249"/>
      <c r="JVF248" s="249"/>
      <c r="JVG248" s="249"/>
      <c r="JVH248" s="249"/>
      <c r="JVI248" s="249"/>
      <c r="JVJ248" s="249"/>
      <c r="JVK248" s="249"/>
      <c r="JVL248" s="249"/>
      <c r="JVM248" s="249"/>
      <c r="JVN248" s="249"/>
      <c r="JVO248" s="249"/>
      <c r="JVP248" s="249"/>
      <c r="JVQ248" s="249"/>
      <c r="JVR248" s="249"/>
      <c r="JVS248" s="249"/>
      <c r="JVT248" s="249"/>
      <c r="JVU248" s="249"/>
      <c r="JVV248" s="249"/>
      <c r="JVW248" s="249"/>
      <c r="JVX248" s="249"/>
      <c r="JVY248" s="249"/>
      <c r="JVZ248" s="249"/>
      <c r="JWA248" s="249"/>
      <c r="JWB248" s="249"/>
      <c r="JWC248" s="249"/>
      <c r="JWD248" s="249"/>
      <c r="JWE248" s="249"/>
      <c r="JWF248" s="249"/>
      <c r="JWG248" s="249"/>
      <c r="JWH248" s="249"/>
      <c r="JWI248" s="249"/>
      <c r="JWJ248" s="249"/>
      <c r="JWK248" s="249"/>
      <c r="JWL248" s="249"/>
      <c r="JWM248" s="249"/>
      <c r="JWN248" s="249"/>
      <c r="JWO248" s="249"/>
      <c r="JWP248" s="249"/>
      <c r="JWQ248" s="249"/>
      <c r="JWR248" s="249"/>
      <c r="JWS248" s="249"/>
      <c r="JWT248" s="249"/>
      <c r="JWU248" s="249"/>
      <c r="JWV248" s="249"/>
      <c r="JWW248" s="249"/>
      <c r="JWX248" s="249"/>
      <c r="JWY248" s="249"/>
      <c r="JWZ248" s="249"/>
      <c r="JXA248" s="249"/>
      <c r="JXB248" s="249"/>
      <c r="JXC248" s="249"/>
      <c r="JXD248" s="249"/>
      <c r="JXE248" s="249"/>
      <c r="JXF248" s="249"/>
      <c r="JXG248" s="249"/>
      <c r="JXH248" s="249"/>
      <c r="JXI248" s="249"/>
      <c r="JXJ248" s="249"/>
      <c r="JXK248" s="249"/>
      <c r="JXL248" s="249"/>
      <c r="JXM248" s="249"/>
      <c r="JXN248" s="249"/>
      <c r="JXO248" s="249"/>
      <c r="JXP248" s="249"/>
      <c r="JXQ248" s="249"/>
      <c r="JXR248" s="249"/>
      <c r="JXS248" s="249"/>
      <c r="JXT248" s="249"/>
      <c r="JXU248" s="249"/>
      <c r="JXV248" s="249"/>
      <c r="JXW248" s="249"/>
      <c r="JXX248" s="249"/>
      <c r="JXY248" s="249"/>
      <c r="JXZ248" s="249"/>
      <c r="JYA248" s="249"/>
      <c r="JYB248" s="249"/>
      <c r="JYC248" s="249"/>
      <c r="JYD248" s="249"/>
      <c r="JYE248" s="249"/>
      <c r="JYF248" s="249"/>
      <c r="JYG248" s="249"/>
      <c r="JYH248" s="249"/>
      <c r="JYI248" s="249"/>
      <c r="JYJ248" s="249"/>
      <c r="JYK248" s="249"/>
      <c r="JYL248" s="249"/>
      <c r="JYM248" s="249"/>
      <c r="JYN248" s="249"/>
      <c r="JYO248" s="249"/>
      <c r="JYP248" s="249"/>
      <c r="JYQ248" s="249"/>
      <c r="JYR248" s="249"/>
      <c r="JYS248" s="249"/>
      <c r="JYT248" s="249"/>
      <c r="JYU248" s="249"/>
      <c r="JYV248" s="249"/>
      <c r="JYW248" s="249"/>
      <c r="JYX248" s="249"/>
      <c r="JYY248" s="249"/>
      <c r="JYZ248" s="249"/>
      <c r="JZA248" s="249"/>
      <c r="JZB248" s="249"/>
      <c r="JZC248" s="249"/>
      <c r="JZD248" s="249"/>
      <c r="JZE248" s="249"/>
      <c r="JZF248" s="249"/>
      <c r="JZG248" s="249"/>
      <c r="JZH248" s="249"/>
      <c r="JZI248" s="249"/>
      <c r="JZJ248" s="249"/>
      <c r="JZK248" s="249"/>
      <c r="JZL248" s="249"/>
      <c r="JZM248" s="249"/>
      <c r="JZN248" s="249"/>
      <c r="JZO248" s="249"/>
      <c r="JZP248" s="249"/>
      <c r="JZQ248" s="249"/>
      <c r="JZR248" s="249"/>
      <c r="JZS248" s="249"/>
      <c r="JZT248" s="249"/>
      <c r="JZU248" s="249"/>
      <c r="JZV248" s="249"/>
      <c r="JZW248" s="249"/>
      <c r="JZX248" s="249"/>
      <c r="JZY248" s="249"/>
      <c r="JZZ248" s="249"/>
      <c r="KAA248" s="249"/>
      <c r="KAB248" s="249"/>
      <c r="KAC248" s="249"/>
      <c r="KAD248" s="249"/>
      <c r="KAE248" s="249"/>
      <c r="KAF248" s="249"/>
      <c r="KAG248" s="249"/>
      <c r="KAH248" s="249"/>
      <c r="KAI248" s="249"/>
      <c r="KAJ248" s="249"/>
      <c r="KAK248" s="249"/>
      <c r="KAL248" s="249"/>
      <c r="KAM248" s="249"/>
      <c r="KAN248" s="249"/>
      <c r="KAO248" s="249"/>
      <c r="KAP248" s="249"/>
      <c r="KAQ248" s="249"/>
      <c r="KAR248" s="249"/>
      <c r="KAS248" s="249"/>
      <c r="KAT248" s="249"/>
      <c r="KAU248" s="249"/>
      <c r="KAV248" s="249"/>
      <c r="KAW248" s="249"/>
      <c r="KAX248" s="249"/>
      <c r="KAY248" s="249"/>
      <c r="KAZ248" s="249"/>
      <c r="KBA248" s="249"/>
      <c r="KBB248" s="249"/>
      <c r="KBC248" s="249"/>
      <c r="KBD248" s="249"/>
      <c r="KBE248" s="249"/>
      <c r="KBF248" s="249"/>
      <c r="KBG248" s="249"/>
      <c r="KBH248" s="249"/>
      <c r="KBI248" s="249"/>
      <c r="KBJ248" s="249"/>
      <c r="KBK248" s="249"/>
      <c r="KBL248" s="249"/>
      <c r="KBM248" s="249"/>
      <c r="KBN248" s="249"/>
      <c r="KBO248" s="249"/>
      <c r="KBP248" s="249"/>
      <c r="KBQ248" s="249"/>
      <c r="KBR248" s="249"/>
      <c r="KBS248" s="249"/>
      <c r="KBT248" s="249"/>
      <c r="KBU248" s="249"/>
      <c r="KBV248" s="249"/>
      <c r="KBW248" s="249"/>
      <c r="KBX248" s="249"/>
      <c r="KBY248" s="249"/>
      <c r="KBZ248" s="249"/>
      <c r="KCA248" s="249"/>
      <c r="KCB248" s="249"/>
      <c r="KCC248" s="249"/>
      <c r="KCD248" s="249"/>
      <c r="KCE248" s="249"/>
      <c r="KCF248" s="249"/>
      <c r="KCG248" s="249"/>
      <c r="KCH248" s="249"/>
      <c r="KCI248" s="249"/>
      <c r="KCJ248" s="249"/>
      <c r="KCK248" s="249"/>
      <c r="KCL248" s="249"/>
      <c r="KCM248" s="249"/>
      <c r="KCN248" s="249"/>
      <c r="KCO248" s="249"/>
      <c r="KCP248" s="249"/>
      <c r="KCQ248" s="249"/>
      <c r="KCR248" s="249"/>
      <c r="KCS248" s="249"/>
      <c r="KCT248" s="249"/>
      <c r="KCU248" s="249"/>
      <c r="KCV248" s="249"/>
      <c r="KCW248" s="249"/>
      <c r="KCX248" s="249"/>
      <c r="KCY248" s="249"/>
      <c r="KCZ248" s="249"/>
      <c r="KDA248" s="249"/>
      <c r="KDB248" s="249"/>
      <c r="KDC248" s="249"/>
      <c r="KDD248" s="249"/>
      <c r="KDE248" s="249"/>
      <c r="KDF248" s="249"/>
      <c r="KDG248" s="249"/>
      <c r="KDH248" s="249"/>
      <c r="KDI248" s="249"/>
      <c r="KDJ248" s="249"/>
      <c r="KDK248" s="249"/>
      <c r="KDL248" s="249"/>
      <c r="KDM248" s="249"/>
      <c r="KDN248" s="249"/>
      <c r="KDO248" s="249"/>
      <c r="KDP248" s="249"/>
      <c r="KDQ248" s="249"/>
      <c r="KDR248" s="249"/>
      <c r="KDS248" s="249"/>
      <c r="KDT248" s="249"/>
      <c r="KDU248" s="249"/>
      <c r="KDV248" s="249"/>
      <c r="KDW248" s="249"/>
      <c r="KDX248" s="249"/>
      <c r="KDY248" s="249"/>
      <c r="KDZ248" s="249"/>
      <c r="KEA248" s="249"/>
      <c r="KEB248" s="249"/>
      <c r="KEC248" s="249"/>
      <c r="KED248" s="249"/>
      <c r="KEE248" s="249"/>
      <c r="KEF248" s="249"/>
      <c r="KEG248" s="249"/>
      <c r="KEH248" s="249"/>
      <c r="KEI248" s="249"/>
      <c r="KEJ248" s="249"/>
      <c r="KEK248" s="249"/>
      <c r="KEL248" s="249"/>
      <c r="KEM248" s="249"/>
      <c r="KEN248" s="249"/>
      <c r="KEO248" s="249"/>
      <c r="KEP248" s="249"/>
      <c r="KEQ248" s="249"/>
      <c r="KER248" s="249"/>
      <c r="KES248" s="249"/>
      <c r="KET248" s="249"/>
      <c r="KEU248" s="249"/>
      <c r="KEV248" s="249"/>
      <c r="KEW248" s="249"/>
      <c r="KEX248" s="249"/>
      <c r="KEY248" s="249"/>
      <c r="KEZ248" s="249"/>
      <c r="KFA248" s="249"/>
      <c r="KFB248" s="249"/>
      <c r="KFC248" s="249"/>
      <c r="KFD248" s="249"/>
      <c r="KFE248" s="249"/>
      <c r="KFF248" s="249"/>
      <c r="KFG248" s="249"/>
      <c r="KFH248" s="249"/>
      <c r="KFI248" s="249"/>
      <c r="KFJ248" s="249"/>
      <c r="KFK248" s="249"/>
      <c r="KFL248" s="249"/>
      <c r="KFM248" s="249"/>
      <c r="KFN248" s="249"/>
      <c r="KFO248" s="249"/>
      <c r="KFP248" s="249"/>
      <c r="KFQ248" s="249"/>
      <c r="KFR248" s="249"/>
      <c r="KFS248" s="249"/>
      <c r="KFT248" s="249"/>
      <c r="KFU248" s="249"/>
      <c r="KFV248" s="249"/>
      <c r="KFW248" s="249"/>
      <c r="KFX248" s="249"/>
      <c r="KFY248" s="249"/>
      <c r="KFZ248" s="249"/>
      <c r="KGA248" s="249"/>
      <c r="KGB248" s="249"/>
      <c r="KGC248" s="249"/>
      <c r="KGD248" s="249"/>
      <c r="KGE248" s="249"/>
      <c r="KGF248" s="249"/>
      <c r="KGG248" s="249"/>
      <c r="KGH248" s="249"/>
      <c r="KGI248" s="249"/>
      <c r="KGJ248" s="249"/>
      <c r="KGK248" s="249"/>
      <c r="KGL248" s="249"/>
      <c r="KGM248" s="249"/>
      <c r="KGN248" s="249"/>
      <c r="KGO248" s="249"/>
      <c r="KGP248" s="249"/>
      <c r="KGQ248" s="249"/>
      <c r="KGR248" s="249"/>
      <c r="KGS248" s="249"/>
      <c r="KGT248" s="249"/>
      <c r="KGU248" s="249"/>
      <c r="KGV248" s="249"/>
      <c r="KGW248" s="249"/>
      <c r="KGX248" s="249"/>
      <c r="KGY248" s="249"/>
      <c r="KGZ248" s="249"/>
      <c r="KHA248" s="249"/>
      <c r="KHB248" s="249"/>
      <c r="KHC248" s="249"/>
      <c r="KHD248" s="249"/>
      <c r="KHE248" s="249"/>
      <c r="KHF248" s="249"/>
      <c r="KHG248" s="249"/>
      <c r="KHH248" s="249"/>
      <c r="KHI248" s="249"/>
      <c r="KHJ248" s="249"/>
      <c r="KHK248" s="249"/>
      <c r="KHL248" s="249"/>
      <c r="KHM248" s="249"/>
      <c r="KHN248" s="249"/>
      <c r="KHO248" s="249"/>
      <c r="KHP248" s="249"/>
      <c r="KHQ248" s="249"/>
      <c r="KHR248" s="249"/>
      <c r="KHS248" s="249"/>
      <c r="KHT248" s="249"/>
      <c r="KHU248" s="249"/>
      <c r="KHV248" s="249"/>
      <c r="KHW248" s="249"/>
      <c r="KHX248" s="249"/>
      <c r="KHY248" s="249"/>
      <c r="KHZ248" s="249"/>
      <c r="KIA248" s="249"/>
      <c r="KIB248" s="249"/>
      <c r="KIC248" s="249"/>
      <c r="KID248" s="249"/>
      <c r="KIE248" s="249"/>
      <c r="KIF248" s="249"/>
      <c r="KIG248" s="249"/>
      <c r="KIH248" s="249"/>
      <c r="KII248" s="249"/>
      <c r="KIJ248" s="249"/>
      <c r="KIK248" s="249"/>
      <c r="KIL248" s="249"/>
      <c r="KIM248" s="249"/>
      <c r="KIN248" s="249"/>
      <c r="KIO248" s="249"/>
      <c r="KIP248" s="249"/>
      <c r="KIQ248" s="249"/>
      <c r="KIR248" s="249"/>
      <c r="KIS248" s="249"/>
      <c r="KIT248" s="249"/>
      <c r="KIU248" s="249"/>
      <c r="KIV248" s="249"/>
      <c r="KIW248" s="249"/>
      <c r="KIX248" s="249"/>
      <c r="KIY248" s="249"/>
      <c r="KIZ248" s="249"/>
      <c r="KJA248" s="249"/>
      <c r="KJB248" s="249"/>
      <c r="KJC248" s="249"/>
      <c r="KJD248" s="249"/>
      <c r="KJE248" s="249"/>
      <c r="KJF248" s="249"/>
      <c r="KJG248" s="249"/>
      <c r="KJH248" s="249"/>
      <c r="KJI248" s="249"/>
      <c r="KJJ248" s="249"/>
      <c r="KJK248" s="249"/>
      <c r="KJL248" s="249"/>
      <c r="KJM248" s="249"/>
      <c r="KJN248" s="249"/>
      <c r="KJO248" s="249"/>
      <c r="KJP248" s="249"/>
      <c r="KJQ248" s="249"/>
      <c r="KJR248" s="249"/>
      <c r="KJS248" s="249"/>
      <c r="KJT248" s="249"/>
      <c r="KJU248" s="249"/>
      <c r="KJV248" s="249"/>
      <c r="KJW248" s="249"/>
      <c r="KJX248" s="249"/>
      <c r="KJY248" s="249"/>
      <c r="KJZ248" s="249"/>
      <c r="KKA248" s="249"/>
      <c r="KKB248" s="249"/>
      <c r="KKC248" s="249"/>
      <c r="KKD248" s="249"/>
      <c r="KKE248" s="249"/>
      <c r="KKF248" s="249"/>
      <c r="KKG248" s="249"/>
      <c r="KKH248" s="249"/>
      <c r="KKI248" s="249"/>
      <c r="KKJ248" s="249"/>
      <c r="KKK248" s="249"/>
      <c r="KKL248" s="249"/>
      <c r="KKM248" s="249"/>
      <c r="KKN248" s="249"/>
      <c r="KKO248" s="249"/>
      <c r="KKP248" s="249"/>
      <c r="KKQ248" s="249"/>
      <c r="KKR248" s="249"/>
      <c r="KKS248" s="249"/>
      <c r="KKT248" s="249"/>
      <c r="KKU248" s="249"/>
      <c r="KKV248" s="249"/>
      <c r="KKW248" s="249"/>
      <c r="KKX248" s="249"/>
      <c r="KKY248" s="249"/>
      <c r="KKZ248" s="249"/>
      <c r="KLA248" s="249"/>
      <c r="KLB248" s="249"/>
      <c r="KLC248" s="249"/>
      <c r="KLD248" s="249"/>
      <c r="KLE248" s="249"/>
      <c r="KLF248" s="249"/>
      <c r="KLG248" s="249"/>
      <c r="KLH248" s="249"/>
      <c r="KLI248" s="249"/>
      <c r="KLJ248" s="249"/>
      <c r="KLK248" s="249"/>
      <c r="KLL248" s="249"/>
      <c r="KLM248" s="249"/>
      <c r="KLN248" s="249"/>
      <c r="KLO248" s="249"/>
      <c r="KLP248" s="249"/>
      <c r="KLQ248" s="249"/>
      <c r="KLR248" s="249"/>
      <c r="KLS248" s="249"/>
      <c r="KLT248" s="249"/>
      <c r="KLU248" s="249"/>
      <c r="KLV248" s="249"/>
      <c r="KLW248" s="249"/>
      <c r="KLX248" s="249"/>
      <c r="KLY248" s="249"/>
      <c r="KLZ248" s="249"/>
      <c r="KMA248" s="249"/>
      <c r="KMB248" s="249"/>
      <c r="KMC248" s="249"/>
      <c r="KMD248" s="249"/>
      <c r="KME248" s="249"/>
      <c r="KMF248" s="249"/>
      <c r="KMG248" s="249"/>
      <c r="KMH248" s="249"/>
      <c r="KMI248" s="249"/>
      <c r="KMJ248" s="249"/>
      <c r="KMK248" s="249"/>
      <c r="KML248" s="249"/>
      <c r="KMM248" s="249"/>
      <c r="KMN248" s="249"/>
      <c r="KMO248" s="249"/>
      <c r="KMP248" s="249"/>
      <c r="KMQ248" s="249"/>
      <c r="KMR248" s="249"/>
      <c r="KMS248" s="249"/>
      <c r="KMT248" s="249"/>
      <c r="KMU248" s="249"/>
      <c r="KMV248" s="249"/>
      <c r="KMW248" s="249"/>
      <c r="KMX248" s="249"/>
      <c r="KMY248" s="249"/>
      <c r="KMZ248" s="249"/>
      <c r="KNA248" s="249"/>
      <c r="KNB248" s="249"/>
      <c r="KNC248" s="249"/>
      <c r="KND248" s="249"/>
      <c r="KNE248" s="249"/>
      <c r="KNF248" s="249"/>
      <c r="KNG248" s="249"/>
      <c r="KNH248" s="249"/>
      <c r="KNI248" s="249"/>
      <c r="KNJ248" s="249"/>
      <c r="KNK248" s="249"/>
      <c r="KNL248" s="249"/>
      <c r="KNM248" s="249"/>
      <c r="KNN248" s="249"/>
      <c r="KNO248" s="249"/>
      <c r="KNP248" s="249"/>
      <c r="KNQ248" s="249"/>
      <c r="KNR248" s="249"/>
      <c r="KNS248" s="249"/>
      <c r="KNT248" s="249"/>
      <c r="KNU248" s="249"/>
      <c r="KNV248" s="249"/>
      <c r="KNW248" s="249"/>
      <c r="KNX248" s="249"/>
      <c r="KNY248" s="249"/>
      <c r="KNZ248" s="249"/>
      <c r="KOA248" s="249"/>
      <c r="KOB248" s="249"/>
      <c r="KOC248" s="249"/>
      <c r="KOD248" s="249"/>
      <c r="KOE248" s="249"/>
      <c r="KOF248" s="249"/>
      <c r="KOG248" s="249"/>
      <c r="KOH248" s="249"/>
      <c r="KOI248" s="249"/>
      <c r="KOJ248" s="249"/>
      <c r="KOK248" s="249"/>
      <c r="KOL248" s="249"/>
      <c r="KOM248" s="249"/>
      <c r="KON248" s="249"/>
      <c r="KOO248" s="249"/>
      <c r="KOP248" s="249"/>
      <c r="KOQ248" s="249"/>
      <c r="KOR248" s="249"/>
      <c r="KOS248" s="249"/>
      <c r="KOT248" s="249"/>
      <c r="KOU248" s="249"/>
      <c r="KOV248" s="249"/>
      <c r="KOW248" s="249"/>
      <c r="KOX248" s="249"/>
      <c r="KOY248" s="249"/>
      <c r="KOZ248" s="249"/>
      <c r="KPA248" s="249"/>
      <c r="KPB248" s="249"/>
      <c r="KPC248" s="249"/>
      <c r="KPD248" s="249"/>
      <c r="KPE248" s="249"/>
      <c r="KPF248" s="249"/>
      <c r="KPG248" s="249"/>
      <c r="KPH248" s="249"/>
      <c r="KPI248" s="249"/>
      <c r="KPJ248" s="249"/>
      <c r="KPK248" s="249"/>
      <c r="KPL248" s="249"/>
      <c r="KPM248" s="249"/>
      <c r="KPN248" s="249"/>
      <c r="KPO248" s="249"/>
      <c r="KPP248" s="249"/>
      <c r="KPQ248" s="249"/>
      <c r="KPR248" s="249"/>
      <c r="KPS248" s="249"/>
      <c r="KPT248" s="249"/>
      <c r="KPU248" s="249"/>
      <c r="KPV248" s="249"/>
      <c r="KPW248" s="249"/>
      <c r="KPX248" s="249"/>
      <c r="KPY248" s="249"/>
      <c r="KPZ248" s="249"/>
      <c r="KQA248" s="249"/>
      <c r="KQB248" s="249"/>
      <c r="KQC248" s="249"/>
      <c r="KQD248" s="249"/>
      <c r="KQE248" s="249"/>
      <c r="KQF248" s="249"/>
      <c r="KQG248" s="249"/>
      <c r="KQH248" s="249"/>
      <c r="KQI248" s="249"/>
      <c r="KQJ248" s="249"/>
      <c r="KQK248" s="249"/>
      <c r="KQL248" s="249"/>
      <c r="KQM248" s="249"/>
      <c r="KQN248" s="249"/>
      <c r="KQO248" s="249"/>
      <c r="KQP248" s="249"/>
      <c r="KQQ248" s="249"/>
      <c r="KQR248" s="249"/>
      <c r="KQS248" s="249"/>
      <c r="KQT248" s="249"/>
      <c r="KQU248" s="249"/>
      <c r="KQV248" s="249"/>
      <c r="KQW248" s="249"/>
      <c r="KQX248" s="249"/>
      <c r="KQY248" s="249"/>
      <c r="KQZ248" s="249"/>
      <c r="KRA248" s="249"/>
      <c r="KRB248" s="249"/>
      <c r="KRC248" s="249"/>
      <c r="KRD248" s="249"/>
      <c r="KRE248" s="249"/>
      <c r="KRF248" s="249"/>
      <c r="KRG248" s="249"/>
      <c r="KRH248" s="249"/>
      <c r="KRI248" s="249"/>
      <c r="KRJ248" s="249"/>
      <c r="KRK248" s="249"/>
      <c r="KRL248" s="249"/>
      <c r="KRM248" s="249"/>
      <c r="KRN248" s="249"/>
      <c r="KRO248" s="249"/>
      <c r="KRP248" s="249"/>
      <c r="KRQ248" s="249"/>
      <c r="KRR248" s="249"/>
      <c r="KRS248" s="249"/>
      <c r="KRT248" s="249"/>
      <c r="KRU248" s="249"/>
      <c r="KRV248" s="249"/>
      <c r="KRW248" s="249"/>
      <c r="KRX248" s="249"/>
      <c r="KRY248" s="249"/>
      <c r="KRZ248" s="249"/>
      <c r="KSA248" s="249"/>
      <c r="KSB248" s="249"/>
      <c r="KSC248" s="249"/>
      <c r="KSD248" s="249"/>
      <c r="KSE248" s="249"/>
      <c r="KSF248" s="249"/>
      <c r="KSG248" s="249"/>
      <c r="KSH248" s="249"/>
      <c r="KSI248" s="249"/>
      <c r="KSJ248" s="249"/>
      <c r="KSK248" s="249"/>
      <c r="KSL248" s="249"/>
      <c r="KSM248" s="249"/>
      <c r="KSN248" s="249"/>
      <c r="KSO248" s="249"/>
      <c r="KSP248" s="249"/>
      <c r="KSQ248" s="249"/>
      <c r="KSR248" s="249"/>
      <c r="KSS248" s="249"/>
      <c r="KST248" s="249"/>
      <c r="KSU248" s="249"/>
      <c r="KSV248" s="249"/>
      <c r="KSW248" s="249"/>
      <c r="KSX248" s="249"/>
      <c r="KSY248" s="249"/>
      <c r="KSZ248" s="249"/>
      <c r="KTA248" s="249"/>
      <c r="KTB248" s="249"/>
      <c r="KTC248" s="249"/>
      <c r="KTD248" s="249"/>
      <c r="KTE248" s="249"/>
      <c r="KTF248" s="249"/>
      <c r="KTG248" s="249"/>
      <c r="KTH248" s="249"/>
      <c r="KTI248" s="249"/>
      <c r="KTJ248" s="249"/>
      <c r="KTK248" s="249"/>
      <c r="KTL248" s="249"/>
      <c r="KTM248" s="249"/>
      <c r="KTN248" s="249"/>
      <c r="KTO248" s="249"/>
      <c r="KTP248" s="249"/>
      <c r="KTQ248" s="249"/>
      <c r="KTR248" s="249"/>
      <c r="KTS248" s="249"/>
      <c r="KTT248" s="249"/>
      <c r="KTU248" s="249"/>
      <c r="KTV248" s="249"/>
      <c r="KTW248" s="249"/>
      <c r="KTX248" s="249"/>
      <c r="KTY248" s="249"/>
      <c r="KTZ248" s="249"/>
      <c r="KUA248" s="249"/>
      <c r="KUB248" s="249"/>
      <c r="KUC248" s="249"/>
      <c r="KUD248" s="249"/>
      <c r="KUE248" s="249"/>
      <c r="KUF248" s="249"/>
      <c r="KUG248" s="249"/>
      <c r="KUH248" s="249"/>
      <c r="KUI248" s="249"/>
      <c r="KUJ248" s="249"/>
      <c r="KUK248" s="249"/>
      <c r="KUL248" s="249"/>
      <c r="KUM248" s="249"/>
      <c r="KUN248" s="249"/>
      <c r="KUO248" s="249"/>
      <c r="KUP248" s="249"/>
      <c r="KUQ248" s="249"/>
      <c r="KUR248" s="249"/>
      <c r="KUS248" s="249"/>
      <c r="KUT248" s="249"/>
      <c r="KUU248" s="249"/>
      <c r="KUV248" s="249"/>
      <c r="KUW248" s="249"/>
      <c r="KUX248" s="249"/>
      <c r="KUY248" s="249"/>
      <c r="KUZ248" s="249"/>
      <c r="KVA248" s="249"/>
      <c r="KVB248" s="249"/>
      <c r="KVC248" s="249"/>
      <c r="KVD248" s="249"/>
      <c r="KVE248" s="249"/>
      <c r="KVF248" s="249"/>
      <c r="KVG248" s="249"/>
      <c r="KVH248" s="249"/>
      <c r="KVI248" s="249"/>
      <c r="KVJ248" s="249"/>
      <c r="KVK248" s="249"/>
      <c r="KVL248" s="249"/>
      <c r="KVM248" s="249"/>
      <c r="KVN248" s="249"/>
      <c r="KVO248" s="249"/>
      <c r="KVP248" s="249"/>
      <c r="KVQ248" s="249"/>
      <c r="KVR248" s="249"/>
      <c r="KVS248" s="249"/>
      <c r="KVT248" s="249"/>
      <c r="KVU248" s="249"/>
      <c r="KVV248" s="249"/>
      <c r="KVW248" s="249"/>
      <c r="KVX248" s="249"/>
      <c r="KVY248" s="249"/>
      <c r="KVZ248" s="249"/>
      <c r="KWA248" s="249"/>
      <c r="KWB248" s="249"/>
      <c r="KWC248" s="249"/>
      <c r="KWD248" s="249"/>
      <c r="KWE248" s="249"/>
      <c r="KWF248" s="249"/>
      <c r="KWG248" s="249"/>
      <c r="KWH248" s="249"/>
      <c r="KWI248" s="249"/>
      <c r="KWJ248" s="249"/>
      <c r="KWK248" s="249"/>
      <c r="KWL248" s="249"/>
      <c r="KWM248" s="249"/>
      <c r="KWN248" s="249"/>
      <c r="KWO248" s="249"/>
      <c r="KWP248" s="249"/>
      <c r="KWQ248" s="249"/>
      <c r="KWR248" s="249"/>
      <c r="KWS248" s="249"/>
      <c r="KWT248" s="249"/>
      <c r="KWU248" s="249"/>
      <c r="KWV248" s="249"/>
      <c r="KWW248" s="249"/>
      <c r="KWX248" s="249"/>
      <c r="KWY248" s="249"/>
      <c r="KWZ248" s="249"/>
      <c r="KXA248" s="249"/>
      <c r="KXB248" s="249"/>
      <c r="KXC248" s="249"/>
      <c r="KXD248" s="249"/>
      <c r="KXE248" s="249"/>
      <c r="KXF248" s="249"/>
      <c r="KXG248" s="249"/>
      <c r="KXH248" s="249"/>
      <c r="KXI248" s="249"/>
      <c r="KXJ248" s="249"/>
      <c r="KXK248" s="249"/>
      <c r="KXL248" s="249"/>
      <c r="KXM248" s="249"/>
      <c r="KXN248" s="249"/>
      <c r="KXO248" s="249"/>
      <c r="KXP248" s="249"/>
      <c r="KXQ248" s="249"/>
      <c r="KXR248" s="249"/>
      <c r="KXS248" s="249"/>
      <c r="KXT248" s="249"/>
      <c r="KXU248" s="249"/>
      <c r="KXV248" s="249"/>
      <c r="KXW248" s="249"/>
      <c r="KXX248" s="249"/>
      <c r="KXY248" s="249"/>
      <c r="KXZ248" s="249"/>
      <c r="KYA248" s="249"/>
      <c r="KYB248" s="249"/>
      <c r="KYC248" s="249"/>
      <c r="KYD248" s="249"/>
      <c r="KYE248" s="249"/>
      <c r="KYF248" s="249"/>
      <c r="KYG248" s="249"/>
      <c r="KYH248" s="249"/>
      <c r="KYI248" s="249"/>
      <c r="KYJ248" s="249"/>
      <c r="KYK248" s="249"/>
      <c r="KYL248" s="249"/>
      <c r="KYM248" s="249"/>
      <c r="KYN248" s="249"/>
      <c r="KYO248" s="249"/>
      <c r="KYP248" s="249"/>
      <c r="KYQ248" s="249"/>
      <c r="KYR248" s="249"/>
      <c r="KYS248" s="249"/>
      <c r="KYT248" s="249"/>
      <c r="KYU248" s="249"/>
      <c r="KYV248" s="249"/>
      <c r="KYW248" s="249"/>
      <c r="KYX248" s="249"/>
      <c r="KYY248" s="249"/>
      <c r="KYZ248" s="249"/>
      <c r="KZA248" s="249"/>
      <c r="KZB248" s="249"/>
      <c r="KZC248" s="249"/>
      <c r="KZD248" s="249"/>
      <c r="KZE248" s="249"/>
      <c r="KZF248" s="249"/>
      <c r="KZG248" s="249"/>
      <c r="KZH248" s="249"/>
      <c r="KZI248" s="249"/>
      <c r="KZJ248" s="249"/>
      <c r="KZK248" s="249"/>
      <c r="KZL248" s="249"/>
      <c r="KZM248" s="249"/>
      <c r="KZN248" s="249"/>
      <c r="KZO248" s="249"/>
      <c r="KZP248" s="249"/>
      <c r="KZQ248" s="249"/>
      <c r="KZR248" s="249"/>
      <c r="KZS248" s="249"/>
      <c r="KZT248" s="249"/>
      <c r="KZU248" s="249"/>
      <c r="KZV248" s="249"/>
      <c r="KZW248" s="249"/>
      <c r="KZX248" s="249"/>
      <c r="KZY248" s="249"/>
      <c r="KZZ248" s="249"/>
      <c r="LAA248" s="249"/>
      <c r="LAB248" s="249"/>
      <c r="LAC248" s="249"/>
      <c r="LAD248" s="249"/>
      <c r="LAE248" s="249"/>
      <c r="LAF248" s="249"/>
      <c r="LAG248" s="249"/>
      <c r="LAH248" s="249"/>
      <c r="LAI248" s="249"/>
      <c r="LAJ248" s="249"/>
      <c r="LAK248" s="249"/>
      <c r="LAL248" s="249"/>
      <c r="LAM248" s="249"/>
      <c r="LAN248" s="249"/>
      <c r="LAO248" s="249"/>
      <c r="LAP248" s="249"/>
      <c r="LAQ248" s="249"/>
      <c r="LAR248" s="249"/>
      <c r="LAS248" s="249"/>
      <c r="LAT248" s="249"/>
      <c r="LAU248" s="249"/>
      <c r="LAV248" s="249"/>
      <c r="LAW248" s="249"/>
      <c r="LAX248" s="249"/>
      <c r="LAY248" s="249"/>
      <c r="LAZ248" s="249"/>
      <c r="LBA248" s="249"/>
      <c r="LBB248" s="249"/>
      <c r="LBC248" s="249"/>
      <c r="LBD248" s="249"/>
      <c r="LBE248" s="249"/>
      <c r="LBF248" s="249"/>
      <c r="LBG248" s="249"/>
      <c r="LBH248" s="249"/>
      <c r="LBI248" s="249"/>
      <c r="LBJ248" s="249"/>
      <c r="LBK248" s="249"/>
      <c r="LBL248" s="249"/>
      <c r="LBM248" s="249"/>
      <c r="LBN248" s="249"/>
      <c r="LBO248" s="249"/>
      <c r="LBP248" s="249"/>
      <c r="LBQ248" s="249"/>
      <c r="LBR248" s="249"/>
      <c r="LBS248" s="249"/>
      <c r="LBT248" s="249"/>
      <c r="LBU248" s="249"/>
      <c r="LBV248" s="249"/>
      <c r="LBW248" s="249"/>
      <c r="LBX248" s="249"/>
      <c r="LBY248" s="249"/>
      <c r="LBZ248" s="249"/>
      <c r="LCA248" s="249"/>
      <c r="LCB248" s="249"/>
      <c r="LCC248" s="249"/>
      <c r="LCD248" s="249"/>
      <c r="LCE248" s="249"/>
      <c r="LCF248" s="249"/>
      <c r="LCG248" s="249"/>
      <c r="LCH248" s="249"/>
      <c r="LCI248" s="249"/>
      <c r="LCJ248" s="249"/>
      <c r="LCK248" s="249"/>
      <c r="LCL248" s="249"/>
      <c r="LCM248" s="249"/>
      <c r="LCN248" s="249"/>
      <c r="LCO248" s="249"/>
      <c r="LCP248" s="249"/>
      <c r="LCQ248" s="249"/>
      <c r="LCR248" s="249"/>
      <c r="LCS248" s="249"/>
      <c r="LCT248" s="249"/>
      <c r="LCU248" s="249"/>
      <c r="LCV248" s="249"/>
      <c r="LCW248" s="249"/>
      <c r="LCX248" s="249"/>
      <c r="LCY248" s="249"/>
      <c r="LCZ248" s="249"/>
      <c r="LDA248" s="249"/>
      <c r="LDB248" s="249"/>
      <c r="LDC248" s="249"/>
      <c r="LDD248" s="249"/>
      <c r="LDE248" s="249"/>
      <c r="LDF248" s="249"/>
      <c r="LDG248" s="249"/>
      <c r="LDH248" s="249"/>
      <c r="LDI248" s="249"/>
      <c r="LDJ248" s="249"/>
      <c r="LDK248" s="249"/>
      <c r="LDL248" s="249"/>
      <c r="LDM248" s="249"/>
      <c r="LDN248" s="249"/>
      <c r="LDO248" s="249"/>
      <c r="LDP248" s="249"/>
      <c r="LDQ248" s="249"/>
      <c r="LDR248" s="249"/>
      <c r="LDS248" s="249"/>
      <c r="LDT248" s="249"/>
      <c r="LDU248" s="249"/>
      <c r="LDV248" s="249"/>
      <c r="LDW248" s="249"/>
      <c r="LDX248" s="249"/>
      <c r="LDY248" s="249"/>
      <c r="LDZ248" s="249"/>
      <c r="LEA248" s="249"/>
      <c r="LEB248" s="249"/>
      <c r="LEC248" s="249"/>
      <c r="LED248" s="249"/>
      <c r="LEE248" s="249"/>
      <c r="LEF248" s="249"/>
      <c r="LEG248" s="249"/>
      <c r="LEH248" s="249"/>
      <c r="LEI248" s="249"/>
      <c r="LEJ248" s="249"/>
      <c r="LEK248" s="249"/>
      <c r="LEL248" s="249"/>
      <c r="LEM248" s="249"/>
      <c r="LEN248" s="249"/>
      <c r="LEO248" s="249"/>
      <c r="LEP248" s="249"/>
      <c r="LEQ248" s="249"/>
      <c r="LER248" s="249"/>
      <c r="LES248" s="249"/>
      <c r="LET248" s="249"/>
      <c r="LEU248" s="249"/>
      <c r="LEV248" s="249"/>
      <c r="LEW248" s="249"/>
      <c r="LEX248" s="249"/>
      <c r="LEY248" s="249"/>
      <c r="LEZ248" s="249"/>
      <c r="LFA248" s="249"/>
      <c r="LFB248" s="249"/>
      <c r="LFC248" s="249"/>
      <c r="LFD248" s="249"/>
      <c r="LFE248" s="249"/>
      <c r="LFF248" s="249"/>
      <c r="LFG248" s="249"/>
      <c r="LFH248" s="249"/>
      <c r="LFI248" s="249"/>
      <c r="LFJ248" s="249"/>
      <c r="LFK248" s="249"/>
      <c r="LFL248" s="249"/>
      <c r="LFM248" s="249"/>
      <c r="LFN248" s="249"/>
      <c r="LFO248" s="249"/>
      <c r="LFP248" s="249"/>
      <c r="LFQ248" s="249"/>
      <c r="LFR248" s="249"/>
      <c r="LFS248" s="249"/>
      <c r="LFT248" s="249"/>
      <c r="LFU248" s="249"/>
      <c r="LFV248" s="249"/>
      <c r="LFW248" s="249"/>
      <c r="LFX248" s="249"/>
      <c r="LFY248" s="249"/>
      <c r="LFZ248" s="249"/>
      <c r="LGA248" s="249"/>
      <c r="LGB248" s="249"/>
      <c r="LGC248" s="249"/>
      <c r="LGD248" s="249"/>
      <c r="LGE248" s="249"/>
      <c r="LGF248" s="249"/>
      <c r="LGG248" s="249"/>
      <c r="LGH248" s="249"/>
      <c r="LGI248" s="249"/>
      <c r="LGJ248" s="249"/>
      <c r="LGK248" s="249"/>
      <c r="LGL248" s="249"/>
      <c r="LGM248" s="249"/>
      <c r="LGN248" s="249"/>
      <c r="LGO248" s="249"/>
      <c r="LGP248" s="249"/>
      <c r="LGQ248" s="249"/>
      <c r="LGR248" s="249"/>
      <c r="LGS248" s="249"/>
      <c r="LGT248" s="249"/>
      <c r="LGU248" s="249"/>
      <c r="LGV248" s="249"/>
      <c r="LGW248" s="249"/>
      <c r="LGX248" s="249"/>
      <c r="LGY248" s="249"/>
      <c r="LGZ248" s="249"/>
      <c r="LHA248" s="249"/>
      <c r="LHB248" s="249"/>
      <c r="LHC248" s="249"/>
      <c r="LHD248" s="249"/>
      <c r="LHE248" s="249"/>
      <c r="LHF248" s="249"/>
      <c r="LHG248" s="249"/>
      <c r="LHH248" s="249"/>
      <c r="LHI248" s="249"/>
      <c r="LHJ248" s="249"/>
      <c r="LHK248" s="249"/>
      <c r="LHL248" s="249"/>
      <c r="LHM248" s="249"/>
      <c r="LHN248" s="249"/>
      <c r="LHO248" s="249"/>
      <c r="LHP248" s="249"/>
      <c r="LHQ248" s="249"/>
      <c r="LHR248" s="249"/>
      <c r="LHS248" s="249"/>
      <c r="LHT248" s="249"/>
      <c r="LHU248" s="249"/>
      <c r="LHV248" s="249"/>
      <c r="LHW248" s="249"/>
      <c r="LHX248" s="249"/>
      <c r="LHY248" s="249"/>
      <c r="LHZ248" s="249"/>
      <c r="LIA248" s="249"/>
      <c r="LIB248" s="249"/>
      <c r="LIC248" s="249"/>
      <c r="LID248" s="249"/>
      <c r="LIE248" s="249"/>
      <c r="LIF248" s="249"/>
      <c r="LIG248" s="249"/>
      <c r="LIH248" s="249"/>
      <c r="LII248" s="249"/>
      <c r="LIJ248" s="249"/>
      <c r="LIK248" s="249"/>
      <c r="LIL248" s="249"/>
      <c r="LIM248" s="249"/>
      <c r="LIN248" s="249"/>
      <c r="LIO248" s="249"/>
      <c r="LIP248" s="249"/>
      <c r="LIQ248" s="249"/>
      <c r="LIR248" s="249"/>
      <c r="LIS248" s="249"/>
      <c r="LIT248" s="249"/>
      <c r="LIU248" s="249"/>
      <c r="LIV248" s="249"/>
      <c r="LIW248" s="249"/>
      <c r="LIX248" s="249"/>
      <c r="LIY248" s="249"/>
      <c r="LIZ248" s="249"/>
      <c r="LJA248" s="249"/>
      <c r="LJB248" s="249"/>
      <c r="LJC248" s="249"/>
      <c r="LJD248" s="249"/>
      <c r="LJE248" s="249"/>
      <c r="LJF248" s="249"/>
      <c r="LJG248" s="249"/>
      <c r="LJH248" s="249"/>
      <c r="LJI248" s="249"/>
      <c r="LJJ248" s="249"/>
      <c r="LJK248" s="249"/>
      <c r="LJL248" s="249"/>
      <c r="LJM248" s="249"/>
      <c r="LJN248" s="249"/>
      <c r="LJO248" s="249"/>
      <c r="LJP248" s="249"/>
      <c r="LJQ248" s="249"/>
      <c r="LJR248" s="249"/>
      <c r="LJS248" s="249"/>
      <c r="LJT248" s="249"/>
      <c r="LJU248" s="249"/>
      <c r="LJV248" s="249"/>
      <c r="LJW248" s="249"/>
      <c r="LJX248" s="249"/>
      <c r="LJY248" s="249"/>
      <c r="LJZ248" s="249"/>
      <c r="LKA248" s="249"/>
      <c r="LKB248" s="249"/>
      <c r="LKC248" s="249"/>
      <c r="LKD248" s="249"/>
      <c r="LKE248" s="249"/>
      <c r="LKF248" s="249"/>
      <c r="LKG248" s="249"/>
      <c r="LKH248" s="249"/>
      <c r="LKI248" s="249"/>
      <c r="LKJ248" s="249"/>
      <c r="LKK248" s="249"/>
      <c r="LKL248" s="249"/>
      <c r="LKM248" s="249"/>
      <c r="LKN248" s="249"/>
      <c r="LKO248" s="249"/>
      <c r="LKP248" s="249"/>
      <c r="LKQ248" s="249"/>
      <c r="LKR248" s="249"/>
      <c r="LKS248" s="249"/>
      <c r="LKT248" s="249"/>
      <c r="LKU248" s="249"/>
      <c r="LKV248" s="249"/>
      <c r="LKW248" s="249"/>
      <c r="LKX248" s="249"/>
      <c r="LKY248" s="249"/>
      <c r="LKZ248" s="249"/>
      <c r="LLA248" s="249"/>
      <c r="LLB248" s="249"/>
      <c r="LLC248" s="249"/>
      <c r="LLD248" s="249"/>
      <c r="LLE248" s="249"/>
      <c r="LLF248" s="249"/>
      <c r="LLG248" s="249"/>
      <c r="LLH248" s="249"/>
      <c r="LLI248" s="249"/>
      <c r="LLJ248" s="249"/>
      <c r="LLK248" s="249"/>
      <c r="LLL248" s="249"/>
      <c r="LLM248" s="249"/>
      <c r="LLN248" s="249"/>
      <c r="LLO248" s="249"/>
      <c r="LLP248" s="249"/>
      <c r="LLQ248" s="249"/>
      <c r="LLR248" s="249"/>
      <c r="LLS248" s="249"/>
      <c r="LLT248" s="249"/>
      <c r="LLU248" s="249"/>
      <c r="LLV248" s="249"/>
      <c r="LLW248" s="249"/>
      <c r="LLX248" s="249"/>
      <c r="LLY248" s="249"/>
      <c r="LLZ248" s="249"/>
      <c r="LMA248" s="249"/>
      <c r="LMB248" s="249"/>
      <c r="LMC248" s="249"/>
      <c r="LMD248" s="249"/>
      <c r="LME248" s="249"/>
      <c r="LMF248" s="249"/>
      <c r="LMG248" s="249"/>
      <c r="LMH248" s="249"/>
      <c r="LMI248" s="249"/>
      <c r="LMJ248" s="249"/>
      <c r="LMK248" s="249"/>
      <c r="LML248" s="249"/>
      <c r="LMM248" s="249"/>
      <c r="LMN248" s="249"/>
      <c r="LMO248" s="249"/>
      <c r="LMP248" s="249"/>
      <c r="LMQ248" s="249"/>
      <c r="LMR248" s="249"/>
      <c r="LMS248" s="249"/>
      <c r="LMT248" s="249"/>
      <c r="LMU248" s="249"/>
      <c r="LMV248" s="249"/>
      <c r="LMW248" s="249"/>
      <c r="LMX248" s="249"/>
      <c r="LMY248" s="249"/>
      <c r="LMZ248" s="249"/>
      <c r="LNA248" s="249"/>
      <c r="LNB248" s="249"/>
      <c r="LNC248" s="249"/>
      <c r="LND248" s="249"/>
      <c r="LNE248" s="249"/>
      <c r="LNF248" s="249"/>
      <c r="LNG248" s="249"/>
      <c r="LNH248" s="249"/>
      <c r="LNI248" s="249"/>
      <c r="LNJ248" s="249"/>
      <c r="LNK248" s="249"/>
      <c r="LNL248" s="249"/>
      <c r="LNM248" s="249"/>
      <c r="LNN248" s="249"/>
      <c r="LNO248" s="249"/>
      <c r="LNP248" s="249"/>
      <c r="LNQ248" s="249"/>
      <c r="LNR248" s="249"/>
      <c r="LNS248" s="249"/>
      <c r="LNT248" s="249"/>
      <c r="LNU248" s="249"/>
      <c r="LNV248" s="249"/>
      <c r="LNW248" s="249"/>
      <c r="LNX248" s="249"/>
      <c r="LNY248" s="249"/>
      <c r="LNZ248" s="249"/>
      <c r="LOA248" s="249"/>
      <c r="LOB248" s="249"/>
      <c r="LOC248" s="249"/>
      <c r="LOD248" s="249"/>
      <c r="LOE248" s="249"/>
      <c r="LOF248" s="249"/>
      <c r="LOG248" s="249"/>
      <c r="LOH248" s="249"/>
      <c r="LOI248" s="249"/>
      <c r="LOJ248" s="249"/>
      <c r="LOK248" s="249"/>
      <c r="LOL248" s="249"/>
      <c r="LOM248" s="249"/>
      <c r="LON248" s="249"/>
      <c r="LOO248" s="249"/>
      <c r="LOP248" s="249"/>
      <c r="LOQ248" s="249"/>
      <c r="LOR248" s="249"/>
      <c r="LOS248" s="249"/>
      <c r="LOT248" s="249"/>
      <c r="LOU248" s="249"/>
      <c r="LOV248" s="249"/>
      <c r="LOW248" s="249"/>
      <c r="LOX248" s="249"/>
      <c r="LOY248" s="249"/>
      <c r="LOZ248" s="249"/>
      <c r="LPA248" s="249"/>
      <c r="LPB248" s="249"/>
      <c r="LPC248" s="249"/>
      <c r="LPD248" s="249"/>
      <c r="LPE248" s="249"/>
      <c r="LPF248" s="249"/>
      <c r="LPG248" s="249"/>
      <c r="LPH248" s="249"/>
      <c r="LPI248" s="249"/>
      <c r="LPJ248" s="249"/>
      <c r="LPK248" s="249"/>
      <c r="LPL248" s="249"/>
      <c r="LPM248" s="249"/>
      <c r="LPN248" s="249"/>
      <c r="LPO248" s="249"/>
      <c r="LPP248" s="249"/>
      <c r="LPQ248" s="249"/>
      <c r="LPR248" s="249"/>
      <c r="LPS248" s="249"/>
      <c r="LPT248" s="249"/>
      <c r="LPU248" s="249"/>
      <c r="LPV248" s="249"/>
      <c r="LPW248" s="249"/>
      <c r="LPX248" s="249"/>
      <c r="LPY248" s="249"/>
      <c r="LPZ248" s="249"/>
      <c r="LQA248" s="249"/>
      <c r="LQB248" s="249"/>
      <c r="LQC248" s="249"/>
      <c r="LQD248" s="249"/>
      <c r="LQE248" s="249"/>
      <c r="LQF248" s="249"/>
      <c r="LQG248" s="249"/>
      <c r="LQH248" s="249"/>
      <c r="LQI248" s="249"/>
      <c r="LQJ248" s="249"/>
      <c r="LQK248" s="249"/>
      <c r="LQL248" s="249"/>
      <c r="LQM248" s="249"/>
      <c r="LQN248" s="249"/>
      <c r="LQO248" s="249"/>
      <c r="LQP248" s="249"/>
      <c r="LQQ248" s="249"/>
      <c r="LQR248" s="249"/>
      <c r="LQS248" s="249"/>
      <c r="LQT248" s="249"/>
      <c r="LQU248" s="249"/>
      <c r="LQV248" s="249"/>
      <c r="LQW248" s="249"/>
      <c r="LQX248" s="249"/>
      <c r="LQY248" s="249"/>
      <c r="LQZ248" s="249"/>
      <c r="LRA248" s="249"/>
      <c r="LRB248" s="249"/>
      <c r="LRC248" s="249"/>
      <c r="LRD248" s="249"/>
      <c r="LRE248" s="249"/>
      <c r="LRF248" s="249"/>
      <c r="LRG248" s="249"/>
      <c r="LRH248" s="249"/>
      <c r="LRI248" s="249"/>
      <c r="LRJ248" s="249"/>
      <c r="LRK248" s="249"/>
      <c r="LRL248" s="249"/>
      <c r="LRM248" s="249"/>
      <c r="LRN248" s="249"/>
      <c r="LRO248" s="249"/>
      <c r="LRP248" s="249"/>
      <c r="LRQ248" s="249"/>
      <c r="LRR248" s="249"/>
      <c r="LRS248" s="249"/>
      <c r="LRT248" s="249"/>
      <c r="LRU248" s="249"/>
      <c r="LRV248" s="249"/>
      <c r="LRW248" s="249"/>
      <c r="LRX248" s="249"/>
      <c r="LRY248" s="249"/>
      <c r="LRZ248" s="249"/>
      <c r="LSA248" s="249"/>
      <c r="LSB248" s="249"/>
      <c r="LSC248" s="249"/>
      <c r="LSD248" s="249"/>
      <c r="LSE248" s="249"/>
      <c r="LSF248" s="249"/>
      <c r="LSG248" s="249"/>
      <c r="LSH248" s="249"/>
      <c r="LSI248" s="249"/>
      <c r="LSJ248" s="249"/>
      <c r="LSK248" s="249"/>
      <c r="LSL248" s="249"/>
      <c r="LSM248" s="249"/>
      <c r="LSN248" s="249"/>
      <c r="LSO248" s="249"/>
      <c r="LSP248" s="249"/>
      <c r="LSQ248" s="249"/>
      <c r="LSR248" s="249"/>
      <c r="LSS248" s="249"/>
      <c r="LST248" s="249"/>
      <c r="LSU248" s="249"/>
      <c r="LSV248" s="249"/>
      <c r="LSW248" s="249"/>
      <c r="LSX248" s="249"/>
      <c r="LSY248" s="249"/>
      <c r="LSZ248" s="249"/>
      <c r="LTA248" s="249"/>
      <c r="LTB248" s="249"/>
      <c r="LTC248" s="249"/>
      <c r="LTD248" s="249"/>
      <c r="LTE248" s="249"/>
      <c r="LTF248" s="249"/>
      <c r="LTG248" s="249"/>
      <c r="LTH248" s="249"/>
      <c r="LTI248" s="249"/>
      <c r="LTJ248" s="249"/>
      <c r="LTK248" s="249"/>
      <c r="LTL248" s="249"/>
      <c r="LTM248" s="249"/>
      <c r="LTN248" s="249"/>
      <c r="LTO248" s="249"/>
      <c r="LTP248" s="249"/>
      <c r="LTQ248" s="249"/>
      <c r="LTR248" s="249"/>
      <c r="LTS248" s="249"/>
      <c r="LTT248" s="249"/>
      <c r="LTU248" s="249"/>
      <c r="LTV248" s="249"/>
      <c r="LTW248" s="249"/>
      <c r="LTX248" s="249"/>
      <c r="LTY248" s="249"/>
      <c r="LTZ248" s="249"/>
      <c r="LUA248" s="249"/>
      <c r="LUB248" s="249"/>
      <c r="LUC248" s="249"/>
      <c r="LUD248" s="249"/>
      <c r="LUE248" s="249"/>
      <c r="LUF248" s="249"/>
      <c r="LUG248" s="249"/>
      <c r="LUH248" s="249"/>
      <c r="LUI248" s="249"/>
      <c r="LUJ248" s="249"/>
      <c r="LUK248" s="249"/>
      <c r="LUL248" s="249"/>
      <c r="LUM248" s="249"/>
      <c r="LUN248" s="249"/>
      <c r="LUO248" s="249"/>
      <c r="LUP248" s="249"/>
      <c r="LUQ248" s="249"/>
      <c r="LUR248" s="249"/>
      <c r="LUS248" s="249"/>
      <c r="LUT248" s="249"/>
      <c r="LUU248" s="249"/>
      <c r="LUV248" s="249"/>
      <c r="LUW248" s="249"/>
      <c r="LUX248" s="249"/>
      <c r="LUY248" s="249"/>
      <c r="LUZ248" s="249"/>
      <c r="LVA248" s="249"/>
      <c r="LVB248" s="249"/>
      <c r="LVC248" s="249"/>
      <c r="LVD248" s="249"/>
      <c r="LVE248" s="249"/>
      <c r="LVF248" s="249"/>
      <c r="LVG248" s="249"/>
      <c r="LVH248" s="249"/>
      <c r="LVI248" s="249"/>
      <c r="LVJ248" s="249"/>
      <c r="LVK248" s="249"/>
      <c r="LVL248" s="249"/>
      <c r="LVM248" s="249"/>
      <c r="LVN248" s="249"/>
      <c r="LVO248" s="249"/>
      <c r="LVP248" s="249"/>
      <c r="LVQ248" s="249"/>
      <c r="LVR248" s="249"/>
      <c r="LVS248" s="249"/>
      <c r="LVT248" s="249"/>
      <c r="LVU248" s="249"/>
      <c r="LVV248" s="249"/>
      <c r="LVW248" s="249"/>
      <c r="LVX248" s="249"/>
      <c r="LVY248" s="249"/>
      <c r="LVZ248" s="249"/>
      <c r="LWA248" s="249"/>
      <c r="LWB248" s="249"/>
      <c r="LWC248" s="249"/>
      <c r="LWD248" s="249"/>
      <c r="LWE248" s="249"/>
      <c r="LWF248" s="249"/>
      <c r="LWG248" s="249"/>
      <c r="LWH248" s="249"/>
      <c r="LWI248" s="249"/>
      <c r="LWJ248" s="249"/>
      <c r="LWK248" s="249"/>
      <c r="LWL248" s="249"/>
      <c r="LWM248" s="249"/>
      <c r="LWN248" s="249"/>
      <c r="LWO248" s="249"/>
      <c r="LWP248" s="249"/>
      <c r="LWQ248" s="249"/>
      <c r="LWR248" s="249"/>
      <c r="LWS248" s="249"/>
      <c r="LWT248" s="249"/>
      <c r="LWU248" s="249"/>
      <c r="LWV248" s="249"/>
      <c r="LWW248" s="249"/>
      <c r="LWX248" s="249"/>
      <c r="LWY248" s="249"/>
      <c r="LWZ248" s="249"/>
      <c r="LXA248" s="249"/>
      <c r="LXB248" s="249"/>
      <c r="LXC248" s="249"/>
      <c r="LXD248" s="249"/>
      <c r="LXE248" s="249"/>
      <c r="LXF248" s="249"/>
      <c r="LXG248" s="249"/>
      <c r="LXH248" s="249"/>
      <c r="LXI248" s="249"/>
      <c r="LXJ248" s="249"/>
      <c r="LXK248" s="249"/>
      <c r="LXL248" s="249"/>
      <c r="LXM248" s="249"/>
      <c r="LXN248" s="249"/>
      <c r="LXO248" s="249"/>
      <c r="LXP248" s="249"/>
      <c r="LXQ248" s="249"/>
      <c r="LXR248" s="249"/>
      <c r="LXS248" s="249"/>
      <c r="LXT248" s="249"/>
      <c r="LXU248" s="249"/>
      <c r="LXV248" s="249"/>
      <c r="LXW248" s="249"/>
      <c r="LXX248" s="249"/>
      <c r="LXY248" s="249"/>
      <c r="LXZ248" s="249"/>
      <c r="LYA248" s="249"/>
      <c r="LYB248" s="249"/>
      <c r="LYC248" s="249"/>
      <c r="LYD248" s="249"/>
      <c r="LYE248" s="249"/>
      <c r="LYF248" s="249"/>
      <c r="LYG248" s="249"/>
      <c r="LYH248" s="249"/>
      <c r="LYI248" s="249"/>
      <c r="LYJ248" s="249"/>
      <c r="LYK248" s="249"/>
      <c r="LYL248" s="249"/>
      <c r="LYM248" s="249"/>
      <c r="LYN248" s="249"/>
      <c r="LYO248" s="249"/>
      <c r="LYP248" s="249"/>
      <c r="LYQ248" s="249"/>
      <c r="LYR248" s="249"/>
      <c r="LYS248" s="249"/>
      <c r="LYT248" s="249"/>
      <c r="LYU248" s="249"/>
      <c r="LYV248" s="249"/>
      <c r="LYW248" s="249"/>
      <c r="LYX248" s="249"/>
      <c r="LYY248" s="249"/>
      <c r="LYZ248" s="249"/>
      <c r="LZA248" s="249"/>
      <c r="LZB248" s="249"/>
      <c r="LZC248" s="249"/>
      <c r="LZD248" s="249"/>
      <c r="LZE248" s="249"/>
      <c r="LZF248" s="249"/>
      <c r="LZG248" s="249"/>
      <c r="LZH248" s="249"/>
      <c r="LZI248" s="249"/>
      <c r="LZJ248" s="249"/>
      <c r="LZK248" s="249"/>
      <c r="LZL248" s="249"/>
      <c r="LZM248" s="249"/>
      <c r="LZN248" s="249"/>
      <c r="LZO248" s="249"/>
      <c r="LZP248" s="249"/>
      <c r="LZQ248" s="249"/>
      <c r="LZR248" s="249"/>
      <c r="LZS248" s="249"/>
      <c r="LZT248" s="249"/>
      <c r="LZU248" s="249"/>
      <c r="LZV248" s="249"/>
      <c r="LZW248" s="249"/>
      <c r="LZX248" s="249"/>
      <c r="LZY248" s="249"/>
      <c r="LZZ248" s="249"/>
      <c r="MAA248" s="249"/>
      <c r="MAB248" s="249"/>
      <c r="MAC248" s="249"/>
      <c r="MAD248" s="249"/>
      <c r="MAE248" s="249"/>
      <c r="MAF248" s="249"/>
      <c r="MAG248" s="249"/>
      <c r="MAH248" s="249"/>
      <c r="MAI248" s="249"/>
      <c r="MAJ248" s="249"/>
      <c r="MAK248" s="249"/>
      <c r="MAL248" s="249"/>
      <c r="MAM248" s="249"/>
      <c r="MAN248" s="249"/>
      <c r="MAO248" s="249"/>
      <c r="MAP248" s="249"/>
      <c r="MAQ248" s="249"/>
      <c r="MAR248" s="249"/>
      <c r="MAS248" s="249"/>
      <c r="MAT248" s="249"/>
      <c r="MAU248" s="249"/>
      <c r="MAV248" s="249"/>
      <c r="MAW248" s="249"/>
      <c r="MAX248" s="249"/>
      <c r="MAY248" s="249"/>
      <c r="MAZ248" s="249"/>
      <c r="MBA248" s="249"/>
      <c r="MBB248" s="249"/>
      <c r="MBC248" s="249"/>
      <c r="MBD248" s="249"/>
      <c r="MBE248" s="249"/>
      <c r="MBF248" s="249"/>
      <c r="MBG248" s="249"/>
      <c r="MBH248" s="249"/>
      <c r="MBI248" s="249"/>
      <c r="MBJ248" s="249"/>
      <c r="MBK248" s="249"/>
      <c r="MBL248" s="249"/>
      <c r="MBM248" s="249"/>
      <c r="MBN248" s="249"/>
      <c r="MBO248" s="249"/>
      <c r="MBP248" s="249"/>
      <c r="MBQ248" s="249"/>
      <c r="MBR248" s="249"/>
      <c r="MBS248" s="249"/>
      <c r="MBT248" s="249"/>
      <c r="MBU248" s="249"/>
      <c r="MBV248" s="249"/>
      <c r="MBW248" s="249"/>
      <c r="MBX248" s="249"/>
      <c r="MBY248" s="249"/>
      <c r="MBZ248" s="249"/>
      <c r="MCA248" s="249"/>
      <c r="MCB248" s="249"/>
      <c r="MCC248" s="249"/>
      <c r="MCD248" s="249"/>
      <c r="MCE248" s="249"/>
      <c r="MCF248" s="249"/>
      <c r="MCG248" s="249"/>
      <c r="MCH248" s="249"/>
      <c r="MCI248" s="249"/>
      <c r="MCJ248" s="249"/>
      <c r="MCK248" s="249"/>
      <c r="MCL248" s="249"/>
      <c r="MCM248" s="249"/>
      <c r="MCN248" s="249"/>
      <c r="MCO248" s="249"/>
      <c r="MCP248" s="249"/>
      <c r="MCQ248" s="249"/>
      <c r="MCR248" s="249"/>
      <c r="MCS248" s="249"/>
      <c r="MCT248" s="249"/>
      <c r="MCU248" s="249"/>
      <c r="MCV248" s="249"/>
      <c r="MCW248" s="249"/>
      <c r="MCX248" s="249"/>
      <c r="MCY248" s="249"/>
      <c r="MCZ248" s="249"/>
      <c r="MDA248" s="249"/>
      <c r="MDB248" s="249"/>
      <c r="MDC248" s="249"/>
      <c r="MDD248" s="249"/>
      <c r="MDE248" s="249"/>
      <c r="MDF248" s="249"/>
      <c r="MDG248" s="249"/>
      <c r="MDH248" s="249"/>
      <c r="MDI248" s="249"/>
      <c r="MDJ248" s="249"/>
      <c r="MDK248" s="249"/>
      <c r="MDL248" s="249"/>
      <c r="MDM248" s="249"/>
      <c r="MDN248" s="249"/>
      <c r="MDO248" s="249"/>
      <c r="MDP248" s="249"/>
      <c r="MDQ248" s="249"/>
      <c r="MDR248" s="249"/>
      <c r="MDS248" s="249"/>
      <c r="MDT248" s="249"/>
      <c r="MDU248" s="249"/>
      <c r="MDV248" s="249"/>
      <c r="MDW248" s="249"/>
      <c r="MDX248" s="249"/>
      <c r="MDY248" s="249"/>
      <c r="MDZ248" s="249"/>
      <c r="MEA248" s="249"/>
      <c r="MEB248" s="249"/>
      <c r="MEC248" s="249"/>
      <c r="MED248" s="249"/>
      <c r="MEE248" s="249"/>
      <c r="MEF248" s="249"/>
      <c r="MEG248" s="249"/>
      <c r="MEH248" s="249"/>
      <c r="MEI248" s="249"/>
      <c r="MEJ248" s="249"/>
      <c r="MEK248" s="249"/>
      <c r="MEL248" s="249"/>
      <c r="MEM248" s="249"/>
      <c r="MEN248" s="249"/>
      <c r="MEO248" s="249"/>
      <c r="MEP248" s="249"/>
      <c r="MEQ248" s="249"/>
      <c r="MER248" s="249"/>
      <c r="MES248" s="249"/>
      <c r="MET248" s="249"/>
      <c r="MEU248" s="249"/>
      <c r="MEV248" s="249"/>
      <c r="MEW248" s="249"/>
      <c r="MEX248" s="249"/>
      <c r="MEY248" s="249"/>
      <c r="MEZ248" s="249"/>
      <c r="MFA248" s="249"/>
      <c r="MFB248" s="249"/>
      <c r="MFC248" s="249"/>
      <c r="MFD248" s="249"/>
      <c r="MFE248" s="249"/>
      <c r="MFF248" s="249"/>
      <c r="MFG248" s="249"/>
      <c r="MFH248" s="249"/>
      <c r="MFI248" s="249"/>
      <c r="MFJ248" s="249"/>
      <c r="MFK248" s="249"/>
      <c r="MFL248" s="249"/>
      <c r="MFM248" s="249"/>
      <c r="MFN248" s="249"/>
      <c r="MFO248" s="249"/>
      <c r="MFP248" s="249"/>
      <c r="MFQ248" s="249"/>
      <c r="MFR248" s="249"/>
      <c r="MFS248" s="249"/>
      <c r="MFT248" s="249"/>
      <c r="MFU248" s="249"/>
      <c r="MFV248" s="249"/>
      <c r="MFW248" s="249"/>
      <c r="MFX248" s="249"/>
      <c r="MFY248" s="249"/>
      <c r="MFZ248" s="249"/>
      <c r="MGA248" s="249"/>
      <c r="MGB248" s="249"/>
      <c r="MGC248" s="249"/>
      <c r="MGD248" s="249"/>
      <c r="MGE248" s="249"/>
      <c r="MGF248" s="249"/>
      <c r="MGG248" s="249"/>
      <c r="MGH248" s="249"/>
      <c r="MGI248" s="249"/>
      <c r="MGJ248" s="249"/>
      <c r="MGK248" s="249"/>
      <c r="MGL248" s="249"/>
      <c r="MGM248" s="249"/>
      <c r="MGN248" s="249"/>
      <c r="MGO248" s="249"/>
      <c r="MGP248" s="249"/>
      <c r="MGQ248" s="249"/>
      <c r="MGR248" s="249"/>
      <c r="MGS248" s="249"/>
      <c r="MGT248" s="249"/>
      <c r="MGU248" s="249"/>
      <c r="MGV248" s="249"/>
      <c r="MGW248" s="249"/>
      <c r="MGX248" s="249"/>
      <c r="MGY248" s="249"/>
      <c r="MGZ248" s="249"/>
      <c r="MHA248" s="249"/>
      <c r="MHB248" s="249"/>
      <c r="MHC248" s="249"/>
      <c r="MHD248" s="249"/>
      <c r="MHE248" s="249"/>
      <c r="MHF248" s="249"/>
      <c r="MHG248" s="249"/>
      <c r="MHH248" s="249"/>
      <c r="MHI248" s="249"/>
      <c r="MHJ248" s="249"/>
      <c r="MHK248" s="249"/>
      <c r="MHL248" s="249"/>
      <c r="MHM248" s="249"/>
      <c r="MHN248" s="249"/>
      <c r="MHO248" s="249"/>
      <c r="MHP248" s="249"/>
      <c r="MHQ248" s="249"/>
      <c r="MHR248" s="249"/>
      <c r="MHS248" s="249"/>
      <c r="MHT248" s="249"/>
      <c r="MHU248" s="249"/>
      <c r="MHV248" s="249"/>
      <c r="MHW248" s="249"/>
      <c r="MHX248" s="249"/>
      <c r="MHY248" s="249"/>
      <c r="MHZ248" s="249"/>
      <c r="MIA248" s="249"/>
      <c r="MIB248" s="249"/>
      <c r="MIC248" s="249"/>
      <c r="MID248" s="249"/>
      <c r="MIE248" s="249"/>
      <c r="MIF248" s="249"/>
      <c r="MIG248" s="249"/>
      <c r="MIH248" s="249"/>
      <c r="MII248" s="249"/>
      <c r="MIJ248" s="249"/>
      <c r="MIK248" s="249"/>
      <c r="MIL248" s="249"/>
      <c r="MIM248" s="249"/>
      <c r="MIN248" s="249"/>
      <c r="MIO248" s="249"/>
      <c r="MIP248" s="249"/>
      <c r="MIQ248" s="249"/>
      <c r="MIR248" s="249"/>
      <c r="MIS248" s="249"/>
      <c r="MIT248" s="249"/>
      <c r="MIU248" s="249"/>
      <c r="MIV248" s="249"/>
      <c r="MIW248" s="249"/>
      <c r="MIX248" s="249"/>
      <c r="MIY248" s="249"/>
      <c r="MIZ248" s="249"/>
      <c r="MJA248" s="249"/>
      <c r="MJB248" s="249"/>
      <c r="MJC248" s="249"/>
      <c r="MJD248" s="249"/>
      <c r="MJE248" s="249"/>
      <c r="MJF248" s="249"/>
      <c r="MJG248" s="249"/>
      <c r="MJH248" s="249"/>
      <c r="MJI248" s="249"/>
      <c r="MJJ248" s="249"/>
      <c r="MJK248" s="249"/>
      <c r="MJL248" s="249"/>
      <c r="MJM248" s="249"/>
      <c r="MJN248" s="249"/>
      <c r="MJO248" s="249"/>
      <c r="MJP248" s="249"/>
      <c r="MJQ248" s="249"/>
      <c r="MJR248" s="249"/>
      <c r="MJS248" s="249"/>
      <c r="MJT248" s="249"/>
      <c r="MJU248" s="249"/>
      <c r="MJV248" s="249"/>
      <c r="MJW248" s="249"/>
      <c r="MJX248" s="249"/>
      <c r="MJY248" s="249"/>
      <c r="MJZ248" s="249"/>
      <c r="MKA248" s="249"/>
      <c r="MKB248" s="249"/>
      <c r="MKC248" s="249"/>
      <c r="MKD248" s="249"/>
      <c r="MKE248" s="249"/>
      <c r="MKF248" s="249"/>
      <c r="MKG248" s="249"/>
      <c r="MKH248" s="249"/>
      <c r="MKI248" s="249"/>
      <c r="MKJ248" s="249"/>
      <c r="MKK248" s="249"/>
      <c r="MKL248" s="249"/>
      <c r="MKM248" s="249"/>
      <c r="MKN248" s="249"/>
      <c r="MKO248" s="249"/>
      <c r="MKP248" s="249"/>
      <c r="MKQ248" s="249"/>
      <c r="MKR248" s="249"/>
      <c r="MKS248" s="249"/>
      <c r="MKT248" s="249"/>
      <c r="MKU248" s="249"/>
      <c r="MKV248" s="249"/>
      <c r="MKW248" s="249"/>
      <c r="MKX248" s="249"/>
      <c r="MKY248" s="249"/>
      <c r="MKZ248" s="249"/>
      <c r="MLA248" s="249"/>
      <c r="MLB248" s="249"/>
      <c r="MLC248" s="249"/>
      <c r="MLD248" s="249"/>
      <c r="MLE248" s="249"/>
      <c r="MLF248" s="249"/>
      <c r="MLG248" s="249"/>
      <c r="MLH248" s="249"/>
      <c r="MLI248" s="249"/>
      <c r="MLJ248" s="249"/>
      <c r="MLK248" s="249"/>
      <c r="MLL248" s="249"/>
      <c r="MLM248" s="249"/>
      <c r="MLN248" s="249"/>
      <c r="MLO248" s="249"/>
      <c r="MLP248" s="249"/>
      <c r="MLQ248" s="249"/>
      <c r="MLR248" s="249"/>
      <c r="MLS248" s="249"/>
      <c r="MLT248" s="249"/>
      <c r="MLU248" s="249"/>
      <c r="MLV248" s="249"/>
      <c r="MLW248" s="249"/>
      <c r="MLX248" s="249"/>
      <c r="MLY248" s="249"/>
      <c r="MLZ248" s="249"/>
      <c r="MMA248" s="249"/>
      <c r="MMB248" s="249"/>
      <c r="MMC248" s="249"/>
      <c r="MMD248" s="249"/>
      <c r="MME248" s="249"/>
      <c r="MMF248" s="249"/>
      <c r="MMG248" s="249"/>
      <c r="MMH248" s="249"/>
      <c r="MMI248" s="249"/>
      <c r="MMJ248" s="249"/>
      <c r="MMK248" s="249"/>
      <c r="MML248" s="249"/>
      <c r="MMM248" s="249"/>
      <c r="MMN248" s="249"/>
      <c r="MMO248" s="249"/>
      <c r="MMP248" s="249"/>
      <c r="MMQ248" s="249"/>
      <c r="MMR248" s="249"/>
      <c r="MMS248" s="249"/>
      <c r="MMT248" s="249"/>
      <c r="MMU248" s="249"/>
      <c r="MMV248" s="249"/>
      <c r="MMW248" s="249"/>
      <c r="MMX248" s="249"/>
      <c r="MMY248" s="249"/>
      <c r="MMZ248" s="249"/>
      <c r="MNA248" s="249"/>
      <c r="MNB248" s="249"/>
      <c r="MNC248" s="249"/>
      <c r="MND248" s="249"/>
      <c r="MNE248" s="249"/>
      <c r="MNF248" s="249"/>
      <c r="MNG248" s="249"/>
      <c r="MNH248" s="249"/>
      <c r="MNI248" s="249"/>
      <c r="MNJ248" s="249"/>
      <c r="MNK248" s="249"/>
      <c r="MNL248" s="249"/>
      <c r="MNM248" s="249"/>
      <c r="MNN248" s="249"/>
      <c r="MNO248" s="249"/>
      <c r="MNP248" s="249"/>
      <c r="MNQ248" s="249"/>
      <c r="MNR248" s="249"/>
      <c r="MNS248" s="249"/>
      <c r="MNT248" s="249"/>
      <c r="MNU248" s="249"/>
      <c r="MNV248" s="249"/>
      <c r="MNW248" s="249"/>
      <c r="MNX248" s="249"/>
      <c r="MNY248" s="249"/>
      <c r="MNZ248" s="249"/>
      <c r="MOA248" s="249"/>
      <c r="MOB248" s="249"/>
      <c r="MOC248" s="249"/>
      <c r="MOD248" s="249"/>
      <c r="MOE248" s="249"/>
      <c r="MOF248" s="249"/>
      <c r="MOG248" s="249"/>
      <c r="MOH248" s="249"/>
      <c r="MOI248" s="249"/>
      <c r="MOJ248" s="249"/>
      <c r="MOK248" s="249"/>
      <c r="MOL248" s="249"/>
      <c r="MOM248" s="249"/>
      <c r="MON248" s="249"/>
      <c r="MOO248" s="249"/>
      <c r="MOP248" s="249"/>
      <c r="MOQ248" s="249"/>
      <c r="MOR248" s="249"/>
      <c r="MOS248" s="249"/>
      <c r="MOT248" s="249"/>
      <c r="MOU248" s="249"/>
      <c r="MOV248" s="249"/>
      <c r="MOW248" s="249"/>
      <c r="MOX248" s="249"/>
      <c r="MOY248" s="249"/>
      <c r="MOZ248" s="249"/>
      <c r="MPA248" s="249"/>
      <c r="MPB248" s="249"/>
      <c r="MPC248" s="249"/>
      <c r="MPD248" s="249"/>
      <c r="MPE248" s="249"/>
      <c r="MPF248" s="249"/>
      <c r="MPG248" s="249"/>
      <c r="MPH248" s="249"/>
      <c r="MPI248" s="249"/>
      <c r="MPJ248" s="249"/>
      <c r="MPK248" s="249"/>
      <c r="MPL248" s="249"/>
      <c r="MPM248" s="249"/>
      <c r="MPN248" s="249"/>
      <c r="MPO248" s="249"/>
      <c r="MPP248" s="249"/>
      <c r="MPQ248" s="249"/>
      <c r="MPR248" s="249"/>
      <c r="MPS248" s="249"/>
      <c r="MPT248" s="249"/>
      <c r="MPU248" s="249"/>
      <c r="MPV248" s="249"/>
      <c r="MPW248" s="249"/>
      <c r="MPX248" s="249"/>
      <c r="MPY248" s="249"/>
      <c r="MPZ248" s="249"/>
      <c r="MQA248" s="249"/>
      <c r="MQB248" s="249"/>
      <c r="MQC248" s="249"/>
      <c r="MQD248" s="249"/>
      <c r="MQE248" s="249"/>
      <c r="MQF248" s="249"/>
      <c r="MQG248" s="249"/>
      <c r="MQH248" s="249"/>
      <c r="MQI248" s="249"/>
      <c r="MQJ248" s="249"/>
      <c r="MQK248" s="249"/>
      <c r="MQL248" s="249"/>
      <c r="MQM248" s="249"/>
      <c r="MQN248" s="249"/>
      <c r="MQO248" s="249"/>
      <c r="MQP248" s="249"/>
      <c r="MQQ248" s="249"/>
      <c r="MQR248" s="249"/>
      <c r="MQS248" s="249"/>
      <c r="MQT248" s="249"/>
      <c r="MQU248" s="249"/>
      <c r="MQV248" s="249"/>
      <c r="MQW248" s="249"/>
      <c r="MQX248" s="249"/>
      <c r="MQY248" s="249"/>
      <c r="MQZ248" s="249"/>
      <c r="MRA248" s="249"/>
      <c r="MRB248" s="249"/>
      <c r="MRC248" s="249"/>
      <c r="MRD248" s="249"/>
      <c r="MRE248" s="249"/>
      <c r="MRF248" s="249"/>
      <c r="MRG248" s="249"/>
      <c r="MRH248" s="249"/>
      <c r="MRI248" s="249"/>
      <c r="MRJ248" s="249"/>
      <c r="MRK248" s="249"/>
      <c r="MRL248" s="249"/>
      <c r="MRM248" s="249"/>
      <c r="MRN248" s="249"/>
      <c r="MRO248" s="249"/>
      <c r="MRP248" s="249"/>
      <c r="MRQ248" s="249"/>
      <c r="MRR248" s="249"/>
      <c r="MRS248" s="249"/>
      <c r="MRT248" s="249"/>
      <c r="MRU248" s="249"/>
      <c r="MRV248" s="249"/>
      <c r="MRW248" s="249"/>
      <c r="MRX248" s="249"/>
      <c r="MRY248" s="249"/>
      <c r="MRZ248" s="249"/>
      <c r="MSA248" s="249"/>
      <c r="MSB248" s="249"/>
      <c r="MSC248" s="249"/>
      <c r="MSD248" s="249"/>
      <c r="MSE248" s="249"/>
      <c r="MSF248" s="249"/>
      <c r="MSG248" s="249"/>
      <c r="MSH248" s="249"/>
      <c r="MSI248" s="249"/>
      <c r="MSJ248" s="249"/>
      <c r="MSK248" s="249"/>
      <c r="MSL248" s="249"/>
      <c r="MSM248" s="249"/>
      <c r="MSN248" s="249"/>
      <c r="MSO248" s="249"/>
      <c r="MSP248" s="249"/>
      <c r="MSQ248" s="249"/>
      <c r="MSR248" s="249"/>
      <c r="MSS248" s="249"/>
      <c r="MST248" s="249"/>
      <c r="MSU248" s="249"/>
      <c r="MSV248" s="249"/>
      <c r="MSW248" s="249"/>
      <c r="MSX248" s="249"/>
      <c r="MSY248" s="249"/>
      <c r="MSZ248" s="249"/>
      <c r="MTA248" s="249"/>
      <c r="MTB248" s="249"/>
      <c r="MTC248" s="249"/>
      <c r="MTD248" s="249"/>
      <c r="MTE248" s="249"/>
      <c r="MTF248" s="249"/>
      <c r="MTG248" s="249"/>
      <c r="MTH248" s="249"/>
      <c r="MTI248" s="249"/>
      <c r="MTJ248" s="249"/>
      <c r="MTK248" s="249"/>
      <c r="MTL248" s="249"/>
      <c r="MTM248" s="249"/>
      <c r="MTN248" s="249"/>
      <c r="MTO248" s="249"/>
      <c r="MTP248" s="249"/>
      <c r="MTQ248" s="249"/>
      <c r="MTR248" s="249"/>
      <c r="MTS248" s="249"/>
      <c r="MTT248" s="249"/>
      <c r="MTU248" s="249"/>
      <c r="MTV248" s="249"/>
      <c r="MTW248" s="249"/>
      <c r="MTX248" s="249"/>
      <c r="MTY248" s="249"/>
      <c r="MTZ248" s="249"/>
      <c r="MUA248" s="249"/>
      <c r="MUB248" s="249"/>
      <c r="MUC248" s="249"/>
      <c r="MUD248" s="249"/>
      <c r="MUE248" s="249"/>
      <c r="MUF248" s="249"/>
      <c r="MUG248" s="249"/>
      <c r="MUH248" s="249"/>
      <c r="MUI248" s="249"/>
      <c r="MUJ248" s="249"/>
      <c r="MUK248" s="249"/>
      <c r="MUL248" s="249"/>
      <c r="MUM248" s="249"/>
      <c r="MUN248" s="249"/>
      <c r="MUO248" s="249"/>
      <c r="MUP248" s="249"/>
      <c r="MUQ248" s="249"/>
      <c r="MUR248" s="249"/>
      <c r="MUS248" s="249"/>
      <c r="MUT248" s="249"/>
      <c r="MUU248" s="249"/>
      <c r="MUV248" s="249"/>
      <c r="MUW248" s="249"/>
      <c r="MUX248" s="249"/>
      <c r="MUY248" s="249"/>
      <c r="MUZ248" s="249"/>
      <c r="MVA248" s="249"/>
      <c r="MVB248" s="249"/>
      <c r="MVC248" s="249"/>
      <c r="MVD248" s="249"/>
      <c r="MVE248" s="249"/>
      <c r="MVF248" s="249"/>
      <c r="MVG248" s="249"/>
      <c r="MVH248" s="249"/>
      <c r="MVI248" s="249"/>
      <c r="MVJ248" s="249"/>
      <c r="MVK248" s="249"/>
      <c r="MVL248" s="249"/>
      <c r="MVM248" s="249"/>
      <c r="MVN248" s="249"/>
      <c r="MVO248" s="249"/>
      <c r="MVP248" s="249"/>
      <c r="MVQ248" s="249"/>
      <c r="MVR248" s="249"/>
      <c r="MVS248" s="249"/>
      <c r="MVT248" s="249"/>
      <c r="MVU248" s="249"/>
      <c r="MVV248" s="249"/>
      <c r="MVW248" s="249"/>
      <c r="MVX248" s="249"/>
      <c r="MVY248" s="249"/>
      <c r="MVZ248" s="249"/>
      <c r="MWA248" s="249"/>
      <c r="MWB248" s="249"/>
      <c r="MWC248" s="249"/>
      <c r="MWD248" s="249"/>
      <c r="MWE248" s="249"/>
      <c r="MWF248" s="249"/>
      <c r="MWG248" s="249"/>
      <c r="MWH248" s="249"/>
      <c r="MWI248" s="249"/>
      <c r="MWJ248" s="249"/>
      <c r="MWK248" s="249"/>
      <c r="MWL248" s="249"/>
      <c r="MWM248" s="249"/>
      <c r="MWN248" s="249"/>
      <c r="MWO248" s="249"/>
      <c r="MWP248" s="249"/>
      <c r="MWQ248" s="249"/>
      <c r="MWR248" s="249"/>
      <c r="MWS248" s="249"/>
      <c r="MWT248" s="249"/>
      <c r="MWU248" s="249"/>
      <c r="MWV248" s="249"/>
      <c r="MWW248" s="249"/>
      <c r="MWX248" s="249"/>
      <c r="MWY248" s="249"/>
      <c r="MWZ248" s="249"/>
      <c r="MXA248" s="249"/>
      <c r="MXB248" s="249"/>
      <c r="MXC248" s="249"/>
      <c r="MXD248" s="249"/>
      <c r="MXE248" s="249"/>
      <c r="MXF248" s="249"/>
      <c r="MXG248" s="249"/>
      <c r="MXH248" s="249"/>
      <c r="MXI248" s="249"/>
      <c r="MXJ248" s="249"/>
      <c r="MXK248" s="249"/>
      <c r="MXL248" s="249"/>
      <c r="MXM248" s="249"/>
      <c r="MXN248" s="249"/>
      <c r="MXO248" s="249"/>
      <c r="MXP248" s="249"/>
      <c r="MXQ248" s="249"/>
      <c r="MXR248" s="249"/>
      <c r="MXS248" s="249"/>
      <c r="MXT248" s="249"/>
      <c r="MXU248" s="249"/>
      <c r="MXV248" s="249"/>
      <c r="MXW248" s="249"/>
      <c r="MXX248" s="249"/>
      <c r="MXY248" s="249"/>
      <c r="MXZ248" s="249"/>
      <c r="MYA248" s="249"/>
      <c r="MYB248" s="249"/>
      <c r="MYC248" s="249"/>
      <c r="MYD248" s="249"/>
      <c r="MYE248" s="249"/>
      <c r="MYF248" s="249"/>
      <c r="MYG248" s="249"/>
      <c r="MYH248" s="249"/>
      <c r="MYI248" s="249"/>
      <c r="MYJ248" s="249"/>
      <c r="MYK248" s="249"/>
      <c r="MYL248" s="249"/>
      <c r="MYM248" s="249"/>
      <c r="MYN248" s="249"/>
      <c r="MYO248" s="249"/>
      <c r="MYP248" s="249"/>
      <c r="MYQ248" s="249"/>
      <c r="MYR248" s="249"/>
      <c r="MYS248" s="249"/>
      <c r="MYT248" s="249"/>
      <c r="MYU248" s="249"/>
      <c r="MYV248" s="249"/>
      <c r="MYW248" s="249"/>
      <c r="MYX248" s="249"/>
      <c r="MYY248" s="249"/>
      <c r="MYZ248" s="249"/>
      <c r="MZA248" s="249"/>
      <c r="MZB248" s="249"/>
      <c r="MZC248" s="249"/>
      <c r="MZD248" s="249"/>
      <c r="MZE248" s="249"/>
      <c r="MZF248" s="249"/>
      <c r="MZG248" s="249"/>
      <c r="MZH248" s="249"/>
      <c r="MZI248" s="249"/>
      <c r="MZJ248" s="249"/>
      <c r="MZK248" s="249"/>
      <c r="MZL248" s="249"/>
      <c r="MZM248" s="249"/>
      <c r="MZN248" s="249"/>
      <c r="MZO248" s="249"/>
      <c r="MZP248" s="249"/>
      <c r="MZQ248" s="249"/>
      <c r="MZR248" s="249"/>
      <c r="MZS248" s="249"/>
      <c r="MZT248" s="249"/>
      <c r="MZU248" s="249"/>
      <c r="MZV248" s="249"/>
      <c r="MZW248" s="249"/>
      <c r="MZX248" s="249"/>
      <c r="MZY248" s="249"/>
      <c r="MZZ248" s="249"/>
      <c r="NAA248" s="249"/>
      <c r="NAB248" s="249"/>
      <c r="NAC248" s="249"/>
      <c r="NAD248" s="249"/>
      <c r="NAE248" s="249"/>
      <c r="NAF248" s="249"/>
      <c r="NAG248" s="249"/>
      <c r="NAH248" s="249"/>
      <c r="NAI248" s="249"/>
      <c r="NAJ248" s="249"/>
      <c r="NAK248" s="249"/>
      <c r="NAL248" s="249"/>
      <c r="NAM248" s="249"/>
      <c r="NAN248" s="249"/>
      <c r="NAO248" s="249"/>
      <c r="NAP248" s="249"/>
      <c r="NAQ248" s="249"/>
      <c r="NAR248" s="249"/>
      <c r="NAS248" s="249"/>
      <c r="NAT248" s="249"/>
      <c r="NAU248" s="249"/>
      <c r="NAV248" s="249"/>
      <c r="NAW248" s="249"/>
      <c r="NAX248" s="249"/>
      <c r="NAY248" s="249"/>
      <c r="NAZ248" s="249"/>
      <c r="NBA248" s="249"/>
      <c r="NBB248" s="249"/>
      <c r="NBC248" s="249"/>
      <c r="NBD248" s="249"/>
      <c r="NBE248" s="249"/>
      <c r="NBF248" s="249"/>
      <c r="NBG248" s="249"/>
      <c r="NBH248" s="249"/>
      <c r="NBI248" s="249"/>
      <c r="NBJ248" s="249"/>
      <c r="NBK248" s="249"/>
      <c r="NBL248" s="249"/>
      <c r="NBM248" s="249"/>
      <c r="NBN248" s="249"/>
      <c r="NBO248" s="249"/>
      <c r="NBP248" s="249"/>
      <c r="NBQ248" s="249"/>
      <c r="NBR248" s="249"/>
      <c r="NBS248" s="249"/>
      <c r="NBT248" s="249"/>
      <c r="NBU248" s="249"/>
      <c r="NBV248" s="249"/>
      <c r="NBW248" s="249"/>
      <c r="NBX248" s="249"/>
      <c r="NBY248" s="249"/>
      <c r="NBZ248" s="249"/>
      <c r="NCA248" s="249"/>
      <c r="NCB248" s="249"/>
      <c r="NCC248" s="249"/>
      <c r="NCD248" s="249"/>
      <c r="NCE248" s="249"/>
      <c r="NCF248" s="249"/>
      <c r="NCG248" s="249"/>
      <c r="NCH248" s="249"/>
      <c r="NCI248" s="249"/>
      <c r="NCJ248" s="249"/>
      <c r="NCK248" s="249"/>
      <c r="NCL248" s="249"/>
      <c r="NCM248" s="249"/>
      <c r="NCN248" s="249"/>
      <c r="NCO248" s="249"/>
      <c r="NCP248" s="249"/>
      <c r="NCQ248" s="249"/>
      <c r="NCR248" s="249"/>
      <c r="NCS248" s="249"/>
      <c r="NCT248" s="249"/>
      <c r="NCU248" s="249"/>
      <c r="NCV248" s="249"/>
      <c r="NCW248" s="249"/>
      <c r="NCX248" s="249"/>
      <c r="NCY248" s="249"/>
      <c r="NCZ248" s="249"/>
      <c r="NDA248" s="249"/>
      <c r="NDB248" s="249"/>
      <c r="NDC248" s="249"/>
      <c r="NDD248" s="249"/>
      <c r="NDE248" s="249"/>
      <c r="NDF248" s="249"/>
      <c r="NDG248" s="249"/>
      <c r="NDH248" s="249"/>
      <c r="NDI248" s="249"/>
      <c r="NDJ248" s="249"/>
      <c r="NDK248" s="249"/>
      <c r="NDL248" s="249"/>
      <c r="NDM248" s="249"/>
      <c r="NDN248" s="249"/>
      <c r="NDO248" s="249"/>
      <c r="NDP248" s="249"/>
      <c r="NDQ248" s="249"/>
      <c r="NDR248" s="249"/>
      <c r="NDS248" s="249"/>
      <c r="NDT248" s="249"/>
      <c r="NDU248" s="249"/>
      <c r="NDV248" s="249"/>
      <c r="NDW248" s="249"/>
      <c r="NDX248" s="249"/>
      <c r="NDY248" s="249"/>
      <c r="NDZ248" s="249"/>
      <c r="NEA248" s="249"/>
      <c r="NEB248" s="249"/>
      <c r="NEC248" s="249"/>
      <c r="NED248" s="249"/>
      <c r="NEE248" s="249"/>
      <c r="NEF248" s="249"/>
      <c r="NEG248" s="249"/>
      <c r="NEH248" s="249"/>
      <c r="NEI248" s="249"/>
      <c r="NEJ248" s="249"/>
      <c r="NEK248" s="249"/>
      <c r="NEL248" s="249"/>
      <c r="NEM248" s="249"/>
      <c r="NEN248" s="249"/>
      <c r="NEO248" s="249"/>
      <c r="NEP248" s="249"/>
      <c r="NEQ248" s="249"/>
      <c r="NER248" s="249"/>
      <c r="NES248" s="249"/>
      <c r="NET248" s="249"/>
      <c r="NEU248" s="249"/>
      <c r="NEV248" s="249"/>
      <c r="NEW248" s="249"/>
      <c r="NEX248" s="249"/>
      <c r="NEY248" s="249"/>
      <c r="NEZ248" s="249"/>
      <c r="NFA248" s="249"/>
      <c r="NFB248" s="249"/>
      <c r="NFC248" s="249"/>
      <c r="NFD248" s="249"/>
      <c r="NFE248" s="249"/>
      <c r="NFF248" s="249"/>
      <c r="NFG248" s="249"/>
      <c r="NFH248" s="249"/>
      <c r="NFI248" s="249"/>
      <c r="NFJ248" s="249"/>
      <c r="NFK248" s="249"/>
      <c r="NFL248" s="249"/>
      <c r="NFM248" s="249"/>
      <c r="NFN248" s="249"/>
      <c r="NFO248" s="249"/>
      <c r="NFP248" s="249"/>
      <c r="NFQ248" s="249"/>
      <c r="NFR248" s="249"/>
      <c r="NFS248" s="249"/>
      <c r="NFT248" s="249"/>
      <c r="NFU248" s="249"/>
      <c r="NFV248" s="249"/>
      <c r="NFW248" s="249"/>
      <c r="NFX248" s="249"/>
      <c r="NFY248" s="249"/>
      <c r="NFZ248" s="249"/>
      <c r="NGA248" s="249"/>
      <c r="NGB248" s="249"/>
      <c r="NGC248" s="249"/>
      <c r="NGD248" s="249"/>
      <c r="NGE248" s="249"/>
      <c r="NGF248" s="249"/>
      <c r="NGG248" s="249"/>
      <c r="NGH248" s="249"/>
      <c r="NGI248" s="249"/>
      <c r="NGJ248" s="249"/>
      <c r="NGK248" s="249"/>
      <c r="NGL248" s="249"/>
      <c r="NGM248" s="249"/>
      <c r="NGN248" s="249"/>
      <c r="NGO248" s="249"/>
      <c r="NGP248" s="249"/>
      <c r="NGQ248" s="249"/>
      <c r="NGR248" s="249"/>
      <c r="NGS248" s="249"/>
      <c r="NGT248" s="249"/>
      <c r="NGU248" s="249"/>
      <c r="NGV248" s="249"/>
      <c r="NGW248" s="249"/>
      <c r="NGX248" s="249"/>
      <c r="NGY248" s="249"/>
      <c r="NGZ248" s="249"/>
      <c r="NHA248" s="249"/>
      <c r="NHB248" s="249"/>
      <c r="NHC248" s="249"/>
      <c r="NHD248" s="249"/>
      <c r="NHE248" s="249"/>
      <c r="NHF248" s="249"/>
      <c r="NHG248" s="249"/>
      <c r="NHH248" s="249"/>
      <c r="NHI248" s="249"/>
      <c r="NHJ248" s="249"/>
      <c r="NHK248" s="249"/>
      <c r="NHL248" s="249"/>
      <c r="NHM248" s="249"/>
      <c r="NHN248" s="249"/>
      <c r="NHO248" s="249"/>
      <c r="NHP248" s="249"/>
      <c r="NHQ248" s="249"/>
      <c r="NHR248" s="249"/>
      <c r="NHS248" s="249"/>
      <c r="NHT248" s="249"/>
      <c r="NHU248" s="249"/>
      <c r="NHV248" s="249"/>
      <c r="NHW248" s="249"/>
      <c r="NHX248" s="249"/>
      <c r="NHY248" s="249"/>
      <c r="NHZ248" s="249"/>
      <c r="NIA248" s="249"/>
      <c r="NIB248" s="249"/>
      <c r="NIC248" s="249"/>
      <c r="NID248" s="249"/>
      <c r="NIE248" s="249"/>
      <c r="NIF248" s="249"/>
      <c r="NIG248" s="249"/>
      <c r="NIH248" s="249"/>
      <c r="NII248" s="249"/>
      <c r="NIJ248" s="249"/>
      <c r="NIK248" s="249"/>
      <c r="NIL248" s="249"/>
      <c r="NIM248" s="249"/>
      <c r="NIN248" s="249"/>
      <c r="NIO248" s="249"/>
      <c r="NIP248" s="249"/>
      <c r="NIQ248" s="249"/>
      <c r="NIR248" s="249"/>
      <c r="NIS248" s="249"/>
      <c r="NIT248" s="249"/>
      <c r="NIU248" s="249"/>
      <c r="NIV248" s="249"/>
      <c r="NIW248" s="249"/>
      <c r="NIX248" s="249"/>
      <c r="NIY248" s="249"/>
      <c r="NIZ248" s="249"/>
      <c r="NJA248" s="249"/>
      <c r="NJB248" s="249"/>
      <c r="NJC248" s="249"/>
      <c r="NJD248" s="249"/>
      <c r="NJE248" s="249"/>
      <c r="NJF248" s="249"/>
      <c r="NJG248" s="249"/>
      <c r="NJH248" s="249"/>
      <c r="NJI248" s="249"/>
      <c r="NJJ248" s="249"/>
      <c r="NJK248" s="249"/>
      <c r="NJL248" s="249"/>
      <c r="NJM248" s="249"/>
      <c r="NJN248" s="249"/>
      <c r="NJO248" s="249"/>
      <c r="NJP248" s="249"/>
      <c r="NJQ248" s="249"/>
      <c r="NJR248" s="249"/>
      <c r="NJS248" s="249"/>
      <c r="NJT248" s="249"/>
      <c r="NJU248" s="249"/>
      <c r="NJV248" s="249"/>
      <c r="NJW248" s="249"/>
      <c r="NJX248" s="249"/>
      <c r="NJY248" s="249"/>
      <c r="NJZ248" s="249"/>
      <c r="NKA248" s="249"/>
      <c r="NKB248" s="249"/>
      <c r="NKC248" s="249"/>
      <c r="NKD248" s="249"/>
      <c r="NKE248" s="249"/>
      <c r="NKF248" s="249"/>
      <c r="NKG248" s="249"/>
      <c r="NKH248" s="249"/>
      <c r="NKI248" s="249"/>
      <c r="NKJ248" s="249"/>
      <c r="NKK248" s="249"/>
      <c r="NKL248" s="249"/>
      <c r="NKM248" s="249"/>
      <c r="NKN248" s="249"/>
      <c r="NKO248" s="249"/>
      <c r="NKP248" s="249"/>
      <c r="NKQ248" s="249"/>
      <c r="NKR248" s="249"/>
      <c r="NKS248" s="249"/>
      <c r="NKT248" s="249"/>
      <c r="NKU248" s="249"/>
      <c r="NKV248" s="249"/>
      <c r="NKW248" s="249"/>
      <c r="NKX248" s="249"/>
      <c r="NKY248" s="249"/>
      <c r="NKZ248" s="249"/>
      <c r="NLA248" s="249"/>
      <c r="NLB248" s="249"/>
      <c r="NLC248" s="249"/>
      <c r="NLD248" s="249"/>
      <c r="NLE248" s="249"/>
      <c r="NLF248" s="249"/>
      <c r="NLG248" s="249"/>
      <c r="NLH248" s="249"/>
      <c r="NLI248" s="249"/>
      <c r="NLJ248" s="249"/>
      <c r="NLK248" s="249"/>
      <c r="NLL248" s="249"/>
      <c r="NLM248" s="249"/>
      <c r="NLN248" s="249"/>
      <c r="NLO248" s="249"/>
      <c r="NLP248" s="249"/>
      <c r="NLQ248" s="249"/>
      <c r="NLR248" s="249"/>
      <c r="NLS248" s="249"/>
      <c r="NLT248" s="249"/>
      <c r="NLU248" s="249"/>
      <c r="NLV248" s="249"/>
      <c r="NLW248" s="249"/>
      <c r="NLX248" s="249"/>
      <c r="NLY248" s="249"/>
      <c r="NLZ248" s="249"/>
      <c r="NMA248" s="249"/>
      <c r="NMB248" s="249"/>
      <c r="NMC248" s="249"/>
      <c r="NMD248" s="249"/>
      <c r="NME248" s="249"/>
      <c r="NMF248" s="249"/>
      <c r="NMG248" s="249"/>
      <c r="NMH248" s="249"/>
      <c r="NMI248" s="249"/>
      <c r="NMJ248" s="249"/>
      <c r="NMK248" s="249"/>
      <c r="NML248" s="249"/>
      <c r="NMM248" s="249"/>
      <c r="NMN248" s="249"/>
      <c r="NMO248" s="249"/>
      <c r="NMP248" s="249"/>
      <c r="NMQ248" s="249"/>
      <c r="NMR248" s="249"/>
      <c r="NMS248" s="249"/>
      <c r="NMT248" s="249"/>
      <c r="NMU248" s="249"/>
      <c r="NMV248" s="249"/>
      <c r="NMW248" s="249"/>
      <c r="NMX248" s="249"/>
      <c r="NMY248" s="249"/>
      <c r="NMZ248" s="249"/>
      <c r="NNA248" s="249"/>
      <c r="NNB248" s="249"/>
      <c r="NNC248" s="249"/>
      <c r="NND248" s="249"/>
      <c r="NNE248" s="249"/>
      <c r="NNF248" s="249"/>
      <c r="NNG248" s="249"/>
      <c r="NNH248" s="249"/>
      <c r="NNI248" s="249"/>
      <c r="NNJ248" s="249"/>
      <c r="NNK248" s="249"/>
      <c r="NNL248" s="249"/>
      <c r="NNM248" s="249"/>
      <c r="NNN248" s="249"/>
      <c r="NNO248" s="249"/>
      <c r="NNP248" s="249"/>
      <c r="NNQ248" s="249"/>
      <c r="NNR248" s="249"/>
      <c r="NNS248" s="249"/>
      <c r="NNT248" s="249"/>
      <c r="NNU248" s="249"/>
      <c r="NNV248" s="249"/>
      <c r="NNW248" s="249"/>
      <c r="NNX248" s="249"/>
      <c r="NNY248" s="249"/>
      <c r="NNZ248" s="249"/>
      <c r="NOA248" s="249"/>
      <c r="NOB248" s="249"/>
      <c r="NOC248" s="249"/>
      <c r="NOD248" s="249"/>
      <c r="NOE248" s="249"/>
      <c r="NOF248" s="249"/>
      <c r="NOG248" s="249"/>
      <c r="NOH248" s="249"/>
      <c r="NOI248" s="249"/>
      <c r="NOJ248" s="249"/>
      <c r="NOK248" s="249"/>
      <c r="NOL248" s="249"/>
      <c r="NOM248" s="249"/>
      <c r="NON248" s="249"/>
      <c r="NOO248" s="249"/>
      <c r="NOP248" s="249"/>
      <c r="NOQ248" s="249"/>
      <c r="NOR248" s="249"/>
      <c r="NOS248" s="249"/>
      <c r="NOT248" s="249"/>
      <c r="NOU248" s="249"/>
      <c r="NOV248" s="249"/>
      <c r="NOW248" s="249"/>
      <c r="NOX248" s="249"/>
      <c r="NOY248" s="249"/>
      <c r="NOZ248" s="249"/>
      <c r="NPA248" s="249"/>
      <c r="NPB248" s="249"/>
      <c r="NPC248" s="249"/>
      <c r="NPD248" s="249"/>
      <c r="NPE248" s="249"/>
      <c r="NPF248" s="249"/>
      <c r="NPG248" s="249"/>
      <c r="NPH248" s="249"/>
      <c r="NPI248" s="249"/>
      <c r="NPJ248" s="249"/>
      <c r="NPK248" s="249"/>
      <c r="NPL248" s="249"/>
      <c r="NPM248" s="249"/>
      <c r="NPN248" s="249"/>
      <c r="NPO248" s="249"/>
      <c r="NPP248" s="249"/>
      <c r="NPQ248" s="249"/>
      <c r="NPR248" s="249"/>
      <c r="NPS248" s="249"/>
      <c r="NPT248" s="249"/>
      <c r="NPU248" s="249"/>
      <c r="NPV248" s="249"/>
      <c r="NPW248" s="249"/>
      <c r="NPX248" s="249"/>
      <c r="NPY248" s="249"/>
      <c r="NPZ248" s="249"/>
      <c r="NQA248" s="249"/>
      <c r="NQB248" s="249"/>
      <c r="NQC248" s="249"/>
      <c r="NQD248" s="249"/>
      <c r="NQE248" s="249"/>
      <c r="NQF248" s="249"/>
      <c r="NQG248" s="249"/>
      <c r="NQH248" s="249"/>
      <c r="NQI248" s="249"/>
      <c r="NQJ248" s="249"/>
      <c r="NQK248" s="249"/>
      <c r="NQL248" s="249"/>
      <c r="NQM248" s="249"/>
      <c r="NQN248" s="249"/>
      <c r="NQO248" s="249"/>
      <c r="NQP248" s="249"/>
      <c r="NQQ248" s="249"/>
      <c r="NQR248" s="249"/>
      <c r="NQS248" s="249"/>
      <c r="NQT248" s="249"/>
      <c r="NQU248" s="249"/>
      <c r="NQV248" s="249"/>
      <c r="NQW248" s="249"/>
      <c r="NQX248" s="249"/>
      <c r="NQY248" s="249"/>
      <c r="NQZ248" s="249"/>
      <c r="NRA248" s="249"/>
      <c r="NRB248" s="249"/>
      <c r="NRC248" s="249"/>
      <c r="NRD248" s="249"/>
      <c r="NRE248" s="249"/>
      <c r="NRF248" s="249"/>
      <c r="NRG248" s="249"/>
      <c r="NRH248" s="249"/>
      <c r="NRI248" s="249"/>
      <c r="NRJ248" s="249"/>
      <c r="NRK248" s="249"/>
      <c r="NRL248" s="249"/>
      <c r="NRM248" s="249"/>
      <c r="NRN248" s="249"/>
      <c r="NRO248" s="249"/>
      <c r="NRP248" s="249"/>
      <c r="NRQ248" s="249"/>
      <c r="NRR248" s="249"/>
      <c r="NRS248" s="249"/>
      <c r="NRT248" s="249"/>
      <c r="NRU248" s="249"/>
      <c r="NRV248" s="249"/>
      <c r="NRW248" s="249"/>
      <c r="NRX248" s="249"/>
      <c r="NRY248" s="249"/>
      <c r="NRZ248" s="249"/>
      <c r="NSA248" s="249"/>
      <c r="NSB248" s="249"/>
      <c r="NSC248" s="249"/>
      <c r="NSD248" s="249"/>
      <c r="NSE248" s="249"/>
      <c r="NSF248" s="249"/>
      <c r="NSG248" s="249"/>
      <c r="NSH248" s="249"/>
      <c r="NSI248" s="249"/>
      <c r="NSJ248" s="249"/>
      <c r="NSK248" s="249"/>
      <c r="NSL248" s="249"/>
      <c r="NSM248" s="249"/>
      <c r="NSN248" s="249"/>
      <c r="NSO248" s="249"/>
      <c r="NSP248" s="249"/>
      <c r="NSQ248" s="249"/>
      <c r="NSR248" s="249"/>
      <c r="NSS248" s="249"/>
      <c r="NST248" s="249"/>
      <c r="NSU248" s="249"/>
      <c r="NSV248" s="249"/>
      <c r="NSW248" s="249"/>
      <c r="NSX248" s="249"/>
      <c r="NSY248" s="249"/>
      <c r="NSZ248" s="249"/>
      <c r="NTA248" s="249"/>
      <c r="NTB248" s="249"/>
      <c r="NTC248" s="249"/>
      <c r="NTD248" s="249"/>
      <c r="NTE248" s="249"/>
      <c r="NTF248" s="249"/>
      <c r="NTG248" s="249"/>
      <c r="NTH248" s="249"/>
      <c r="NTI248" s="249"/>
      <c r="NTJ248" s="249"/>
      <c r="NTK248" s="249"/>
      <c r="NTL248" s="249"/>
      <c r="NTM248" s="249"/>
      <c r="NTN248" s="249"/>
      <c r="NTO248" s="249"/>
      <c r="NTP248" s="249"/>
      <c r="NTQ248" s="249"/>
      <c r="NTR248" s="249"/>
      <c r="NTS248" s="249"/>
      <c r="NTT248" s="249"/>
      <c r="NTU248" s="249"/>
      <c r="NTV248" s="249"/>
      <c r="NTW248" s="249"/>
      <c r="NTX248" s="249"/>
      <c r="NTY248" s="249"/>
      <c r="NTZ248" s="249"/>
      <c r="NUA248" s="249"/>
      <c r="NUB248" s="249"/>
      <c r="NUC248" s="249"/>
      <c r="NUD248" s="249"/>
      <c r="NUE248" s="249"/>
      <c r="NUF248" s="249"/>
      <c r="NUG248" s="249"/>
      <c r="NUH248" s="249"/>
      <c r="NUI248" s="249"/>
      <c r="NUJ248" s="249"/>
      <c r="NUK248" s="249"/>
      <c r="NUL248" s="249"/>
      <c r="NUM248" s="249"/>
      <c r="NUN248" s="249"/>
      <c r="NUO248" s="249"/>
      <c r="NUP248" s="249"/>
      <c r="NUQ248" s="249"/>
      <c r="NUR248" s="249"/>
      <c r="NUS248" s="249"/>
      <c r="NUT248" s="249"/>
      <c r="NUU248" s="249"/>
      <c r="NUV248" s="249"/>
      <c r="NUW248" s="249"/>
      <c r="NUX248" s="249"/>
      <c r="NUY248" s="249"/>
      <c r="NUZ248" s="249"/>
      <c r="NVA248" s="249"/>
      <c r="NVB248" s="249"/>
      <c r="NVC248" s="249"/>
      <c r="NVD248" s="249"/>
      <c r="NVE248" s="249"/>
      <c r="NVF248" s="249"/>
      <c r="NVG248" s="249"/>
      <c r="NVH248" s="249"/>
      <c r="NVI248" s="249"/>
      <c r="NVJ248" s="249"/>
      <c r="NVK248" s="249"/>
      <c r="NVL248" s="249"/>
      <c r="NVM248" s="249"/>
      <c r="NVN248" s="249"/>
      <c r="NVO248" s="249"/>
      <c r="NVP248" s="249"/>
      <c r="NVQ248" s="249"/>
      <c r="NVR248" s="249"/>
      <c r="NVS248" s="249"/>
      <c r="NVT248" s="249"/>
      <c r="NVU248" s="249"/>
      <c r="NVV248" s="249"/>
      <c r="NVW248" s="249"/>
      <c r="NVX248" s="249"/>
      <c r="NVY248" s="249"/>
      <c r="NVZ248" s="249"/>
      <c r="NWA248" s="249"/>
      <c r="NWB248" s="249"/>
      <c r="NWC248" s="249"/>
      <c r="NWD248" s="249"/>
      <c r="NWE248" s="249"/>
      <c r="NWF248" s="249"/>
      <c r="NWG248" s="249"/>
      <c r="NWH248" s="249"/>
      <c r="NWI248" s="249"/>
      <c r="NWJ248" s="249"/>
      <c r="NWK248" s="249"/>
      <c r="NWL248" s="249"/>
      <c r="NWM248" s="249"/>
      <c r="NWN248" s="249"/>
      <c r="NWO248" s="249"/>
      <c r="NWP248" s="249"/>
      <c r="NWQ248" s="249"/>
      <c r="NWR248" s="249"/>
      <c r="NWS248" s="249"/>
      <c r="NWT248" s="249"/>
      <c r="NWU248" s="249"/>
      <c r="NWV248" s="249"/>
      <c r="NWW248" s="249"/>
      <c r="NWX248" s="249"/>
      <c r="NWY248" s="249"/>
      <c r="NWZ248" s="249"/>
      <c r="NXA248" s="249"/>
      <c r="NXB248" s="249"/>
      <c r="NXC248" s="249"/>
      <c r="NXD248" s="249"/>
      <c r="NXE248" s="249"/>
      <c r="NXF248" s="249"/>
      <c r="NXG248" s="249"/>
      <c r="NXH248" s="249"/>
      <c r="NXI248" s="249"/>
      <c r="NXJ248" s="249"/>
      <c r="NXK248" s="249"/>
      <c r="NXL248" s="249"/>
      <c r="NXM248" s="249"/>
      <c r="NXN248" s="249"/>
      <c r="NXO248" s="249"/>
      <c r="NXP248" s="249"/>
      <c r="NXQ248" s="249"/>
      <c r="NXR248" s="249"/>
      <c r="NXS248" s="249"/>
      <c r="NXT248" s="249"/>
      <c r="NXU248" s="249"/>
      <c r="NXV248" s="249"/>
      <c r="NXW248" s="249"/>
      <c r="NXX248" s="249"/>
      <c r="NXY248" s="249"/>
      <c r="NXZ248" s="249"/>
      <c r="NYA248" s="249"/>
      <c r="NYB248" s="249"/>
      <c r="NYC248" s="249"/>
      <c r="NYD248" s="249"/>
      <c r="NYE248" s="249"/>
      <c r="NYF248" s="249"/>
      <c r="NYG248" s="249"/>
      <c r="NYH248" s="249"/>
      <c r="NYI248" s="249"/>
      <c r="NYJ248" s="249"/>
      <c r="NYK248" s="249"/>
      <c r="NYL248" s="249"/>
      <c r="NYM248" s="249"/>
      <c r="NYN248" s="249"/>
      <c r="NYO248" s="249"/>
      <c r="NYP248" s="249"/>
      <c r="NYQ248" s="249"/>
      <c r="NYR248" s="249"/>
      <c r="NYS248" s="249"/>
      <c r="NYT248" s="249"/>
      <c r="NYU248" s="249"/>
      <c r="NYV248" s="249"/>
      <c r="NYW248" s="249"/>
      <c r="NYX248" s="249"/>
      <c r="NYY248" s="249"/>
      <c r="NYZ248" s="249"/>
      <c r="NZA248" s="249"/>
      <c r="NZB248" s="249"/>
      <c r="NZC248" s="249"/>
      <c r="NZD248" s="249"/>
      <c r="NZE248" s="249"/>
      <c r="NZF248" s="249"/>
      <c r="NZG248" s="249"/>
      <c r="NZH248" s="249"/>
      <c r="NZI248" s="249"/>
      <c r="NZJ248" s="249"/>
      <c r="NZK248" s="249"/>
      <c r="NZL248" s="249"/>
      <c r="NZM248" s="249"/>
      <c r="NZN248" s="249"/>
      <c r="NZO248" s="249"/>
      <c r="NZP248" s="249"/>
      <c r="NZQ248" s="249"/>
      <c r="NZR248" s="249"/>
      <c r="NZS248" s="249"/>
      <c r="NZT248" s="249"/>
      <c r="NZU248" s="249"/>
      <c r="NZV248" s="249"/>
      <c r="NZW248" s="249"/>
      <c r="NZX248" s="249"/>
      <c r="NZY248" s="249"/>
      <c r="NZZ248" s="249"/>
      <c r="OAA248" s="249"/>
      <c r="OAB248" s="249"/>
      <c r="OAC248" s="249"/>
      <c r="OAD248" s="249"/>
      <c r="OAE248" s="249"/>
      <c r="OAF248" s="249"/>
      <c r="OAG248" s="249"/>
      <c r="OAH248" s="249"/>
      <c r="OAI248" s="249"/>
      <c r="OAJ248" s="249"/>
      <c r="OAK248" s="249"/>
      <c r="OAL248" s="249"/>
      <c r="OAM248" s="249"/>
      <c r="OAN248" s="249"/>
      <c r="OAO248" s="249"/>
      <c r="OAP248" s="249"/>
      <c r="OAQ248" s="249"/>
      <c r="OAR248" s="249"/>
      <c r="OAS248" s="249"/>
      <c r="OAT248" s="249"/>
      <c r="OAU248" s="249"/>
      <c r="OAV248" s="249"/>
      <c r="OAW248" s="249"/>
      <c r="OAX248" s="249"/>
      <c r="OAY248" s="249"/>
      <c r="OAZ248" s="249"/>
      <c r="OBA248" s="249"/>
      <c r="OBB248" s="249"/>
      <c r="OBC248" s="249"/>
      <c r="OBD248" s="249"/>
      <c r="OBE248" s="249"/>
      <c r="OBF248" s="249"/>
      <c r="OBG248" s="249"/>
      <c r="OBH248" s="249"/>
      <c r="OBI248" s="249"/>
      <c r="OBJ248" s="249"/>
      <c r="OBK248" s="249"/>
      <c r="OBL248" s="249"/>
      <c r="OBM248" s="249"/>
      <c r="OBN248" s="249"/>
      <c r="OBO248" s="249"/>
      <c r="OBP248" s="249"/>
      <c r="OBQ248" s="249"/>
      <c r="OBR248" s="249"/>
      <c r="OBS248" s="249"/>
      <c r="OBT248" s="249"/>
      <c r="OBU248" s="249"/>
      <c r="OBV248" s="249"/>
      <c r="OBW248" s="249"/>
      <c r="OBX248" s="249"/>
      <c r="OBY248" s="249"/>
      <c r="OBZ248" s="249"/>
      <c r="OCA248" s="249"/>
      <c r="OCB248" s="249"/>
      <c r="OCC248" s="249"/>
      <c r="OCD248" s="249"/>
      <c r="OCE248" s="249"/>
      <c r="OCF248" s="249"/>
      <c r="OCG248" s="249"/>
      <c r="OCH248" s="249"/>
      <c r="OCI248" s="249"/>
      <c r="OCJ248" s="249"/>
      <c r="OCK248" s="249"/>
      <c r="OCL248" s="249"/>
      <c r="OCM248" s="249"/>
      <c r="OCN248" s="249"/>
      <c r="OCO248" s="249"/>
      <c r="OCP248" s="249"/>
      <c r="OCQ248" s="249"/>
      <c r="OCR248" s="249"/>
      <c r="OCS248" s="249"/>
      <c r="OCT248" s="249"/>
      <c r="OCU248" s="249"/>
      <c r="OCV248" s="249"/>
      <c r="OCW248" s="249"/>
      <c r="OCX248" s="249"/>
      <c r="OCY248" s="249"/>
      <c r="OCZ248" s="249"/>
      <c r="ODA248" s="249"/>
      <c r="ODB248" s="249"/>
      <c r="ODC248" s="249"/>
      <c r="ODD248" s="249"/>
      <c r="ODE248" s="249"/>
      <c r="ODF248" s="249"/>
      <c r="ODG248" s="249"/>
      <c r="ODH248" s="249"/>
      <c r="ODI248" s="249"/>
      <c r="ODJ248" s="249"/>
      <c r="ODK248" s="249"/>
      <c r="ODL248" s="249"/>
      <c r="ODM248" s="249"/>
      <c r="ODN248" s="249"/>
      <c r="ODO248" s="249"/>
      <c r="ODP248" s="249"/>
      <c r="ODQ248" s="249"/>
      <c r="ODR248" s="249"/>
      <c r="ODS248" s="249"/>
      <c r="ODT248" s="249"/>
      <c r="ODU248" s="249"/>
      <c r="ODV248" s="249"/>
      <c r="ODW248" s="249"/>
      <c r="ODX248" s="249"/>
      <c r="ODY248" s="249"/>
      <c r="ODZ248" s="249"/>
      <c r="OEA248" s="249"/>
      <c r="OEB248" s="249"/>
      <c r="OEC248" s="249"/>
      <c r="OED248" s="249"/>
      <c r="OEE248" s="249"/>
      <c r="OEF248" s="249"/>
      <c r="OEG248" s="249"/>
      <c r="OEH248" s="249"/>
      <c r="OEI248" s="249"/>
      <c r="OEJ248" s="249"/>
      <c r="OEK248" s="249"/>
      <c r="OEL248" s="249"/>
      <c r="OEM248" s="249"/>
      <c r="OEN248" s="249"/>
      <c r="OEO248" s="249"/>
      <c r="OEP248" s="249"/>
      <c r="OEQ248" s="249"/>
      <c r="OER248" s="249"/>
      <c r="OES248" s="249"/>
      <c r="OET248" s="249"/>
      <c r="OEU248" s="249"/>
      <c r="OEV248" s="249"/>
      <c r="OEW248" s="249"/>
      <c r="OEX248" s="249"/>
      <c r="OEY248" s="249"/>
      <c r="OEZ248" s="249"/>
      <c r="OFA248" s="249"/>
      <c r="OFB248" s="249"/>
      <c r="OFC248" s="249"/>
      <c r="OFD248" s="249"/>
      <c r="OFE248" s="249"/>
      <c r="OFF248" s="249"/>
      <c r="OFG248" s="249"/>
      <c r="OFH248" s="249"/>
      <c r="OFI248" s="249"/>
      <c r="OFJ248" s="249"/>
      <c r="OFK248" s="249"/>
      <c r="OFL248" s="249"/>
      <c r="OFM248" s="249"/>
      <c r="OFN248" s="249"/>
      <c r="OFO248" s="249"/>
      <c r="OFP248" s="249"/>
      <c r="OFQ248" s="249"/>
      <c r="OFR248" s="249"/>
      <c r="OFS248" s="249"/>
      <c r="OFT248" s="249"/>
      <c r="OFU248" s="249"/>
      <c r="OFV248" s="249"/>
      <c r="OFW248" s="249"/>
      <c r="OFX248" s="249"/>
      <c r="OFY248" s="249"/>
      <c r="OFZ248" s="249"/>
      <c r="OGA248" s="249"/>
      <c r="OGB248" s="249"/>
      <c r="OGC248" s="249"/>
      <c r="OGD248" s="249"/>
      <c r="OGE248" s="249"/>
      <c r="OGF248" s="249"/>
      <c r="OGG248" s="249"/>
      <c r="OGH248" s="249"/>
      <c r="OGI248" s="249"/>
      <c r="OGJ248" s="249"/>
      <c r="OGK248" s="249"/>
      <c r="OGL248" s="249"/>
      <c r="OGM248" s="249"/>
      <c r="OGN248" s="249"/>
      <c r="OGO248" s="249"/>
      <c r="OGP248" s="249"/>
      <c r="OGQ248" s="249"/>
      <c r="OGR248" s="249"/>
      <c r="OGS248" s="249"/>
      <c r="OGT248" s="249"/>
      <c r="OGU248" s="249"/>
      <c r="OGV248" s="249"/>
      <c r="OGW248" s="249"/>
      <c r="OGX248" s="249"/>
      <c r="OGY248" s="249"/>
      <c r="OGZ248" s="249"/>
      <c r="OHA248" s="249"/>
      <c r="OHB248" s="249"/>
      <c r="OHC248" s="249"/>
      <c r="OHD248" s="249"/>
      <c r="OHE248" s="249"/>
      <c r="OHF248" s="249"/>
      <c r="OHG248" s="249"/>
      <c r="OHH248" s="249"/>
      <c r="OHI248" s="249"/>
      <c r="OHJ248" s="249"/>
      <c r="OHK248" s="249"/>
      <c r="OHL248" s="249"/>
      <c r="OHM248" s="249"/>
      <c r="OHN248" s="249"/>
      <c r="OHO248" s="249"/>
      <c r="OHP248" s="249"/>
      <c r="OHQ248" s="249"/>
      <c r="OHR248" s="249"/>
      <c r="OHS248" s="249"/>
      <c r="OHT248" s="249"/>
      <c r="OHU248" s="249"/>
      <c r="OHV248" s="249"/>
      <c r="OHW248" s="249"/>
      <c r="OHX248" s="249"/>
      <c r="OHY248" s="249"/>
      <c r="OHZ248" s="249"/>
      <c r="OIA248" s="249"/>
      <c r="OIB248" s="249"/>
      <c r="OIC248" s="249"/>
      <c r="OID248" s="249"/>
      <c r="OIE248" s="249"/>
      <c r="OIF248" s="249"/>
      <c r="OIG248" s="249"/>
      <c r="OIH248" s="249"/>
      <c r="OII248" s="249"/>
      <c r="OIJ248" s="249"/>
      <c r="OIK248" s="249"/>
      <c r="OIL248" s="249"/>
      <c r="OIM248" s="249"/>
      <c r="OIN248" s="249"/>
      <c r="OIO248" s="249"/>
      <c r="OIP248" s="249"/>
      <c r="OIQ248" s="249"/>
      <c r="OIR248" s="249"/>
      <c r="OIS248" s="249"/>
      <c r="OIT248" s="249"/>
      <c r="OIU248" s="249"/>
      <c r="OIV248" s="249"/>
      <c r="OIW248" s="249"/>
      <c r="OIX248" s="249"/>
      <c r="OIY248" s="249"/>
      <c r="OIZ248" s="249"/>
      <c r="OJA248" s="249"/>
      <c r="OJB248" s="249"/>
      <c r="OJC248" s="249"/>
      <c r="OJD248" s="249"/>
      <c r="OJE248" s="249"/>
      <c r="OJF248" s="249"/>
      <c r="OJG248" s="249"/>
      <c r="OJH248" s="249"/>
      <c r="OJI248" s="249"/>
      <c r="OJJ248" s="249"/>
      <c r="OJK248" s="249"/>
      <c r="OJL248" s="249"/>
      <c r="OJM248" s="249"/>
      <c r="OJN248" s="249"/>
      <c r="OJO248" s="249"/>
      <c r="OJP248" s="249"/>
      <c r="OJQ248" s="249"/>
      <c r="OJR248" s="249"/>
      <c r="OJS248" s="249"/>
      <c r="OJT248" s="249"/>
      <c r="OJU248" s="249"/>
      <c r="OJV248" s="249"/>
      <c r="OJW248" s="249"/>
      <c r="OJX248" s="249"/>
      <c r="OJY248" s="249"/>
      <c r="OJZ248" s="249"/>
      <c r="OKA248" s="249"/>
      <c r="OKB248" s="249"/>
      <c r="OKC248" s="249"/>
      <c r="OKD248" s="249"/>
      <c r="OKE248" s="249"/>
      <c r="OKF248" s="249"/>
      <c r="OKG248" s="249"/>
      <c r="OKH248" s="249"/>
      <c r="OKI248" s="249"/>
      <c r="OKJ248" s="249"/>
      <c r="OKK248" s="249"/>
      <c r="OKL248" s="249"/>
      <c r="OKM248" s="249"/>
      <c r="OKN248" s="249"/>
      <c r="OKO248" s="249"/>
      <c r="OKP248" s="249"/>
      <c r="OKQ248" s="249"/>
      <c r="OKR248" s="249"/>
      <c r="OKS248" s="249"/>
      <c r="OKT248" s="249"/>
      <c r="OKU248" s="249"/>
      <c r="OKV248" s="249"/>
      <c r="OKW248" s="249"/>
      <c r="OKX248" s="249"/>
      <c r="OKY248" s="249"/>
      <c r="OKZ248" s="249"/>
      <c r="OLA248" s="249"/>
      <c r="OLB248" s="249"/>
      <c r="OLC248" s="249"/>
      <c r="OLD248" s="249"/>
      <c r="OLE248" s="249"/>
      <c r="OLF248" s="249"/>
      <c r="OLG248" s="249"/>
      <c r="OLH248" s="249"/>
      <c r="OLI248" s="249"/>
      <c r="OLJ248" s="249"/>
      <c r="OLK248" s="249"/>
      <c r="OLL248" s="249"/>
      <c r="OLM248" s="249"/>
      <c r="OLN248" s="249"/>
      <c r="OLO248" s="249"/>
      <c r="OLP248" s="249"/>
      <c r="OLQ248" s="249"/>
      <c r="OLR248" s="249"/>
      <c r="OLS248" s="249"/>
      <c r="OLT248" s="249"/>
      <c r="OLU248" s="249"/>
      <c r="OLV248" s="249"/>
      <c r="OLW248" s="249"/>
      <c r="OLX248" s="249"/>
      <c r="OLY248" s="249"/>
      <c r="OLZ248" s="249"/>
      <c r="OMA248" s="249"/>
      <c r="OMB248" s="249"/>
      <c r="OMC248" s="249"/>
      <c r="OMD248" s="249"/>
      <c r="OME248" s="249"/>
      <c r="OMF248" s="249"/>
      <c r="OMG248" s="249"/>
      <c r="OMH248" s="249"/>
      <c r="OMI248" s="249"/>
      <c r="OMJ248" s="249"/>
      <c r="OMK248" s="249"/>
      <c r="OML248" s="249"/>
      <c r="OMM248" s="249"/>
      <c r="OMN248" s="249"/>
      <c r="OMO248" s="249"/>
      <c r="OMP248" s="249"/>
      <c r="OMQ248" s="249"/>
      <c r="OMR248" s="249"/>
      <c r="OMS248" s="249"/>
      <c r="OMT248" s="249"/>
      <c r="OMU248" s="249"/>
      <c r="OMV248" s="249"/>
      <c r="OMW248" s="249"/>
      <c r="OMX248" s="249"/>
      <c r="OMY248" s="249"/>
      <c r="OMZ248" s="249"/>
      <c r="ONA248" s="249"/>
      <c r="ONB248" s="249"/>
      <c r="ONC248" s="249"/>
      <c r="OND248" s="249"/>
      <c r="ONE248" s="249"/>
      <c r="ONF248" s="249"/>
      <c r="ONG248" s="249"/>
      <c r="ONH248" s="249"/>
      <c r="ONI248" s="249"/>
      <c r="ONJ248" s="249"/>
      <c r="ONK248" s="249"/>
      <c r="ONL248" s="249"/>
      <c r="ONM248" s="249"/>
      <c r="ONN248" s="249"/>
      <c r="ONO248" s="249"/>
      <c r="ONP248" s="249"/>
      <c r="ONQ248" s="249"/>
      <c r="ONR248" s="249"/>
      <c r="ONS248" s="249"/>
      <c r="ONT248" s="249"/>
      <c r="ONU248" s="249"/>
      <c r="ONV248" s="249"/>
      <c r="ONW248" s="249"/>
      <c r="ONX248" s="249"/>
      <c r="ONY248" s="249"/>
      <c r="ONZ248" s="249"/>
      <c r="OOA248" s="249"/>
      <c r="OOB248" s="249"/>
      <c r="OOC248" s="249"/>
      <c r="OOD248" s="249"/>
      <c r="OOE248" s="249"/>
      <c r="OOF248" s="249"/>
      <c r="OOG248" s="249"/>
      <c r="OOH248" s="249"/>
      <c r="OOI248" s="249"/>
      <c r="OOJ248" s="249"/>
      <c r="OOK248" s="249"/>
      <c r="OOL248" s="249"/>
      <c r="OOM248" s="249"/>
      <c r="OON248" s="249"/>
      <c r="OOO248" s="249"/>
      <c r="OOP248" s="249"/>
      <c r="OOQ248" s="249"/>
      <c r="OOR248" s="249"/>
      <c r="OOS248" s="249"/>
      <c r="OOT248" s="249"/>
      <c r="OOU248" s="249"/>
      <c r="OOV248" s="249"/>
      <c r="OOW248" s="249"/>
      <c r="OOX248" s="249"/>
      <c r="OOY248" s="249"/>
      <c r="OOZ248" s="249"/>
      <c r="OPA248" s="249"/>
      <c r="OPB248" s="249"/>
      <c r="OPC248" s="249"/>
      <c r="OPD248" s="249"/>
      <c r="OPE248" s="249"/>
      <c r="OPF248" s="249"/>
      <c r="OPG248" s="249"/>
      <c r="OPH248" s="249"/>
      <c r="OPI248" s="249"/>
      <c r="OPJ248" s="249"/>
      <c r="OPK248" s="249"/>
      <c r="OPL248" s="249"/>
      <c r="OPM248" s="249"/>
      <c r="OPN248" s="249"/>
      <c r="OPO248" s="249"/>
      <c r="OPP248" s="249"/>
      <c r="OPQ248" s="249"/>
      <c r="OPR248" s="249"/>
      <c r="OPS248" s="249"/>
      <c r="OPT248" s="249"/>
      <c r="OPU248" s="249"/>
      <c r="OPV248" s="249"/>
      <c r="OPW248" s="249"/>
      <c r="OPX248" s="249"/>
      <c r="OPY248" s="249"/>
      <c r="OPZ248" s="249"/>
      <c r="OQA248" s="249"/>
      <c r="OQB248" s="249"/>
      <c r="OQC248" s="249"/>
      <c r="OQD248" s="249"/>
      <c r="OQE248" s="249"/>
      <c r="OQF248" s="249"/>
      <c r="OQG248" s="249"/>
      <c r="OQH248" s="249"/>
      <c r="OQI248" s="249"/>
      <c r="OQJ248" s="249"/>
      <c r="OQK248" s="249"/>
      <c r="OQL248" s="249"/>
      <c r="OQM248" s="249"/>
      <c r="OQN248" s="249"/>
      <c r="OQO248" s="249"/>
      <c r="OQP248" s="249"/>
      <c r="OQQ248" s="249"/>
      <c r="OQR248" s="249"/>
      <c r="OQS248" s="249"/>
      <c r="OQT248" s="249"/>
      <c r="OQU248" s="249"/>
      <c r="OQV248" s="249"/>
      <c r="OQW248" s="249"/>
      <c r="OQX248" s="249"/>
      <c r="OQY248" s="249"/>
      <c r="OQZ248" s="249"/>
      <c r="ORA248" s="249"/>
      <c r="ORB248" s="249"/>
      <c r="ORC248" s="249"/>
      <c r="ORD248" s="249"/>
      <c r="ORE248" s="249"/>
      <c r="ORF248" s="249"/>
      <c r="ORG248" s="249"/>
      <c r="ORH248" s="249"/>
      <c r="ORI248" s="249"/>
      <c r="ORJ248" s="249"/>
      <c r="ORK248" s="249"/>
      <c r="ORL248" s="249"/>
      <c r="ORM248" s="249"/>
      <c r="ORN248" s="249"/>
      <c r="ORO248" s="249"/>
      <c r="ORP248" s="249"/>
      <c r="ORQ248" s="249"/>
      <c r="ORR248" s="249"/>
      <c r="ORS248" s="249"/>
      <c r="ORT248" s="249"/>
      <c r="ORU248" s="249"/>
      <c r="ORV248" s="249"/>
      <c r="ORW248" s="249"/>
      <c r="ORX248" s="249"/>
      <c r="ORY248" s="249"/>
      <c r="ORZ248" s="249"/>
      <c r="OSA248" s="249"/>
      <c r="OSB248" s="249"/>
      <c r="OSC248" s="249"/>
      <c r="OSD248" s="249"/>
      <c r="OSE248" s="249"/>
      <c r="OSF248" s="249"/>
      <c r="OSG248" s="249"/>
      <c r="OSH248" s="249"/>
      <c r="OSI248" s="249"/>
      <c r="OSJ248" s="249"/>
      <c r="OSK248" s="249"/>
      <c r="OSL248" s="249"/>
      <c r="OSM248" s="249"/>
      <c r="OSN248" s="249"/>
      <c r="OSO248" s="249"/>
      <c r="OSP248" s="249"/>
      <c r="OSQ248" s="249"/>
      <c r="OSR248" s="249"/>
      <c r="OSS248" s="249"/>
      <c r="OST248" s="249"/>
      <c r="OSU248" s="249"/>
      <c r="OSV248" s="249"/>
      <c r="OSW248" s="249"/>
      <c r="OSX248" s="249"/>
      <c r="OSY248" s="249"/>
      <c r="OSZ248" s="249"/>
      <c r="OTA248" s="249"/>
      <c r="OTB248" s="249"/>
      <c r="OTC248" s="249"/>
      <c r="OTD248" s="249"/>
      <c r="OTE248" s="249"/>
      <c r="OTF248" s="249"/>
      <c r="OTG248" s="249"/>
      <c r="OTH248" s="249"/>
      <c r="OTI248" s="249"/>
      <c r="OTJ248" s="249"/>
      <c r="OTK248" s="249"/>
      <c r="OTL248" s="249"/>
      <c r="OTM248" s="249"/>
      <c r="OTN248" s="249"/>
      <c r="OTO248" s="249"/>
      <c r="OTP248" s="249"/>
      <c r="OTQ248" s="249"/>
      <c r="OTR248" s="249"/>
      <c r="OTS248" s="249"/>
      <c r="OTT248" s="249"/>
      <c r="OTU248" s="249"/>
      <c r="OTV248" s="249"/>
      <c r="OTW248" s="249"/>
      <c r="OTX248" s="249"/>
      <c r="OTY248" s="249"/>
      <c r="OTZ248" s="249"/>
      <c r="OUA248" s="249"/>
      <c r="OUB248" s="249"/>
      <c r="OUC248" s="249"/>
      <c r="OUD248" s="249"/>
      <c r="OUE248" s="249"/>
      <c r="OUF248" s="249"/>
      <c r="OUG248" s="249"/>
      <c r="OUH248" s="249"/>
      <c r="OUI248" s="249"/>
      <c r="OUJ248" s="249"/>
      <c r="OUK248" s="249"/>
      <c r="OUL248" s="249"/>
      <c r="OUM248" s="249"/>
      <c r="OUN248" s="249"/>
      <c r="OUO248" s="249"/>
      <c r="OUP248" s="249"/>
      <c r="OUQ248" s="249"/>
      <c r="OUR248" s="249"/>
      <c r="OUS248" s="249"/>
      <c r="OUT248" s="249"/>
      <c r="OUU248" s="249"/>
      <c r="OUV248" s="249"/>
      <c r="OUW248" s="249"/>
      <c r="OUX248" s="249"/>
      <c r="OUY248" s="249"/>
      <c r="OUZ248" s="249"/>
      <c r="OVA248" s="249"/>
      <c r="OVB248" s="249"/>
      <c r="OVC248" s="249"/>
      <c r="OVD248" s="249"/>
      <c r="OVE248" s="249"/>
      <c r="OVF248" s="249"/>
      <c r="OVG248" s="249"/>
      <c r="OVH248" s="249"/>
      <c r="OVI248" s="249"/>
      <c r="OVJ248" s="249"/>
      <c r="OVK248" s="249"/>
      <c r="OVL248" s="249"/>
      <c r="OVM248" s="249"/>
      <c r="OVN248" s="249"/>
      <c r="OVO248" s="249"/>
      <c r="OVP248" s="249"/>
      <c r="OVQ248" s="249"/>
      <c r="OVR248" s="249"/>
      <c r="OVS248" s="249"/>
      <c r="OVT248" s="249"/>
      <c r="OVU248" s="249"/>
      <c r="OVV248" s="249"/>
      <c r="OVW248" s="249"/>
      <c r="OVX248" s="249"/>
      <c r="OVY248" s="249"/>
      <c r="OVZ248" s="249"/>
      <c r="OWA248" s="249"/>
      <c r="OWB248" s="249"/>
      <c r="OWC248" s="249"/>
      <c r="OWD248" s="249"/>
      <c r="OWE248" s="249"/>
      <c r="OWF248" s="249"/>
      <c r="OWG248" s="249"/>
      <c r="OWH248" s="249"/>
      <c r="OWI248" s="249"/>
      <c r="OWJ248" s="249"/>
      <c r="OWK248" s="249"/>
      <c r="OWL248" s="249"/>
      <c r="OWM248" s="249"/>
      <c r="OWN248" s="249"/>
      <c r="OWO248" s="249"/>
      <c r="OWP248" s="249"/>
      <c r="OWQ248" s="249"/>
      <c r="OWR248" s="249"/>
      <c r="OWS248" s="249"/>
      <c r="OWT248" s="249"/>
      <c r="OWU248" s="249"/>
      <c r="OWV248" s="249"/>
      <c r="OWW248" s="249"/>
      <c r="OWX248" s="249"/>
      <c r="OWY248" s="249"/>
      <c r="OWZ248" s="249"/>
      <c r="OXA248" s="249"/>
      <c r="OXB248" s="249"/>
      <c r="OXC248" s="249"/>
      <c r="OXD248" s="249"/>
      <c r="OXE248" s="249"/>
      <c r="OXF248" s="249"/>
      <c r="OXG248" s="249"/>
      <c r="OXH248" s="249"/>
      <c r="OXI248" s="249"/>
      <c r="OXJ248" s="249"/>
      <c r="OXK248" s="249"/>
      <c r="OXL248" s="249"/>
      <c r="OXM248" s="249"/>
      <c r="OXN248" s="249"/>
      <c r="OXO248" s="249"/>
      <c r="OXP248" s="249"/>
      <c r="OXQ248" s="249"/>
      <c r="OXR248" s="249"/>
      <c r="OXS248" s="249"/>
      <c r="OXT248" s="249"/>
      <c r="OXU248" s="249"/>
      <c r="OXV248" s="249"/>
      <c r="OXW248" s="249"/>
      <c r="OXX248" s="249"/>
      <c r="OXY248" s="249"/>
      <c r="OXZ248" s="249"/>
      <c r="OYA248" s="249"/>
      <c r="OYB248" s="249"/>
      <c r="OYC248" s="249"/>
      <c r="OYD248" s="249"/>
      <c r="OYE248" s="249"/>
      <c r="OYF248" s="249"/>
      <c r="OYG248" s="249"/>
      <c r="OYH248" s="249"/>
      <c r="OYI248" s="249"/>
      <c r="OYJ248" s="249"/>
      <c r="OYK248" s="249"/>
      <c r="OYL248" s="249"/>
      <c r="OYM248" s="249"/>
      <c r="OYN248" s="249"/>
      <c r="OYO248" s="249"/>
      <c r="OYP248" s="249"/>
      <c r="OYQ248" s="249"/>
      <c r="OYR248" s="249"/>
      <c r="OYS248" s="249"/>
      <c r="OYT248" s="249"/>
      <c r="OYU248" s="249"/>
      <c r="OYV248" s="249"/>
      <c r="OYW248" s="249"/>
      <c r="OYX248" s="249"/>
      <c r="OYY248" s="249"/>
      <c r="OYZ248" s="249"/>
      <c r="OZA248" s="249"/>
      <c r="OZB248" s="249"/>
      <c r="OZC248" s="249"/>
      <c r="OZD248" s="249"/>
      <c r="OZE248" s="249"/>
      <c r="OZF248" s="249"/>
      <c r="OZG248" s="249"/>
      <c r="OZH248" s="249"/>
      <c r="OZI248" s="249"/>
      <c r="OZJ248" s="249"/>
      <c r="OZK248" s="249"/>
      <c r="OZL248" s="249"/>
      <c r="OZM248" s="249"/>
      <c r="OZN248" s="249"/>
      <c r="OZO248" s="249"/>
      <c r="OZP248" s="249"/>
      <c r="OZQ248" s="249"/>
      <c r="OZR248" s="249"/>
      <c r="OZS248" s="249"/>
      <c r="OZT248" s="249"/>
      <c r="OZU248" s="249"/>
      <c r="OZV248" s="249"/>
      <c r="OZW248" s="249"/>
      <c r="OZX248" s="249"/>
      <c r="OZY248" s="249"/>
      <c r="OZZ248" s="249"/>
      <c r="PAA248" s="249"/>
      <c r="PAB248" s="249"/>
      <c r="PAC248" s="249"/>
      <c r="PAD248" s="249"/>
      <c r="PAE248" s="249"/>
      <c r="PAF248" s="249"/>
      <c r="PAG248" s="249"/>
      <c r="PAH248" s="249"/>
      <c r="PAI248" s="249"/>
      <c r="PAJ248" s="249"/>
      <c r="PAK248" s="249"/>
      <c r="PAL248" s="249"/>
      <c r="PAM248" s="249"/>
      <c r="PAN248" s="249"/>
      <c r="PAO248" s="249"/>
      <c r="PAP248" s="249"/>
      <c r="PAQ248" s="249"/>
      <c r="PAR248" s="249"/>
      <c r="PAS248" s="249"/>
      <c r="PAT248" s="249"/>
      <c r="PAU248" s="249"/>
      <c r="PAV248" s="249"/>
      <c r="PAW248" s="249"/>
      <c r="PAX248" s="249"/>
      <c r="PAY248" s="249"/>
      <c r="PAZ248" s="249"/>
      <c r="PBA248" s="249"/>
      <c r="PBB248" s="249"/>
      <c r="PBC248" s="249"/>
      <c r="PBD248" s="249"/>
      <c r="PBE248" s="249"/>
      <c r="PBF248" s="249"/>
      <c r="PBG248" s="249"/>
      <c r="PBH248" s="249"/>
      <c r="PBI248" s="249"/>
      <c r="PBJ248" s="249"/>
      <c r="PBK248" s="249"/>
      <c r="PBL248" s="249"/>
      <c r="PBM248" s="249"/>
      <c r="PBN248" s="249"/>
      <c r="PBO248" s="249"/>
      <c r="PBP248" s="249"/>
      <c r="PBQ248" s="249"/>
      <c r="PBR248" s="249"/>
      <c r="PBS248" s="249"/>
      <c r="PBT248" s="249"/>
      <c r="PBU248" s="249"/>
      <c r="PBV248" s="249"/>
      <c r="PBW248" s="249"/>
      <c r="PBX248" s="249"/>
      <c r="PBY248" s="249"/>
      <c r="PBZ248" s="249"/>
      <c r="PCA248" s="249"/>
      <c r="PCB248" s="249"/>
      <c r="PCC248" s="249"/>
      <c r="PCD248" s="249"/>
      <c r="PCE248" s="249"/>
      <c r="PCF248" s="249"/>
      <c r="PCG248" s="249"/>
      <c r="PCH248" s="249"/>
      <c r="PCI248" s="249"/>
      <c r="PCJ248" s="249"/>
      <c r="PCK248" s="249"/>
      <c r="PCL248" s="249"/>
      <c r="PCM248" s="249"/>
      <c r="PCN248" s="249"/>
      <c r="PCO248" s="249"/>
      <c r="PCP248" s="249"/>
      <c r="PCQ248" s="249"/>
      <c r="PCR248" s="249"/>
      <c r="PCS248" s="249"/>
      <c r="PCT248" s="249"/>
      <c r="PCU248" s="249"/>
      <c r="PCV248" s="249"/>
      <c r="PCW248" s="249"/>
      <c r="PCX248" s="249"/>
      <c r="PCY248" s="249"/>
      <c r="PCZ248" s="249"/>
      <c r="PDA248" s="249"/>
      <c r="PDB248" s="249"/>
      <c r="PDC248" s="249"/>
      <c r="PDD248" s="249"/>
      <c r="PDE248" s="249"/>
      <c r="PDF248" s="249"/>
      <c r="PDG248" s="249"/>
      <c r="PDH248" s="249"/>
      <c r="PDI248" s="249"/>
      <c r="PDJ248" s="249"/>
      <c r="PDK248" s="249"/>
      <c r="PDL248" s="249"/>
      <c r="PDM248" s="249"/>
      <c r="PDN248" s="249"/>
      <c r="PDO248" s="249"/>
      <c r="PDP248" s="249"/>
      <c r="PDQ248" s="249"/>
      <c r="PDR248" s="249"/>
      <c r="PDS248" s="249"/>
      <c r="PDT248" s="249"/>
      <c r="PDU248" s="249"/>
      <c r="PDV248" s="249"/>
      <c r="PDW248" s="249"/>
      <c r="PDX248" s="249"/>
      <c r="PDY248" s="249"/>
      <c r="PDZ248" s="249"/>
      <c r="PEA248" s="249"/>
      <c r="PEB248" s="249"/>
      <c r="PEC248" s="249"/>
      <c r="PED248" s="249"/>
      <c r="PEE248" s="249"/>
      <c r="PEF248" s="249"/>
      <c r="PEG248" s="249"/>
      <c r="PEH248" s="249"/>
      <c r="PEI248" s="249"/>
      <c r="PEJ248" s="249"/>
      <c r="PEK248" s="249"/>
      <c r="PEL248" s="249"/>
      <c r="PEM248" s="249"/>
      <c r="PEN248" s="249"/>
      <c r="PEO248" s="249"/>
      <c r="PEP248" s="249"/>
      <c r="PEQ248" s="249"/>
      <c r="PER248" s="249"/>
      <c r="PES248" s="249"/>
      <c r="PET248" s="249"/>
      <c r="PEU248" s="249"/>
      <c r="PEV248" s="249"/>
      <c r="PEW248" s="249"/>
      <c r="PEX248" s="249"/>
      <c r="PEY248" s="249"/>
      <c r="PEZ248" s="249"/>
      <c r="PFA248" s="249"/>
      <c r="PFB248" s="249"/>
      <c r="PFC248" s="249"/>
      <c r="PFD248" s="249"/>
      <c r="PFE248" s="249"/>
      <c r="PFF248" s="249"/>
      <c r="PFG248" s="249"/>
      <c r="PFH248" s="249"/>
      <c r="PFI248" s="249"/>
      <c r="PFJ248" s="249"/>
      <c r="PFK248" s="249"/>
      <c r="PFL248" s="249"/>
      <c r="PFM248" s="249"/>
      <c r="PFN248" s="249"/>
      <c r="PFO248" s="249"/>
      <c r="PFP248" s="249"/>
      <c r="PFQ248" s="249"/>
      <c r="PFR248" s="249"/>
      <c r="PFS248" s="249"/>
      <c r="PFT248" s="249"/>
      <c r="PFU248" s="249"/>
      <c r="PFV248" s="249"/>
      <c r="PFW248" s="249"/>
      <c r="PFX248" s="249"/>
      <c r="PFY248" s="249"/>
      <c r="PFZ248" s="249"/>
      <c r="PGA248" s="249"/>
      <c r="PGB248" s="249"/>
      <c r="PGC248" s="249"/>
      <c r="PGD248" s="249"/>
      <c r="PGE248" s="249"/>
      <c r="PGF248" s="249"/>
      <c r="PGG248" s="249"/>
      <c r="PGH248" s="249"/>
      <c r="PGI248" s="249"/>
      <c r="PGJ248" s="249"/>
      <c r="PGK248" s="249"/>
      <c r="PGL248" s="249"/>
      <c r="PGM248" s="249"/>
      <c r="PGN248" s="249"/>
      <c r="PGO248" s="249"/>
      <c r="PGP248" s="249"/>
      <c r="PGQ248" s="249"/>
      <c r="PGR248" s="249"/>
      <c r="PGS248" s="249"/>
      <c r="PGT248" s="249"/>
      <c r="PGU248" s="249"/>
      <c r="PGV248" s="249"/>
      <c r="PGW248" s="249"/>
      <c r="PGX248" s="249"/>
      <c r="PGY248" s="249"/>
      <c r="PGZ248" s="249"/>
      <c r="PHA248" s="249"/>
      <c r="PHB248" s="249"/>
      <c r="PHC248" s="249"/>
      <c r="PHD248" s="249"/>
      <c r="PHE248" s="249"/>
      <c r="PHF248" s="249"/>
      <c r="PHG248" s="249"/>
      <c r="PHH248" s="249"/>
      <c r="PHI248" s="249"/>
      <c r="PHJ248" s="249"/>
      <c r="PHK248" s="249"/>
      <c r="PHL248" s="249"/>
      <c r="PHM248" s="249"/>
      <c r="PHN248" s="249"/>
      <c r="PHO248" s="249"/>
      <c r="PHP248" s="249"/>
      <c r="PHQ248" s="249"/>
      <c r="PHR248" s="249"/>
      <c r="PHS248" s="249"/>
      <c r="PHT248" s="249"/>
      <c r="PHU248" s="249"/>
      <c r="PHV248" s="249"/>
      <c r="PHW248" s="249"/>
      <c r="PHX248" s="249"/>
      <c r="PHY248" s="249"/>
      <c r="PHZ248" s="249"/>
      <c r="PIA248" s="249"/>
      <c r="PIB248" s="249"/>
      <c r="PIC248" s="249"/>
      <c r="PID248" s="249"/>
      <c r="PIE248" s="249"/>
      <c r="PIF248" s="249"/>
      <c r="PIG248" s="249"/>
      <c r="PIH248" s="249"/>
      <c r="PII248" s="249"/>
      <c r="PIJ248" s="249"/>
      <c r="PIK248" s="249"/>
      <c r="PIL248" s="249"/>
      <c r="PIM248" s="249"/>
      <c r="PIN248" s="249"/>
      <c r="PIO248" s="249"/>
      <c r="PIP248" s="249"/>
      <c r="PIQ248" s="249"/>
      <c r="PIR248" s="249"/>
      <c r="PIS248" s="249"/>
      <c r="PIT248" s="249"/>
      <c r="PIU248" s="249"/>
      <c r="PIV248" s="249"/>
      <c r="PIW248" s="249"/>
      <c r="PIX248" s="249"/>
      <c r="PIY248" s="249"/>
      <c r="PIZ248" s="249"/>
      <c r="PJA248" s="249"/>
      <c r="PJB248" s="249"/>
      <c r="PJC248" s="249"/>
      <c r="PJD248" s="249"/>
      <c r="PJE248" s="249"/>
      <c r="PJF248" s="249"/>
      <c r="PJG248" s="249"/>
      <c r="PJH248" s="249"/>
      <c r="PJI248" s="249"/>
      <c r="PJJ248" s="249"/>
      <c r="PJK248" s="249"/>
      <c r="PJL248" s="249"/>
      <c r="PJM248" s="249"/>
      <c r="PJN248" s="249"/>
      <c r="PJO248" s="249"/>
      <c r="PJP248" s="249"/>
      <c r="PJQ248" s="249"/>
      <c r="PJR248" s="249"/>
      <c r="PJS248" s="249"/>
      <c r="PJT248" s="249"/>
      <c r="PJU248" s="249"/>
      <c r="PJV248" s="249"/>
      <c r="PJW248" s="249"/>
      <c r="PJX248" s="249"/>
      <c r="PJY248" s="249"/>
      <c r="PJZ248" s="249"/>
      <c r="PKA248" s="249"/>
      <c r="PKB248" s="249"/>
      <c r="PKC248" s="249"/>
      <c r="PKD248" s="249"/>
      <c r="PKE248" s="249"/>
      <c r="PKF248" s="249"/>
      <c r="PKG248" s="249"/>
      <c r="PKH248" s="249"/>
      <c r="PKI248" s="249"/>
      <c r="PKJ248" s="249"/>
      <c r="PKK248" s="249"/>
      <c r="PKL248" s="249"/>
      <c r="PKM248" s="249"/>
      <c r="PKN248" s="249"/>
      <c r="PKO248" s="249"/>
      <c r="PKP248" s="249"/>
      <c r="PKQ248" s="249"/>
      <c r="PKR248" s="249"/>
      <c r="PKS248" s="249"/>
      <c r="PKT248" s="249"/>
      <c r="PKU248" s="249"/>
      <c r="PKV248" s="249"/>
      <c r="PKW248" s="249"/>
      <c r="PKX248" s="249"/>
      <c r="PKY248" s="249"/>
      <c r="PKZ248" s="249"/>
      <c r="PLA248" s="249"/>
      <c r="PLB248" s="249"/>
      <c r="PLC248" s="249"/>
      <c r="PLD248" s="249"/>
      <c r="PLE248" s="249"/>
      <c r="PLF248" s="249"/>
      <c r="PLG248" s="249"/>
      <c r="PLH248" s="249"/>
      <c r="PLI248" s="249"/>
      <c r="PLJ248" s="249"/>
      <c r="PLK248" s="249"/>
      <c r="PLL248" s="249"/>
      <c r="PLM248" s="249"/>
      <c r="PLN248" s="249"/>
      <c r="PLO248" s="249"/>
      <c r="PLP248" s="249"/>
      <c r="PLQ248" s="249"/>
      <c r="PLR248" s="249"/>
      <c r="PLS248" s="249"/>
      <c r="PLT248" s="249"/>
      <c r="PLU248" s="249"/>
      <c r="PLV248" s="249"/>
      <c r="PLW248" s="249"/>
      <c r="PLX248" s="249"/>
      <c r="PLY248" s="249"/>
      <c r="PLZ248" s="249"/>
      <c r="PMA248" s="249"/>
      <c r="PMB248" s="249"/>
      <c r="PMC248" s="249"/>
      <c r="PMD248" s="249"/>
      <c r="PME248" s="249"/>
      <c r="PMF248" s="249"/>
      <c r="PMG248" s="249"/>
      <c r="PMH248" s="249"/>
      <c r="PMI248" s="249"/>
      <c r="PMJ248" s="249"/>
      <c r="PMK248" s="249"/>
      <c r="PML248" s="249"/>
      <c r="PMM248" s="249"/>
      <c r="PMN248" s="249"/>
      <c r="PMO248" s="249"/>
      <c r="PMP248" s="249"/>
      <c r="PMQ248" s="249"/>
      <c r="PMR248" s="249"/>
      <c r="PMS248" s="249"/>
      <c r="PMT248" s="249"/>
      <c r="PMU248" s="249"/>
      <c r="PMV248" s="249"/>
      <c r="PMW248" s="249"/>
      <c r="PMX248" s="249"/>
      <c r="PMY248" s="249"/>
      <c r="PMZ248" s="249"/>
      <c r="PNA248" s="249"/>
      <c r="PNB248" s="249"/>
      <c r="PNC248" s="249"/>
      <c r="PND248" s="249"/>
      <c r="PNE248" s="249"/>
      <c r="PNF248" s="249"/>
      <c r="PNG248" s="249"/>
      <c r="PNH248" s="249"/>
      <c r="PNI248" s="249"/>
      <c r="PNJ248" s="249"/>
      <c r="PNK248" s="249"/>
      <c r="PNL248" s="249"/>
      <c r="PNM248" s="249"/>
      <c r="PNN248" s="249"/>
      <c r="PNO248" s="249"/>
      <c r="PNP248" s="249"/>
      <c r="PNQ248" s="249"/>
      <c r="PNR248" s="249"/>
      <c r="PNS248" s="249"/>
      <c r="PNT248" s="249"/>
      <c r="PNU248" s="249"/>
      <c r="PNV248" s="249"/>
      <c r="PNW248" s="249"/>
      <c r="PNX248" s="249"/>
      <c r="PNY248" s="249"/>
      <c r="PNZ248" s="249"/>
      <c r="POA248" s="249"/>
      <c r="POB248" s="249"/>
      <c r="POC248" s="249"/>
      <c r="POD248" s="249"/>
      <c r="POE248" s="249"/>
      <c r="POF248" s="249"/>
      <c r="POG248" s="249"/>
      <c r="POH248" s="249"/>
      <c r="POI248" s="249"/>
      <c r="POJ248" s="249"/>
      <c r="POK248" s="249"/>
      <c r="POL248" s="249"/>
      <c r="POM248" s="249"/>
      <c r="PON248" s="249"/>
      <c r="POO248" s="249"/>
      <c r="POP248" s="249"/>
      <c r="POQ248" s="249"/>
      <c r="POR248" s="249"/>
      <c r="POS248" s="249"/>
      <c r="POT248" s="249"/>
      <c r="POU248" s="249"/>
      <c r="POV248" s="249"/>
      <c r="POW248" s="249"/>
      <c r="POX248" s="249"/>
      <c r="POY248" s="249"/>
      <c r="POZ248" s="249"/>
      <c r="PPA248" s="249"/>
      <c r="PPB248" s="249"/>
      <c r="PPC248" s="249"/>
      <c r="PPD248" s="249"/>
      <c r="PPE248" s="249"/>
      <c r="PPF248" s="249"/>
      <c r="PPG248" s="249"/>
      <c r="PPH248" s="249"/>
      <c r="PPI248" s="249"/>
      <c r="PPJ248" s="249"/>
      <c r="PPK248" s="249"/>
      <c r="PPL248" s="249"/>
      <c r="PPM248" s="249"/>
      <c r="PPN248" s="249"/>
      <c r="PPO248" s="249"/>
      <c r="PPP248" s="249"/>
      <c r="PPQ248" s="249"/>
      <c r="PPR248" s="249"/>
      <c r="PPS248" s="249"/>
      <c r="PPT248" s="249"/>
      <c r="PPU248" s="249"/>
      <c r="PPV248" s="249"/>
      <c r="PPW248" s="249"/>
      <c r="PPX248" s="249"/>
      <c r="PPY248" s="249"/>
      <c r="PPZ248" s="249"/>
      <c r="PQA248" s="249"/>
      <c r="PQB248" s="249"/>
      <c r="PQC248" s="249"/>
      <c r="PQD248" s="249"/>
      <c r="PQE248" s="249"/>
      <c r="PQF248" s="249"/>
      <c r="PQG248" s="249"/>
      <c r="PQH248" s="249"/>
      <c r="PQI248" s="249"/>
      <c r="PQJ248" s="249"/>
      <c r="PQK248" s="249"/>
      <c r="PQL248" s="249"/>
      <c r="PQM248" s="249"/>
      <c r="PQN248" s="249"/>
      <c r="PQO248" s="249"/>
      <c r="PQP248" s="249"/>
      <c r="PQQ248" s="249"/>
      <c r="PQR248" s="249"/>
      <c r="PQS248" s="249"/>
      <c r="PQT248" s="249"/>
      <c r="PQU248" s="249"/>
      <c r="PQV248" s="249"/>
      <c r="PQW248" s="249"/>
      <c r="PQX248" s="249"/>
      <c r="PQY248" s="249"/>
      <c r="PQZ248" s="249"/>
      <c r="PRA248" s="249"/>
      <c r="PRB248" s="249"/>
      <c r="PRC248" s="249"/>
      <c r="PRD248" s="249"/>
      <c r="PRE248" s="249"/>
      <c r="PRF248" s="249"/>
      <c r="PRG248" s="249"/>
      <c r="PRH248" s="249"/>
      <c r="PRI248" s="249"/>
      <c r="PRJ248" s="249"/>
      <c r="PRK248" s="249"/>
      <c r="PRL248" s="249"/>
      <c r="PRM248" s="249"/>
      <c r="PRN248" s="249"/>
      <c r="PRO248" s="249"/>
      <c r="PRP248" s="249"/>
      <c r="PRQ248" s="249"/>
      <c r="PRR248" s="249"/>
      <c r="PRS248" s="249"/>
      <c r="PRT248" s="249"/>
      <c r="PRU248" s="249"/>
      <c r="PRV248" s="249"/>
      <c r="PRW248" s="249"/>
      <c r="PRX248" s="249"/>
      <c r="PRY248" s="249"/>
      <c r="PRZ248" s="249"/>
      <c r="PSA248" s="249"/>
      <c r="PSB248" s="249"/>
      <c r="PSC248" s="249"/>
      <c r="PSD248" s="249"/>
      <c r="PSE248" s="249"/>
      <c r="PSF248" s="249"/>
      <c r="PSG248" s="249"/>
      <c r="PSH248" s="249"/>
      <c r="PSI248" s="249"/>
      <c r="PSJ248" s="249"/>
      <c r="PSK248" s="249"/>
      <c r="PSL248" s="249"/>
      <c r="PSM248" s="249"/>
      <c r="PSN248" s="249"/>
      <c r="PSO248" s="249"/>
      <c r="PSP248" s="249"/>
      <c r="PSQ248" s="249"/>
      <c r="PSR248" s="249"/>
      <c r="PSS248" s="249"/>
      <c r="PST248" s="249"/>
      <c r="PSU248" s="249"/>
      <c r="PSV248" s="249"/>
      <c r="PSW248" s="249"/>
      <c r="PSX248" s="249"/>
      <c r="PSY248" s="249"/>
      <c r="PSZ248" s="249"/>
      <c r="PTA248" s="249"/>
      <c r="PTB248" s="249"/>
      <c r="PTC248" s="249"/>
      <c r="PTD248" s="249"/>
      <c r="PTE248" s="249"/>
      <c r="PTF248" s="249"/>
      <c r="PTG248" s="249"/>
      <c r="PTH248" s="249"/>
      <c r="PTI248" s="249"/>
      <c r="PTJ248" s="249"/>
      <c r="PTK248" s="249"/>
      <c r="PTL248" s="249"/>
      <c r="PTM248" s="249"/>
      <c r="PTN248" s="249"/>
      <c r="PTO248" s="249"/>
      <c r="PTP248" s="249"/>
      <c r="PTQ248" s="249"/>
      <c r="PTR248" s="249"/>
      <c r="PTS248" s="249"/>
      <c r="PTT248" s="249"/>
      <c r="PTU248" s="249"/>
      <c r="PTV248" s="249"/>
      <c r="PTW248" s="249"/>
      <c r="PTX248" s="249"/>
      <c r="PTY248" s="249"/>
      <c r="PTZ248" s="249"/>
      <c r="PUA248" s="249"/>
      <c r="PUB248" s="249"/>
      <c r="PUC248" s="249"/>
      <c r="PUD248" s="249"/>
      <c r="PUE248" s="249"/>
      <c r="PUF248" s="249"/>
      <c r="PUG248" s="249"/>
      <c r="PUH248" s="249"/>
      <c r="PUI248" s="249"/>
      <c r="PUJ248" s="249"/>
      <c r="PUK248" s="249"/>
      <c r="PUL248" s="249"/>
      <c r="PUM248" s="249"/>
      <c r="PUN248" s="249"/>
      <c r="PUO248" s="249"/>
      <c r="PUP248" s="249"/>
      <c r="PUQ248" s="249"/>
      <c r="PUR248" s="249"/>
      <c r="PUS248" s="249"/>
      <c r="PUT248" s="249"/>
      <c r="PUU248" s="249"/>
      <c r="PUV248" s="249"/>
      <c r="PUW248" s="249"/>
      <c r="PUX248" s="249"/>
      <c r="PUY248" s="249"/>
      <c r="PUZ248" s="249"/>
      <c r="PVA248" s="249"/>
      <c r="PVB248" s="249"/>
      <c r="PVC248" s="249"/>
      <c r="PVD248" s="249"/>
      <c r="PVE248" s="249"/>
      <c r="PVF248" s="249"/>
      <c r="PVG248" s="249"/>
      <c r="PVH248" s="249"/>
      <c r="PVI248" s="249"/>
      <c r="PVJ248" s="249"/>
      <c r="PVK248" s="249"/>
      <c r="PVL248" s="249"/>
      <c r="PVM248" s="249"/>
      <c r="PVN248" s="249"/>
      <c r="PVO248" s="249"/>
      <c r="PVP248" s="249"/>
      <c r="PVQ248" s="249"/>
      <c r="PVR248" s="249"/>
      <c r="PVS248" s="249"/>
      <c r="PVT248" s="249"/>
      <c r="PVU248" s="249"/>
      <c r="PVV248" s="249"/>
      <c r="PVW248" s="249"/>
      <c r="PVX248" s="249"/>
      <c r="PVY248" s="249"/>
      <c r="PVZ248" s="249"/>
      <c r="PWA248" s="249"/>
      <c r="PWB248" s="249"/>
      <c r="PWC248" s="249"/>
      <c r="PWD248" s="249"/>
      <c r="PWE248" s="249"/>
      <c r="PWF248" s="249"/>
      <c r="PWG248" s="249"/>
      <c r="PWH248" s="249"/>
      <c r="PWI248" s="249"/>
      <c r="PWJ248" s="249"/>
      <c r="PWK248" s="249"/>
      <c r="PWL248" s="249"/>
      <c r="PWM248" s="249"/>
      <c r="PWN248" s="249"/>
      <c r="PWO248" s="249"/>
      <c r="PWP248" s="249"/>
      <c r="PWQ248" s="249"/>
      <c r="PWR248" s="249"/>
      <c r="PWS248" s="249"/>
      <c r="PWT248" s="249"/>
      <c r="PWU248" s="249"/>
      <c r="PWV248" s="249"/>
      <c r="PWW248" s="249"/>
      <c r="PWX248" s="249"/>
      <c r="PWY248" s="249"/>
      <c r="PWZ248" s="249"/>
      <c r="PXA248" s="249"/>
      <c r="PXB248" s="249"/>
      <c r="PXC248" s="249"/>
      <c r="PXD248" s="249"/>
      <c r="PXE248" s="249"/>
      <c r="PXF248" s="249"/>
      <c r="PXG248" s="249"/>
      <c r="PXH248" s="249"/>
      <c r="PXI248" s="249"/>
      <c r="PXJ248" s="249"/>
      <c r="PXK248" s="249"/>
      <c r="PXL248" s="249"/>
      <c r="PXM248" s="249"/>
      <c r="PXN248" s="249"/>
      <c r="PXO248" s="249"/>
      <c r="PXP248" s="249"/>
      <c r="PXQ248" s="249"/>
      <c r="PXR248" s="249"/>
      <c r="PXS248" s="249"/>
      <c r="PXT248" s="249"/>
      <c r="PXU248" s="249"/>
      <c r="PXV248" s="249"/>
      <c r="PXW248" s="249"/>
      <c r="PXX248" s="249"/>
      <c r="PXY248" s="249"/>
      <c r="PXZ248" s="249"/>
      <c r="PYA248" s="249"/>
      <c r="PYB248" s="249"/>
      <c r="PYC248" s="249"/>
      <c r="PYD248" s="249"/>
      <c r="PYE248" s="249"/>
      <c r="PYF248" s="249"/>
      <c r="PYG248" s="249"/>
      <c r="PYH248" s="249"/>
      <c r="PYI248" s="249"/>
      <c r="PYJ248" s="249"/>
      <c r="PYK248" s="249"/>
      <c r="PYL248" s="249"/>
      <c r="PYM248" s="249"/>
      <c r="PYN248" s="249"/>
      <c r="PYO248" s="249"/>
      <c r="PYP248" s="249"/>
      <c r="PYQ248" s="249"/>
      <c r="PYR248" s="249"/>
      <c r="PYS248" s="249"/>
      <c r="PYT248" s="249"/>
      <c r="PYU248" s="249"/>
      <c r="PYV248" s="249"/>
      <c r="PYW248" s="249"/>
      <c r="PYX248" s="249"/>
      <c r="PYY248" s="249"/>
      <c r="PYZ248" s="249"/>
      <c r="PZA248" s="249"/>
      <c r="PZB248" s="249"/>
      <c r="PZC248" s="249"/>
      <c r="PZD248" s="249"/>
      <c r="PZE248" s="249"/>
      <c r="PZF248" s="249"/>
      <c r="PZG248" s="249"/>
      <c r="PZH248" s="249"/>
      <c r="PZI248" s="249"/>
      <c r="PZJ248" s="249"/>
      <c r="PZK248" s="249"/>
      <c r="PZL248" s="249"/>
      <c r="PZM248" s="249"/>
      <c r="PZN248" s="249"/>
      <c r="PZO248" s="249"/>
      <c r="PZP248" s="249"/>
      <c r="PZQ248" s="249"/>
      <c r="PZR248" s="249"/>
      <c r="PZS248" s="249"/>
      <c r="PZT248" s="249"/>
      <c r="PZU248" s="249"/>
      <c r="PZV248" s="249"/>
      <c r="PZW248" s="249"/>
      <c r="PZX248" s="249"/>
      <c r="PZY248" s="249"/>
      <c r="PZZ248" s="249"/>
      <c r="QAA248" s="249"/>
      <c r="QAB248" s="249"/>
      <c r="QAC248" s="249"/>
      <c r="QAD248" s="249"/>
      <c r="QAE248" s="249"/>
      <c r="QAF248" s="249"/>
      <c r="QAG248" s="249"/>
      <c r="QAH248" s="249"/>
      <c r="QAI248" s="249"/>
      <c r="QAJ248" s="249"/>
      <c r="QAK248" s="249"/>
      <c r="QAL248" s="249"/>
      <c r="QAM248" s="249"/>
      <c r="QAN248" s="249"/>
      <c r="QAO248" s="249"/>
      <c r="QAP248" s="249"/>
      <c r="QAQ248" s="249"/>
      <c r="QAR248" s="249"/>
      <c r="QAS248" s="249"/>
      <c r="QAT248" s="249"/>
      <c r="QAU248" s="249"/>
      <c r="QAV248" s="249"/>
      <c r="QAW248" s="249"/>
      <c r="QAX248" s="249"/>
      <c r="QAY248" s="249"/>
      <c r="QAZ248" s="249"/>
      <c r="QBA248" s="249"/>
      <c r="QBB248" s="249"/>
      <c r="QBC248" s="249"/>
      <c r="QBD248" s="249"/>
      <c r="QBE248" s="249"/>
      <c r="QBF248" s="249"/>
      <c r="QBG248" s="249"/>
      <c r="QBH248" s="249"/>
      <c r="QBI248" s="249"/>
      <c r="QBJ248" s="249"/>
      <c r="QBK248" s="249"/>
      <c r="QBL248" s="249"/>
      <c r="QBM248" s="249"/>
      <c r="QBN248" s="249"/>
      <c r="QBO248" s="249"/>
      <c r="QBP248" s="249"/>
      <c r="QBQ248" s="249"/>
      <c r="QBR248" s="249"/>
      <c r="QBS248" s="249"/>
      <c r="QBT248" s="249"/>
      <c r="QBU248" s="249"/>
      <c r="QBV248" s="249"/>
      <c r="QBW248" s="249"/>
      <c r="QBX248" s="249"/>
      <c r="QBY248" s="249"/>
      <c r="QBZ248" s="249"/>
      <c r="QCA248" s="249"/>
      <c r="QCB248" s="249"/>
      <c r="QCC248" s="249"/>
      <c r="QCD248" s="249"/>
      <c r="QCE248" s="249"/>
      <c r="QCF248" s="249"/>
      <c r="QCG248" s="249"/>
      <c r="QCH248" s="249"/>
      <c r="QCI248" s="249"/>
      <c r="QCJ248" s="249"/>
      <c r="QCK248" s="249"/>
      <c r="QCL248" s="249"/>
      <c r="QCM248" s="249"/>
      <c r="QCN248" s="249"/>
      <c r="QCO248" s="249"/>
      <c r="QCP248" s="249"/>
      <c r="QCQ248" s="249"/>
      <c r="QCR248" s="249"/>
      <c r="QCS248" s="249"/>
      <c r="QCT248" s="249"/>
      <c r="QCU248" s="249"/>
      <c r="QCV248" s="249"/>
      <c r="QCW248" s="249"/>
      <c r="QCX248" s="249"/>
      <c r="QCY248" s="249"/>
      <c r="QCZ248" s="249"/>
      <c r="QDA248" s="249"/>
      <c r="QDB248" s="249"/>
      <c r="QDC248" s="249"/>
      <c r="QDD248" s="249"/>
      <c r="QDE248" s="249"/>
      <c r="QDF248" s="249"/>
      <c r="QDG248" s="249"/>
      <c r="QDH248" s="249"/>
      <c r="QDI248" s="249"/>
      <c r="QDJ248" s="249"/>
      <c r="QDK248" s="249"/>
      <c r="QDL248" s="249"/>
      <c r="QDM248" s="249"/>
      <c r="QDN248" s="249"/>
      <c r="QDO248" s="249"/>
      <c r="QDP248" s="249"/>
      <c r="QDQ248" s="249"/>
      <c r="QDR248" s="249"/>
      <c r="QDS248" s="249"/>
      <c r="QDT248" s="249"/>
      <c r="QDU248" s="249"/>
      <c r="QDV248" s="249"/>
      <c r="QDW248" s="249"/>
      <c r="QDX248" s="249"/>
      <c r="QDY248" s="249"/>
      <c r="QDZ248" s="249"/>
      <c r="QEA248" s="249"/>
      <c r="QEB248" s="249"/>
      <c r="QEC248" s="249"/>
      <c r="QED248" s="249"/>
      <c r="QEE248" s="249"/>
      <c r="QEF248" s="249"/>
      <c r="QEG248" s="249"/>
      <c r="QEH248" s="249"/>
      <c r="QEI248" s="249"/>
      <c r="QEJ248" s="249"/>
      <c r="QEK248" s="249"/>
      <c r="QEL248" s="249"/>
      <c r="QEM248" s="249"/>
      <c r="QEN248" s="249"/>
      <c r="QEO248" s="249"/>
      <c r="QEP248" s="249"/>
      <c r="QEQ248" s="249"/>
      <c r="QER248" s="249"/>
      <c r="QES248" s="249"/>
      <c r="QET248" s="249"/>
      <c r="QEU248" s="249"/>
      <c r="QEV248" s="249"/>
      <c r="QEW248" s="249"/>
      <c r="QEX248" s="249"/>
      <c r="QEY248" s="249"/>
      <c r="QEZ248" s="249"/>
      <c r="QFA248" s="249"/>
      <c r="QFB248" s="249"/>
      <c r="QFC248" s="249"/>
      <c r="QFD248" s="249"/>
      <c r="QFE248" s="249"/>
      <c r="QFF248" s="249"/>
      <c r="QFG248" s="249"/>
      <c r="QFH248" s="249"/>
      <c r="QFI248" s="249"/>
      <c r="QFJ248" s="249"/>
      <c r="QFK248" s="249"/>
      <c r="QFL248" s="249"/>
      <c r="QFM248" s="249"/>
      <c r="QFN248" s="249"/>
      <c r="QFO248" s="249"/>
      <c r="QFP248" s="249"/>
      <c r="QFQ248" s="249"/>
      <c r="QFR248" s="249"/>
      <c r="QFS248" s="249"/>
      <c r="QFT248" s="249"/>
      <c r="QFU248" s="249"/>
      <c r="QFV248" s="249"/>
      <c r="QFW248" s="249"/>
      <c r="QFX248" s="249"/>
      <c r="QFY248" s="249"/>
      <c r="QFZ248" s="249"/>
      <c r="QGA248" s="249"/>
      <c r="QGB248" s="249"/>
      <c r="QGC248" s="249"/>
      <c r="QGD248" s="249"/>
      <c r="QGE248" s="249"/>
      <c r="QGF248" s="249"/>
      <c r="QGG248" s="249"/>
      <c r="QGH248" s="249"/>
      <c r="QGI248" s="249"/>
      <c r="QGJ248" s="249"/>
      <c r="QGK248" s="249"/>
      <c r="QGL248" s="249"/>
      <c r="QGM248" s="249"/>
      <c r="QGN248" s="249"/>
      <c r="QGO248" s="249"/>
      <c r="QGP248" s="249"/>
      <c r="QGQ248" s="249"/>
      <c r="QGR248" s="249"/>
      <c r="QGS248" s="249"/>
      <c r="QGT248" s="249"/>
      <c r="QGU248" s="249"/>
      <c r="QGV248" s="249"/>
      <c r="QGW248" s="249"/>
      <c r="QGX248" s="249"/>
      <c r="QGY248" s="249"/>
      <c r="QGZ248" s="249"/>
      <c r="QHA248" s="249"/>
      <c r="QHB248" s="249"/>
      <c r="QHC248" s="249"/>
      <c r="QHD248" s="249"/>
      <c r="QHE248" s="249"/>
      <c r="QHF248" s="249"/>
      <c r="QHG248" s="249"/>
      <c r="QHH248" s="249"/>
      <c r="QHI248" s="249"/>
      <c r="QHJ248" s="249"/>
      <c r="QHK248" s="249"/>
      <c r="QHL248" s="249"/>
      <c r="QHM248" s="249"/>
      <c r="QHN248" s="249"/>
      <c r="QHO248" s="249"/>
      <c r="QHP248" s="249"/>
      <c r="QHQ248" s="249"/>
      <c r="QHR248" s="249"/>
      <c r="QHS248" s="249"/>
      <c r="QHT248" s="249"/>
      <c r="QHU248" s="249"/>
      <c r="QHV248" s="249"/>
      <c r="QHW248" s="249"/>
      <c r="QHX248" s="249"/>
      <c r="QHY248" s="249"/>
      <c r="QHZ248" s="249"/>
      <c r="QIA248" s="249"/>
      <c r="QIB248" s="249"/>
      <c r="QIC248" s="249"/>
      <c r="QID248" s="249"/>
      <c r="QIE248" s="249"/>
      <c r="QIF248" s="249"/>
      <c r="QIG248" s="249"/>
      <c r="QIH248" s="249"/>
      <c r="QII248" s="249"/>
      <c r="QIJ248" s="249"/>
      <c r="QIK248" s="249"/>
      <c r="QIL248" s="249"/>
      <c r="QIM248" s="249"/>
      <c r="QIN248" s="249"/>
      <c r="QIO248" s="249"/>
      <c r="QIP248" s="249"/>
      <c r="QIQ248" s="249"/>
      <c r="QIR248" s="249"/>
      <c r="QIS248" s="249"/>
      <c r="QIT248" s="249"/>
      <c r="QIU248" s="249"/>
      <c r="QIV248" s="249"/>
      <c r="QIW248" s="249"/>
      <c r="QIX248" s="249"/>
      <c r="QIY248" s="249"/>
      <c r="QIZ248" s="249"/>
      <c r="QJA248" s="249"/>
      <c r="QJB248" s="249"/>
      <c r="QJC248" s="249"/>
      <c r="QJD248" s="249"/>
      <c r="QJE248" s="249"/>
      <c r="QJF248" s="249"/>
      <c r="QJG248" s="249"/>
      <c r="QJH248" s="249"/>
      <c r="QJI248" s="249"/>
      <c r="QJJ248" s="249"/>
      <c r="QJK248" s="249"/>
      <c r="QJL248" s="249"/>
      <c r="QJM248" s="249"/>
      <c r="QJN248" s="249"/>
      <c r="QJO248" s="249"/>
      <c r="QJP248" s="249"/>
      <c r="QJQ248" s="249"/>
      <c r="QJR248" s="249"/>
      <c r="QJS248" s="249"/>
      <c r="QJT248" s="249"/>
      <c r="QJU248" s="249"/>
      <c r="QJV248" s="249"/>
      <c r="QJW248" s="249"/>
      <c r="QJX248" s="249"/>
      <c r="QJY248" s="249"/>
      <c r="QJZ248" s="249"/>
      <c r="QKA248" s="249"/>
      <c r="QKB248" s="249"/>
      <c r="QKC248" s="249"/>
      <c r="QKD248" s="249"/>
      <c r="QKE248" s="249"/>
      <c r="QKF248" s="249"/>
      <c r="QKG248" s="249"/>
      <c r="QKH248" s="249"/>
      <c r="QKI248" s="249"/>
      <c r="QKJ248" s="249"/>
      <c r="QKK248" s="249"/>
      <c r="QKL248" s="249"/>
      <c r="QKM248" s="249"/>
      <c r="QKN248" s="249"/>
      <c r="QKO248" s="249"/>
      <c r="QKP248" s="249"/>
      <c r="QKQ248" s="249"/>
      <c r="QKR248" s="249"/>
      <c r="QKS248" s="249"/>
      <c r="QKT248" s="249"/>
      <c r="QKU248" s="249"/>
      <c r="QKV248" s="249"/>
      <c r="QKW248" s="249"/>
      <c r="QKX248" s="249"/>
      <c r="QKY248" s="249"/>
      <c r="QKZ248" s="249"/>
      <c r="QLA248" s="249"/>
      <c r="QLB248" s="249"/>
      <c r="QLC248" s="249"/>
      <c r="QLD248" s="249"/>
      <c r="QLE248" s="249"/>
      <c r="QLF248" s="249"/>
      <c r="QLG248" s="249"/>
      <c r="QLH248" s="249"/>
      <c r="QLI248" s="249"/>
      <c r="QLJ248" s="249"/>
      <c r="QLK248" s="249"/>
      <c r="QLL248" s="249"/>
      <c r="QLM248" s="249"/>
      <c r="QLN248" s="249"/>
      <c r="QLO248" s="249"/>
      <c r="QLP248" s="249"/>
      <c r="QLQ248" s="249"/>
      <c r="QLR248" s="249"/>
      <c r="QLS248" s="249"/>
      <c r="QLT248" s="249"/>
      <c r="QLU248" s="249"/>
      <c r="QLV248" s="249"/>
      <c r="QLW248" s="249"/>
      <c r="QLX248" s="249"/>
      <c r="QLY248" s="249"/>
      <c r="QLZ248" s="249"/>
      <c r="QMA248" s="249"/>
      <c r="QMB248" s="249"/>
      <c r="QMC248" s="249"/>
      <c r="QMD248" s="249"/>
      <c r="QME248" s="249"/>
      <c r="QMF248" s="249"/>
      <c r="QMG248" s="249"/>
      <c r="QMH248" s="249"/>
      <c r="QMI248" s="249"/>
      <c r="QMJ248" s="249"/>
      <c r="QMK248" s="249"/>
      <c r="QML248" s="249"/>
      <c r="QMM248" s="249"/>
      <c r="QMN248" s="249"/>
      <c r="QMO248" s="249"/>
      <c r="QMP248" s="249"/>
      <c r="QMQ248" s="249"/>
      <c r="QMR248" s="249"/>
      <c r="QMS248" s="249"/>
      <c r="QMT248" s="249"/>
      <c r="QMU248" s="249"/>
      <c r="QMV248" s="249"/>
      <c r="QMW248" s="249"/>
      <c r="QMX248" s="249"/>
      <c r="QMY248" s="249"/>
      <c r="QMZ248" s="249"/>
      <c r="QNA248" s="249"/>
      <c r="QNB248" s="249"/>
      <c r="QNC248" s="249"/>
      <c r="QND248" s="249"/>
      <c r="QNE248" s="249"/>
      <c r="QNF248" s="249"/>
      <c r="QNG248" s="249"/>
      <c r="QNH248" s="249"/>
      <c r="QNI248" s="249"/>
      <c r="QNJ248" s="249"/>
      <c r="QNK248" s="249"/>
      <c r="QNL248" s="249"/>
      <c r="QNM248" s="249"/>
      <c r="QNN248" s="249"/>
      <c r="QNO248" s="249"/>
      <c r="QNP248" s="249"/>
      <c r="QNQ248" s="249"/>
      <c r="QNR248" s="249"/>
      <c r="QNS248" s="249"/>
      <c r="QNT248" s="249"/>
      <c r="QNU248" s="249"/>
      <c r="QNV248" s="249"/>
      <c r="QNW248" s="249"/>
      <c r="QNX248" s="249"/>
      <c r="QNY248" s="249"/>
      <c r="QNZ248" s="249"/>
      <c r="QOA248" s="249"/>
      <c r="QOB248" s="249"/>
      <c r="QOC248" s="249"/>
      <c r="QOD248" s="249"/>
      <c r="QOE248" s="249"/>
      <c r="QOF248" s="249"/>
      <c r="QOG248" s="249"/>
      <c r="QOH248" s="249"/>
      <c r="QOI248" s="249"/>
      <c r="QOJ248" s="249"/>
      <c r="QOK248" s="249"/>
      <c r="QOL248" s="249"/>
      <c r="QOM248" s="249"/>
      <c r="QON248" s="249"/>
      <c r="QOO248" s="249"/>
      <c r="QOP248" s="249"/>
      <c r="QOQ248" s="249"/>
      <c r="QOR248" s="249"/>
      <c r="QOS248" s="249"/>
      <c r="QOT248" s="249"/>
      <c r="QOU248" s="249"/>
      <c r="QOV248" s="249"/>
      <c r="QOW248" s="249"/>
      <c r="QOX248" s="249"/>
      <c r="QOY248" s="249"/>
      <c r="QOZ248" s="249"/>
      <c r="QPA248" s="249"/>
      <c r="QPB248" s="249"/>
      <c r="QPC248" s="249"/>
      <c r="QPD248" s="249"/>
      <c r="QPE248" s="249"/>
      <c r="QPF248" s="249"/>
      <c r="QPG248" s="249"/>
      <c r="QPH248" s="249"/>
      <c r="QPI248" s="249"/>
      <c r="QPJ248" s="249"/>
      <c r="QPK248" s="249"/>
      <c r="QPL248" s="249"/>
      <c r="QPM248" s="249"/>
      <c r="QPN248" s="249"/>
      <c r="QPO248" s="249"/>
      <c r="QPP248" s="249"/>
      <c r="QPQ248" s="249"/>
      <c r="QPR248" s="249"/>
      <c r="QPS248" s="249"/>
      <c r="QPT248" s="249"/>
      <c r="QPU248" s="249"/>
      <c r="QPV248" s="249"/>
      <c r="QPW248" s="249"/>
      <c r="QPX248" s="249"/>
      <c r="QPY248" s="249"/>
      <c r="QPZ248" s="249"/>
      <c r="QQA248" s="249"/>
      <c r="QQB248" s="249"/>
      <c r="QQC248" s="249"/>
      <c r="QQD248" s="249"/>
      <c r="QQE248" s="249"/>
      <c r="QQF248" s="249"/>
      <c r="QQG248" s="249"/>
      <c r="QQH248" s="249"/>
      <c r="QQI248" s="249"/>
      <c r="QQJ248" s="249"/>
      <c r="QQK248" s="249"/>
      <c r="QQL248" s="249"/>
      <c r="QQM248" s="249"/>
      <c r="QQN248" s="249"/>
      <c r="QQO248" s="249"/>
      <c r="QQP248" s="249"/>
      <c r="QQQ248" s="249"/>
      <c r="QQR248" s="249"/>
      <c r="QQS248" s="249"/>
      <c r="QQT248" s="249"/>
      <c r="QQU248" s="249"/>
      <c r="QQV248" s="249"/>
      <c r="QQW248" s="249"/>
      <c r="QQX248" s="249"/>
      <c r="QQY248" s="249"/>
      <c r="QQZ248" s="249"/>
      <c r="QRA248" s="249"/>
      <c r="QRB248" s="249"/>
      <c r="QRC248" s="249"/>
      <c r="QRD248" s="249"/>
      <c r="QRE248" s="249"/>
      <c r="QRF248" s="249"/>
      <c r="QRG248" s="249"/>
      <c r="QRH248" s="249"/>
      <c r="QRI248" s="249"/>
      <c r="QRJ248" s="249"/>
      <c r="QRK248" s="249"/>
      <c r="QRL248" s="249"/>
      <c r="QRM248" s="249"/>
      <c r="QRN248" s="249"/>
      <c r="QRO248" s="249"/>
      <c r="QRP248" s="249"/>
      <c r="QRQ248" s="249"/>
      <c r="QRR248" s="249"/>
      <c r="QRS248" s="249"/>
      <c r="QRT248" s="249"/>
      <c r="QRU248" s="249"/>
      <c r="QRV248" s="249"/>
      <c r="QRW248" s="249"/>
      <c r="QRX248" s="249"/>
      <c r="QRY248" s="249"/>
      <c r="QRZ248" s="249"/>
      <c r="QSA248" s="249"/>
      <c r="QSB248" s="249"/>
      <c r="QSC248" s="249"/>
      <c r="QSD248" s="249"/>
      <c r="QSE248" s="249"/>
      <c r="QSF248" s="249"/>
      <c r="QSG248" s="249"/>
      <c r="QSH248" s="249"/>
      <c r="QSI248" s="249"/>
      <c r="QSJ248" s="249"/>
      <c r="QSK248" s="249"/>
      <c r="QSL248" s="249"/>
      <c r="QSM248" s="249"/>
      <c r="QSN248" s="249"/>
      <c r="QSO248" s="249"/>
      <c r="QSP248" s="249"/>
      <c r="QSQ248" s="249"/>
      <c r="QSR248" s="249"/>
      <c r="QSS248" s="249"/>
      <c r="QST248" s="249"/>
      <c r="QSU248" s="249"/>
      <c r="QSV248" s="249"/>
      <c r="QSW248" s="249"/>
      <c r="QSX248" s="249"/>
      <c r="QSY248" s="249"/>
      <c r="QSZ248" s="249"/>
      <c r="QTA248" s="249"/>
      <c r="QTB248" s="249"/>
      <c r="QTC248" s="249"/>
      <c r="QTD248" s="249"/>
      <c r="QTE248" s="249"/>
      <c r="QTF248" s="249"/>
      <c r="QTG248" s="249"/>
      <c r="QTH248" s="249"/>
      <c r="QTI248" s="249"/>
      <c r="QTJ248" s="249"/>
      <c r="QTK248" s="249"/>
      <c r="QTL248" s="249"/>
      <c r="QTM248" s="249"/>
      <c r="QTN248" s="249"/>
      <c r="QTO248" s="249"/>
      <c r="QTP248" s="249"/>
      <c r="QTQ248" s="249"/>
      <c r="QTR248" s="249"/>
      <c r="QTS248" s="249"/>
      <c r="QTT248" s="249"/>
      <c r="QTU248" s="249"/>
      <c r="QTV248" s="249"/>
      <c r="QTW248" s="249"/>
      <c r="QTX248" s="249"/>
      <c r="QTY248" s="249"/>
      <c r="QTZ248" s="249"/>
      <c r="QUA248" s="249"/>
      <c r="QUB248" s="249"/>
      <c r="QUC248" s="249"/>
      <c r="QUD248" s="249"/>
      <c r="QUE248" s="249"/>
      <c r="QUF248" s="249"/>
      <c r="QUG248" s="249"/>
      <c r="QUH248" s="249"/>
      <c r="QUI248" s="249"/>
      <c r="QUJ248" s="249"/>
      <c r="QUK248" s="249"/>
      <c r="QUL248" s="249"/>
      <c r="QUM248" s="249"/>
      <c r="QUN248" s="249"/>
      <c r="QUO248" s="249"/>
      <c r="QUP248" s="249"/>
      <c r="QUQ248" s="249"/>
      <c r="QUR248" s="249"/>
      <c r="QUS248" s="249"/>
      <c r="QUT248" s="249"/>
      <c r="QUU248" s="249"/>
      <c r="QUV248" s="249"/>
      <c r="QUW248" s="249"/>
      <c r="QUX248" s="249"/>
      <c r="QUY248" s="249"/>
      <c r="QUZ248" s="249"/>
      <c r="QVA248" s="249"/>
      <c r="QVB248" s="249"/>
      <c r="QVC248" s="249"/>
      <c r="QVD248" s="249"/>
      <c r="QVE248" s="249"/>
      <c r="QVF248" s="249"/>
      <c r="QVG248" s="249"/>
      <c r="QVH248" s="249"/>
      <c r="QVI248" s="249"/>
      <c r="QVJ248" s="249"/>
      <c r="QVK248" s="249"/>
      <c r="QVL248" s="249"/>
      <c r="QVM248" s="249"/>
      <c r="QVN248" s="249"/>
      <c r="QVO248" s="249"/>
      <c r="QVP248" s="249"/>
      <c r="QVQ248" s="249"/>
      <c r="QVR248" s="249"/>
      <c r="QVS248" s="249"/>
      <c r="QVT248" s="249"/>
      <c r="QVU248" s="249"/>
      <c r="QVV248" s="249"/>
      <c r="QVW248" s="249"/>
      <c r="QVX248" s="249"/>
      <c r="QVY248" s="249"/>
      <c r="QVZ248" s="249"/>
      <c r="QWA248" s="249"/>
      <c r="QWB248" s="249"/>
      <c r="QWC248" s="249"/>
      <c r="QWD248" s="249"/>
      <c r="QWE248" s="249"/>
      <c r="QWF248" s="249"/>
      <c r="QWG248" s="249"/>
      <c r="QWH248" s="249"/>
      <c r="QWI248" s="249"/>
      <c r="QWJ248" s="249"/>
      <c r="QWK248" s="249"/>
      <c r="QWL248" s="249"/>
      <c r="QWM248" s="249"/>
      <c r="QWN248" s="249"/>
      <c r="QWO248" s="249"/>
      <c r="QWP248" s="249"/>
      <c r="QWQ248" s="249"/>
      <c r="QWR248" s="249"/>
      <c r="QWS248" s="249"/>
      <c r="QWT248" s="249"/>
      <c r="QWU248" s="249"/>
      <c r="QWV248" s="249"/>
      <c r="QWW248" s="249"/>
      <c r="QWX248" s="249"/>
      <c r="QWY248" s="249"/>
      <c r="QWZ248" s="249"/>
      <c r="QXA248" s="249"/>
      <c r="QXB248" s="249"/>
      <c r="QXC248" s="249"/>
      <c r="QXD248" s="249"/>
      <c r="QXE248" s="249"/>
      <c r="QXF248" s="249"/>
      <c r="QXG248" s="249"/>
      <c r="QXH248" s="249"/>
      <c r="QXI248" s="249"/>
      <c r="QXJ248" s="249"/>
      <c r="QXK248" s="249"/>
      <c r="QXL248" s="249"/>
      <c r="QXM248" s="249"/>
      <c r="QXN248" s="249"/>
      <c r="QXO248" s="249"/>
      <c r="QXP248" s="249"/>
      <c r="QXQ248" s="249"/>
      <c r="QXR248" s="249"/>
      <c r="QXS248" s="249"/>
      <c r="QXT248" s="249"/>
      <c r="QXU248" s="249"/>
      <c r="QXV248" s="249"/>
      <c r="QXW248" s="249"/>
      <c r="QXX248" s="249"/>
      <c r="QXY248" s="249"/>
      <c r="QXZ248" s="249"/>
      <c r="QYA248" s="249"/>
      <c r="QYB248" s="249"/>
      <c r="QYC248" s="249"/>
      <c r="QYD248" s="249"/>
      <c r="QYE248" s="249"/>
      <c r="QYF248" s="249"/>
      <c r="QYG248" s="249"/>
      <c r="QYH248" s="249"/>
      <c r="QYI248" s="249"/>
      <c r="QYJ248" s="249"/>
      <c r="QYK248" s="249"/>
      <c r="QYL248" s="249"/>
      <c r="QYM248" s="249"/>
      <c r="QYN248" s="249"/>
      <c r="QYO248" s="249"/>
      <c r="QYP248" s="249"/>
      <c r="QYQ248" s="249"/>
      <c r="QYR248" s="249"/>
      <c r="QYS248" s="249"/>
      <c r="QYT248" s="249"/>
      <c r="QYU248" s="249"/>
      <c r="QYV248" s="249"/>
      <c r="QYW248" s="249"/>
      <c r="QYX248" s="249"/>
      <c r="QYY248" s="249"/>
      <c r="QYZ248" s="249"/>
      <c r="QZA248" s="249"/>
      <c r="QZB248" s="249"/>
      <c r="QZC248" s="249"/>
      <c r="QZD248" s="249"/>
      <c r="QZE248" s="249"/>
      <c r="QZF248" s="249"/>
      <c r="QZG248" s="249"/>
      <c r="QZH248" s="249"/>
      <c r="QZI248" s="249"/>
      <c r="QZJ248" s="249"/>
      <c r="QZK248" s="249"/>
      <c r="QZL248" s="249"/>
      <c r="QZM248" s="249"/>
      <c r="QZN248" s="249"/>
      <c r="QZO248" s="249"/>
      <c r="QZP248" s="249"/>
      <c r="QZQ248" s="249"/>
      <c r="QZR248" s="249"/>
      <c r="QZS248" s="249"/>
      <c r="QZT248" s="249"/>
      <c r="QZU248" s="249"/>
      <c r="QZV248" s="249"/>
      <c r="QZW248" s="249"/>
      <c r="QZX248" s="249"/>
      <c r="QZY248" s="249"/>
      <c r="QZZ248" s="249"/>
      <c r="RAA248" s="249"/>
      <c r="RAB248" s="249"/>
      <c r="RAC248" s="249"/>
      <c r="RAD248" s="249"/>
      <c r="RAE248" s="249"/>
      <c r="RAF248" s="249"/>
      <c r="RAG248" s="249"/>
      <c r="RAH248" s="249"/>
      <c r="RAI248" s="249"/>
      <c r="RAJ248" s="249"/>
      <c r="RAK248" s="249"/>
      <c r="RAL248" s="249"/>
      <c r="RAM248" s="249"/>
      <c r="RAN248" s="249"/>
      <c r="RAO248" s="249"/>
      <c r="RAP248" s="249"/>
      <c r="RAQ248" s="249"/>
      <c r="RAR248" s="249"/>
      <c r="RAS248" s="249"/>
      <c r="RAT248" s="249"/>
      <c r="RAU248" s="249"/>
      <c r="RAV248" s="249"/>
      <c r="RAW248" s="249"/>
      <c r="RAX248" s="249"/>
      <c r="RAY248" s="249"/>
      <c r="RAZ248" s="249"/>
      <c r="RBA248" s="249"/>
      <c r="RBB248" s="249"/>
      <c r="RBC248" s="249"/>
      <c r="RBD248" s="249"/>
      <c r="RBE248" s="249"/>
      <c r="RBF248" s="249"/>
      <c r="RBG248" s="249"/>
      <c r="RBH248" s="249"/>
      <c r="RBI248" s="249"/>
      <c r="RBJ248" s="249"/>
      <c r="RBK248" s="249"/>
      <c r="RBL248" s="249"/>
      <c r="RBM248" s="249"/>
      <c r="RBN248" s="249"/>
      <c r="RBO248" s="249"/>
      <c r="RBP248" s="249"/>
      <c r="RBQ248" s="249"/>
      <c r="RBR248" s="249"/>
      <c r="RBS248" s="249"/>
      <c r="RBT248" s="249"/>
      <c r="RBU248" s="249"/>
      <c r="RBV248" s="249"/>
      <c r="RBW248" s="249"/>
      <c r="RBX248" s="249"/>
      <c r="RBY248" s="249"/>
      <c r="RBZ248" s="249"/>
      <c r="RCA248" s="249"/>
      <c r="RCB248" s="249"/>
      <c r="RCC248" s="249"/>
      <c r="RCD248" s="249"/>
      <c r="RCE248" s="249"/>
      <c r="RCF248" s="249"/>
      <c r="RCG248" s="249"/>
      <c r="RCH248" s="249"/>
      <c r="RCI248" s="249"/>
      <c r="RCJ248" s="249"/>
      <c r="RCK248" s="249"/>
      <c r="RCL248" s="249"/>
      <c r="RCM248" s="249"/>
      <c r="RCN248" s="249"/>
      <c r="RCO248" s="249"/>
      <c r="RCP248" s="249"/>
      <c r="RCQ248" s="249"/>
      <c r="RCR248" s="249"/>
      <c r="RCS248" s="249"/>
      <c r="RCT248" s="249"/>
      <c r="RCU248" s="249"/>
      <c r="RCV248" s="249"/>
      <c r="RCW248" s="249"/>
      <c r="RCX248" s="249"/>
      <c r="RCY248" s="249"/>
      <c r="RCZ248" s="249"/>
      <c r="RDA248" s="249"/>
      <c r="RDB248" s="249"/>
      <c r="RDC248" s="249"/>
      <c r="RDD248" s="249"/>
      <c r="RDE248" s="249"/>
      <c r="RDF248" s="249"/>
      <c r="RDG248" s="249"/>
      <c r="RDH248" s="249"/>
      <c r="RDI248" s="249"/>
      <c r="RDJ248" s="249"/>
      <c r="RDK248" s="249"/>
      <c r="RDL248" s="249"/>
      <c r="RDM248" s="249"/>
      <c r="RDN248" s="249"/>
      <c r="RDO248" s="249"/>
      <c r="RDP248" s="249"/>
      <c r="RDQ248" s="249"/>
      <c r="RDR248" s="249"/>
      <c r="RDS248" s="249"/>
      <c r="RDT248" s="249"/>
      <c r="RDU248" s="249"/>
      <c r="RDV248" s="249"/>
      <c r="RDW248" s="249"/>
      <c r="RDX248" s="249"/>
      <c r="RDY248" s="249"/>
      <c r="RDZ248" s="249"/>
      <c r="REA248" s="249"/>
      <c r="REB248" s="249"/>
      <c r="REC248" s="249"/>
      <c r="RED248" s="249"/>
      <c r="REE248" s="249"/>
      <c r="REF248" s="249"/>
      <c r="REG248" s="249"/>
      <c r="REH248" s="249"/>
      <c r="REI248" s="249"/>
      <c r="REJ248" s="249"/>
      <c r="REK248" s="249"/>
      <c r="REL248" s="249"/>
      <c r="REM248" s="249"/>
      <c r="REN248" s="249"/>
      <c r="REO248" s="249"/>
      <c r="REP248" s="249"/>
      <c r="REQ248" s="249"/>
      <c r="RER248" s="249"/>
      <c r="RES248" s="249"/>
      <c r="RET248" s="249"/>
      <c r="REU248" s="249"/>
      <c r="REV248" s="249"/>
      <c r="REW248" s="249"/>
      <c r="REX248" s="249"/>
      <c r="REY248" s="249"/>
      <c r="REZ248" s="249"/>
      <c r="RFA248" s="249"/>
      <c r="RFB248" s="249"/>
      <c r="RFC248" s="249"/>
      <c r="RFD248" s="249"/>
      <c r="RFE248" s="249"/>
      <c r="RFF248" s="249"/>
      <c r="RFG248" s="249"/>
      <c r="RFH248" s="249"/>
      <c r="RFI248" s="249"/>
      <c r="RFJ248" s="249"/>
      <c r="RFK248" s="249"/>
      <c r="RFL248" s="249"/>
      <c r="RFM248" s="249"/>
      <c r="RFN248" s="249"/>
      <c r="RFO248" s="249"/>
      <c r="RFP248" s="249"/>
      <c r="RFQ248" s="249"/>
      <c r="RFR248" s="249"/>
      <c r="RFS248" s="249"/>
      <c r="RFT248" s="249"/>
      <c r="RFU248" s="249"/>
      <c r="RFV248" s="249"/>
      <c r="RFW248" s="249"/>
      <c r="RFX248" s="249"/>
      <c r="RFY248" s="249"/>
      <c r="RFZ248" s="249"/>
      <c r="RGA248" s="249"/>
      <c r="RGB248" s="249"/>
      <c r="RGC248" s="249"/>
      <c r="RGD248" s="249"/>
      <c r="RGE248" s="249"/>
      <c r="RGF248" s="249"/>
      <c r="RGG248" s="249"/>
      <c r="RGH248" s="249"/>
      <c r="RGI248" s="249"/>
      <c r="RGJ248" s="249"/>
      <c r="RGK248" s="249"/>
      <c r="RGL248" s="249"/>
      <c r="RGM248" s="249"/>
      <c r="RGN248" s="249"/>
      <c r="RGO248" s="249"/>
      <c r="RGP248" s="249"/>
      <c r="RGQ248" s="249"/>
      <c r="RGR248" s="249"/>
      <c r="RGS248" s="249"/>
      <c r="RGT248" s="249"/>
      <c r="RGU248" s="249"/>
      <c r="RGV248" s="249"/>
      <c r="RGW248" s="249"/>
      <c r="RGX248" s="249"/>
      <c r="RGY248" s="249"/>
      <c r="RGZ248" s="249"/>
      <c r="RHA248" s="249"/>
      <c r="RHB248" s="249"/>
      <c r="RHC248" s="249"/>
      <c r="RHD248" s="249"/>
      <c r="RHE248" s="249"/>
      <c r="RHF248" s="249"/>
      <c r="RHG248" s="249"/>
      <c r="RHH248" s="249"/>
      <c r="RHI248" s="249"/>
      <c r="RHJ248" s="249"/>
      <c r="RHK248" s="249"/>
      <c r="RHL248" s="249"/>
      <c r="RHM248" s="249"/>
      <c r="RHN248" s="249"/>
      <c r="RHO248" s="249"/>
      <c r="RHP248" s="249"/>
      <c r="RHQ248" s="249"/>
      <c r="RHR248" s="249"/>
      <c r="RHS248" s="249"/>
      <c r="RHT248" s="249"/>
      <c r="RHU248" s="249"/>
      <c r="RHV248" s="249"/>
      <c r="RHW248" s="249"/>
      <c r="RHX248" s="249"/>
      <c r="RHY248" s="249"/>
      <c r="RHZ248" s="249"/>
      <c r="RIA248" s="249"/>
      <c r="RIB248" s="249"/>
      <c r="RIC248" s="249"/>
      <c r="RID248" s="249"/>
      <c r="RIE248" s="249"/>
      <c r="RIF248" s="249"/>
      <c r="RIG248" s="249"/>
      <c r="RIH248" s="249"/>
      <c r="RII248" s="249"/>
      <c r="RIJ248" s="249"/>
      <c r="RIK248" s="249"/>
      <c r="RIL248" s="249"/>
      <c r="RIM248" s="249"/>
      <c r="RIN248" s="249"/>
      <c r="RIO248" s="249"/>
      <c r="RIP248" s="249"/>
      <c r="RIQ248" s="249"/>
      <c r="RIR248" s="249"/>
      <c r="RIS248" s="249"/>
      <c r="RIT248" s="249"/>
      <c r="RIU248" s="249"/>
      <c r="RIV248" s="249"/>
      <c r="RIW248" s="249"/>
      <c r="RIX248" s="249"/>
      <c r="RIY248" s="249"/>
      <c r="RIZ248" s="249"/>
      <c r="RJA248" s="249"/>
      <c r="RJB248" s="249"/>
      <c r="RJC248" s="249"/>
      <c r="RJD248" s="249"/>
      <c r="RJE248" s="249"/>
      <c r="RJF248" s="249"/>
      <c r="RJG248" s="249"/>
      <c r="RJH248" s="249"/>
      <c r="RJI248" s="249"/>
      <c r="RJJ248" s="249"/>
      <c r="RJK248" s="249"/>
      <c r="RJL248" s="249"/>
      <c r="RJM248" s="249"/>
      <c r="RJN248" s="249"/>
      <c r="RJO248" s="249"/>
      <c r="RJP248" s="249"/>
      <c r="RJQ248" s="249"/>
      <c r="RJR248" s="249"/>
      <c r="RJS248" s="249"/>
      <c r="RJT248" s="249"/>
      <c r="RJU248" s="249"/>
      <c r="RJV248" s="249"/>
      <c r="RJW248" s="249"/>
      <c r="RJX248" s="249"/>
      <c r="RJY248" s="249"/>
      <c r="RJZ248" s="249"/>
      <c r="RKA248" s="249"/>
      <c r="RKB248" s="249"/>
      <c r="RKC248" s="249"/>
      <c r="RKD248" s="249"/>
      <c r="RKE248" s="249"/>
      <c r="RKF248" s="249"/>
      <c r="RKG248" s="249"/>
      <c r="RKH248" s="249"/>
      <c r="RKI248" s="249"/>
      <c r="RKJ248" s="249"/>
      <c r="RKK248" s="249"/>
      <c r="RKL248" s="249"/>
      <c r="RKM248" s="249"/>
      <c r="RKN248" s="249"/>
      <c r="RKO248" s="249"/>
      <c r="RKP248" s="249"/>
      <c r="RKQ248" s="249"/>
      <c r="RKR248" s="249"/>
      <c r="RKS248" s="249"/>
      <c r="RKT248" s="249"/>
      <c r="RKU248" s="249"/>
      <c r="RKV248" s="249"/>
      <c r="RKW248" s="249"/>
      <c r="RKX248" s="249"/>
      <c r="RKY248" s="249"/>
      <c r="RKZ248" s="249"/>
      <c r="RLA248" s="249"/>
      <c r="RLB248" s="249"/>
      <c r="RLC248" s="249"/>
      <c r="RLD248" s="249"/>
      <c r="RLE248" s="249"/>
      <c r="RLF248" s="249"/>
      <c r="RLG248" s="249"/>
      <c r="RLH248" s="249"/>
      <c r="RLI248" s="249"/>
      <c r="RLJ248" s="249"/>
      <c r="RLK248" s="249"/>
      <c r="RLL248" s="249"/>
      <c r="RLM248" s="249"/>
      <c r="RLN248" s="249"/>
      <c r="RLO248" s="249"/>
      <c r="RLP248" s="249"/>
      <c r="RLQ248" s="249"/>
      <c r="RLR248" s="249"/>
      <c r="RLS248" s="249"/>
      <c r="RLT248" s="249"/>
      <c r="RLU248" s="249"/>
      <c r="RLV248" s="249"/>
      <c r="RLW248" s="249"/>
      <c r="RLX248" s="249"/>
      <c r="RLY248" s="249"/>
      <c r="RLZ248" s="249"/>
      <c r="RMA248" s="249"/>
      <c r="RMB248" s="249"/>
      <c r="RMC248" s="249"/>
      <c r="RMD248" s="249"/>
      <c r="RME248" s="249"/>
      <c r="RMF248" s="249"/>
      <c r="RMG248" s="249"/>
      <c r="RMH248" s="249"/>
      <c r="RMI248" s="249"/>
      <c r="RMJ248" s="249"/>
      <c r="RMK248" s="249"/>
      <c r="RML248" s="249"/>
      <c r="RMM248" s="249"/>
      <c r="RMN248" s="249"/>
      <c r="RMO248" s="249"/>
      <c r="RMP248" s="249"/>
      <c r="RMQ248" s="249"/>
      <c r="RMR248" s="249"/>
      <c r="RMS248" s="249"/>
      <c r="RMT248" s="249"/>
      <c r="RMU248" s="249"/>
      <c r="RMV248" s="249"/>
      <c r="RMW248" s="249"/>
      <c r="RMX248" s="249"/>
      <c r="RMY248" s="249"/>
      <c r="RMZ248" s="249"/>
      <c r="RNA248" s="249"/>
      <c r="RNB248" s="249"/>
      <c r="RNC248" s="249"/>
      <c r="RND248" s="249"/>
      <c r="RNE248" s="249"/>
      <c r="RNF248" s="249"/>
      <c r="RNG248" s="249"/>
      <c r="RNH248" s="249"/>
      <c r="RNI248" s="249"/>
      <c r="RNJ248" s="249"/>
      <c r="RNK248" s="249"/>
      <c r="RNL248" s="249"/>
      <c r="RNM248" s="249"/>
      <c r="RNN248" s="249"/>
      <c r="RNO248" s="249"/>
      <c r="RNP248" s="249"/>
      <c r="RNQ248" s="249"/>
      <c r="RNR248" s="249"/>
      <c r="RNS248" s="249"/>
      <c r="RNT248" s="249"/>
      <c r="RNU248" s="249"/>
      <c r="RNV248" s="249"/>
      <c r="RNW248" s="249"/>
      <c r="RNX248" s="249"/>
      <c r="RNY248" s="249"/>
      <c r="RNZ248" s="249"/>
      <c r="ROA248" s="249"/>
      <c r="ROB248" s="249"/>
      <c r="ROC248" s="249"/>
      <c r="ROD248" s="249"/>
      <c r="ROE248" s="249"/>
      <c r="ROF248" s="249"/>
      <c r="ROG248" s="249"/>
      <c r="ROH248" s="249"/>
      <c r="ROI248" s="249"/>
      <c r="ROJ248" s="249"/>
      <c r="ROK248" s="249"/>
      <c r="ROL248" s="249"/>
      <c r="ROM248" s="249"/>
      <c r="RON248" s="249"/>
      <c r="ROO248" s="249"/>
      <c r="ROP248" s="249"/>
      <c r="ROQ248" s="249"/>
      <c r="ROR248" s="249"/>
      <c r="ROS248" s="249"/>
      <c r="ROT248" s="249"/>
      <c r="ROU248" s="249"/>
      <c r="ROV248" s="249"/>
      <c r="ROW248" s="249"/>
      <c r="ROX248" s="249"/>
      <c r="ROY248" s="249"/>
      <c r="ROZ248" s="249"/>
      <c r="RPA248" s="249"/>
      <c r="RPB248" s="249"/>
      <c r="RPC248" s="249"/>
      <c r="RPD248" s="249"/>
      <c r="RPE248" s="249"/>
      <c r="RPF248" s="249"/>
      <c r="RPG248" s="249"/>
      <c r="RPH248" s="249"/>
      <c r="RPI248" s="249"/>
      <c r="RPJ248" s="249"/>
      <c r="RPK248" s="249"/>
      <c r="RPL248" s="249"/>
      <c r="RPM248" s="249"/>
      <c r="RPN248" s="249"/>
      <c r="RPO248" s="249"/>
      <c r="RPP248" s="249"/>
      <c r="RPQ248" s="249"/>
      <c r="RPR248" s="249"/>
      <c r="RPS248" s="249"/>
      <c r="RPT248" s="249"/>
      <c r="RPU248" s="249"/>
      <c r="RPV248" s="249"/>
      <c r="RPW248" s="249"/>
      <c r="RPX248" s="249"/>
      <c r="RPY248" s="249"/>
      <c r="RPZ248" s="249"/>
      <c r="RQA248" s="249"/>
      <c r="RQB248" s="249"/>
      <c r="RQC248" s="249"/>
      <c r="RQD248" s="249"/>
      <c r="RQE248" s="249"/>
      <c r="RQF248" s="249"/>
      <c r="RQG248" s="249"/>
      <c r="RQH248" s="249"/>
      <c r="RQI248" s="249"/>
      <c r="RQJ248" s="249"/>
      <c r="RQK248" s="249"/>
      <c r="RQL248" s="249"/>
      <c r="RQM248" s="249"/>
      <c r="RQN248" s="249"/>
      <c r="RQO248" s="249"/>
      <c r="RQP248" s="249"/>
      <c r="RQQ248" s="249"/>
      <c r="RQR248" s="249"/>
      <c r="RQS248" s="249"/>
      <c r="RQT248" s="249"/>
      <c r="RQU248" s="249"/>
      <c r="RQV248" s="249"/>
      <c r="RQW248" s="249"/>
      <c r="RQX248" s="249"/>
      <c r="RQY248" s="249"/>
      <c r="RQZ248" s="249"/>
      <c r="RRA248" s="249"/>
      <c r="RRB248" s="249"/>
      <c r="RRC248" s="249"/>
      <c r="RRD248" s="249"/>
      <c r="RRE248" s="249"/>
      <c r="RRF248" s="249"/>
      <c r="RRG248" s="249"/>
      <c r="RRH248" s="249"/>
      <c r="RRI248" s="249"/>
      <c r="RRJ248" s="249"/>
      <c r="RRK248" s="249"/>
      <c r="RRL248" s="249"/>
      <c r="RRM248" s="249"/>
      <c r="RRN248" s="249"/>
      <c r="RRO248" s="249"/>
      <c r="RRP248" s="249"/>
      <c r="RRQ248" s="249"/>
      <c r="RRR248" s="249"/>
      <c r="RRS248" s="249"/>
      <c r="RRT248" s="249"/>
      <c r="RRU248" s="249"/>
      <c r="RRV248" s="249"/>
      <c r="RRW248" s="249"/>
      <c r="RRX248" s="249"/>
      <c r="RRY248" s="249"/>
      <c r="RRZ248" s="249"/>
      <c r="RSA248" s="249"/>
      <c r="RSB248" s="249"/>
      <c r="RSC248" s="249"/>
      <c r="RSD248" s="249"/>
      <c r="RSE248" s="249"/>
      <c r="RSF248" s="249"/>
      <c r="RSG248" s="249"/>
      <c r="RSH248" s="249"/>
      <c r="RSI248" s="249"/>
      <c r="RSJ248" s="249"/>
      <c r="RSK248" s="249"/>
      <c r="RSL248" s="249"/>
      <c r="RSM248" s="249"/>
      <c r="RSN248" s="249"/>
      <c r="RSO248" s="249"/>
      <c r="RSP248" s="249"/>
      <c r="RSQ248" s="249"/>
      <c r="RSR248" s="249"/>
      <c r="RSS248" s="249"/>
      <c r="RST248" s="249"/>
      <c r="RSU248" s="249"/>
      <c r="RSV248" s="249"/>
      <c r="RSW248" s="249"/>
      <c r="RSX248" s="249"/>
      <c r="RSY248" s="249"/>
      <c r="RSZ248" s="249"/>
      <c r="RTA248" s="249"/>
      <c r="RTB248" s="249"/>
      <c r="RTC248" s="249"/>
      <c r="RTD248" s="249"/>
      <c r="RTE248" s="249"/>
      <c r="RTF248" s="249"/>
      <c r="RTG248" s="249"/>
      <c r="RTH248" s="249"/>
      <c r="RTI248" s="249"/>
      <c r="RTJ248" s="249"/>
      <c r="RTK248" s="249"/>
      <c r="RTL248" s="249"/>
      <c r="RTM248" s="249"/>
      <c r="RTN248" s="249"/>
      <c r="RTO248" s="249"/>
      <c r="RTP248" s="249"/>
      <c r="RTQ248" s="249"/>
      <c r="RTR248" s="249"/>
      <c r="RTS248" s="249"/>
      <c r="RTT248" s="249"/>
      <c r="RTU248" s="249"/>
      <c r="RTV248" s="249"/>
      <c r="RTW248" s="249"/>
      <c r="RTX248" s="249"/>
      <c r="RTY248" s="249"/>
      <c r="RTZ248" s="249"/>
      <c r="RUA248" s="249"/>
      <c r="RUB248" s="249"/>
      <c r="RUC248" s="249"/>
      <c r="RUD248" s="249"/>
      <c r="RUE248" s="249"/>
      <c r="RUF248" s="249"/>
      <c r="RUG248" s="249"/>
      <c r="RUH248" s="249"/>
      <c r="RUI248" s="249"/>
      <c r="RUJ248" s="249"/>
      <c r="RUK248" s="249"/>
      <c r="RUL248" s="249"/>
      <c r="RUM248" s="249"/>
      <c r="RUN248" s="249"/>
      <c r="RUO248" s="249"/>
      <c r="RUP248" s="249"/>
      <c r="RUQ248" s="249"/>
      <c r="RUR248" s="249"/>
      <c r="RUS248" s="249"/>
      <c r="RUT248" s="249"/>
      <c r="RUU248" s="249"/>
      <c r="RUV248" s="249"/>
      <c r="RUW248" s="249"/>
      <c r="RUX248" s="249"/>
      <c r="RUY248" s="249"/>
      <c r="RUZ248" s="249"/>
      <c r="RVA248" s="249"/>
      <c r="RVB248" s="249"/>
      <c r="RVC248" s="249"/>
      <c r="RVD248" s="249"/>
      <c r="RVE248" s="249"/>
      <c r="RVF248" s="249"/>
      <c r="RVG248" s="249"/>
      <c r="RVH248" s="249"/>
      <c r="RVI248" s="249"/>
      <c r="RVJ248" s="249"/>
      <c r="RVK248" s="249"/>
      <c r="RVL248" s="249"/>
      <c r="RVM248" s="249"/>
      <c r="RVN248" s="249"/>
      <c r="RVO248" s="249"/>
      <c r="RVP248" s="249"/>
      <c r="RVQ248" s="249"/>
      <c r="RVR248" s="249"/>
      <c r="RVS248" s="249"/>
      <c r="RVT248" s="249"/>
      <c r="RVU248" s="249"/>
      <c r="RVV248" s="249"/>
      <c r="RVW248" s="249"/>
      <c r="RVX248" s="249"/>
      <c r="RVY248" s="249"/>
      <c r="RVZ248" s="249"/>
      <c r="RWA248" s="249"/>
      <c r="RWB248" s="249"/>
      <c r="RWC248" s="249"/>
      <c r="RWD248" s="249"/>
      <c r="RWE248" s="249"/>
      <c r="RWF248" s="249"/>
      <c r="RWG248" s="249"/>
      <c r="RWH248" s="249"/>
      <c r="RWI248" s="249"/>
      <c r="RWJ248" s="249"/>
      <c r="RWK248" s="249"/>
      <c r="RWL248" s="249"/>
      <c r="RWM248" s="249"/>
      <c r="RWN248" s="249"/>
      <c r="RWO248" s="249"/>
      <c r="RWP248" s="249"/>
      <c r="RWQ248" s="249"/>
      <c r="RWR248" s="249"/>
      <c r="RWS248" s="249"/>
      <c r="RWT248" s="249"/>
      <c r="RWU248" s="249"/>
      <c r="RWV248" s="249"/>
      <c r="RWW248" s="249"/>
      <c r="RWX248" s="249"/>
      <c r="RWY248" s="249"/>
      <c r="RWZ248" s="249"/>
      <c r="RXA248" s="249"/>
      <c r="RXB248" s="249"/>
      <c r="RXC248" s="249"/>
      <c r="RXD248" s="249"/>
      <c r="RXE248" s="249"/>
      <c r="RXF248" s="249"/>
      <c r="RXG248" s="249"/>
      <c r="RXH248" s="249"/>
      <c r="RXI248" s="249"/>
      <c r="RXJ248" s="249"/>
      <c r="RXK248" s="249"/>
      <c r="RXL248" s="249"/>
      <c r="RXM248" s="249"/>
      <c r="RXN248" s="249"/>
      <c r="RXO248" s="249"/>
      <c r="RXP248" s="249"/>
      <c r="RXQ248" s="249"/>
      <c r="RXR248" s="249"/>
      <c r="RXS248" s="249"/>
      <c r="RXT248" s="249"/>
      <c r="RXU248" s="249"/>
      <c r="RXV248" s="249"/>
      <c r="RXW248" s="249"/>
      <c r="RXX248" s="249"/>
      <c r="RXY248" s="249"/>
      <c r="RXZ248" s="249"/>
      <c r="RYA248" s="249"/>
      <c r="RYB248" s="249"/>
      <c r="RYC248" s="249"/>
      <c r="RYD248" s="249"/>
      <c r="RYE248" s="249"/>
      <c r="RYF248" s="249"/>
      <c r="RYG248" s="249"/>
      <c r="RYH248" s="249"/>
      <c r="RYI248" s="249"/>
      <c r="RYJ248" s="249"/>
      <c r="RYK248" s="249"/>
      <c r="RYL248" s="249"/>
      <c r="RYM248" s="249"/>
      <c r="RYN248" s="249"/>
      <c r="RYO248" s="249"/>
      <c r="RYP248" s="249"/>
      <c r="RYQ248" s="249"/>
      <c r="RYR248" s="249"/>
      <c r="RYS248" s="249"/>
      <c r="RYT248" s="249"/>
      <c r="RYU248" s="249"/>
      <c r="RYV248" s="249"/>
      <c r="RYW248" s="249"/>
      <c r="RYX248" s="249"/>
      <c r="RYY248" s="249"/>
      <c r="RYZ248" s="249"/>
      <c r="RZA248" s="249"/>
      <c r="RZB248" s="249"/>
      <c r="RZC248" s="249"/>
      <c r="RZD248" s="249"/>
      <c r="RZE248" s="249"/>
      <c r="RZF248" s="249"/>
      <c r="RZG248" s="249"/>
      <c r="RZH248" s="249"/>
      <c r="RZI248" s="249"/>
      <c r="RZJ248" s="249"/>
      <c r="RZK248" s="249"/>
      <c r="RZL248" s="249"/>
      <c r="RZM248" s="249"/>
      <c r="RZN248" s="249"/>
      <c r="RZO248" s="249"/>
      <c r="RZP248" s="249"/>
      <c r="RZQ248" s="249"/>
      <c r="RZR248" s="249"/>
      <c r="RZS248" s="249"/>
      <c r="RZT248" s="249"/>
      <c r="RZU248" s="249"/>
      <c r="RZV248" s="249"/>
      <c r="RZW248" s="249"/>
      <c r="RZX248" s="249"/>
      <c r="RZY248" s="249"/>
      <c r="RZZ248" s="249"/>
      <c r="SAA248" s="249"/>
      <c r="SAB248" s="249"/>
      <c r="SAC248" s="249"/>
      <c r="SAD248" s="249"/>
      <c r="SAE248" s="249"/>
      <c r="SAF248" s="249"/>
      <c r="SAG248" s="249"/>
      <c r="SAH248" s="249"/>
      <c r="SAI248" s="249"/>
      <c r="SAJ248" s="249"/>
      <c r="SAK248" s="249"/>
      <c r="SAL248" s="249"/>
      <c r="SAM248" s="249"/>
      <c r="SAN248" s="249"/>
      <c r="SAO248" s="249"/>
      <c r="SAP248" s="249"/>
      <c r="SAQ248" s="249"/>
      <c r="SAR248" s="249"/>
      <c r="SAS248" s="249"/>
      <c r="SAT248" s="249"/>
      <c r="SAU248" s="249"/>
      <c r="SAV248" s="249"/>
      <c r="SAW248" s="249"/>
      <c r="SAX248" s="249"/>
      <c r="SAY248" s="249"/>
      <c r="SAZ248" s="249"/>
      <c r="SBA248" s="249"/>
      <c r="SBB248" s="249"/>
      <c r="SBC248" s="249"/>
      <c r="SBD248" s="249"/>
      <c r="SBE248" s="249"/>
      <c r="SBF248" s="249"/>
      <c r="SBG248" s="249"/>
      <c r="SBH248" s="249"/>
      <c r="SBI248" s="249"/>
      <c r="SBJ248" s="249"/>
      <c r="SBK248" s="249"/>
      <c r="SBL248" s="249"/>
      <c r="SBM248" s="249"/>
      <c r="SBN248" s="249"/>
      <c r="SBO248" s="249"/>
      <c r="SBP248" s="249"/>
      <c r="SBQ248" s="249"/>
      <c r="SBR248" s="249"/>
      <c r="SBS248" s="249"/>
      <c r="SBT248" s="249"/>
      <c r="SBU248" s="249"/>
      <c r="SBV248" s="249"/>
      <c r="SBW248" s="249"/>
      <c r="SBX248" s="249"/>
      <c r="SBY248" s="249"/>
      <c r="SBZ248" s="249"/>
      <c r="SCA248" s="249"/>
      <c r="SCB248" s="249"/>
      <c r="SCC248" s="249"/>
      <c r="SCD248" s="249"/>
      <c r="SCE248" s="249"/>
      <c r="SCF248" s="249"/>
      <c r="SCG248" s="249"/>
      <c r="SCH248" s="249"/>
      <c r="SCI248" s="249"/>
      <c r="SCJ248" s="249"/>
      <c r="SCK248" s="249"/>
      <c r="SCL248" s="249"/>
      <c r="SCM248" s="249"/>
      <c r="SCN248" s="249"/>
      <c r="SCO248" s="249"/>
      <c r="SCP248" s="249"/>
      <c r="SCQ248" s="249"/>
      <c r="SCR248" s="249"/>
      <c r="SCS248" s="249"/>
      <c r="SCT248" s="249"/>
      <c r="SCU248" s="249"/>
      <c r="SCV248" s="249"/>
      <c r="SCW248" s="249"/>
      <c r="SCX248" s="249"/>
      <c r="SCY248" s="249"/>
      <c r="SCZ248" s="249"/>
      <c r="SDA248" s="249"/>
      <c r="SDB248" s="249"/>
      <c r="SDC248" s="249"/>
      <c r="SDD248" s="249"/>
      <c r="SDE248" s="249"/>
      <c r="SDF248" s="249"/>
      <c r="SDG248" s="249"/>
      <c r="SDH248" s="249"/>
      <c r="SDI248" s="249"/>
      <c r="SDJ248" s="249"/>
      <c r="SDK248" s="249"/>
      <c r="SDL248" s="249"/>
      <c r="SDM248" s="249"/>
      <c r="SDN248" s="249"/>
      <c r="SDO248" s="249"/>
      <c r="SDP248" s="249"/>
      <c r="SDQ248" s="249"/>
      <c r="SDR248" s="249"/>
      <c r="SDS248" s="249"/>
      <c r="SDT248" s="249"/>
      <c r="SDU248" s="249"/>
      <c r="SDV248" s="249"/>
      <c r="SDW248" s="249"/>
      <c r="SDX248" s="249"/>
      <c r="SDY248" s="249"/>
      <c r="SDZ248" s="249"/>
      <c r="SEA248" s="249"/>
      <c r="SEB248" s="249"/>
      <c r="SEC248" s="249"/>
      <c r="SED248" s="249"/>
      <c r="SEE248" s="249"/>
      <c r="SEF248" s="249"/>
      <c r="SEG248" s="249"/>
      <c r="SEH248" s="249"/>
      <c r="SEI248" s="249"/>
      <c r="SEJ248" s="249"/>
      <c r="SEK248" s="249"/>
      <c r="SEL248" s="249"/>
      <c r="SEM248" s="249"/>
      <c r="SEN248" s="249"/>
      <c r="SEO248" s="249"/>
      <c r="SEP248" s="249"/>
      <c r="SEQ248" s="249"/>
      <c r="SER248" s="249"/>
      <c r="SES248" s="249"/>
      <c r="SET248" s="249"/>
      <c r="SEU248" s="249"/>
      <c r="SEV248" s="249"/>
      <c r="SEW248" s="249"/>
      <c r="SEX248" s="249"/>
      <c r="SEY248" s="249"/>
      <c r="SEZ248" s="249"/>
      <c r="SFA248" s="249"/>
      <c r="SFB248" s="249"/>
      <c r="SFC248" s="249"/>
      <c r="SFD248" s="249"/>
      <c r="SFE248" s="249"/>
      <c r="SFF248" s="249"/>
      <c r="SFG248" s="249"/>
      <c r="SFH248" s="249"/>
      <c r="SFI248" s="249"/>
      <c r="SFJ248" s="249"/>
      <c r="SFK248" s="249"/>
      <c r="SFL248" s="249"/>
      <c r="SFM248" s="249"/>
      <c r="SFN248" s="249"/>
      <c r="SFO248" s="249"/>
      <c r="SFP248" s="249"/>
      <c r="SFQ248" s="249"/>
      <c r="SFR248" s="249"/>
      <c r="SFS248" s="249"/>
      <c r="SFT248" s="249"/>
      <c r="SFU248" s="249"/>
      <c r="SFV248" s="249"/>
      <c r="SFW248" s="249"/>
      <c r="SFX248" s="249"/>
      <c r="SFY248" s="249"/>
      <c r="SFZ248" s="249"/>
      <c r="SGA248" s="249"/>
      <c r="SGB248" s="249"/>
      <c r="SGC248" s="249"/>
      <c r="SGD248" s="249"/>
      <c r="SGE248" s="249"/>
      <c r="SGF248" s="249"/>
      <c r="SGG248" s="249"/>
      <c r="SGH248" s="249"/>
      <c r="SGI248" s="249"/>
      <c r="SGJ248" s="249"/>
      <c r="SGK248" s="249"/>
      <c r="SGL248" s="249"/>
      <c r="SGM248" s="249"/>
      <c r="SGN248" s="249"/>
      <c r="SGO248" s="249"/>
      <c r="SGP248" s="249"/>
      <c r="SGQ248" s="249"/>
      <c r="SGR248" s="249"/>
      <c r="SGS248" s="249"/>
      <c r="SGT248" s="249"/>
      <c r="SGU248" s="249"/>
      <c r="SGV248" s="249"/>
      <c r="SGW248" s="249"/>
      <c r="SGX248" s="249"/>
      <c r="SGY248" s="249"/>
      <c r="SGZ248" s="249"/>
      <c r="SHA248" s="249"/>
      <c r="SHB248" s="249"/>
      <c r="SHC248" s="249"/>
      <c r="SHD248" s="249"/>
      <c r="SHE248" s="249"/>
      <c r="SHF248" s="249"/>
      <c r="SHG248" s="249"/>
      <c r="SHH248" s="249"/>
      <c r="SHI248" s="249"/>
      <c r="SHJ248" s="249"/>
      <c r="SHK248" s="249"/>
      <c r="SHL248" s="249"/>
      <c r="SHM248" s="249"/>
      <c r="SHN248" s="249"/>
      <c r="SHO248" s="249"/>
      <c r="SHP248" s="249"/>
      <c r="SHQ248" s="249"/>
      <c r="SHR248" s="249"/>
      <c r="SHS248" s="249"/>
      <c r="SHT248" s="249"/>
      <c r="SHU248" s="249"/>
      <c r="SHV248" s="249"/>
      <c r="SHW248" s="249"/>
      <c r="SHX248" s="249"/>
      <c r="SHY248" s="249"/>
      <c r="SHZ248" s="249"/>
      <c r="SIA248" s="249"/>
      <c r="SIB248" s="249"/>
      <c r="SIC248" s="249"/>
      <c r="SID248" s="249"/>
      <c r="SIE248" s="249"/>
      <c r="SIF248" s="249"/>
      <c r="SIG248" s="249"/>
      <c r="SIH248" s="249"/>
      <c r="SII248" s="249"/>
      <c r="SIJ248" s="249"/>
      <c r="SIK248" s="249"/>
      <c r="SIL248" s="249"/>
      <c r="SIM248" s="249"/>
      <c r="SIN248" s="249"/>
      <c r="SIO248" s="249"/>
      <c r="SIP248" s="249"/>
      <c r="SIQ248" s="249"/>
      <c r="SIR248" s="249"/>
      <c r="SIS248" s="249"/>
      <c r="SIT248" s="249"/>
      <c r="SIU248" s="249"/>
      <c r="SIV248" s="249"/>
      <c r="SIW248" s="249"/>
      <c r="SIX248" s="249"/>
      <c r="SIY248" s="249"/>
      <c r="SIZ248" s="249"/>
      <c r="SJA248" s="249"/>
      <c r="SJB248" s="249"/>
      <c r="SJC248" s="249"/>
      <c r="SJD248" s="249"/>
      <c r="SJE248" s="249"/>
      <c r="SJF248" s="249"/>
      <c r="SJG248" s="249"/>
      <c r="SJH248" s="249"/>
      <c r="SJI248" s="249"/>
      <c r="SJJ248" s="249"/>
      <c r="SJK248" s="249"/>
      <c r="SJL248" s="249"/>
      <c r="SJM248" s="249"/>
      <c r="SJN248" s="249"/>
      <c r="SJO248" s="249"/>
      <c r="SJP248" s="249"/>
      <c r="SJQ248" s="249"/>
      <c r="SJR248" s="249"/>
      <c r="SJS248" s="249"/>
      <c r="SJT248" s="249"/>
      <c r="SJU248" s="249"/>
      <c r="SJV248" s="249"/>
      <c r="SJW248" s="249"/>
      <c r="SJX248" s="249"/>
      <c r="SJY248" s="249"/>
      <c r="SJZ248" s="249"/>
      <c r="SKA248" s="249"/>
      <c r="SKB248" s="249"/>
      <c r="SKC248" s="249"/>
      <c r="SKD248" s="249"/>
      <c r="SKE248" s="249"/>
      <c r="SKF248" s="249"/>
      <c r="SKG248" s="249"/>
      <c r="SKH248" s="249"/>
      <c r="SKI248" s="249"/>
      <c r="SKJ248" s="249"/>
      <c r="SKK248" s="249"/>
      <c r="SKL248" s="249"/>
      <c r="SKM248" s="249"/>
      <c r="SKN248" s="249"/>
      <c r="SKO248" s="249"/>
      <c r="SKP248" s="249"/>
      <c r="SKQ248" s="249"/>
      <c r="SKR248" s="249"/>
      <c r="SKS248" s="249"/>
      <c r="SKT248" s="249"/>
      <c r="SKU248" s="249"/>
      <c r="SKV248" s="249"/>
      <c r="SKW248" s="249"/>
      <c r="SKX248" s="249"/>
      <c r="SKY248" s="249"/>
      <c r="SKZ248" s="249"/>
      <c r="SLA248" s="249"/>
      <c r="SLB248" s="249"/>
      <c r="SLC248" s="249"/>
      <c r="SLD248" s="249"/>
      <c r="SLE248" s="249"/>
      <c r="SLF248" s="249"/>
      <c r="SLG248" s="249"/>
      <c r="SLH248" s="249"/>
      <c r="SLI248" s="249"/>
      <c r="SLJ248" s="249"/>
      <c r="SLK248" s="249"/>
      <c r="SLL248" s="249"/>
      <c r="SLM248" s="249"/>
      <c r="SLN248" s="249"/>
      <c r="SLO248" s="249"/>
      <c r="SLP248" s="249"/>
      <c r="SLQ248" s="249"/>
      <c r="SLR248" s="249"/>
      <c r="SLS248" s="249"/>
      <c r="SLT248" s="249"/>
      <c r="SLU248" s="249"/>
      <c r="SLV248" s="249"/>
      <c r="SLW248" s="249"/>
      <c r="SLX248" s="249"/>
      <c r="SLY248" s="249"/>
      <c r="SLZ248" s="249"/>
      <c r="SMA248" s="249"/>
      <c r="SMB248" s="249"/>
      <c r="SMC248" s="249"/>
      <c r="SMD248" s="249"/>
      <c r="SME248" s="249"/>
      <c r="SMF248" s="249"/>
      <c r="SMG248" s="249"/>
      <c r="SMH248" s="249"/>
      <c r="SMI248" s="249"/>
      <c r="SMJ248" s="249"/>
      <c r="SMK248" s="249"/>
      <c r="SML248" s="249"/>
      <c r="SMM248" s="249"/>
      <c r="SMN248" s="249"/>
      <c r="SMO248" s="249"/>
      <c r="SMP248" s="249"/>
      <c r="SMQ248" s="249"/>
      <c r="SMR248" s="249"/>
      <c r="SMS248" s="249"/>
      <c r="SMT248" s="249"/>
      <c r="SMU248" s="249"/>
      <c r="SMV248" s="249"/>
      <c r="SMW248" s="249"/>
      <c r="SMX248" s="249"/>
      <c r="SMY248" s="249"/>
      <c r="SMZ248" s="249"/>
      <c r="SNA248" s="249"/>
      <c r="SNB248" s="249"/>
      <c r="SNC248" s="249"/>
      <c r="SND248" s="249"/>
      <c r="SNE248" s="249"/>
      <c r="SNF248" s="249"/>
      <c r="SNG248" s="249"/>
      <c r="SNH248" s="249"/>
      <c r="SNI248" s="249"/>
      <c r="SNJ248" s="249"/>
      <c r="SNK248" s="249"/>
      <c r="SNL248" s="249"/>
      <c r="SNM248" s="249"/>
      <c r="SNN248" s="249"/>
      <c r="SNO248" s="249"/>
      <c r="SNP248" s="249"/>
      <c r="SNQ248" s="249"/>
      <c r="SNR248" s="249"/>
      <c r="SNS248" s="249"/>
      <c r="SNT248" s="249"/>
      <c r="SNU248" s="249"/>
      <c r="SNV248" s="249"/>
      <c r="SNW248" s="249"/>
      <c r="SNX248" s="249"/>
      <c r="SNY248" s="249"/>
      <c r="SNZ248" s="249"/>
      <c r="SOA248" s="249"/>
      <c r="SOB248" s="249"/>
      <c r="SOC248" s="249"/>
      <c r="SOD248" s="249"/>
      <c r="SOE248" s="249"/>
      <c r="SOF248" s="249"/>
      <c r="SOG248" s="249"/>
      <c r="SOH248" s="249"/>
      <c r="SOI248" s="249"/>
      <c r="SOJ248" s="249"/>
      <c r="SOK248" s="249"/>
      <c r="SOL248" s="249"/>
      <c r="SOM248" s="249"/>
      <c r="SON248" s="249"/>
      <c r="SOO248" s="249"/>
      <c r="SOP248" s="249"/>
      <c r="SOQ248" s="249"/>
      <c r="SOR248" s="249"/>
      <c r="SOS248" s="249"/>
      <c r="SOT248" s="249"/>
      <c r="SOU248" s="249"/>
      <c r="SOV248" s="249"/>
      <c r="SOW248" s="249"/>
      <c r="SOX248" s="249"/>
      <c r="SOY248" s="249"/>
      <c r="SOZ248" s="249"/>
      <c r="SPA248" s="249"/>
      <c r="SPB248" s="249"/>
      <c r="SPC248" s="249"/>
      <c r="SPD248" s="249"/>
      <c r="SPE248" s="249"/>
      <c r="SPF248" s="249"/>
      <c r="SPG248" s="249"/>
      <c r="SPH248" s="249"/>
      <c r="SPI248" s="249"/>
      <c r="SPJ248" s="249"/>
      <c r="SPK248" s="249"/>
      <c r="SPL248" s="249"/>
      <c r="SPM248" s="249"/>
      <c r="SPN248" s="249"/>
      <c r="SPO248" s="249"/>
      <c r="SPP248" s="249"/>
      <c r="SPQ248" s="249"/>
      <c r="SPR248" s="249"/>
      <c r="SPS248" s="249"/>
      <c r="SPT248" s="249"/>
      <c r="SPU248" s="249"/>
      <c r="SPV248" s="249"/>
      <c r="SPW248" s="249"/>
      <c r="SPX248" s="249"/>
      <c r="SPY248" s="249"/>
      <c r="SPZ248" s="249"/>
      <c r="SQA248" s="249"/>
      <c r="SQB248" s="249"/>
      <c r="SQC248" s="249"/>
      <c r="SQD248" s="249"/>
      <c r="SQE248" s="249"/>
      <c r="SQF248" s="249"/>
      <c r="SQG248" s="249"/>
      <c r="SQH248" s="249"/>
      <c r="SQI248" s="249"/>
      <c r="SQJ248" s="249"/>
      <c r="SQK248" s="249"/>
      <c r="SQL248" s="249"/>
      <c r="SQM248" s="249"/>
      <c r="SQN248" s="249"/>
      <c r="SQO248" s="249"/>
      <c r="SQP248" s="249"/>
      <c r="SQQ248" s="249"/>
      <c r="SQR248" s="249"/>
      <c r="SQS248" s="249"/>
      <c r="SQT248" s="249"/>
      <c r="SQU248" s="249"/>
      <c r="SQV248" s="249"/>
      <c r="SQW248" s="249"/>
      <c r="SQX248" s="249"/>
      <c r="SQY248" s="249"/>
      <c r="SQZ248" s="249"/>
      <c r="SRA248" s="249"/>
      <c r="SRB248" s="249"/>
      <c r="SRC248" s="249"/>
      <c r="SRD248" s="249"/>
      <c r="SRE248" s="249"/>
      <c r="SRF248" s="249"/>
      <c r="SRG248" s="249"/>
      <c r="SRH248" s="249"/>
      <c r="SRI248" s="249"/>
      <c r="SRJ248" s="249"/>
      <c r="SRK248" s="249"/>
      <c r="SRL248" s="249"/>
      <c r="SRM248" s="249"/>
      <c r="SRN248" s="249"/>
      <c r="SRO248" s="249"/>
      <c r="SRP248" s="249"/>
      <c r="SRQ248" s="249"/>
      <c r="SRR248" s="249"/>
      <c r="SRS248" s="249"/>
      <c r="SRT248" s="249"/>
      <c r="SRU248" s="249"/>
      <c r="SRV248" s="249"/>
      <c r="SRW248" s="249"/>
      <c r="SRX248" s="249"/>
      <c r="SRY248" s="249"/>
      <c r="SRZ248" s="249"/>
      <c r="SSA248" s="249"/>
      <c r="SSB248" s="249"/>
      <c r="SSC248" s="249"/>
      <c r="SSD248" s="249"/>
      <c r="SSE248" s="249"/>
      <c r="SSF248" s="249"/>
      <c r="SSG248" s="249"/>
      <c r="SSH248" s="249"/>
      <c r="SSI248" s="249"/>
      <c r="SSJ248" s="249"/>
      <c r="SSK248" s="249"/>
      <c r="SSL248" s="249"/>
      <c r="SSM248" s="249"/>
      <c r="SSN248" s="249"/>
      <c r="SSO248" s="249"/>
      <c r="SSP248" s="249"/>
      <c r="SSQ248" s="249"/>
      <c r="SSR248" s="249"/>
      <c r="SSS248" s="249"/>
      <c r="SST248" s="249"/>
      <c r="SSU248" s="249"/>
      <c r="SSV248" s="249"/>
      <c r="SSW248" s="249"/>
      <c r="SSX248" s="249"/>
      <c r="SSY248" s="249"/>
      <c r="SSZ248" s="249"/>
      <c r="STA248" s="249"/>
      <c r="STB248" s="249"/>
      <c r="STC248" s="249"/>
      <c r="STD248" s="249"/>
      <c r="STE248" s="249"/>
      <c r="STF248" s="249"/>
      <c r="STG248" s="249"/>
      <c r="STH248" s="249"/>
      <c r="STI248" s="249"/>
      <c r="STJ248" s="249"/>
      <c r="STK248" s="249"/>
      <c r="STL248" s="249"/>
      <c r="STM248" s="249"/>
      <c r="STN248" s="249"/>
      <c r="STO248" s="249"/>
      <c r="STP248" s="249"/>
      <c r="STQ248" s="249"/>
      <c r="STR248" s="249"/>
      <c r="STS248" s="249"/>
      <c r="STT248" s="249"/>
      <c r="STU248" s="249"/>
      <c r="STV248" s="249"/>
      <c r="STW248" s="249"/>
      <c r="STX248" s="249"/>
      <c r="STY248" s="249"/>
      <c r="STZ248" s="249"/>
      <c r="SUA248" s="249"/>
      <c r="SUB248" s="249"/>
      <c r="SUC248" s="249"/>
      <c r="SUD248" s="249"/>
      <c r="SUE248" s="249"/>
      <c r="SUF248" s="249"/>
      <c r="SUG248" s="249"/>
      <c r="SUH248" s="249"/>
      <c r="SUI248" s="249"/>
      <c r="SUJ248" s="249"/>
      <c r="SUK248" s="249"/>
      <c r="SUL248" s="249"/>
      <c r="SUM248" s="249"/>
      <c r="SUN248" s="249"/>
      <c r="SUO248" s="249"/>
      <c r="SUP248" s="249"/>
      <c r="SUQ248" s="249"/>
      <c r="SUR248" s="249"/>
      <c r="SUS248" s="249"/>
      <c r="SUT248" s="249"/>
      <c r="SUU248" s="249"/>
      <c r="SUV248" s="249"/>
      <c r="SUW248" s="249"/>
      <c r="SUX248" s="249"/>
      <c r="SUY248" s="249"/>
      <c r="SUZ248" s="249"/>
      <c r="SVA248" s="249"/>
      <c r="SVB248" s="249"/>
      <c r="SVC248" s="249"/>
      <c r="SVD248" s="249"/>
      <c r="SVE248" s="249"/>
      <c r="SVF248" s="249"/>
      <c r="SVG248" s="249"/>
      <c r="SVH248" s="249"/>
      <c r="SVI248" s="249"/>
      <c r="SVJ248" s="249"/>
      <c r="SVK248" s="249"/>
      <c r="SVL248" s="249"/>
      <c r="SVM248" s="249"/>
      <c r="SVN248" s="249"/>
      <c r="SVO248" s="249"/>
      <c r="SVP248" s="249"/>
      <c r="SVQ248" s="249"/>
      <c r="SVR248" s="249"/>
      <c r="SVS248" s="249"/>
      <c r="SVT248" s="249"/>
      <c r="SVU248" s="249"/>
      <c r="SVV248" s="249"/>
      <c r="SVW248" s="249"/>
      <c r="SVX248" s="249"/>
      <c r="SVY248" s="249"/>
      <c r="SVZ248" s="249"/>
      <c r="SWA248" s="249"/>
      <c r="SWB248" s="249"/>
      <c r="SWC248" s="249"/>
      <c r="SWD248" s="249"/>
      <c r="SWE248" s="249"/>
      <c r="SWF248" s="249"/>
      <c r="SWG248" s="249"/>
      <c r="SWH248" s="249"/>
      <c r="SWI248" s="249"/>
      <c r="SWJ248" s="249"/>
      <c r="SWK248" s="249"/>
      <c r="SWL248" s="249"/>
      <c r="SWM248" s="249"/>
      <c r="SWN248" s="249"/>
      <c r="SWO248" s="249"/>
      <c r="SWP248" s="249"/>
      <c r="SWQ248" s="249"/>
      <c r="SWR248" s="249"/>
      <c r="SWS248" s="249"/>
      <c r="SWT248" s="249"/>
      <c r="SWU248" s="249"/>
      <c r="SWV248" s="249"/>
      <c r="SWW248" s="249"/>
      <c r="SWX248" s="249"/>
      <c r="SWY248" s="249"/>
      <c r="SWZ248" s="249"/>
      <c r="SXA248" s="249"/>
      <c r="SXB248" s="249"/>
      <c r="SXC248" s="249"/>
      <c r="SXD248" s="249"/>
      <c r="SXE248" s="249"/>
      <c r="SXF248" s="249"/>
      <c r="SXG248" s="249"/>
      <c r="SXH248" s="249"/>
      <c r="SXI248" s="249"/>
      <c r="SXJ248" s="249"/>
      <c r="SXK248" s="249"/>
      <c r="SXL248" s="249"/>
      <c r="SXM248" s="249"/>
      <c r="SXN248" s="249"/>
      <c r="SXO248" s="249"/>
      <c r="SXP248" s="249"/>
      <c r="SXQ248" s="249"/>
      <c r="SXR248" s="249"/>
      <c r="SXS248" s="249"/>
      <c r="SXT248" s="249"/>
      <c r="SXU248" s="249"/>
      <c r="SXV248" s="249"/>
      <c r="SXW248" s="249"/>
      <c r="SXX248" s="249"/>
      <c r="SXY248" s="249"/>
      <c r="SXZ248" s="249"/>
      <c r="SYA248" s="249"/>
      <c r="SYB248" s="249"/>
      <c r="SYC248" s="249"/>
      <c r="SYD248" s="249"/>
      <c r="SYE248" s="249"/>
      <c r="SYF248" s="249"/>
      <c r="SYG248" s="249"/>
      <c r="SYH248" s="249"/>
      <c r="SYI248" s="249"/>
      <c r="SYJ248" s="249"/>
      <c r="SYK248" s="249"/>
      <c r="SYL248" s="249"/>
      <c r="SYM248" s="249"/>
      <c r="SYN248" s="249"/>
      <c r="SYO248" s="249"/>
      <c r="SYP248" s="249"/>
      <c r="SYQ248" s="249"/>
      <c r="SYR248" s="249"/>
      <c r="SYS248" s="249"/>
      <c r="SYT248" s="249"/>
      <c r="SYU248" s="249"/>
      <c r="SYV248" s="249"/>
      <c r="SYW248" s="249"/>
      <c r="SYX248" s="249"/>
      <c r="SYY248" s="249"/>
      <c r="SYZ248" s="249"/>
      <c r="SZA248" s="249"/>
      <c r="SZB248" s="249"/>
      <c r="SZC248" s="249"/>
      <c r="SZD248" s="249"/>
      <c r="SZE248" s="249"/>
      <c r="SZF248" s="249"/>
      <c r="SZG248" s="249"/>
      <c r="SZH248" s="249"/>
      <c r="SZI248" s="249"/>
      <c r="SZJ248" s="249"/>
      <c r="SZK248" s="249"/>
      <c r="SZL248" s="249"/>
      <c r="SZM248" s="249"/>
      <c r="SZN248" s="249"/>
      <c r="SZO248" s="249"/>
      <c r="SZP248" s="249"/>
      <c r="SZQ248" s="249"/>
      <c r="SZR248" s="249"/>
      <c r="SZS248" s="249"/>
      <c r="SZT248" s="249"/>
      <c r="SZU248" s="249"/>
      <c r="SZV248" s="249"/>
      <c r="SZW248" s="249"/>
      <c r="SZX248" s="249"/>
      <c r="SZY248" s="249"/>
      <c r="SZZ248" s="249"/>
      <c r="TAA248" s="249"/>
      <c r="TAB248" s="249"/>
      <c r="TAC248" s="249"/>
      <c r="TAD248" s="249"/>
      <c r="TAE248" s="249"/>
      <c r="TAF248" s="249"/>
      <c r="TAG248" s="249"/>
      <c r="TAH248" s="249"/>
      <c r="TAI248" s="249"/>
      <c r="TAJ248" s="249"/>
      <c r="TAK248" s="249"/>
      <c r="TAL248" s="249"/>
      <c r="TAM248" s="249"/>
      <c r="TAN248" s="249"/>
      <c r="TAO248" s="249"/>
      <c r="TAP248" s="249"/>
      <c r="TAQ248" s="249"/>
      <c r="TAR248" s="249"/>
      <c r="TAS248" s="249"/>
      <c r="TAT248" s="249"/>
      <c r="TAU248" s="249"/>
      <c r="TAV248" s="249"/>
      <c r="TAW248" s="249"/>
      <c r="TAX248" s="249"/>
      <c r="TAY248" s="249"/>
      <c r="TAZ248" s="249"/>
      <c r="TBA248" s="249"/>
      <c r="TBB248" s="249"/>
      <c r="TBC248" s="249"/>
      <c r="TBD248" s="249"/>
      <c r="TBE248" s="249"/>
      <c r="TBF248" s="249"/>
      <c r="TBG248" s="249"/>
      <c r="TBH248" s="249"/>
      <c r="TBI248" s="249"/>
      <c r="TBJ248" s="249"/>
      <c r="TBK248" s="249"/>
      <c r="TBL248" s="249"/>
      <c r="TBM248" s="249"/>
      <c r="TBN248" s="249"/>
      <c r="TBO248" s="249"/>
      <c r="TBP248" s="249"/>
      <c r="TBQ248" s="249"/>
      <c r="TBR248" s="249"/>
      <c r="TBS248" s="249"/>
      <c r="TBT248" s="249"/>
      <c r="TBU248" s="249"/>
      <c r="TBV248" s="249"/>
      <c r="TBW248" s="249"/>
      <c r="TBX248" s="249"/>
      <c r="TBY248" s="249"/>
      <c r="TBZ248" s="249"/>
      <c r="TCA248" s="249"/>
      <c r="TCB248" s="249"/>
      <c r="TCC248" s="249"/>
      <c r="TCD248" s="249"/>
      <c r="TCE248" s="249"/>
      <c r="TCF248" s="249"/>
      <c r="TCG248" s="249"/>
      <c r="TCH248" s="249"/>
      <c r="TCI248" s="249"/>
      <c r="TCJ248" s="249"/>
      <c r="TCK248" s="249"/>
      <c r="TCL248" s="249"/>
      <c r="TCM248" s="249"/>
      <c r="TCN248" s="249"/>
      <c r="TCO248" s="249"/>
      <c r="TCP248" s="249"/>
      <c r="TCQ248" s="249"/>
      <c r="TCR248" s="249"/>
      <c r="TCS248" s="249"/>
      <c r="TCT248" s="249"/>
      <c r="TCU248" s="249"/>
      <c r="TCV248" s="249"/>
      <c r="TCW248" s="249"/>
      <c r="TCX248" s="249"/>
      <c r="TCY248" s="249"/>
      <c r="TCZ248" s="249"/>
      <c r="TDA248" s="249"/>
      <c r="TDB248" s="249"/>
      <c r="TDC248" s="249"/>
      <c r="TDD248" s="249"/>
      <c r="TDE248" s="249"/>
      <c r="TDF248" s="249"/>
      <c r="TDG248" s="249"/>
      <c r="TDH248" s="249"/>
      <c r="TDI248" s="249"/>
      <c r="TDJ248" s="249"/>
      <c r="TDK248" s="249"/>
      <c r="TDL248" s="249"/>
      <c r="TDM248" s="249"/>
      <c r="TDN248" s="249"/>
      <c r="TDO248" s="249"/>
      <c r="TDP248" s="249"/>
      <c r="TDQ248" s="249"/>
      <c r="TDR248" s="249"/>
      <c r="TDS248" s="249"/>
      <c r="TDT248" s="249"/>
      <c r="TDU248" s="249"/>
      <c r="TDV248" s="249"/>
      <c r="TDW248" s="249"/>
      <c r="TDX248" s="249"/>
      <c r="TDY248" s="249"/>
      <c r="TDZ248" s="249"/>
      <c r="TEA248" s="249"/>
      <c r="TEB248" s="249"/>
      <c r="TEC248" s="249"/>
      <c r="TED248" s="249"/>
      <c r="TEE248" s="249"/>
      <c r="TEF248" s="249"/>
      <c r="TEG248" s="249"/>
      <c r="TEH248" s="249"/>
      <c r="TEI248" s="249"/>
      <c r="TEJ248" s="249"/>
      <c r="TEK248" s="249"/>
      <c r="TEL248" s="249"/>
      <c r="TEM248" s="249"/>
      <c r="TEN248" s="249"/>
      <c r="TEO248" s="249"/>
      <c r="TEP248" s="249"/>
      <c r="TEQ248" s="249"/>
      <c r="TER248" s="249"/>
      <c r="TES248" s="249"/>
      <c r="TET248" s="249"/>
      <c r="TEU248" s="249"/>
      <c r="TEV248" s="249"/>
      <c r="TEW248" s="249"/>
      <c r="TEX248" s="249"/>
      <c r="TEY248" s="249"/>
      <c r="TEZ248" s="249"/>
      <c r="TFA248" s="249"/>
      <c r="TFB248" s="249"/>
      <c r="TFC248" s="249"/>
      <c r="TFD248" s="249"/>
      <c r="TFE248" s="249"/>
      <c r="TFF248" s="249"/>
      <c r="TFG248" s="249"/>
      <c r="TFH248" s="249"/>
      <c r="TFI248" s="249"/>
      <c r="TFJ248" s="249"/>
      <c r="TFK248" s="249"/>
      <c r="TFL248" s="249"/>
      <c r="TFM248" s="249"/>
      <c r="TFN248" s="249"/>
      <c r="TFO248" s="249"/>
      <c r="TFP248" s="249"/>
      <c r="TFQ248" s="249"/>
      <c r="TFR248" s="249"/>
      <c r="TFS248" s="249"/>
      <c r="TFT248" s="249"/>
      <c r="TFU248" s="249"/>
      <c r="TFV248" s="249"/>
      <c r="TFW248" s="249"/>
      <c r="TFX248" s="249"/>
      <c r="TFY248" s="249"/>
      <c r="TFZ248" s="249"/>
      <c r="TGA248" s="249"/>
      <c r="TGB248" s="249"/>
      <c r="TGC248" s="249"/>
      <c r="TGD248" s="249"/>
      <c r="TGE248" s="249"/>
      <c r="TGF248" s="249"/>
      <c r="TGG248" s="249"/>
      <c r="TGH248" s="249"/>
      <c r="TGI248" s="249"/>
      <c r="TGJ248" s="249"/>
      <c r="TGK248" s="249"/>
      <c r="TGL248" s="249"/>
      <c r="TGM248" s="249"/>
      <c r="TGN248" s="249"/>
      <c r="TGO248" s="249"/>
      <c r="TGP248" s="249"/>
      <c r="TGQ248" s="249"/>
      <c r="TGR248" s="249"/>
      <c r="TGS248" s="249"/>
      <c r="TGT248" s="249"/>
      <c r="TGU248" s="249"/>
      <c r="TGV248" s="249"/>
      <c r="TGW248" s="249"/>
      <c r="TGX248" s="249"/>
      <c r="TGY248" s="249"/>
      <c r="TGZ248" s="249"/>
      <c r="THA248" s="249"/>
      <c r="THB248" s="249"/>
      <c r="THC248" s="249"/>
      <c r="THD248" s="249"/>
      <c r="THE248" s="249"/>
      <c r="THF248" s="249"/>
      <c r="THG248" s="249"/>
      <c r="THH248" s="249"/>
      <c r="THI248" s="249"/>
      <c r="THJ248" s="249"/>
      <c r="THK248" s="249"/>
      <c r="THL248" s="249"/>
      <c r="THM248" s="249"/>
      <c r="THN248" s="249"/>
      <c r="THO248" s="249"/>
      <c r="THP248" s="249"/>
      <c r="THQ248" s="249"/>
      <c r="THR248" s="249"/>
      <c r="THS248" s="249"/>
      <c r="THT248" s="249"/>
      <c r="THU248" s="249"/>
      <c r="THV248" s="249"/>
      <c r="THW248" s="249"/>
      <c r="THX248" s="249"/>
      <c r="THY248" s="249"/>
      <c r="THZ248" s="249"/>
      <c r="TIA248" s="249"/>
      <c r="TIB248" s="249"/>
      <c r="TIC248" s="249"/>
      <c r="TID248" s="249"/>
      <c r="TIE248" s="249"/>
      <c r="TIF248" s="249"/>
      <c r="TIG248" s="249"/>
      <c r="TIH248" s="249"/>
      <c r="TII248" s="249"/>
      <c r="TIJ248" s="249"/>
      <c r="TIK248" s="249"/>
      <c r="TIL248" s="249"/>
      <c r="TIM248" s="249"/>
      <c r="TIN248" s="249"/>
      <c r="TIO248" s="249"/>
      <c r="TIP248" s="249"/>
      <c r="TIQ248" s="249"/>
      <c r="TIR248" s="249"/>
      <c r="TIS248" s="249"/>
      <c r="TIT248" s="249"/>
      <c r="TIU248" s="249"/>
      <c r="TIV248" s="249"/>
      <c r="TIW248" s="249"/>
      <c r="TIX248" s="249"/>
      <c r="TIY248" s="249"/>
      <c r="TIZ248" s="249"/>
      <c r="TJA248" s="249"/>
      <c r="TJB248" s="249"/>
      <c r="TJC248" s="249"/>
      <c r="TJD248" s="249"/>
      <c r="TJE248" s="249"/>
      <c r="TJF248" s="249"/>
      <c r="TJG248" s="249"/>
      <c r="TJH248" s="249"/>
      <c r="TJI248" s="249"/>
      <c r="TJJ248" s="249"/>
      <c r="TJK248" s="249"/>
      <c r="TJL248" s="249"/>
      <c r="TJM248" s="249"/>
      <c r="TJN248" s="249"/>
      <c r="TJO248" s="249"/>
      <c r="TJP248" s="249"/>
      <c r="TJQ248" s="249"/>
      <c r="TJR248" s="249"/>
      <c r="TJS248" s="249"/>
      <c r="TJT248" s="249"/>
      <c r="TJU248" s="249"/>
      <c r="TJV248" s="249"/>
      <c r="TJW248" s="249"/>
      <c r="TJX248" s="249"/>
      <c r="TJY248" s="249"/>
      <c r="TJZ248" s="249"/>
      <c r="TKA248" s="249"/>
      <c r="TKB248" s="249"/>
      <c r="TKC248" s="249"/>
      <c r="TKD248" s="249"/>
      <c r="TKE248" s="249"/>
      <c r="TKF248" s="249"/>
      <c r="TKG248" s="249"/>
      <c r="TKH248" s="249"/>
      <c r="TKI248" s="249"/>
      <c r="TKJ248" s="249"/>
      <c r="TKK248" s="249"/>
      <c r="TKL248" s="249"/>
      <c r="TKM248" s="249"/>
      <c r="TKN248" s="249"/>
      <c r="TKO248" s="249"/>
      <c r="TKP248" s="249"/>
      <c r="TKQ248" s="249"/>
      <c r="TKR248" s="249"/>
      <c r="TKS248" s="249"/>
      <c r="TKT248" s="249"/>
      <c r="TKU248" s="249"/>
      <c r="TKV248" s="249"/>
      <c r="TKW248" s="249"/>
      <c r="TKX248" s="249"/>
      <c r="TKY248" s="249"/>
      <c r="TKZ248" s="249"/>
      <c r="TLA248" s="249"/>
      <c r="TLB248" s="249"/>
      <c r="TLC248" s="249"/>
      <c r="TLD248" s="249"/>
      <c r="TLE248" s="249"/>
      <c r="TLF248" s="249"/>
      <c r="TLG248" s="249"/>
      <c r="TLH248" s="249"/>
      <c r="TLI248" s="249"/>
      <c r="TLJ248" s="249"/>
      <c r="TLK248" s="249"/>
      <c r="TLL248" s="249"/>
      <c r="TLM248" s="249"/>
      <c r="TLN248" s="249"/>
      <c r="TLO248" s="249"/>
      <c r="TLP248" s="249"/>
      <c r="TLQ248" s="249"/>
      <c r="TLR248" s="249"/>
      <c r="TLS248" s="249"/>
      <c r="TLT248" s="249"/>
      <c r="TLU248" s="249"/>
      <c r="TLV248" s="249"/>
      <c r="TLW248" s="249"/>
      <c r="TLX248" s="249"/>
      <c r="TLY248" s="249"/>
      <c r="TLZ248" s="249"/>
      <c r="TMA248" s="249"/>
      <c r="TMB248" s="249"/>
      <c r="TMC248" s="249"/>
      <c r="TMD248" s="249"/>
      <c r="TME248" s="249"/>
      <c r="TMF248" s="249"/>
      <c r="TMG248" s="249"/>
      <c r="TMH248" s="249"/>
      <c r="TMI248" s="249"/>
      <c r="TMJ248" s="249"/>
      <c r="TMK248" s="249"/>
      <c r="TML248" s="249"/>
      <c r="TMM248" s="249"/>
      <c r="TMN248" s="249"/>
      <c r="TMO248" s="249"/>
      <c r="TMP248" s="249"/>
      <c r="TMQ248" s="249"/>
      <c r="TMR248" s="249"/>
      <c r="TMS248" s="249"/>
      <c r="TMT248" s="249"/>
      <c r="TMU248" s="249"/>
      <c r="TMV248" s="249"/>
      <c r="TMW248" s="249"/>
      <c r="TMX248" s="249"/>
      <c r="TMY248" s="249"/>
      <c r="TMZ248" s="249"/>
      <c r="TNA248" s="249"/>
      <c r="TNB248" s="249"/>
      <c r="TNC248" s="249"/>
      <c r="TND248" s="249"/>
      <c r="TNE248" s="249"/>
      <c r="TNF248" s="249"/>
      <c r="TNG248" s="249"/>
      <c r="TNH248" s="249"/>
      <c r="TNI248" s="249"/>
      <c r="TNJ248" s="249"/>
      <c r="TNK248" s="249"/>
      <c r="TNL248" s="249"/>
      <c r="TNM248" s="249"/>
      <c r="TNN248" s="249"/>
      <c r="TNO248" s="249"/>
      <c r="TNP248" s="249"/>
      <c r="TNQ248" s="249"/>
      <c r="TNR248" s="249"/>
      <c r="TNS248" s="249"/>
      <c r="TNT248" s="249"/>
      <c r="TNU248" s="249"/>
      <c r="TNV248" s="249"/>
      <c r="TNW248" s="249"/>
      <c r="TNX248" s="249"/>
      <c r="TNY248" s="249"/>
      <c r="TNZ248" s="249"/>
      <c r="TOA248" s="249"/>
      <c r="TOB248" s="249"/>
      <c r="TOC248" s="249"/>
      <c r="TOD248" s="249"/>
      <c r="TOE248" s="249"/>
      <c r="TOF248" s="249"/>
      <c r="TOG248" s="249"/>
      <c r="TOH248" s="249"/>
      <c r="TOI248" s="249"/>
      <c r="TOJ248" s="249"/>
      <c r="TOK248" s="249"/>
      <c r="TOL248" s="249"/>
      <c r="TOM248" s="249"/>
      <c r="TON248" s="249"/>
      <c r="TOO248" s="249"/>
      <c r="TOP248" s="249"/>
      <c r="TOQ248" s="249"/>
      <c r="TOR248" s="249"/>
      <c r="TOS248" s="249"/>
      <c r="TOT248" s="249"/>
      <c r="TOU248" s="249"/>
      <c r="TOV248" s="249"/>
      <c r="TOW248" s="249"/>
      <c r="TOX248" s="249"/>
      <c r="TOY248" s="249"/>
      <c r="TOZ248" s="249"/>
      <c r="TPA248" s="249"/>
      <c r="TPB248" s="249"/>
      <c r="TPC248" s="249"/>
      <c r="TPD248" s="249"/>
      <c r="TPE248" s="249"/>
      <c r="TPF248" s="249"/>
      <c r="TPG248" s="249"/>
      <c r="TPH248" s="249"/>
      <c r="TPI248" s="249"/>
      <c r="TPJ248" s="249"/>
      <c r="TPK248" s="249"/>
      <c r="TPL248" s="249"/>
      <c r="TPM248" s="249"/>
      <c r="TPN248" s="249"/>
      <c r="TPO248" s="249"/>
      <c r="TPP248" s="249"/>
      <c r="TPQ248" s="249"/>
      <c r="TPR248" s="249"/>
      <c r="TPS248" s="249"/>
      <c r="TPT248" s="249"/>
      <c r="TPU248" s="249"/>
      <c r="TPV248" s="249"/>
      <c r="TPW248" s="249"/>
      <c r="TPX248" s="249"/>
      <c r="TPY248" s="249"/>
      <c r="TPZ248" s="249"/>
      <c r="TQA248" s="249"/>
      <c r="TQB248" s="249"/>
      <c r="TQC248" s="249"/>
      <c r="TQD248" s="249"/>
      <c r="TQE248" s="249"/>
      <c r="TQF248" s="249"/>
      <c r="TQG248" s="249"/>
      <c r="TQH248" s="249"/>
      <c r="TQI248" s="249"/>
      <c r="TQJ248" s="249"/>
      <c r="TQK248" s="249"/>
      <c r="TQL248" s="249"/>
      <c r="TQM248" s="249"/>
      <c r="TQN248" s="249"/>
      <c r="TQO248" s="249"/>
      <c r="TQP248" s="249"/>
      <c r="TQQ248" s="249"/>
      <c r="TQR248" s="249"/>
      <c r="TQS248" s="249"/>
      <c r="TQT248" s="249"/>
      <c r="TQU248" s="249"/>
      <c r="TQV248" s="249"/>
      <c r="TQW248" s="249"/>
      <c r="TQX248" s="249"/>
      <c r="TQY248" s="249"/>
      <c r="TQZ248" s="249"/>
      <c r="TRA248" s="249"/>
      <c r="TRB248" s="249"/>
      <c r="TRC248" s="249"/>
      <c r="TRD248" s="249"/>
      <c r="TRE248" s="249"/>
      <c r="TRF248" s="249"/>
      <c r="TRG248" s="249"/>
      <c r="TRH248" s="249"/>
      <c r="TRI248" s="249"/>
      <c r="TRJ248" s="249"/>
      <c r="TRK248" s="249"/>
      <c r="TRL248" s="249"/>
      <c r="TRM248" s="249"/>
      <c r="TRN248" s="249"/>
      <c r="TRO248" s="249"/>
      <c r="TRP248" s="249"/>
      <c r="TRQ248" s="249"/>
      <c r="TRR248" s="249"/>
      <c r="TRS248" s="249"/>
      <c r="TRT248" s="249"/>
      <c r="TRU248" s="249"/>
      <c r="TRV248" s="249"/>
      <c r="TRW248" s="249"/>
      <c r="TRX248" s="249"/>
      <c r="TRY248" s="249"/>
      <c r="TRZ248" s="249"/>
      <c r="TSA248" s="249"/>
      <c r="TSB248" s="249"/>
      <c r="TSC248" s="249"/>
      <c r="TSD248" s="249"/>
      <c r="TSE248" s="249"/>
      <c r="TSF248" s="249"/>
      <c r="TSG248" s="249"/>
      <c r="TSH248" s="249"/>
      <c r="TSI248" s="249"/>
      <c r="TSJ248" s="249"/>
      <c r="TSK248" s="249"/>
      <c r="TSL248" s="249"/>
      <c r="TSM248" s="249"/>
      <c r="TSN248" s="249"/>
      <c r="TSO248" s="249"/>
      <c r="TSP248" s="249"/>
      <c r="TSQ248" s="249"/>
      <c r="TSR248" s="249"/>
      <c r="TSS248" s="249"/>
      <c r="TST248" s="249"/>
      <c r="TSU248" s="249"/>
      <c r="TSV248" s="249"/>
      <c r="TSW248" s="249"/>
      <c r="TSX248" s="249"/>
      <c r="TSY248" s="249"/>
      <c r="TSZ248" s="249"/>
      <c r="TTA248" s="249"/>
      <c r="TTB248" s="249"/>
      <c r="TTC248" s="249"/>
      <c r="TTD248" s="249"/>
      <c r="TTE248" s="249"/>
      <c r="TTF248" s="249"/>
      <c r="TTG248" s="249"/>
      <c r="TTH248" s="249"/>
      <c r="TTI248" s="249"/>
      <c r="TTJ248" s="249"/>
      <c r="TTK248" s="249"/>
      <c r="TTL248" s="249"/>
      <c r="TTM248" s="249"/>
      <c r="TTN248" s="249"/>
      <c r="TTO248" s="249"/>
      <c r="TTP248" s="249"/>
      <c r="TTQ248" s="249"/>
      <c r="TTR248" s="249"/>
      <c r="TTS248" s="249"/>
      <c r="TTT248" s="249"/>
      <c r="TTU248" s="249"/>
      <c r="TTV248" s="249"/>
      <c r="TTW248" s="249"/>
      <c r="TTX248" s="249"/>
      <c r="TTY248" s="249"/>
      <c r="TTZ248" s="249"/>
      <c r="TUA248" s="249"/>
      <c r="TUB248" s="249"/>
      <c r="TUC248" s="249"/>
      <c r="TUD248" s="249"/>
      <c r="TUE248" s="249"/>
      <c r="TUF248" s="249"/>
      <c r="TUG248" s="249"/>
      <c r="TUH248" s="249"/>
      <c r="TUI248" s="249"/>
      <c r="TUJ248" s="249"/>
      <c r="TUK248" s="249"/>
      <c r="TUL248" s="249"/>
      <c r="TUM248" s="249"/>
      <c r="TUN248" s="249"/>
      <c r="TUO248" s="249"/>
      <c r="TUP248" s="249"/>
      <c r="TUQ248" s="249"/>
      <c r="TUR248" s="249"/>
      <c r="TUS248" s="249"/>
      <c r="TUT248" s="249"/>
      <c r="TUU248" s="249"/>
      <c r="TUV248" s="249"/>
      <c r="TUW248" s="249"/>
      <c r="TUX248" s="249"/>
      <c r="TUY248" s="249"/>
      <c r="TUZ248" s="249"/>
      <c r="TVA248" s="249"/>
      <c r="TVB248" s="249"/>
      <c r="TVC248" s="249"/>
      <c r="TVD248" s="249"/>
      <c r="TVE248" s="249"/>
      <c r="TVF248" s="249"/>
      <c r="TVG248" s="249"/>
      <c r="TVH248" s="249"/>
      <c r="TVI248" s="249"/>
      <c r="TVJ248" s="249"/>
      <c r="TVK248" s="249"/>
      <c r="TVL248" s="249"/>
      <c r="TVM248" s="249"/>
      <c r="TVN248" s="249"/>
      <c r="TVO248" s="249"/>
      <c r="TVP248" s="249"/>
      <c r="TVQ248" s="249"/>
      <c r="TVR248" s="249"/>
      <c r="TVS248" s="249"/>
      <c r="TVT248" s="249"/>
      <c r="TVU248" s="249"/>
      <c r="TVV248" s="249"/>
      <c r="TVW248" s="249"/>
      <c r="TVX248" s="249"/>
      <c r="TVY248" s="249"/>
      <c r="TVZ248" s="249"/>
      <c r="TWA248" s="249"/>
      <c r="TWB248" s="249"/>
      <c r="TWC248" s="249"/>
      <c r="TWD248" s="249"/>
      <c r="TWE248" s="249"/>
      <c r="TWF248" s="249"/>
      <c r="TWG248" s="249"/>
      <c r="TWH248" s="249"/>
      <c r="TWI248" s="249"/>
      <c r="TWJ248" s="249"/>
      <c r="TWK248" s="249"/>
      <c r="TWL248" s="249"/>
      <c r="TWM248" s="249"/>
      <c r="TWN248" s="249"/>
      <c r="TWO248" s="249"/>
      <c r="TWP248" s="249"/>
      <c r="TWQ248" s="249"/>
      <c r="TWR248" s="249"/>
      <c r="TWS248" s="249"/>
      <c r="TWT248" s="249"/>
      <c r="TWU248" s="249"/>
      <c r="TWV248" s="249"/>
      <c r="TWW248" s="249"/>
      <c r="TWX248" s="249"/>
      <c r="TWY248" s="249"/>
      <c r="TWZ248" s="249"/>
      <c r="TXA248" s="249"/>
      <c r="TXB248" s="249"/>
      <c r="TXC248" s="249"/>
      <c r="TXD248" s="249"/>
      <c r="TXE248" s="249"/>
      <c r="TXF248" s="249"/>
      <c r="TXG248" s="249"/>
      <c r="TXH248" s="249"/>
      <c r="TXI248" s="249"/>
      <c r="TXJ248" s="249"/>
      <c r="TXK248" s="249"/>
      <c r="TXL248" s="249"/>
      <c r="TXM248" s="249"/>
      <c r="TXN248" s="249"/>
      <c r="TXO248" s="249"/>
      <c r="TXP248" s="249"/>
      <c r="TXQ248" s="249"/>
      <c r="TXR248" s="249"/>
      <c r="TXS248" s="249"/>
      <c r="TXT248" s="249"/>
      <c r="TXU248" s="249"/>
      <c r="TXV248" s="249"/>
      <c r="TXW248" s="249"/>
      <c r="TXX248" s="249"/>
      <c r="TXY248" s="249"/>
      <c r="TXZ248" s="249"/>
      <c r="TYA248" s="249"/>
      <c r="TYB248" s="249"/>
      <c r="TYC248" s="249"/>
      <c r="TYD248" s="249"/>
      <c r="TYE248" s="249"/>
      <c r="TYF248" s="249"/>
      <c r="TYG248" s="249"/>
      <c r="TYH248" s="249"/>
      <c r="TYI248" s="249"/>
      <c r="TYJ248" s="249"/>
      <c r="TYK248" s="249"/>
      <c r="TYL248" s="249"/>
      <c r="TYM248" s="249"/>
      <c r="TYN248" s="249"/>
      <c r="TYO248" s="249"/>
      <c r="TYP248" s="249"/>
      <c r="TYQ248" s="249"/>
      <c r="TYR248" s="249"/>
      <c r="TYS248" s="249"/>
      <c r="TYT248" s="249"/>
      <c r="TYU248" s="249"/>
      <c r="TYV248" s="249"/>
      <c r="TYW248" s="249"/>
      <c r="TYX248" s="249"/>
      <c r="TYY248" s="249"/>
      <c r="TYZ248" s="249"/>
      <c r="TZA248" s="249"/>
      <c r="TZB248" s="249"/>
      <c r="TZC248" s="249"/>
      <c r="TZD248" s="249"/>
      <c r="TZE248" s="249"/>
      <c r="TZF248" s="249"/>
      <c r="TZG248" s="249"/>
      <c r="TZH248" s="249"/>
      <c r="TZI248" s="249"/>
      <c r="TZJ248" s="249"/>
      <c r="TZK248" s="249"/>
      <c r="TZL248" s="249"/>
      <c r="TZM248" s="249"/>
      <c r="TZN248" s="249"/>
      <c r="TZO248" s="249"/>
      <c r="TZP248" s="249"/>
      <c r="TZQ248" s="249"/>
      <c r="TZR248" s="249"/>
      <c r="TZS248" s="249"/>
      <c r="TZT248" s="249"/>
      <c r="TZU248" s="249"/>
      <c r="TZV248" s="249"/>
      <c r="TZW248" s="249"/>
      <c r="TZX248" s="249"/>
      <c r="TZY248" s="249"/>
      <c r="TZZ248" s="249"/>
      <c r="UAA248" s="249"/>
      <c r="UAB248" s="249"/>
      <c r="UAC248" s="249"/>
      <c r="UAD248" s="249"/>
      <c r="UAE248" s="249"/>
      <c r="UAF248" s="249"/>
      <c r="UAG248" s="249"/>
      <c r="UAH248" s="249"/>
      <c r="UAI248" s="249"/>
      <c r="UAJ248" s="249"/>
      <c r="UAK248" s="249"/>
      <c r="UAL248" s="249"/>
      <c r="UAM248" s="249"/>
      <c r="UAN248" s="249"/>
      <c r="UAO248" s="249"/>
      <c r="UAP248" s="249"/>
      <c r="UAQ248" s="249"/>
      <c r="UAR248" s="249"/>
      <c r="UAS248" s="249"/>
      <c r="UAT248" s="249"/>
      <c r="UAU248" s="249"/>
      <c r="UAV248" s="249"/>
      <c r="UAW248" s="249"/>
      <c r="UAX248" s="249"/>
      <c r="UAY248" s="249"/>
      <c r="UAZ248" s="249"/>
      <c r="UBA248" s="249"/>
      <c r="UBB248" s="249"/>
      <c r="UBC248" s="249"/>
      <c r="UBD248" s="249"/>
      <c r="UBE248" s="249"/>
      <c r="UBF248" s="249"/>
      <c r="UBG248" s="249"/>
      <c r="UBH248" s="249"/>
      <c r="UBI248" s="249"/>
      <c r="UBJ248" s="249"/>
      <c r="UBK248" s="249"/>
      <c r="UBL248" s="249"/>
      <c r="UBM248" s="249"/>
      <c r="UBN248" s="249"/>
      <c r="UBO248" s="249"/>
      <c r="UBP248" s="249"/>
      <c r="UBQ248" s="249"/>
      <c r="UBR248" s="249"/>
      <c r="UBS248" s="249"/>
      <c r="UBT248" s="249"/>
      <c r="UBU248" s="249"/>
      <c r="UBV248" s="249"/>
      <c r="UBW248" s="249"/>
      <c r="UBX248" s="249"/>
      <c r="UBY248" s="249"/>
      <c r="UBZ248" s="249"/>
      <c r="UCA248" s="249"/>
      <c r="UCB248" s="249"/>
      <c r="UCC248" s="249"/>
      <c r="UCD248" s="249"/>
      <c r="UCE248" s="249"/>
      <c r="UCF248" s="249"/>
      <c r="UCG248" s="249"/>
      <c r="UCH248" s="249"/>
      <c r="UCI248" s="249"/>
      <c r="UCJ248" s="249"/>
      <c r="UCK248" s="249"/>
      <c r="UCL248" s="249"/>
      <c r="UCM248" s="249"/>
      <c r="UCN248" s="249"/>
      <c r="UCO248" s="249"/>
      <c r="UCP248" s="249"/>
      <c r="UCQ248" s="249"/>
      <c r="UCR248" s="249"/>
      <c r="UCS248" s="249"/>
      <c r="UCT248" s="249"/>
      <c r="UCU248" s="249"/>
      <c r="UCV248" s="249"/>
      <c r="UCW248" s="249"/>
      <c r="UCX248" s="249"/>
      <c r="UCY248" s="249"/>
      <c r="UCZ248" s="249"/>
      <c r="UDA248" s="249"/>
      <c r="UDB248" s="249"/>
      <c r="UDC248" s="249"/>
      <c r="UDD248" s="249"/>
      <c r="UDE248" s="249"/>
      <c r="UDF248" s="249"/>
      <c r="UDG248" s="249"/>
      <c r="UDH248" s="249"/>
      <c r="UDI248" s="249"/>
      <c r="UDJ248" s="249"/>
      <c r="UDK248" s="249"/>
      <c r="UDL248" s="249"/>
      <c r="UDM248" s="249"/>
      <c r="UDN248" s="249"/>
      <c r="UDO248" s="249"/>
      <c r="UDP248" s="249"/>
      <c r="UDQ248" s="249"/>
      <c r="UDR248" s="249"/>
      <c r="UDS248" s="249"/>
      <c r="UDT248" s="249"/>
      <c r="UDU248" s="249"/>
      <c r="UDV248" s="249"/>
      <c r="UDW248" s="249"/>
      <c r="UDX248" s="249"/>
      <c r="UDY248" s="249"/>
      <c r="UDZ248" s="249"/>
      <c r="UEA248" s="249"/>
      <c r="UEB248" s="249"/>
      <c r="UEC248" s="249"/>
      <c r="UED248" s="249"/>
      <c r="UEE248" s="249"/>
      <c r="UEF248" s="249"/>
      <c r="UEG248" s="249"/>
      <c r="UEH248" s="249"/>
      <c r="UEI248" s="249"/>
      <c r="UEJ248" s="249"/>
      <c r="UEK248" s="249"/>
      <c r="UEL248" s="249"/>
      <c r="UEM248" s="249"/>
      <c r="UEN248" s="249"/>
      <c r="UEO248" s="249"/>
      <c r="UEP248" s="249"/>
      <c r="UEQ248" s="249"/>
      <c r="UER248" s="249"/>
      <c r="UES248" s="249"/>
      <c r="UET248" s="249"/>
      <c r="UEU248" s="249"/>
      <c r="UEV248" s="249"/>
      <c r="UEW248" s="249"/>
      <c r="UEX248" s="249"/>
      <c r="UEY248" s="249"/>
      <c r="UEZ248" s="249"/>
      <c r="UFA248" s="249"/>
      <c r="UFB248" s="249"/>
      <c r="UFC248" s="249"/>
      <c r="UFD248" s="249"/>
      <c r="UFE248" s="249"/>
      <c r="UFF248" s="249"/>
      <c r="UFG248" s="249"/>
      <c r="UFH248" s="249"/>
      <c r="UFI248" s="249"/>
      <c r="UFJ248" s="249"/>
      <c r="UFK248" s="249"/>
      <c r="UFL248" s="249"/>
      <c r="UFM248" s="249"/>
      <c r="UFN248" s="249"/>
      <c r="UFO248" s="249"/>
      <c r="UFP248" s="249"/>
      <c r="UFQ248" s="249"/>
      <c r="UFR248" s="249"/>
      <c r="UFS248" s="249"/>
      <c r="UFT248" s="249"/>
      <c r="UFU248" s="249"/>
      <c r="UFV248" s="249"/>
      <c r="UFW248" s="249"/>
      <c r="UFX248" s="249"/>
      <c r="UFY248" s="249"/>
      <c r="UFZ248" s="249"/>
      <c r="UGA248" s="249"/>
      <c r="UGB248" s="249"/>
      <c r="UGC248" s="249"/>
      <c r="UGD248" s="249"/>
      <c r="UGE248" s="249"/>
      <c r="UGF248" s="249"/>
      <c r="UGG248" s="249"/>
      <c r="UGH248" s="249"/>
      <c r="UGI248" s="249"/>
      <c r="UGJ248" s="249"/>
      <c r="UGK248" s="249"/>
      <c r="UGL248" s="249"/>
      <c r="UGM248" s="249"/>
      <c r="UGN248" s="249"/>
      <c r="UGO248" s="249"/>
      <c r="UGP248" s="249"/>
      <c r="UGQ248" s="249"/>
      <c r="UGR248" s="249"/>
      <c r="UGS248" s="249"/>
      <c r="UGT248" s="249"/>
      <c r="UGU248" s="249"/>
      <c r="UGV248" s="249"/>
      <c r="UGW248" s="249"/>
      <c r="UGX248" s="249"/>
      <c r="UGY248" s="249"/>
      <c r="UGZ248" s="249"/>
      <c r="UHA248" s="249"/>
      <c r="UHB248" s="249"/>
      <c r="UHC248" s="249"/>
      <c r="UHD248" s="249"/>
      <c r="UHE248" s="249"/>
      <c r="UHF248" s="249"/>
      <c r="UHG248" s="249"/>
      <c r="UHH248" s="249"/>
      <c r="UHI248" s="249"/>
      <c r="UHJ248" s="249"/>
      <c r="UHK248" s="249"/>
      <c r="UHL248" s="249"/>
      <c r="UHM248" s="249"/>
      <c r="UHN248" s="249"/>
      <c r="UHO248" s="249"/>
      <c r="UHP248" s="249"/>
      <c r="UHQ248" s="249"/>
      <c r="UHR248" s="249"/>
      <c r="UHS248" s="249"/>
      <c r="UHT248" s="249"/>
      <c r="UHU248" s="249"/>
      <c r="UHV248" s="249"/>
      <c r="UHW248" s="249"/>
      <c r="UHX248" s="249"/>
      <c r="UHY248" s="249"/>
      <c r="UHZ248" s="249"/>
      <c r="UIA248" s="249"/>
      <c r="UIB248" s="249"/>
      <c r="UIC248" s="249"/>
      <c r="UID248" s="249"/>
      <c r="UIE248" s="249"/>
      <c r="UIF248" s="249"/>
      <c r="UIG248" s="249"/>
      <c r="UIH248" s="249"/>
      <c r="UII248" s="249"/>
      <c r="UIJ248" s="249"/>
      <c r="UIK248" s="249"/>
      <c r="UIL248" s="249"/>
      <c r="UIM248" s="249"/>
      <c r="UIN248" s="249"/>
      <c r="UIO248" s="249"/>
      <c r="UIP248" s="249"/>
      <c r="UIQ248" s="249"/>
      <c r="UIR248" s="249"/>
      <c r="UIS248" s="249"/>
      <c r="UIT248" s="249"/>
      <c r="UIU248" s="249"/>
      <c r="UIV248" s="249"/>
      <c r="UIW248" s="249"/>
      <c r="UIX248" s="249"/>
      <c r="UIY248" s="249"/>
      <c r="UIZ248" s="249"/>
      <c r="UJA248" s="249"/>
      <c r="UJB248" s="249"/>
      <c r="UJC248" s="249"/>
      <c r="UJD248" s="249"/>
      <c r="UJE248" s="249"/>
      <c r="UJF248" s="249"/>
      <c r="UJG248" s="249"/>
      <c r="UJH248" s="249"/>
      <c r="UJI248" s="249"/>
      <c r="UJJ248" s="249"/>
      <c r="UJK248" s="249"/>
      <c r="UJL248" s="249"/>
      <c r="UJM248" s="249"/>
      <c r="UJN248" s="249"/>
      <c r="UJO248" s="249"/>
      <c r="UJP248" s="249"/>
      <c r="UJQ248" s="249"/>
      <c r="UJR248" s="249"/>
      <c r="UJS248" s="249"/>
      <c r="UJT248" s="249"/>
      <c r="UJU248" s="249"/>
      <c r="UJV248" s="249"/>
      <c r="UJW248" s="249"/>
      <c r="UJX248" s="249"/>
      <c r="UJY248" s="249"/>
      <c r="UJZ248" s="249"/>
      <c r="UKA248" s="249"/>
      <c r="UKB248" s="249"/>
      <c r="UKC248" s="249"/>
      <c r="UKD248" s="249"/>
      <c r="UKE248" s="249"/>
      <c r="UKF248" s="249"/>
      <c r="UKG248" s="249"/>
      <c r="UKH248" s="249"/>
      <c r="UKI248" s="249"/>
      <c r="UKJ248" s="249"/>
      <c r="UKK248" s="249"/>
      <c r="UKL248" s="249"/>
      <c r="UKM248" s="249"/>
      <c r="UKN248" s="249"/>
      <c r="UKO248" s="249"/>
      <c r="UKP248" s="249"/>
      <c r="UKQ248" s="249"/>
      <c r="UKR248" s="249"/>
      <c r="UKS248" s="249"/>
      <c r="UKT248" s="249"/>
      <c r="UKU248" s="249"/>
      <c r="UKV248" s="249"/>
      <c r="UKW248" s="249"/>
      <c r="UKX248" s="249"/>
      <c r="UKY248" s="249"/>
      <c r="UKZ248" s="249"/>
      <c r="ULA248" s="249"/>
      <c r="ULB248" s="249"/>
      <c r="ULC248" s="249"/>
      <c r="ULD248" s="249"/>
      <c r="ULE248" s="249"/>
      <c r="ULF248" s="249"/>
      <c r="ULG248" s="249"/>
      <c r="ULH248" s="249"/>
      <c r="ULI248" s="249"/>
      <c r="ULJ248" s="249"/>
      <c r="ULK248" s="249"/>
      <c r="ULL248" s="249"/>
      <c r="ULM248" s="249"/>
      <c r="ULN248" s="249"/>
      <c r="ULO248" s="249"/>
      <c r="ULP248" s="249"/>
      <c r="ULQ248" s="249"/>
      <c r="ULR248" s="249"/>
      <c r="ULS248" s="249"/>
      <c r="ULT248" s="249"/>
      <c r="ULU248" s="249"/>
      <c r="ULV248" s="249"/>
      <c r="ULW248" s="249"/>
      <c r="ULX248" s="249"/>
      <c r="ULY248" s="249"/>
      <c r="ULZ248" s="249"/>
      <c r="UMA248" s="249"/>
      <c r="UMB248" s="249"/>
      <c r="UMC248" s="249"/>
      <c r="UMD248" s="249"/>
      <c r="UME248" s="249"/>
      <c r="UMF248" s="249"/>
      <c r="UMG248" s="249"/>
      <c r="UMH248" s="249"/>
      <c r="UMI248" s="249"/>
      <c r="UMJ248" s="249"/>
      <c r="UMK248" s="249"/>
      <c r="UML248" s="249"/>
      <c r="UMM248" s="249"/>
      <c r="UMN248" s="249"/>
      <c r="UMO248" s="249"/>
      <c r="UMP248" s="249"/>
      <c r="UMQ248" s="249"/>
      <c r="UMR248" s="249"/>
      <c r="UMS248" s="249"/>
      <c r="UMT248" s="249"/>
      <c r="UMU248" s="249"/>
      <c r="UMV248" s="249"/>
      <c r="UMW248" s="249"/>
      <c r="UMX248" s="249"/>
      <c r="UMY248" s="249"/>
      <c r="UMZ248" s="249"/>
      <c r="UNA248" s="249"/>
      <c r="UNB248" s="249"/>
      <c r="UNC248" s="249"/>
      <c r="UND248" s="249"/>
      <c r="UNE248" s="249"/>
      <c r="UNF248" s="249"/>
      <c r="UNG248" s="249"/>
      <c r="UNH248" s="249"/>
      <c r="UNI248" s="249"/>
      <c r="UNJ248" s="249"/>
      <c r="UNK248" s="249"/>
      <c r="UNL248" s="249"/>
      <c r="UNM248" s="249"/>
      <c r="UNN248" s="249"/>
      <c r="UNO248" s="249"/>
      <c r="UNP248" s="249"/>
      <c r="UNQ248" s="249"/>
      <c r="UNR248" s="249"/>
      <c r="UNS248" s="249"/>
      <c r="UNT248" s="249"/>
      <c r="UNU248" s="249"/>
      <c r="UNV248" s="249"/>
      <c r="UNW248" s="249"/>
      <c r="UNX248" s="249"/>
      <c r="UNY248" s="249"/>
      <c r="UNZ248" s="249"/>
      <c r="UOA248" s="249"/>
      <c r="UOB248" s="249"/>
      <c r="UOC248" s="249"/>
      <c r="UOD248" s="249"/>
      <c r="UOE248" s="249"/>
      <c r="UOF248" s="249"/>
      <c r="UOG248" s="249"/>
      <c r="UOH248" s="249"/>
      <c r="UOI248" s="249"/>
      <c r="UOJ248" s="249"/>
      <c r="UOK248" s="249"/>
      <c r="UOL248" s="249"/>
      <c r="UOM248" s="249"/>
      <c r="UON248" s="249"/>
      <c r="UOO248" s="249"/>
      <c r="UOP248" s="249"/>
      <c r="UOQ248" s="249"/>
      <c r="UOR248" s="249"/>
      <c r="UOS248" s="249"/>
      <c r="UOT248" s="249"/>
      <c r="UOU248" s="249"/>
      <c r="UOV248" s="249"/>
      <c r="UOW248" s="249"/>
      <c r="UOX248" s="249"/>
      <c r="UOY248" s="249"/>
      <c r="UOZ248" s="249"/>
      <c r="UPA248" s="249"/>
      <c r="UPB248" s="249"/>
      <c r="UPC248" s="249"/>
      <c r="UPD248" s="249"/>
      <c r="UPE248" s="249"/>
      <c r="UPF248" s="249"/>
      <c r="UPG248" s="249"/>
      <c r="UPH248" s="249"/>
      <c r="UPI248" s="249"/>
      <c r="UPJ248" s="249"/>
      <c r="UPK248" s="249"/>
      <c r="UPL248" s="249"/>
      <c r="UPM248" s="249"/>
      <c r="UPN248" s="249"/>
      <c r="UPO248" s="249"/>
      <c r="UPP248" s="249"/>
      <c r="UPQ248" s="249"/>
      <c r="UPR248" s="249"/>
      <c r="UPS248" s="249"/>
      <c r="UPT248" s="249"/>
      <c r="UPU248" s="249"/>
      <c r="UPV248" s="249"/>
      <c r="UPW248" s="249"/>
      <c r="UPX248" s="249"/>
      <c r="UPY248" s="249"/>
      <c r="UPZ248" s="249"/>
      <c r="UQA248" s="249"/>
      <c r="UQB248" s="249"/>
      <c r="UQC248" s="249"/>
      <c r="UQD248" s="249"/>
      <c r="UQE248" s="249"/>
      <c r="UQF248" s="249"/>
      <c r="UQG248" s="249"/>
      <c r="UQH248" s="249"/>
      <c r="UQI248" s="249"/>
      <c r="UQJ248" s="249"/>
      <c r="UQK248" s="249"/>
      <c r="UQL248" s="249"/>
      <c r="UQM248" s="249"/>
      <c r="UQN248" s="249"/>
      <c r="UQO248" s="249"/>
      <c r="UQP248" s="249"/>
      <c r="UQQ248" s="249"/>
      <c r="UQR248" s="249"/>
      <c r="UQS248" s="249"/>
      <c r="UQT248" s="249"/>
      <c r="UQU248" s="249"/>
      <c r="UQV248" s="249"/>
      <c r="UQW248" s="249"/>
      <c r="UQX248" s="249"/>
      <c r="UQY248" s="249"/>
      <c r="UQZ248" s="249"/>
      <c r="URA248" s="249"/>
      <c r="URB248" s="249"/>
      <c r="URC248" s="249"/>
      <c r="URD248" s="249"/>
      <c r="URE248" s="249"/>
      <c r="URF248" s="249"/>
      <c r="URG248" s="249"/>
      <c r="URH248" s="249"/>
      <c r="URI248" s="249"/>
      <c r="URJ248" s="249"/>
      <c r="URK248" s="249"/>
      <c r="URL248" s="249"/>
      <c r="URM248" s="249"/>
      <c r="URN248" s="249"/>
      <c r="URO248" s="249"/>
      <c r="URP248" s="249"/>
      <c r="URQ248" s="249"/>
      <c r="URR248" s="249"/>
      <c r="URS248" s="249"/>
      <c r="URT248" s="249"/>
      <c r="URU248" s="249"/>
      <c r="URV248" s="249"/>
      <c r="URW248" s="249"/>
      <c r="URX248" s="249"/>
      <c r="URY248" s="249"/>
      <c r="URZ248" s="249"/>
      <c r="USA248" s="249"/>
      <c r="USB248" s="249"/>
      <c r="USC248" s="249"/>
      <c r="USD248" s="249"/>
      <c r="USE248" s="249"/>
      <c r="USF248" s="249"/>
      <c r="USG248" s="249"/>
      <c r="USH248" s="249"/>
      <c r="USI248" s="249"/>
      <c r="USJ248" s="249"/>
      <c r="USK248" s="249"/>
      <c r="USL248" s="249"/>
      <c r="USM248" s="249"/>
      <c r="USN248" s="249"/>
      <c r="USO248" s="249"/>
      <c r="USP248" s="249"/>
      <c r="USQ248" s="249"/>
      <c r="USR248" s="249"/>
      <c r="USS248" s="249"/>
      <c r="UST248" s="249"/>
      <c r="USU248" s="249"/>
      <c r="USV248" s="249"/>
      <c r="USW248" s="249"/>
      <c r="USX248" s="249"/>
      <c r="USY248" s="249"/>
      <c r="USZ248" s="249"/>
      <c r="UTA248" s="249"/>
      <c r="UTB248" s="249"/>
      <c r="UTC248" s="249"/>
      <c r="UTD248" s="249"/>
      <c r="UTE248" s="249"/>
      <c r="UTF248" s="249"/>
      <c r="UTG248" s="249"/>
      <c r="UTH248" s="249"/>
      <c r="UTI248" s="249"/>
      <c r="UTJ248" s="249"/>
      <c r="UTK248" s="249"/>
      <c r="UTL248" s="249"/>
      <c r="UTM248" s="249"/>
      <c r="UTN248" s="249"/>
      <c r="UTO248" s="249"/>
      <c r="UTP248" s="249"/>
      <c r="UTQ248" s="249"/>
      <c r="UTR248" s="249"/>
      <c r="UTS248" s="249"/>
      <c r="UTT248" s="249"/>
      <c r="UTU248" s="249"/>
      <c r="UTV248" s="249"/>
      <c r="UTW248" s="249"/>
      <c r="UTX248" s="249"/>
      <c r="UTY248" s="249"/>
      <c r="UTZ248" s="249"/>
      <c r="UUA248" s="249"/>
      <c r="UUB248" s="249"/>
      <c r="UUC248" s="249"/>
      <c r="UUD248" s="249"/>
      <c r="UUE248" s="249"/>
      <c r="UUF248" s="249"/>
      <c r="UUG248" s="249"/>
      <c r="UUH248" s="249"/>
      <c r="UUI248" s="249"/>
      <c r="UUJ248" s="249"/>
      <c r="UUK248" s="249"/>
      <c r="UUL248" s="249"/>
      <c r="UUM248" s="249"/>
      <c r="UUN248" s="249"/>
      <c r="UUO248" s="249"/>
      <c r="UUP248" s="249"/>
      <c r="UUQ248" s="249"/>
      <c r="UUR248" s="249"/>
      <c r="UUS248" s="249"/>
      <c r="UUT248" s="249"/>
      <c r="UUU248" s="249"/>
      <c r="UUV248" s="249"/>
      <c r="UUW248" s="249"/>
      <c r="UUX248" s="249"/>
      <c r="UUY248" s="249"/>
      <c r="UUZ248" s="249"/>
      <c r="UVA248" s="249"/>
      <c r="UVB248" s="249"/>
      <c r="UVC248" s="249"/>
      <c r="UVD248" s="249"/>
      <c r="UVE248" s="249"/>
      <c r="UVF248" s="249"/>
      <c r="UVG248" s="249"/>
      <c r="UVH248" s="249"/>
      <c r="UVI248" s="249"/>
      <c r="UVJ248" s="249"/>
      <c r="UVK248" s="249"/>
      <c r="UVL248" s="249"/>
      <c r="UVM248" s="249"/>
      <c r="UVN248" s="249"/>
      <c r="UVO248" s="249"/>
      <c r="UVP248" s="249"/>
      <c r="UVQ248" s="249"/>
      <c r="UVR248" s="249"/>
      <c r="UVS248" s="249"/>
      <c r="UVT248" s="249"/>
      <c r="UVU248" s="249"/>
      <c r="UVV248" s="249"/>
      <c r="UVW248" s="249"/>
      <c r="UVX248" s="249"/>
      <c r="UVY248" s="249"/>
      <c r="UVZ248" s="249"/>
      <c r="UWA248" s="249"/>
      <c r="UWB248" s="249"/>
      <c r="UWC248" s="249"/>
      <c r="UWD248" s="249"/>
      <c r="UWE248" s="249"/>
      <c r="UWF248" s="249"/>
      <c r="UWG248" s="249"/>
      <c r="UWH248" s="249"/>
      <c r="UWI248" s="249"/>
      <c r="UWJ248" s="249"/>
      <c r="UWK248" s="249"/>
      <c r="UWL248" s="249"/>
      <c r="UWM248" s="249"/>
      <c r="UWN248" s="249"/>
      <c r="UWO248" s="249"/>
      <c r="UWP248" s="249"/>
      <c r="UWQ248" s="249"/>
      <c r="UWR248" s="249"/>
      <c r="UWS248" s="249"/>
      <c r="UWT248" s="249"/>
      <c r="UWU248" s="249"/>
      <c r="UWV248" s="249"/>
      <c r="UWW248" s="249"/>
      <c r="UWX248" s="249"/>
      <c r="UWY248" s="249"/>
      <c r="UWZ248" s="249"/>
      <c r="UXA248" s="249"/>
      <c r="UXB248" s="249"/>
      <c r="UXC248" s="249"/>
      <c r="UXD248" s="249"/>
      <c r="UXE248" s="249"/>
      <c r="UXF248" s="249"/>
      <c r="UXG248" s="249"/>
      <c r="UXH248" s="249"/>
      <c r="UXI248" s="249"/>
      <c r="UXJ248" s="249"/>
      <c r="UXK248" s="249"/>
      <c r="UXL248" s="249"/>
      <c r="UXM248" s="249"/>
      <c r="UXN248" s="249"/>
      <c r="UXO248" s="249"/>
      <c r="UXP248" s="249"/>
      <c r="UXQ248" s="249"/>
      <c r="UXR248" s="249"/>
      <c r="UXS248" s="249"/>
      <c r="UXT248" s="249"/>
      <c r="UXU248" s="249"/>
      <c r="UXV248" s="249"/>
      <c r="UXW248" s="249"/>
      <c r="UXX248" s="249"/>
      <c r="UXY248" s="249"/>
      <c r="UXZ248" s="249"/>
      <c r="UYA248" s="249"/>
      <c r="UYB248" s="249"/>
      <c r="UYC248" s="249"/>
      <c r="UYD248" s="249"/>
      <c r="UYE248" s="249"/>
      <c r="UYF248" s="249"/>
      <c r="UYG248" s="249"/>
      <c r="UYH248" s="249"/>
      <c r="UYI248" s="249"/>
      <c r="UYJ248" s="249"/>
      <c r="UYK248" s="249"/>
      <c r="UYL248" s="249"/>
      <c r="UYM248" s="249"/>
      <c r="UYN248" s="249"/>
      <c r="UYO248" s="249"/>
      <c r="UYP248" s="249"/>
      <c r="UYQ248" s="249"/>
      <c r="UYR248" s="249"/>
      <c r="UYS248" s="249"/>
      <c r="UYT248" s="249"/>
      <c r="UYU248" s="249"/>
      <c r="UYV248" s="249"/>
      <c r="UYW248" s="249"/>
      <c r="UYX248" s="249"/>
      <c r="UYY248" s="249"/>
      <c r="UYZ248" s="249"/>
      <c r="UZA248" s="249"/>
      <c r="UZB248" s="249"/>
      <c r="UZC248" s="249"/>
      <c r="UZD248" s="249"/>
      <c r="UZE248" s="249"/>
      <c r="UZF248" s="249"/>
      <c r="UZG248" s="249"/>
      <c r="UZH248" s="249"/>
      <c r="UZI248" s="249"/>
      <c r="UZJ248" s="249"/>
      <c r="UZK248" s="249"/>
      <c r="UZL248" s="249"/>
      <c r="UZM248" s="249"/>
      <c r="UZN248" s="249"/>
      <c r="UZO248" s="249"/>
      <c r="UZP248" s="249"/>
      <c r="UZQ248" s="249"/>
      <c r="UZR248" s="249"/>
      <c r="UZS248" s="249"/>
      <c r="UZT248" s="249"/>
      <c r="UZU248" s="249"/>
      <c r="UZV248" s="249"/>
      <c r="UZW248" s="249"/>
      <c r="UZX248" s="249"/>
      <c r="UZY248" s="249"/>
      <c r="UZZ248" s="249"/>
      <c r="VAA248" s="249"/>
      <c r="VAB248" s="249"/>
      <c r="VAC248" s="249"/>
      <c r="VAD248" s="249"/>
      <c r="VAE248" s="249"/>
      <c r="VAF248" s="249"/>
      <c r="VAG248" s="249"/>
      <c r="VAH248" s="249"/>
      <c r="VAI248" s="249"/>
      <c r="VAJ248" s="249"/>
      <c r="VAK248" s="249"/>
      <c r="VAL248" s="249"/>
      <c r="VAM248" s="249"/>
      <c r="VAN248" s="249"/>
      <c r="VAO248" s="249"/>
      <c r="VAP248" s="249"/>
      <c r="VAQ248" s="249"/>
      <c r="VAR248" s="249"/>
      <c r="VAS248" s="249"/>
      <c r="VAT248" s="249"/>
      <c r="VAU248" s="249"/>
      <c r="VAV248" s="249"/>
      <c r="VAW248" s="249"/>
      <c r="VAX248" s="249"/>
      <c r="VAY248" s="249"/>
      <c r="VAZ248" s="249"/>
      <c r="VBA248" s="249"/>
      <c r="VBB248" s="249"/>
      <c r="VBC248" s="249"/>
      <c r="VBD248" s="249"/>
      <c r="VBE248" s="249"/>
      <c r="VBF248" s="249"/>
      <c r="VBG248" s="249"/>
      <c r="VBH248" s="249"/>
      <c r="VBI248" s="249"/>
      <c r="VBJ248" s="249"/>
      <c r="VBK248" s="249"/>
      <c r="VBL248" s="249"/>
      <c r="VBM248" s="249"/>
      <c r="VBN248" s="249"/>
      <c r="VBO248" s="249"/>
      <c r="VBP248" s="249"/>
      <c r="VBQ248" s="249"/>
      <c r="VBR248" s="249"/>
      <c r="VBS248" s="249"/>
      <c r="VBT248" s="249"/>
      <c r="VBU248" s="249"/>
      <c r="VBV248" s="249"/>
      <c r="VBW248" s="249"/>
      <c r="VBX248" s="249"/>
      <c r="VBY248" s="249"/>
      <c r="VBZ248" s="249"/>
      <c r="VCA248" s="249"/>
      <c r="VCB248" s="249"/>
      <c r="VCC248" s="249"/>
      <c r="VCD248" s="249"/>
      <c r="VCE248" s="249"/>
      <c r="VCF248" s="249"/>
      <c r="VCG248" s="249"/>
      <c r="VCH248" s="249"/>
      <c r="VCI248" s="249"/>
      <c r="VCJ248" s="249"/>
      <c r="VCK248" s="249"/>
      <c r="VCL248" s="249"/>
      <c r="VCM248" s="249"/>
      <c r="VCN248" s="249"/>
      <c r="VCO248" s="249"/>
      <c r="VCP248" s="249"/>
      <c r="VCQ248" s="249"/>
      <c r="VCR248" s="249"/>
      <c r="VCS248" s="249"/>
      <c r="VCT248" s="249"/>
      <c r="VCU248" s="249"/>
      <c r="VCV248" s="249"/>
      <c r="VCW248" s="249"/>
      <c r="VCX248" s="249"/>
      <c r="VCY248" s="249"/>
      <c r="VCZ248" s="249"/>
      <c r="VDA248" s="249"/>
      <c r="VDB248" s="249"/>
      <c r="VDC248" s="249"/>
      <c r="VDD248" s="249"/>
      <c r="VDE248" s="249"/>
      <c r="VDF248" s="249"/>
      <c r="VDG248" s="249"/>
      <c r="VDH248" s="249"/>
      <c r="VDI248" s="249"/>
      <c r="VDJ248" s="249"/>
      <c r="VDK248" s="249"/>
      <c r="VDL248" s="249"/>
      <c r="VDM248" s="249"/>
      <c r="VDN248" s="249"/>
      <c r="VDO248" s="249"/>
      <c r="VDP248" s="249"/>
      <c r="VDQ248" s="249"/>
      <c r="VDR248" s="249"/>
      <c r="VDS248" s="249"/>
      <c r="VDT248" s="249"/>
      <c r="VDU248" s="249"/>
      <c r="VDV248" s="249"/>
      <c r="VDW248" s="249"/>
      <c r="VDX248" s="249"/>
      <c r="VDY248" s="249"/>
      <c r="VDZ248" s="249"/>
      <c r="VEA248" s="249"/>
      <c r="VEB248" s="249"/>
      <c r="VEC248" s="249"/>
      <c r="VED248" s="249"/>
      <c r="VEE248" s="249"/>
      <c r="VEF248" s="249"/>
      <c r="VEG248" s="249"/>
      <c r="VEH248" s="249"/>
      <c r="VEI248" s="249"/>
      <c r="VEJ248" s="249"/>
      <c r="VEK248" s="249"/>
      <c r="VEL248" s="249"/>
      <c r="VEM248" s="249"/>
      <c r="VEN248" s="249"/>
      <c r="VEO248" s="249"/>
      <c r="VEP248" s="249"/>
      <c r="VEQ248" s="249"/>
      <c r="VER248" s="249"/>
      <c r="VES248" s="249"/>
      <c r="VET248" s="249"/>
      <c r="VEU248" s="249"/>
      <c r="VEV248" s="249"/>
      <c r="VEW248" s="249"/>
      <c r="VEX248" s="249"/>
      <c r="VEY248" s="249"/>
      <c r="VEZ248" s="249"/>
      <c r="VFA248" s="249"/>
      <c r="VFB248" s="249"/>
      <c r="VFC248" s="249"/>
      <c r="VFD248" s="249"/>
      <c r="VFE248" s="249"/>
      <c r="VFF248" s="249"/>
      <c r="VFG248" s="249"/>
      <c r="VFH248" s="249"/>
      <c r="VFI248" s="249"/>
      <c r="VFJ248" s="249"/>
      <c r="VFK248" s="249"/>
      <c r="VFL248" s="249"/>
      <c r="VFM248" s="249"/>
      <c r="VFN248" s="249"/>
      <c r="VFO248" s="249"/>
      <c r="VFP248" s="249"/>
      <c r="VFQ248" s="249"/>
      <c r="VFR248" s="249"/>
      <c r="VFS248" s="249"/>
      <c r="VFT248" s="249"/>
      <c r="VFU248" s="249"/>
      <c r="VFV248" s="249"/>
      <c r="VFW248" s="249"/>
      <c r="VFX248" s="249"/>
      <c r="VFY248" s="249"/>
      <c r="VFZ248" s="249"/>
      <c r="VGA248" s="249"/>
      <c r="VGB248" s="249"/>
      <c r="VGC248" s="249"/>
      <c r="VGD248" s="249"/>
      <c r="VGE248" s="249"/>
      <c r="VGF248" s="249"/>
      <c r="VGG248" s="249"/>
      <c r="VGH248" s="249"/>
      <c r="VGI248" s="249"/>
      <c r="VGJ248" s="249"/>
      <c r="VGK248" s="249"/>
      <c r="VGL248" s="249"/>
      <c r="VGM248" s="249"/>
      <c r="VGN248" s="249"/>
      <c r="VGO248" s="249"/>
      <c r="VGP248" s="249"/>
      <c r="VGQ248" s="249"/>
      <c r="VGR248" s="249"/>
      <c r="VGS248" s="249"/>
      <c r="VGT248" s="249"/>
      <c r="VGU248" s="249"/>
      <c r="VGV248" s="249"/>
      <c r="VGW248" s="249"/>
      <c r="VGX248" s="249"/>
      <c r="VGY248" s="249"/>
      <c r="VGZ248" s="249"/>
      <c r="VHA248" s="249"/>
      <c r="VHB248" s="249"/>
      <c r="VHC248" s="249"/>
      <c r="VHD248" s="249"/>
      <c r="VHE248" s="249"/>
      <c r="VHF248" s="249"/>
      <c r="VHG248" s="249"/>
      <c r="VHH248" s="249"/>
      <c r="VHI248" s="249"/>
      <c r="VHJ248" s="249"/>
      <c r="VHK248" s="249"/>
      <c r="VHL248" s="249"/>
      <c r="VHM248" s="249"/>
      <c r="VHN248" s="249"/>
      <c r="VHO248" s="249"/>
      <c r="VHP248" s="249"/>
      <c r="VHQ248" s="249"/>
      <c r="VHR248" s="249"/>
      <c r="VHS248" s="249"/>
      <c r="VHT248" s="249"/>
      <c r="VHU248" s="249"/>
      <c r="VHV248" s="249"/>
      <c r="VHW248" s="249"/>
      <c r="VHX248" s="249"/>
      <c r="VHY248" s="249"/>
      <c r="VHZ248" s="249"/>
      <c r="VIA248" s="249"/>
      <c r="VIB248" s="249"/>
      <c r="VIC248" s="249"/>
      <c r="VID248" s="249"/>
      <c r="VIE248" s="249"/>
      <c r="VIF248" s="249"/>
      <c r="VIG248" s="249"/>
      <c r="VIH248" s="249"/>
      <c r="VII248" s="249"/>
      <c r="VIJ248" s="249"/>
      <c r="VIK248" s="249"/>
      <c r="VIL248" s="249"/>
      <c r="VIM248" s="249"/>
      <c r="VIN248" s="249"/>
      <c r="VIO248" s="249"/>
      <c r="VIP248" s="249"/>
      <c r="VIQ248" s="249"/>
      <c r="VIR248" s="249"/>
      <c r="VIS248" s="249"/>
      <c r="VIT248" s="249"/>
      <c r="VIU248" s="249"/>
      <c r="VIV248" s="249"/>
      <c r="VIW248" s="249"/>
      <c r="VIX248" s="249"/>
      <c r="VIY248" s="249"/>
      <c r="VIZ248" s="249"/>
      <c r="VJA248" s="249"/>
      <c r="VJB248" s="249"/>
      <c r="VJC248" s="249"/>
      <c r="VJD248" s="249"/>
      <c r="VJE248" s="249"/>
      <c r="VJF248" s="249"/>
      <c r="VJG248" s="249"/>
      <c r="VJH248" s="249"/>
      <c r="VJI248" s="249"/>
      <c r="VJJ248" s="249"/>
      <c r="VJK248" s="249"/>
      <c r="VJL248" s="249"/>
      <c r="VJM248" s="249"/>
      <c r="VJN248" s="249"/>
      <c r="VJO248" s="249"/>
      <c r="VJP248" s="249"/>
      <c r="VJQ248" s="249"/>
      <c r="VJR248" s="249"/>
      <c r="VJS248" s="249"/>
      <c r="VJT248" s="249"/>
      <c r="VJU248" s="249"/>
      <c r="VJV248" s="249"/>
      <c r="VJW248" s="249"/>
      <c r="VJX248" s="249"/>
      <c r="VJY248" s="249"/>
      <c r="VJZ248" s="249"/>
      <c r="VKA248" s="249"/>
      <c r="VKB248" s="249"/>
      <c r="VKC248" s="249"/>
      <c r="VKD248" s="249"/>
      <c r="VKE248" s="249"/>
      <c r="VKF248" s="249"/>
      <c r="VKG248" s="249"/>
      <c r="VKH248" s="249"/>
      <c r="VKI248" s="249"/>
      <c r="VKJ248" s="249"/>
      <c r="VKK248" s="249"/>
      <c r="VKL248" s="249"/>
      <c r="VKM248" s="249"/>
      <c r="VKN248" s="249"/>
      <c r="VKO248" s="249"/>
      <c r="VKP248" s="249"/>
      <c r="VKQ248" s="249"/>
      <c r="VKR248" s="249"/>
      <c r="VKS248" s="249"/>
      <c r="VKT248" s="249"/>
      <c r="VKU248" s="249"/>
      <c r="VKV248" s="249"/>
      <c r="VKW248" s="249"/>
      <c r="VKX248" s="249"/>
      <c r="VKY248" s="249"/>
      <c r="VKZ248" s="249"/>
      <c r="VLA248" s="249"/>
      <c r="VLB248" s="249"/>
      <c r="VLC248" s="249"/>
      <c r="VLD248" s="249"/>
      <c r="VLE248" s="249"/>
      <c r="VLF248" s="249"/>
      <c r="VLG248" s="249"/>
      <c r="VLH248" s="249"/>
      <c r="VLI248" s="249"/>
      <c r="VLJ248" s="249"/>
      <c r="VLK248" s="249"/>
      <c r="VLL248" s="249"/>
      <c r="VLM248" s="249"/>
      <c r="VLN248" s="249"/>
      <c r="VLO248" s="249"/>
      <c r="VLP248" s="249"/>
      <c r="VLQ248" s="249"/>
      <c r="VLR248" s="249"/>
      <c r="VLS248" s="249"/>
      <c r="VLT248" s="249"/>
      <c r="VLU248" s="249"/>
      <c r="VLV248" s="249"/>
      <c r="VLW248" s="249"/>
      <c r="VLX248" s="249"/>
      <c r="VLY248" s="249"/>
      <c r="VLZ248" s="249"/>
      <c r="VMA248" s="249"/>
      <c r="VMB248" s="249"/>
      <c r="VMC248" s="249"/>
      <c r="VMD248" s="249"/>
      <c r="VME248" s="249"/>
      <c r="VMF248" s="249"/>
      <c r="VMG248" s="249"/>
      <c r="VMH248" s="249"/>
      <c r="VMI248" s="249"/>
      <c r="VMJ248" s="249"/>
      <c r="VMK248" s="249"/>
      <c r="VML248" s="249"/>
      <c r="VMM248" s="249"/>
      <c r="VMN248" s="249"/>
      <c r="VMO248" s="249"/>
      <c r="VMP248" s="249"/>
      <c r="VMQ248" s="249"/>
      <c r="VMR248" s="249"/>
      <c r="VMS248" s="249"/>
      <c r="VMT248" s="249"/>
      <c r="VMU248" s="249"/>
      <c r="VMV248" s="249"/>
      <c r="VMW248" s="249"/>
      <c r="VMX248" s="249"/>
      <c r="VMY248" s="249"/>
      <c r="VMZ248" s="249"/>
      <c r="VNA248" s="249"/>
      <c r="VNB248" s="249"/>
      <c r="VNC248" s="249"/>
      <c r="VND248" s="249"/>
      <c r="VNE248" s="249"/>
      <c r="VNF248" s="249"/>
      <c r="VNG248" s="249"/>
      <c r="VNH248" s="249"/>
      <c r="VNI248" s="249"/>
      <c r="VNJ248" s="249"/>
      <c r="VNK248" s="249"/>
      <c r="VNL248" s="249"/>
      <c r="VNM248" s="249"/>
      <c r="VNN248" s="249"/>
      <c r="VNO248" s="249"/>
      <c r="VNP248" s="249"/>
      <c r="VNQ248" s="249"/>
      <c r="VNR248" s="249"/>
      <c r="VNS248" s="249"/>
      <c r="VNT248" s="249"/>
      <c r="VNU248" s="249"/>
      <c r="VNV248" s="249"/>
      <c r="VNW248" s="249"/>
      <c r="VNX248" s="249"/>
      <c r="VNY248" s="249"/>
      <c r="VNZ248" s="249"/>
      <c r="VOA248" s="249"/>
      <c r="VOB248" s="249"/>
      <c r="VOC248" s="249"/>
      <c r="VOD248" s="249"/>
      <c r="VOE248" s="249"/>
      <c r="VOF248" s="249"/>
      <c r="VOG248" s="249"/>
      <c r="VOH248" s="249"/>
      <c r="VOI248" s="249"/>
      <c r="VOJ248" s="249"/>
      <c r="VOK248" s="249"/>
      <c r="VOL248" s="249"/>
      <c r="VOM248" s="249"/>
      <c r="VON248" s="249"/>
      <c r="VOO248" s="249"/>
      <c r="VOP248" s="249"/>
      <c r="VOQ248" s="249"/>
      <c r="VOR248" s="249"/>
      <c r="VOS248" s="249"/>
      <c r="VOT248" s="249"/>
      <c r="VOU248" s="249"/>
      <c r="VOV248" s="249"/>
      <c r="VOW248" s="249"/>
      <c r="VOX248" s="249"/>
      <c r="VOY248" s="249"/>
      <c r="VOZ248" s="249"/>
      <c r="VPA248" s="249"/>
      <c r="VPB248" s="249"/>
      <c r="VPC248" s="249"/>
      <c r="VPD248" s="249"/>
      <c r="VPE248" s="249"/>
      <c r="VPF248" s="249"/>
      <c r="VPG248" s="249"/>
      <c r="VPH248" s="249"/>
      <c r="VPI248" s="249"/>
      <c r="VPJ248" s="249"/>
      <c r="VPK248" s="249"/>
      <c r="VPL248" s="249"/>
      <c r="VPM248" s="249"/>
      <c r="VPN248" s="249"/>
      <c r="VPO248" s="249"/>
      <c r="VPP248" s="249"/>
      <c r="VPQ248" s="249"/>
      <c r="VPR248" s="249"/>
      <c r="VPS248" s="249"/>
      <c r="VPT248" s="249"/>
      <c r="VPU248" s="249"/>
      <c r="VPV248" s="249"/>
      <c r="VPW248" s="249"/>
      <c r="VPX248" s="249"/>
      <c r="VPY248" s="249"/>
      <c r="VPZ248" s="249"/>
      <c r="VQA248" s="249"/>
      <c r="VQB248" s="249"/>
      <c r="VQC248" s="249"/>
      <c r="VQD248" s="249"/>
      <c r="VQE248" s="249"/>
      <c r="VQF248" s="249"/>
      <c r="VQG248" s="249"/>
      <c r="VQH248" s="249"/>
      <c r="VQI248" s="249"/>
      <c r="VQJ248" s="249"/>
      <c r="VQK248" s="249"/>
      <c r="VQL248" s="249"/>
      <c r="VQM248" s="249"/>
      <c r="VQN248" s="249"/>
      <c r="VQO248" s="249"/>
      <c r="VQP248" s="249"/>
      <c r="VQQ248" s="249"/>
      <c r="VQR248" s="249"/>
      <c r="VQS248" s="249"/>
      <c r="VQT248" s="249"/>
      <c r="VQU248" s="249"/>
      <c r="VQV248" s="249"/>
      <c r="VQW248" s="249"/>
      <c r="VQX248" s="249"/>
      <c r="VQY248" s="249"/>
      <c r="VQZ248" s="249"/>
      <c r="VRA248" s="249"/>
      <c r="VRB248" s="249"/>
      <c r="VRC248" s="249"/>
      <c r="VRD248" s="249"/>
      <c r="VRE248" s="249"/>
      <c r="VRF248" s="249"/>
      <c r="VRG248" s="249"/>
      <c r="VRH248" s="249"/>
      <c r="VRI248" s="249"/>
      <c r="VRJ248" s="249"/>
      <c r="VRK248" s="249"/>
      <c r="VRL248" s="249"/>
      <c r="VRM248" s="249"/>
      <c r="VRN248" s="249"/>
      <c r="VRO248" s="249"/>
      <c r="VRP248" s="249"/>
      <c r="VRQ248" s="249"/>
      <c r="VRR248" s="249"/>
      <c r="VRS248" s="249"/>
      <c r="VRT248" s="249"/>
      <c r="VRU248" s="249"/>
      <c r="VRV248" s="249"/>
      <c r="VRW248" s="249"/>
      <c r="VRX248" s="249"/>
      <c r="VRY248" s="249"/>
      <c r="VRZ248" s="249"/>
      <c r="VSA248" s="249"/>
      <c r="VSB248" s="249"/>
      <c r="VSC248" s="249"/>
      <c r="VSD248" s="249"/>
      <c r="VSE248" s="249"/>
      <c r="VSF248" s="249"/>
      <c r="VSG248" s="249"/>
      <c r="VSH248" s="249"/>
      <c r="VSI248" s="249"/>
      <c r="VSJ248" s="249"/>
      <c r="VSK248" s="249"/>
      <c r="VSL248" s="249"/>
      <c r="VSM248" s="249"/>
      <c r="VSN248" s="249"/>
      <c r="VSO248" s="249"/>
      <c r="VSP248" s="249"/>
      <c r="VSQ248" s="249"/>
      <c r="VSR248" s="249"/>
      <c r="VSS248" s="249"/>
      <c r="VST248" s="249"/>
      <c r="VSU248" s="249"/>
      <c r="VSV248" s="249"/>
      <c r="VSW248" s="249"/>
      <c r="VSX248" s="249"/>
      <c r="VSY248" s="249"/>
      <c r="VSZ248" s="249"/>
      <c r="VTA248" s="249"/>
      <c r="VTB248" s="249"/>
      <c r="VTC248" s="249"/>
      <c r="VTD248" s="249"/>
      <c r="VTE248" s="249"/>
      <c r="VTF248" s="249"/>
      <c r="VTG248" s="249"/>
      <c r="VTH248" s="249"/>
      <c r="VTI248" s="249"/>
      <c r="VTJ248" s="249"/>
      <c r="VTK248" s="249"/>
      <c r="VTL248" s="249"/>
      <c r="VTM248" s="249"/>
      <c r="VTN248" s="249"/>
      <c r="VTO248" s="249"/>
      <c r="VTP248" s="249"/>
      <c r="VTQ248" s="249"/>
      <c r="VTR248" s="249"/>
      <c r="VTS248" s="249"/>
      <c r="VTT248" s="249"/>
      <c r="VTU248" s="249"/>
      <c r="VTV248" s="249"/>
      <c r="VTW248" s="249"/>
      <c r="VTX248" s="249"/>
      <c r="VTY248" s="249"/>
      <c r="VTZ248" s="249"/>
      <c r="VUA248" s="249"/>
      <c r="VUB248" s="249"/>
      <c r="VUC248" s="249"/>
      <c r="VUD248" s="249"/>
      <c r="VUE248" s="249"/>
      <c r="VUF248" s="249"/>
      <c r="VUG248" s="249"/>
      <c r="VUH248" s="249"/>
      <c r="VUI248" s="249"/>
      <c r="VUJ248" s="249"/>
      <c r="VUK248" s="249"/>
      <c r="VUL248" s="249"/>
      <c r="VUM248" s="249"/>
      <c r="VUN248" s="249"/>
      <c r="VUO248" s="249"/>
      <c r="VUP248" s="249"/>
      <c r="VUQ248" s="249"/>
      <c r="VUR248" s="249"/>
      <c r="VUS248" s="249"/>
      <c r="VUT248" s="249"/>
      <c r="VUU248" s="249"/>
      <c r="VUV248" s="249"/>
      <c r="VUW248" s="249"/>
      <c r="VUX248" s="249"/>
      <c r="VUY248" s="249"/>
      <c r="VUZ248" s="249"/>
      <c r="VVA248" s="249"/>
      <c r="VVB248" s="249"/>
      <c r="VVC248" s="249"/>
      <c r="VVD248" s="249"/>
      <c r="VVE248" s="249"/>
      <c r="VVF248" s="249"/>
      <c r="VVG248" s="249"/>
      <c r="VVH248" s="249"/>
      <c r="VVI248" s="249"/>
      <c r="VVJ248" s="249"/>
      <c r="VVK248" s="249"/>
      <c r="VVL248" s="249"/>
      <c r="VVM248" s="249"/>
      <c r="VVN248" s="249"/>
      <c r="VVO248" s="249"/>
      <c r="VVP248" s="249"/>
      <c r="VVQ248" s="249"/>
      <c r="VVR248" s="249"/>
      <c r="VVS248" s="249"/>
      <c r="VVT248" s="249"/>
      <c r="VVU248" s="249"/>
      <c r="VVV248" s="249"/>
      <c r="VVW248" s="249"/>
      <c r="VVX248" s="249"/>
      <c r="VVY248" s="249"/>
      <c r="VVZ248" s="249"/>
      <c r="VWA248" s="249"/>
      <c r="VWB248" s="249"/>
      <c r="VWC248" s="249"/>
      <c r="VWD248" s="249"/>
      <c r="VWE248" s="249"/>
      <c r="VWF248" s="249"/>
      <c r="VWG248" s="249"/>
      <c r="VWH248" s="249"/>
      <c r="VWI248" s="249"/>
      <c r="VWJ248" s="249"/>
      <c r="VWK248" s="249"/>
      <c r="VWL248" s="249"/>
      <c r="VWM248" s="249"/>
      <c r="VWN248" s="249"/>
      <c r="VWO248" s="249"/>
      <c r="VWP248" s="249"/>
      <c r="VWQ248" s="249"/>
      <c r="VWR248" s="249"/>
      <c r="VWS248" s="249"/>
      <c r="VWT248" s="249"/>
      <c r="VWU248" s="249"/>
      <c r="VWV248" s="249"/>
      <c r="VWW248" s="249"/>
      <c r="VWX248" s="249"/>
      <c r="VWY248" s="249"/>
      <c r="VWZ248" s="249"/>
      <c r="VXA248" s="249"/>
      <c r="VXB248" s="249"/>
      <c r="VXC248" s="249"/>
      <c r="VXD248" s="249"/>
      <c r="VXE248" s="249"/>
      <c r="VXF248" s="249"/>
      <c r="VXG248" s="249"/>
      <c r="VXH248" s="249"/>
      <c r="VXI248" s="249"/>
      <c r="VXJ248" s="249"/>
      <c r="VXK248" s="249"/>
      <c r="VXL248" s="249"/>
      <c r="VXM248" s="249"/>
      <c r="VXN248" s="249"/>
      <c r="VXO248" s="249"/>
      <c r="VXP248" s="249"/>
      <c r="VXQ248" s="249"/>
      <c r="VXR248" s="249"/>
      <c r="VXS248" s="249"/>
      <c r="VXT248" s="249"/>
      <c r="VXU248" s="249"/>
      <c r="VXV248" s="249"/>
      <c r="VXW248" s="249"/>
      <c r="VXX248" s="249"/>
      <c r="VXY248" s="249"/>
      <c r="VXZ248" s="249"/>
      <c r="VYA248" s="249"/>
      <c r="VYB248" s="249"/>
      <c r="VYC248" s="249"/>
      <c r="VYD248" s="249"/>
      <c r="VYE248" s="249"/>
      <c r="VYF248" s="249"/>
      <c r="VYG248" s="249"/>
      <c r="VYH248" s="249"/>
      <c r="VYI248" s="249"/>
      <c r="VYJ248" s="249"/>
      <c r="VYK248" s="249"/>
      <c r="VYL248" s="249"/>
      <c r="VYM248" s="249"/>
      <c r="VYN248" s="249"/>
      <c r="VYO248" s="249"/>
      <c r="VYP248" s="249"/>
      <c r="VYQ248" s="249"/>
      <c r="VYR248" s="249"/>
      <c r="VYS248" s="249"/>
      <c r="VYT248" s="249"/>
      <c r="VYU248" s="249"/>
      <c r="VYV248" s="249"/>
      <c r="VYW248" s="249"/>
      <c r="VYX248" s="249"/>
      <c r="VYY248" s="249"/>
      <c r="VYZ248" s="249"/>
      <c r="VZA248" s="249"/>
      <c r="VZB248" s="249"/>
      <c r="VZC248" s="249"/>
      <c r="VZD248" s="249"/>
      <c r="VZE248" s="249"/>
      <c r="VZF248" s="249"/>
      <c r="VZG248" s="249"/>
      <c r="VZH248" s="249"/>
      <c r="VZI248" s="249"/>
      <c r="VZJ248" s="249"/>
      <c r="VZK248" s="249"/>
      <c r="VZL248" s="249"/>
      <c r="VZM248" s="249"/>
      <c r="VZN248" s="249"/>
      <c r="VZO248" s="249"/>
      <c r="VZP248" s="249"/>
      <c r="VZQ248" s="249"/>
      <c r="VZR248" s="249"/>
      <c r="VZS248" s="249"/>
      <c r="VZT248" s="249"/>
      <c r="VZU248" s="249"/>
      <c r="VZV248" s="249"/>
      <c r="VZW248" s="249"/>
      <c r="VZX248" s="249"/>
      <c r="VZY248" s="249"/>
      <c r="VZZ248" s="249"/>
      <c r="WAA248" s="249"/>
      <c r="WAB248" s="249"/>
      <c r="WAC248" s="249"/>
      <c r="WAD248" s="249"/>
      <c r="WAE248" s="249"/>
      <c r="WAF248" s="249"/>
      <c r="WAG248" s="249"/>
      <c r="WAH248" s="249"/>
      <c r="WAI248" s="249"/>
      <c r="WAJ248" s="249"/>
      <c r="WAK248" s="249"/>
      <c r="WAL248" s="249"/>
      <c r="WAM248" s="249"/>
      <c r="WAN248" s="249"/>
      <c r="WAO248" s="249"/>
      <c r="WAP248" s="249"/>
      <c r="WAQ248" s="249"/>
      <c r="WAR248" s="249"/>
      <c r="WAS248" s="249"/>
      <c r="WAT248" s="249"/>
      <c r="WAU248" s="249"/>
      <c r="WAV248" s="249"/>
      <c r="WAW248" s="249"/>
      <c r="WAX248" s="249"/>
      <c r="WAY248" s="249"/>
      <c r="WAZ248" s="249"/>
      <c r="WBA248" s="249"/>
      <c r="WBB248" s="249"/>
      <c r="WBC248" s="249"/>
      <c r="WBD248" s="249"/>
      <c r="WBE248" s="249"/>
      <c r="WBF248" s="249"/>
      <c r="WBG248" s="249"/>
      <c r="WBH248" s="249"/>
      <c r="WBI248" s="249"/>
      <c r="WBJ248" s="249"/>
      <c r="WBK248" s="249"/>
      <c r="WBL248" s="249"/>
      <c r="WBM248" s="249"/>
      <c r="WBN248" s="249"/>
      <c r="WBO248" s="249"/>
      <c r="WBP248" s="249"/>
      <c r="WBQ248" s="249"/>
      <c r="WBR248" s="249"/>
      <c r="WBS248" s="249"/>
      <c r="WBT248" s="249"/>
      <c r="WBU248" s="249"/>
      <c r="WBV248" s="249"/>
      <c r="WBW248" s="249"/>
      <c r="WBX248" s="249"/>
      <c r="WBY248" s="249"/>
      <c r="WBZ248" s="249"/>
      <c r="WCA248" s="249"/>
      <c r="WCB248" s="249"/>
      <c r="WCC248" s="249"/>
      <c r="WCD248" s="249"/>
      <c r="WCE248" s="249"/>
      <c r="WCF248" s="249"/>
      <c r="WCG248" s="249"/>
      <c r="WCH248" s="249"/>
      <c r="WCI248" s="249"/>
      <c r="WCJ248" s="249"/>
      <c r="WCK248" s="249"/>
      <c r="WCL248" s="249"/>
      <c r="WCM248" s="249"/>
      <c r="WCN248" s="249"/>
      <c r="WCO248" s="249"/>
      <c r="WCP248" s="249"/>
      <c r="WCQ248" s="249"/>
      <c r="WCR248" s="249"/>
      <c r="WCS248" s="249"/>
      <c r="WCT248" s="249"/>
      <c r="WCU248" s="249"/>
      <c r="WCV248" s="249"/>
      <c r="WCW248" s="249"/>
      <c r="WCX248" s="249"/>
      <c r="WCY248" s="249"/>
      <c r="WCZ248" s="249"/>
      <c r="WDA248" s="249"/>
      <c r="WDB248" s="249"/>
      <c r="WDC248" s="249"/>
      <c r="WDD248" s="249"/>
      <c r="WDE248" s="249"/>
      <c r="WDF248" s="249"/>
      <c r="WDG248" s="249"/>
      <c r="WDH248" s="249"/>
      <c r="WDI248" s="249"/>
      <c r="WDJ248" s="249"/>
      <c r="WDK248" s="249"/>
      <c r="WDL248" s="249"/>
      <c r="WDM248" s="249"/>
      <c r="WDN248" s="249"/>
      <c r="WDO248" s="249"/>
      <c r="WDP248" s="249"/>
      <c r="WDQ248" s="249"/>
      <c r="WDR248" s="249"/>
      <c r="WDS248" s="249"/>
      <c r="WDT248" s="249"/>
      <c r="WDU248" s="249"/>
      <c r="WDV248" s="249"/>
      <c r="WDW248" s="249"/>
      <c r="WDX248" s="249"/>
      <c r="WDY248" s="249"/>
      <c r="WDZ248" s="249"/>
      <c r="WEA248" s="249"/>
      <c r="WEB248" s="249"/>
      <c r="WEC248" s="249"/>
      <c r="WED248" s="249"/>
      <c r="WEE248" s="249"/>
      <c r="WEF248" s="249"/>
      <c r="WEG248" s="249"/>
      <c r="WEH248" s="249"/>
      <c r="WEI248" s="249"/>
      <c r="WEJ248" s="249"/>
      <c r="WEK248" s="249"/>
      <c r="WEL248" s="249"/>
      <c r="WEM248" s="249"/>
      <c r="WEN248" s="249"/>
      <c r="WEO248" s="249"/>
      <c r="WEP248" s="249"/>
      <c r="WEQ248" s="249"/>
      <c r="WER248" s="249"/>
      <c r="WES248" s="249"/>
      <c r="WET248" s="249"/>
      <c r="WEU248" s="249"/>
      <c r="WEV248" s="249"/>
      <c r="WEW248" s="249"/>
      <c r="WEX248" s="249"/>
      <c r="WEY248" s="249"/>
      <c r="WEZ248" s="249"/>
      <c r="WFA248" s="249"/>
      <c r="WFB248" s="249"/>
      <c r="WFC248" s="249"/>
      <c r="WFD248" s="249"/>
      <c r="WFE248" s="249"/>
      <c r="WFF248" s="249"/>
      <c r="WFG248" s="249"/>
      <c r="WFH248" s="249"/>
      <c r="WFI248" s="249"/>
      <c r="WFJ248" s="249"/>
      <c r="WFK248" s="249"/>
      <c r="WFL248" s="249"/>
      <c r="WFM248" s="249"/>
      <c r="WFN248" s="249"/>
      <c r="WFO248" s="249"/>
      <c r="WFP248" s="249"/>
      <c r="WFQ248" s="249"/>
      <c r="WFR248" s="249"/>
      <c r="WFS248" s="249"/>
      <c r="WFT248" s="249"/>
      <c r="WFU248" s="249"/>
      <c r="WFV248" s="249"/>
      <c r="WFW248" s="249"/>
      <c r="WFX248" s="249"/>
      <c r="WFY248" s="249"/>
      <c r="WFZ248" s="249"/>
      <c r="WGA248" s="249"/>
      <c r="WGB248" s="249"/>
      <c r="WGC248" s="249"/>
      <c r="WGD248" s="249"/>
      <c r="WGE248" s="249"/>
      <c r="WGF248" s="249"/>
      <c r="WGG248" s="249"/>
      <c r="WGH248" s="249"/>
      <c r="WGI248" s="249"/>
      <c r="WGJ248" s="249"/>
      <c r="WGK248" s="249"/>
      <c r="WGL248" s="249"/>
      <c r="WGM248" s="249"/>
      <c r="WGN248" s="249"/>
      <c r="WGO248" s="249"/>
      <c r="WGP248" s="249"/>
      <c r="WGQ248" s="249"/>
      <c r="WGR248" s="249"/>
      <c r="WGS248" s="249"/>
      <c r="WGT248" s="249"/>
      <c r="WGU248" s="249"/>
      <c r="WGV248" s="249"/>
      <c r="WGW248" s="249"/>
      <c r="WGX248" s="249"/>
      <c r="WGY248" s="249"/>
      <c r="WGZ248" s="249"/>
      <c r="WHA248" s="249"/>
      <c r="WHB248" s="249"/>
      <c r="WHC248" s="249"/>
      <c r="WHD248" s="249"/>
      <c r="WHE248" s="249"/>
      <c r="WHF248" s="249"/>
      <c r="WHG248" s="249"/>
      <c r="WHH248" s="249"/>
      <c r="WHI248" s="249"/>
      <c r="WHJ248" s="249"/>
      <c r="WHK248" s="249"/>
      <c r="WHL248" s="249"/>
      <c r="WHM248" s="249"/>
      <c r="WHN248" s="249"/>
      <c r="WHO248" s="249"/>
      <c r="WHP248" s="249"/>
      <c r="WHQ248" s="249"/>
      <c r="WHR248" s="249"/>
      <c r="WHS248" s="249"/>
      <c r="WHT248" s="249"/>
      <c r="WHU248" s="249"/>
      <c r="WHV248" s="249"/>
      <c r="WHW248" s="249"/>
      <c r="WHX248" s="249"/>
      <c r="WHY248" s="249"/>
      <c r="WHZ248" s="249"/>
      <c r="WIA248" s="249"/>
      <c r="WIB248" s="249"/>
      <c r="WIC248" s="249"/>
      <c r="WID248" s="249"/>
      <c r="WIE248" s="249"/>
      <c r="WIF248" s="249"/>
      <c r="WIG248" s="249"/>
      <c r="WIH248" s="249"/>
      <c r="WII248" s="249"/>
      <c r="WIJ248" s="249"/>
      <c r="WIK248" s="249"/>
      <c r="WIL248" s="249"/>
      <c r="WIM248" s="249"/>
      <c r="WIN248" s="249"/>
      <c r="WIO248" s="249"/>
      <c r="WIP248" s="249"/>
      <c r="WIQ248" s="249"/>
      <c r="WIR248" s="249"/>
      <c r="WIS248" s="249"/>
      <c r="WIT248" s="249"/>
      <c r="WIU248" s="249"/>
      <c r="WIV248" s="249"/>
      <c r="WIW248" s="249"/>
      <c r="WIX248" s="249"/>
      <c r="WIY248" s="249"/>
      <c r="WIZ248" s="249"/>
      <c r="WJA248" s="249"/>
      <c r="WJB248" s="249"/>
      <c r="WJC248" s="249"/>
      <c r="WJD248" s="249"/>
      <c r="WJE248" s="249"/>
      <c r="WJF248" s="249"/>
      <c r="WJG248" s="249"/>
      <c r="WJH248" s="249"/>
      <c r="WJI248" s="249"/>
      <c r="WJJ248" s="249"/>
      <c r="WJK248" s="249"/>
      <c r="WJL248" s="249"/>
      <c r="WJM248" s="249"/>
      <c r="WJN248" s="249"/>
      <c r="WJO248" s="249"/>
      <c r="WJP248" s="249"/>
      <c r="WJQ248" s="249"/>
      <c r="WJR248" s="249"/>
      <c r="WJS248" s="249"/>
      <c r="WJT248" s="249"/>
      <c r="WJU248" s="249"/>
      <c r="WJV248" s="249"/>
      <c r="WJW248" s="249"/>
      <c r="WJX248" s="249"/>
      <c r="WJY248" s="249"/>
      <c r="WJZ248" s="249"/>
      <c r="WKA248" s="249"/>
      <c r="WKB248" s="249"/>
      <c r="WKC248" s="249"/>
      <c r="WKD248" s="249"/>
      <c r="WKE248" s="249"/>
      <c r="WKF248" s="249"/>
      <c r="WKG248" s="249"/>
      <c r="WKH248" s="249"/>
      <c r="WKI248" s="249"/>
      <c r="WKJ248" s="249"/>
      <c r="WKK248" s="249"/>
      <c r="WKL248" s="249"/>
      <c r="WKM248" s="249"/>
      <c r="WKN248" s="249"/>
      <c r="WKO248" s="249"/>
      <c r="WKP248" s="249"/>
      <c r="WKQ248" s="249"/>
      <c r="WKR248" s="249"/>
      <c r="WKS248" s="249"/>
      <c r="WKT248" s="249"/>
      <c r="WKU248" s="249"/>
      <c r="WKV248" s="249"/>
      <c r="WKW248" s="249"/>
      <c r="WKX248" s="249"/>
      <c r="WKY248" s="249"/>
      <c r="WKZ248" s="249"/>
      <c r="WLA248" s="249"/>
      <c r="WLB248" s="249"/>
      <c r="WLC248" s="249"/>
      <c r="WLD248" s="249"/>
      <c r="WLE248" s="249"/>
      <c r="WLF248" s="249"/>
      <c r="WLG248" s="249"/>
      <c r="WLH248" s="249"/>
      <c r="WLI248" s="249"/>
      <c r="WLJ248" s="249"/>
      <c r="WLK248" s="249"/>
      <c r="WLL248" s="249"/>
      <c r="WLM248" s="249"/>
      <c r="WLN248" s="249"/>
      <c r="WLO248" s="249"/>
      <c r="WLP248" s="249"/>
      <c r="WLQ248" s="249"/>
      <c r="WLR248" s="249"/>
      <c r="WLS248" s="249"/>
      <c r="WLT248" s="249"/>
      <c r="WLU248" s="249"/>
      <c r="WLV248" s="249"/>
      <c r="WLW248" s="249"/>
      <c r="WLX248" s="249"/>
      <c r="WLY248" s="249"/>
      <c r="WLZ248" s="249"/>
      <c r="WMA248" s="249"/>
      <c r="WMB248" s="249"/>
      <c r="WMC248" s="249"/>
      <c r="WMD248" s="249"/>
      <c r="WME248" s="249"/>
      <c r="WMF248" s="249"/>
      <c r="WMG248" s="249"/>
      <c r="WMH248" s="249"/>
      <c r="WMI248" s="249"/>
      <c r="WMJ248" s="249"/>
      <c r="WMK248" s="249"/>
      <c r="WML248" s="249"/>
      <c r="WMM248" s="249"/>
      <c r="WMN248" s="249"/>
      <c r="WMO248" s="249"/>
      <c r="WMP248" s="249"/>
      <c r="WMQ248" s="249"/>
      <c r="WMR248" s="249"/>
      <c r="WMS248" s="249"/>
      <c r="WMT248" s="249"/>
      <c r="WMU248" s="249"/>
      <c r="WMV248" s="249"/>
      <c r="WMW248" s="249"/>
      <c r="WMX248" s="249"/>
      <c r="WMY248" s="249"/>
      <c r="WMZ248" s="249"/>
      <c r="WNA248" s="249"/>
      <c r="WNB248" s="249"/>
      <c r="WNC248" s="249"/>
      <c r="WND248" s="249"/>
      <c r="WNE248" s="249"/>
      <c r="WNF248" s="249"/>
      <c r="WNG248" s="249"/>
      <c r="WNH248" s="249"/>
      <c r="WNI248" s="249"/>
      <c r="WNJ248" s="249"/>
      <c r="WNK248" s="249"/>
      <c r="WNL248" s="249"/>
      <c r="WNM248" s="249"/>
      <c r="WNN248" s="249"/>
      <c r="WNO248" s="249"/>
      <c r="WNP248" s="249"/>
      <c r="WNQ248" s="249"/>
      <c r="WNR248" s="249"/>
      <c r="WNS248" s="249"/>
      <c r="WNT248" s="249"/>
      <c r="WNU248" s="249"/>
      <c r="WNV248" s="249"/>
      <c r="WNW248" s="249"/>
      <c r="WNX248" s="249"/>
      <c r="WNY248" s="249"/>
      <c r="WNZ248" s="249"/>
      <c r="WOA248" s="249"/>
      <c r="WOB248" s="249"/>
      <c r="WOC248" s="249"/>
      <c r="WOD248" s="249"/>
      <c r="WOE248" s="249"/>
      <c r="WOF248" s="249"/>
      <c r="WOG248" s="249"/>
      <c r="WOH248" s="249"/>
      <c r="WOI248" s="249"/>
      <c r="WOJ248" s="249"/>
      <c r="WOK248" s="249"/>
      <c r="WOL248" s="249"/>
      <c r="WOM248" s="249"/>
      <c r="WON248" s="249"/>
      <c r="WOO248" s="249"/>
      <c r="WOP248" s="249"/>
      <c r="WOQ248" s="249"/>
      <c r="WOR248" s="249"/>
      <c r="WOS248" s="249"/>
      <c r="WOT248" s="249"/>
      <c r="WOU248" s="249"/>
      <c r="WOV248" s="249"/>
      <c r="WOW248" s="249"/>
      <c r="WOX248" s="249"/>
      <c r="WOY248" s="249"/>
      <c r="WOZ248" s="249"/>
      <c r="WPA248" s="249"/>
      <c r="WPB248" s="249"/>
      <c r="WPC248" s="249"/>
      <c r="WPD248" s="249"/>
      <c r="WPE248" s="249"/>
      <c r="WPF248" s="249"/>
      <c r="WPG248" s="249"/>
      <c r="WPH248" s="249"/>
      <c r="WPI248" s="249"/>
      <c r="WPJ248" s="249"/>
      <c r="WPK248" s="249"/>
      <c r="WPL248" s="249"/>
      <c r="WPM248" s="249"/>
      <c r="WPN248" s="249"/>
      <c r="WPO248" s="249"/>
      <c r="WPP248" s="249"/>
      <c r="WPQ248" s="249"/>
      <c r="WPR248" s="249"/>
      <c r="WPS248" s="249"/>
      <c r="WPT248" s="249"/>
      <c r="WPU248" s="249"/>
      <c r="WPV248" s="249"/>
      <c r="WPW248" s="249"/>
      <c r="WPX248" s="249"/>
      <c r="WPY248" s="249"/>
      <c r="WPZ248" s="249"/>
      <c r="WQA248" s="249"/>
      <c r="WQB248" s="249"/>
      <c r="WQC248" s="249"/>
      <c r="WQD248" s="249"/>
      <c r="WQE248" s="249"/>
      <c r="WQF248" s="249"/>
      <c r="WQG248" s="249"/>
      <c r="WQH248" s="249"/>
      <c r="WQI248" s="249"/>
      <c r="WQJ248" s="249"/>
      <c r="WQK248" s="249"/>
      <c r="WQL248" s="249"/>
      <c r="WQM248" s="249"/>
      <c r="WQN248" s="249"/>
      <c r="WQO248" s="249"/>
      <c r="WQP248" s="249"/>
      <c r="WQQ248" s="249"/>
      <c r="WQR248" s="249"/>
      <c r="WQS248" s="249"/>
      <c r="WQT248" s="249"/>
      <c r="WQU248" s="249"/>
      <c r="WQV248" s="249"/>
      <c r="WQW248" s="249"/>
      <c r="WQX248" s="249"/>
      <c r="WQY248" s="249"/>
      <c r="WQZ248" s="249"/>
      <c r="WRA248" s="249"/>
      <c r="WRB248" s="249"/>
      <c r="WRC248" s="249"/>
      <c r="WRD248" s="249"/>
      <c r="WRE248" s="249"/>
      <c r="WRF248" s="249"/>
      <c r="WRG248" s="249"/>
      <c r="WRH248" s="249"/>
      <c r="WRI248" s="249"/>
      <c r="WRJ248" s="249"/>
      <c r="WRK248" s="249"/>
      <c r="WRL248" s="249"/>
      <c r="WRM248" s="249"/>
      <c r="WRN248" s="249"/>
      <c r="WRO248" s="249"/>
      <c r="WRP248" s="249"/>
      <c r="WRQ248" s="249"/>
      <c r="WRR248" s="249"/>
      <c r="WRS248" s="249"/>
      <c r="WRT248" s="249"/>
      <c r="WRU248" s="249"/>
      <c r="WRV248" s="249"/>
      <c r="WRW248" s="249"/>
      <c r="WRX248" s="249"/>
      <c r="WRY248" s="249"/>
      <c r="WRZ248" s="249"/>
      <c r="WSA248" s="249"/>
      <c r="WSB248" s="249"/>
      <c r="WSC248" s="249"/>
      <c r="WSD248" s="249"/>
      <c r="WSE248" s="249"/>
      <c r="WSF248" s="249"/>
      <c r="WSG248" s="249"/>
      <c r="WSH248" s="249"/>
      <c r="WSI248" s="249"/>
      <c r="WSJ248" s="249"/>
      <c r="WSK248" s="249"/>
      <c r="WSL248" s="249"/>
      <c r="WSM248" s="249"/>
      <c r="WSN248" s="249"/>
      <c r="WSO248" s="249"/>
      <c r="WSP248" s="249"/>
      <c r="WSQ248" s="249"/>
      <c r="WSR248" s="249"/>
      <c r="WSS248" s="249"/>
      <c r="WST248" s="249"/>
      <c r="WSU248" s="249"/>
      <c r="WSV248" s="249"/>
      <c r="WSW248" s="249"/>
      <c r="WSX248" s="249"/>
      <c r="WSY248" s="249"/>
      <c r="WSZ248" s="249"/>
      <c r="WTA248" s="249"/>
      <c r="WTB248" s="249"/>
      <c r="WTC248" s="249"/>
      <c r="WTD248" s="249"/>
      <c r="WTE248" s="249"/>
      <c r="WTF248" s="249"/>
      <c r="WTG248" s="249"/>
      <c r="WTH248" s="249"/>
      <c r="WTI248" s="249"/>
      <c r="WTJ248" s="249"/>
      <c r="WTK248" s="249"/>
      <c r="WTL248" s="249"/>
      <c r="WTM248" s="249"/>
      <c r="WTN248" s="249"/>
      <c r="WTO248" s="249"/>
      <c r="WTP248" s="249"/>
      <c r="WTQ248" s="249"/>
      <c r="WTR248" s="249"/>
      <c r="WTS248" s="249"/>
      <c r="WTT248" s="249"/>
      <c r="WTU248" s="249"/>
      <c r="WTV248" s="249"/>
      <c r="WTW248" s="249"/>
      <c r="WTX248" s="249"/>
      <c r="WTY248" s="249"/>
      <c r="WTZ248" s="249"/>
      <c r="WUA248" s="249"/>
      <c r="WUB248" s="249"/>
      <c r="WUC248" s="249"/>
      <c r="WUD248" s="249"/>
      <c r="WUE248" s="249"/>
      <c r="WUF248" s="249"/>
      <c r="WUG248" s="249"/>
      <c r="WUH248" s="249"/>
      <c r="WUI248" s="249"/>
      <c r="WUJ248" s="249"/>
      <c r="WUK248" s="249"/>
      <c r="WUL248" s="249"/>
      <c r="WUM248" s="249"/>
      <c r="WUN248" s="249"/>
      <c r="WUO248" s="249"/>
      <c r="WUP248" s="249"/>
      <c r="WUQ248" s="249"/>
      <c r="WUR248" s="249"/>
      <c r="WUS248" s="249"/>
      <c r="WUT248" s="249"/>
      <c r="WUU248" s="249"/>
      <c r="WUV248" s="249"/>
      <c r="WUW248" s="249"/>
      <c r="WUX248" s="249"/>
      <c r="WUY248" s="249"/>
      <c r="WUZ248" s="249"/>
      <c r="WVA248" s="249"/>
      <c r="WVB248" s="249"/>
      <c r="WVC248" s="249"/>
      <c r="WVD248" s="249"/>
      <c r="WVE248" s="249"/>
      <c r="WVF248" s="249"/>
      <c r="WVG248" s="249"/>
      <c r="WVH248" s="249"/>
      <c r="WVI248" s="249"/>
      <c r="WVJ248" s="249"/>
      <c r="WVK248" s="249"/>
      <c r="WVL248" s="249"/>
      <c r="WVM248" s="249"/>
      <c r="WVN248" s="249"/>
      <c r="WVO248" s="249"/>
      <c r="WVP248" s="249"/>
      <c r="WVQ248" s="249"/>
      <c r="WVR248" s="249"/>
      <c r="WVS248" s="249"/>
      <c r="WVT248" s="249"/>
      <c r="WVU248" s="249"/>
      <c r="WVV248" s="249"/>
      <c r="WVW248" s="249"/>
      <c r="WVX248" s="249"/>
      <c r="WVY248" s="249"/>
      <c r="WVZ248" s="249"/>
      <c r="WWA248" s="249"/>
      <c r="WWB248" s="249"/>
      <c r="WWC248" s="249"/>
      <c r="WWD248" s="249"/>
      <c r="WWE248" s="249"/>
      <c r="WWF248" s="249"/>
      <c r="WWG248" s="249"/>
      <c r="WWH248" s="249"/>
      <c r="WWI248" s="249"/>
      <c r="WWJ248" s="249"/>
      <c r="WWK248" s="249"/>
      <c r="WWL248" s="249"/>
      <c r="WWM248" s="249"/>
      <c r="WWN248" s="249"/>
      <c r="WWO248" s="249"/>
      <c r="WWP248" s="249"/>
      <c r="WWQ248" s="249"/>
      <c r="WWR248" s="249"/>
      <c r="WWS248" s="249"/>
      <c r="WWT248" s="249"/>
      <c r="WWU248" s="249"/>
      <c r="WWV248" s="249"/>
      <c r="WWW248" s="249"/>
      <c r="WWX248" s="249"/>
      <c r="WWY248" s="249"/>
      <c r="WWZ248" s="249"/>
      <c r="WXA248" s="249"/>
      <c r="WXB248" s="249"/>
      <c r="WXC248" s="249"/>
      <c r="WXD248" s="249"/>
      <c r="WXE248" s="249"/>
      <c r="WXF248" s="249"/>
      <c r="WXG248" s="249"/>
      <c r="WXH248" s="249"/>
      <c r="WXI248" s="249"/>
      <c r="WXJ248" s="249"/>
      <c r="WXK248" s="249"/>
      <c r="WXL248" s="249"/>
      <c r="WXM248" s="249"/>
      <c r="WXN248" s="249"/>
      <c r="WXO248" s="249"/>
      <c r="WXP248" s="249"/>
      <c r="WXQ248" s="249"/>
      <c r="WXR248" s="249"/>
      <c r="WXS248" s="249"/>
      <c r="WXT248" s="249"/>
      <c r="WXU248" s="249"/>
      <c r="WXV248" s="249"/>
      <c r="WXW248" s="249"/>
      <c r="WXX248" s="249"/>
      <c r="WXY248" s="249"/>
      <c r="WXZ248" s="249"/>
      <c r="WYA248" s="249"/>
      <c r="WYB248" s="249"/>
      <c r="WYC248" s="249"/>
      <c r="WYD248" s="249"/>
      <c r="WYE248" s="249"/>
      <c r="WYF248" s="249"/>
      <c r="WYG248" s="249"/>
      <c r="WYH248" s="249"/>
      <c r="WYI248" s="249"/>
      <c r="WYJ248" s="249"/>
      <c r="WYK248" s="249"/>
      <c r="WYL248" s="249"/>
      <c r="WYM248" s="249"/>
      <c r="WYN248" s="249"/>
      <c r="WYO248" s="249"/>
      <c r="WYP248" s="249"/>
      <c r="WYQ248" s="249"/>
      <c r="WYR248" s="249"/>
      <c r="WYS248" s="249"/>
      <c r="WYT248" s="249"/>
      <c r="WYU248" s="249"/>
      <c r="WYV248" s="249"/>
      <c r="WYW248" s="249"/>
      <c r="WYX248" s="249"/>
      <c r="WYY248" s="249"/>
      <c r="WYZ248" s="249"/>
      <c r="WZA248" s="249"/>
      <c r="WZB248" s="249"/>
      <c r="WZC248" s="249"/>
      <c r="WZD248" s="249"/>
      <c r="WZE248" s="249"/>
      <c r="WZF248" s="249"/>
      <c r="WZG248" s="249"/>
      <c r="WZH248" s="249"/>
      <c r="WZI248" s="249"/>
      <c r="WZJ248" s="249"/>
      <c r="WZK248" s="249"/>
      <c r="WZL248" s="249"/>
      <c r="WZM248" s="249"/>
      <c r="WZN248" s="249"/>
      <c r="WZO248" s="249"/>
      <c r="WZP248" s="249"/>
      <c r="WZQ248" s="249"/>
      <c r="WZR248" s="249"/>
      <c r="WZS248" s="249"/>
      <c r="WZT248" s="249"/>
      <c r="WZU248" s="249"/>
      <c r="WZV248" s="249"/>
      <c r="WZW248" s="249"/>
      <c r="WZX248" s="249"/>
      <c r="WZY248" s="249"/>
      <c r="WZZ248" s="249"/>
      <c r="XAA248" s="249"/>
      <c r="XAB248" s="249"/>
      <c r="XAC248" s="249"/>
      <c r="XAD248" s="249"/>
      <c r="XAE248" s="249"/>
      <c r="XAF248" s="249"/>
      <c r="XAG248" s="249"/>
      <c r="XAH248" s="249"/>
      <c r="XAI248" s="249"/>
      <c r="XAJ248" s="249"/>
      <c r="XAK248" s="249"/>
      <c r="XAL248" s="249"/>
      <c r="XAM248" s="249"/>
      <c r="XAN248" s="249"/>
      <c r="XAO248" s="249"/>
      <c r="XAP248" s="249"/>
      <c r="XAQ248" s="249"/>
      <c r="XAR248" s="249"/>
      <c r="XAS248" s="249"/>
      <c r="XAT248" s="249"/>
      <c r="XAU248" s="249"/>
      <c r="XAV248" s="249"/>
      <c r="XAW248" s="249"/>
      <c r="XAX248" s="249"/>
      <c r="XAY248" s="249"/>
      <c r="XAZ248" s="249"/>
      <c r="XBA248" s="249"/>
      <c r="XBB248" s="249"/>
      <c r="XBC248" s="249"/>
      <c r="XBD248" s="249"/>
      <c r="XBE248" s="249"/>
      <c r="XBF248" s="249"/>
      <c r="XBG248" s="249"/>
      <c r="XBH248" s="249"/>
      <c r="XBI248" s="249"/>
      <c r="XBJ248" s="249"/>
      <c r="XBK248" s="249"/>
      <c r="XBL248" s="249"/>
      <c r="XBM248" s="249"/>
      <c r="XBN248" s="249"/>
      <c r="XBO248" s="249"/>
      <c r="XBP248" s="249"/>
      <c r="XBQ248" s="249"/>
      <c r="XBR248" s="249"/>
      <c r="XBS248" s="249"/>
      <c r="XBT248" s="249"/>
      <c r="XBU248" s="249"/>
      <c r="XBV248" s="249"/>
      <c r="XBW248" s="249"/>
      <c r="XBX248" s="249"/>
      <c r="XBY248" s="249"/>
      <c r="XBZ248" s="249"/>
      <c r="XCA248" s="249"/>
      <c r="XCB248" s="249"/>
      <c r="XCC248" s="249"/>
      <c r="XCD248" s="249"/>
      <c r="XCE248" s="249"/>
      <c r="XCF248" s="249"/>
      <c r="XCG248" s="249"/>
      <c r="XCH248" s="249"/>
      <c r="XCI248" s="249"/>
      <c r="XCJ248" s="249"/>
      <c r="XCK248" s="249"/>
      <c r="XCL248" s="249"/>
      <c r="XCM248" s="249"/>
      <c r="XCN248" s="249"/>
      <c r="XCO248" s="249"/>
      <c r="XCP248" s="249"/>
      <c r="XCQ248" s="249"/>
      <c r="XCR248" s="249"/>
      <c r="XCS248" s="249"/>
      <c r="XCT248" s="249"/>
      <c r="XCU248" s="249"/>
      <c r="XCV248" s="249"/>
      <c r="XCW248" s="249"/>
      <c r="XCX248" s="249"/>
      <c r="XCY248" s="249"/>
      <c r="XCZ248" s="249"/>
      <c r="XDA248" s="249"/>
      <c r="XDB248" s="249"/>
      <c r="XDC248" s="249"/>
      <c r="XDD248" s="249"/>
      <c r="XDE248" s="249"/>
      <c r="XDF248" s="249"/>
      <c r="XDG248" s="249"/>
      <c r="XDH248" s="249"/>
      <c r="XDI248" s="249"/>
      <c r="XDJ248" s="249"/>
      <c r="XDK248" s="249"/>
      <c r="XDL248" s="249"/>
      <c r="XDM248" s="249"/>
      <c r="XDN248" s="249"/>
      <c r="XDO248" s="249"/>
      <c r="XDP248" s="249"/>
      <c r="XDQ248" s="249"/>
      <c r="XDR248" s="249"/>
      <c r="XDS248" s="249"/>
      <c r="XDT248" s="249"/>
      <c r="XDU248" s="249"/>
      <c r="XDV248" s="249"/>
      <c r="XDW248" s="249"/>
      <c r="XDX248" s="249"/>
      <c r="XDY248" s="249"/>
      <c r="XDZ248" s="249"/>
      <c r="XEA248" s="249"/>
      <c r="XEB248" s="249"/>
      <c r="XEC248" s="249"/>
      <c r="XED248" s="249"/>
      <c r="XEE248" s="249"/>
      <c r="XEF248" s="249"/>
      <c r="XEG248" s="249"/>
      <c r="XEH248" s="249"/>
      <c r="XEI248" s="249"/>
      <c r="XEJ248" s="249"/>
      <c r="XEK248" s="249"/>
      <c r="XEL248" s="249"/>
      <c r="XEM248" s="249"/>
      <c r="XEN248" s="249"/>
      <c r="XEO248" s="249"/>
      <c r="XEP248" s="249"/>
      <c r="XEQ248" s="249"/>
      <c r="XER248" s="249"/>
      <c r="XES248" s="249"/>
      <c r="XET248" s="249"/>
      <c r="XEU248" s="249"/>
      <c r="XEV248" s="249"/>
      <c r="XEW248" s="249"/>
      <c r="XEX248" s="249"/>
    </row>
    <row r="249" spans="1:16378" ht="14.45" customHeight="1" x14ac:dyDescent="0.2">
      <c r="A249" s="243" t="s">
        <v>8667</v>
      </c>
      <c r="B249" s="242">
        <v>70.198999999999998</v>
      </c>
      <c r="C249" s="243" t="s">
        <v>90</v>
      </c>
      <c r="D249" s="244" t="s">
        <v>8514</v>
      </c>
      <c r="E249" s="244"/>
      <c r="F249" s="245" t="s">
        <v>7671</v>
      </c>
      <c r="G249" s="242" t="s">
        <v>8515</v>
      </c>
      <c r="H249" s="242" t="s">
        <v>8516</v>
      </c>
      <c r="I249" s="242" t="s">
        <v>8516</v>
      </c>
      <c r="J249" s="243"/>
      <c r="K249" s="292"/>
      <c r="L249" s="292"/>
      <c r="M249" s="292"/>
      <c r="N249" s="292"/>
      <c r="O249" s="292"/>
      <c r="P249" s="292"/>
      <c r="Q249" s="292"/>
      <c r="R249" s="292"/>
      <c r="S249" s="292"/>
      <c r="T249" s="292"/>
      <c r="U249" s="292"/>
      <c r="V249" s="292"/>
      <c r="W249" s="292"/>
      <c r="X249" s="292"/>
      <c r="Y249" s="292"/>
      <c r="Z249" s="292"/>
      <c r="AA249" s="292"/>
      <c r="AB249" s="292"/>
      <c r="AC249" s="292"/>
      <c r="AD249" s="292"/>
      <c r="AE249" s="292"/>
      <c r="AF249" s="292"/>
      <c r="AG249" s="292"/>
      <c r="AH249" s="249"/>
      <c r="AI249" s="249"/>
      <c r="AJ249" s="249"/>
      <c r="AK249" s="249"/>
      <c r="AL249" s="249"/>
      <c r="AM249" s="249"/>
      <c r="AN249" s="249"/>
      <c r="AO249" s="249"/>
      <c r="AP249" s="249"/>
      <c r="AQ249" s="249"/>
      <c r="AR249" s="249"/>
      <c r="AS249" s="249"/>
      <c r="AT249" s="249"/>
      <c r="AU249" s="249"/>
      <c r="AV249" s="249"/>
      <c r="AW249" s="249"/>
      <c r="AX249" s="249"/>
      <c r="AY249" s="249"/>
      <c r="AZ249" s="249"/>
      <c r="BA249" s="249"/>
      <c r="BB249" s="249"/>
      <c r="BC249" s="249"/>
      <c r="BD249" s="249"/>
      <c r="BE249" s="249"/>
      <c r="BF249" s="249"/>
      <c r="BG249" s="249"/>
      <c r="BH249" s="249"/>
      <c r="BI249" s="249"/>
      <c r="BJ249" s="249"/>
      <c r="BK249" s="249"/>
      <c r="BL249" s="249"/>
      <c r="BM249" s="249"/>
      <c r="BN249" s="249"/>
      <c r="BO249" s="249"/>
      <c r="BP249" s="249"/>
      <c r="BQ249" s="249"/>
      <c r="BR249" s="249"/>
      <c r="BS249" s="249"/>
      <c r="BT249" s="249"/>
      <c r="BU249" s="249"/>
      <c r="BV249" s="249"/>
      <c r="BW249" s="249"/>
      <c r="BX249" s="249"/>
      <c r="BY249" s="249"/>
      <c r="BZ249" s="249"/>
      <c r="CA249" s="249"/>
      <c r="CB249" s="249"/>
      <c r="CC249" s="249"/>
      <c r="CD249" s="249"/>
      <c r="CE249" s="249"/>
      <c r="CF249" s="249"/>
      <c r="CG249" s="249"/>
      <c r="CH249" s="249"/>
      <c r="CI249" s="249"/>
      <c r="CJ249" s="249"/>
      <c r="CK249" s="249"/>
      <c r="CL249" s="249"/>
      <c r="CM249" s="249"/>
      <c r="CN249" s="249"/>
      <c r="CO249" s="249"/>
      <c r="CP249" s="249"/>
      <c r="CQ249" s="249"/>
      <c r="CR249" s="249"/>
      <c r="CS249" s="249"/>
      <c r="CT249" s="249"/>
      <c r="CU249" s="249"/>
      <c r="CV249" s="249"/>
      <c r="CW249" s="249"/>
      <c r="CX249" s="249"/>
      <c r="CY249" s="249"/>
      <c r="CZ249" s="249"/>
      <c r="DA249" s="249"/>
      <c r="DB249" s="249"/>
      <c r="DC249" s="249"/>
      <c r="DD249" s="249"/>
      <c r="DE249" s="249"/>
      <c r="DF249" s="249"/>
      <c r="DG249" s="249"/>
      <c r="DH249" s="249"/>
      <c r="DI249" s="249"/>
      <c r="DJ249" s="249"/>
      <c r="DK249" s="249"/>
      <c r="DL249" s="249"/>
      <c r="DM249" s="249"/>
      <c r="DN249" s="249"/>
      <c r="DO249" s="249"/>
      <c r="DP249" s="249"/>
      <c r="DQ249" s="249"/>
      <c r="DR249" s="249"/>
      <c r="DS249" s="249"/>
      <c r="DT249" s="249"/>
      <c r="DU249" s="249"/>
      <c r="DV249" s="249"/>
      <c r="DW249" s="249"/>
      <c r="DX249" s="249"/>
      <c r="DY249" s="249"/>
      <c r="DZ249" s="249"/>
      <c r="EA249" s="249"/>
      <c r="EB249" s="249"/>
      <c r="EC249" s="249"/>
      <c r="ED249" s="249"/>
      <c r="EE249" s="249"/>
      <c r="EF249" s="249"/>
      <c r="EG249" s="249"/>
      <c r="EH249" s="249"/>
      <c r="EI249" s="249"/>
      <c r="EJ249" s="249"/>
      <c r="EK249" s="249"/>
      <c r="EL249" s="249"/>
      <c r="EM249" s="249"/>
      <c r="EN249" s="249"/>
      <c r="EO249" s="249"/>
      <c r="EP249" s="249"/>
      <c r="EQ249" s="249"/>
      <c r="ER249" s="249"/>
      <c r="ES249" s="249"/>
      <c r="ET249" s="249"/>
      <c r="EU249" s="249"/>
      <c r="EV249" s="249"/>
      <c r="EW249" s="249"/>
      <c r="EX249" s="249"/>
      <c r="EY249" s="249"/>
      <c r="EZ249" s="249"/>
      <c r="FA249" s="249"/>
      <c r="FB249" s="249"/>
      <c r="FC249" s="249"/>
      <c r="FD249" s="249"/>
      <c r="FE249" s="249"/>
      <c r="FF249" s="249"/>
      <c r="FG249" s="249"/>
      <c r="FH249" s="249"/>
      <c r="FI249" s="249"/>
      <c r="FJ249" s="249"/>
      <c r="FK249" s="249"/>
      <c r="FL249" s="249"/>
      <c r="FM249" s="249"/>
      <c r="FN249" s="249"/>
      <c r="FO249" s="249"/>
      <c r="FP249" s="249"/>
      <c r="FQ249" s="249"/>
      <c r="FR249" s="249"/>
      <c r="FS249" s="249"/>
      <c r="FT249" s="249"/>
      <c r="FU249" s="249"/>
      <c r="FV249" s="249"/>
      <c r="FW249" s="249"/>
      <c r="FX249" s="249"/>
      <c r="FY249" s="249"/>
      <c r="FZ249" s="249"/>
      <c r="GA249" s="249"/>
      <c r="GB249" s="249"/>
      <c r="GC249" s="249"/>
      <c r="GD249" s="249"/>
      <c r="GE249" s="249"/>
      <c r="GF249" s="249"/>
      <c r="GG249" s="249"/>
      <c r="GH249" s="249"/>
      <c r="GI249" s="249"/>
      <c r="GJ249" s="249"/>
      <c r="GK249" s="249"/>
      <c r="GL249" s="249"/>
      <c r="GM249" s="249"/>
      <c r="GN249" s="249"/>
      <c r="GO249" s="249"/>
      <c r="GP249" s="249"/>
      <c r="GQ249" s="249"/>
      <c r="GR249" s="249"/>
      <c r="GS249" s="249"/>
      <c r="GT249" s="249"/>
      <c r="GU249" s="249"/>
      <c r="GV249" s="249"/>
      <c r="GW249" s="249"/>
      <c r="GX249" s="249"/>
      <c r="GY249" s="249"/>
      <c r="GZ249" s="249"/>
      <c r="HA249" s="249"/>
      <c r="HB249" s="249"/>
      <c r="HC249" s="249"/>
      <c r="HD249" s="249"/>
      <c r="HE249" s="249"/>
      <c r="HF249" s="249"/>
      <c r="HG249" s="249"/>
      <c r="HH249" s="249"/>
      <c r="HI249" s="249"/>
      <c r="HJ249" s="249"/>
      <c r="HK249" s="249"/>
      <c r="HL249" s="249"/>
      <c r="HM249" s="249"/>
      <c r="HN249" s="249"/>
      <c r="HO249" s="249"/>
      <c r="HP249" s="249"/>
      <c r="HQ249" s="249"/>
      <c r="HR249" s="249"/>
      <c r="HS249" s="249"/>
      <c r="HT249" s="249"/>
      <c r="HU249" s="249"/>
      <c r="HV249" s="249"/>
      <c r="HW249" s="249"/>
      <c r="HX249" s="249"/>
      <c r="HY249" s="249"/>
      <c r="HZ249" s="249"/>
      <c r="IA249" s="249"/>
      <c r="IB249" s="249"/>
      <c r="IC249" s="249"/>
      <c r="ID249" s="249"/>
      <c r="IE249" s="249"/>
      <c r="IF249" s="249"/>
      <c r="IG249" s="249"/>
      <c r="IH249" s="249"/>
      <c r="II249" s="249"/>
      <c r="IJ249" s="249"/>
      <c r="IK249" s="249"/>
      <c r="IL249" s="249"/>
      <c r="IM249" s="249"/>
      <c r="IN249" s="249"/>
      <c r="IO249" s="249"/>
      <c r="IP249" s="249"/>
      <c r="IQ249" s="249"/>
      <c r="IR249" s="249"/>
      <c r="IS249" s="249"/>
      <c r="IT249" s="249"/>
      <c r="IU249" s="249"/>
      <c r="IV249" s="249"/>
      <c r="IW249" s="249"/>
      <c r="IX249" s="249"/>
      <c r="IY249" s="249"/>
      <c r="IZ249" s="249"/>
      <c r="JA249" s="249"/>
      <c r="JB249" s="249"/>
      <c r="JC249" s="249"/>
      <c r="JD249" s="249"/>
      <c r="JE249" s="249"/>
      <c r="JF249" s="249"/>
      <c r="JG249" s="249"/>
      <c r="JH249" s="249"/>
      <c r="JI249" s="249"/>
      <c r="JJ249" s="249"/>
      <c r="JK249" s="249"/>
      <c r="JL249" s="249"/>
      <c r="JM249" s="249"/>
      <c r="JN249" s="249"/>
      <c r="JO249" s="249"/>
      <c r="JP249" s="249"/>
      <c r="JQ249" s="249"/>
      <c r="JR249" s="249"/>
      <c r="JS249" s="249"/>
      <c r="JT249" s="249"/>
      <c r="JU249" s="249"/>
      <c r="JV249" s="249"/>
      <c r="JW249" s="249"/>
      <c r="JX249" s="249"/>
      <c r="JY249" s="249"/>
      <c r="JZ249" s="249"/>
      <c r="KA249" s="249"/>
      <c r="KB249" s="249"/>
      <c r="KC249" s="249"/>
      <c r="KD249" s="249"/>
      <c r="KE249" s="249"/>
      <c r="KF249" s="249"/>
      <c r="KG249" s="249"/>
      <c r="KH249" s="249"/>
      <c r="KI249" s="249"/>
      <c r="KJ249" s="249"/>
      <c r="KK249" s="249"/>
      <c r="KL249" s="249"/>
      <c r="KM249" s="249"/>
      <c r="KN249" s="249"/>
      <c r="KO249" s="249"/>
      <c r="KP249" s="249"/>
      <c r="KQ249" s="249"/>
      <c r="KR249" s="249"/>
      <c r="KS249" s="249"/>
      <c r="KT249" s="249"/>
      <c r="KU249" s="249"/>
      <c r="KV249" s="249"/>
      <c r="KW249" s="249"/>
      <c r="KX249" s="249"/>
      <c r="KY249" s="249"/>
      <c r="KZ249" s="249"/>
      <c r="LA249" s="249"/>
      <c r="LB249" s="249"/>
      <c r="LC249" s="249"/>
      <c r="LD249" s="249"/>
      <c r="LE249" s="249"/>
      <c r="LF249" s="249"/>
      <c r="LG249" s="249"/>
      <c r="LH249" s="249"/>
      <c r="LI249" s="249"/>
      <c r="LJ249" s="249"/>
      <c r="LK249" s="249"/>
      <c r="LL249" s="249"/>
      <c r="LM249" s="249"/>
      <c r="LN249" s="249"/>
      <c r="LO249" s="249"/>
      <c r="LP249" s="249"/>
      <c r="LQ249" s="249"/>
      <c r="LR249" s="249"/>
      <c r="LS249" s="249"/>
      <c r="LT249" s="249"/>
      <c r="LU249" s="249"/>
      <c r="LV249" s="249"/>
      <c r="LW249" s="249"/>
      <c r="LX249" s="249"/>
      <c r="LY249" s="249"/>
      <c r="LZ249" s="249"/>
      <c r="MA249" s="249"/>
      <c r="MB249" s="249"/>
      <c r="MC249" s="249"/>
      <c r="MD249" s="249"/>
      <c r="ME249" s="249"/>
      <c r="MF249" s="249"/>
      <c r="MG249" s="249"/>
      <c r="MH249" s="249"/>
      <c r="MI249" s="249"/>
      <c r="MJ249" s="249"/>
      <c r="MK249" s="249"/>
      <c r="ML249" s="249"/>
      <c r="MM249" s="249"/>
      <c r="MN249" s="249"/>
      <c r="MO249" s="249"/>
      <c r="MP249" s="249"/>
      <c r="MQ249" s="249"/>
      <c r="MR249" s="249"/>
      <c r="MS249" s="249"/>
      <c r="MT249" s="249"/>
      <c r="MU249" s="249"/>
      <c r="MV249" s="249"/>
      <c r="MW249" s="249"/>
      <c r="MX249" s="249"/>
      <c r="MY249" s="249"/>
      <c r="MZ249" s="249"/>
      <c r="NA249" s="249"/>
      <c r="NB249" s="249"/>
      <c r="NC249" s="249"/>
      <c r="ND249" s="249"/>
      <c r="NE249" s="249"/>
      <c r="NF249" s="249"/>
      <c r="NG249" s="249"/>
      <c r="NH249" s="249"/>
      <c r="NI249" s="249"/>
      <c r="NJ249" s="249"/>
      <c r="NK249" s="249"/>
      <c r="NL249" s="249"/>
      <c r="NM249" s="249"/>
      <c r="NN249" s="249"/>
      <c r="NO249" s="249"/>
      <c r="NP249" s="249"/>
      <c r="NQ249" s="249"/>
      <c r="NR249" s="249"/>
      <c r="NS249" s="249"/>
      <c r="NT249" s="249"/>
      <c r="NU249" s="249"/>
      <c r="NV249" s="249"/>
      <c r="NW249" s="249"/>
      <c r="NX249" s="249"/>
      <c r="NY249" s="249"/>
      <c r="NZ249" s="249"/>
      <c r="OA249" s="249"/>
      <c r="OB249" s="249"/>
      <c r="OC249" s="249"/>
      <c r="OD249" s="249"/>
      <c r="OE249" s="249"/>
      <c r="OF249" s="249"/>
      <c r="OG249" s="249"/>
      <c r="OH249" s="249"/>
      <c r="OI249" s="249"/>
      <c r="OJ249" s="249"/>
      <c r="OK249" s="249"/>
      <c r="OL249" s="249"/>
      <c r="OM249" s="249"/>
      <c r="ON249" s="249"/>
      <c r="OO249" s="249"/>
      <c r="OP249" s="249"/>
      <c r="OQ249" s="249"/>
      <c r="OR249" s="249"/>
      <c r="OS249" s="249"/>
      <c r="OT249" s="249"/>
      <c r="OU249" s="249"/>
      <c r="OV249" s="249"/>
      <c r="OW249" s="249"/>
      <c r="OX249" s="249"/>
      <c r="OY249" s="249"/>
      <c r="OZ249" s="249"/>
      <c r="PA249" s="249"/>
      <c r="PB249" s="249"/>
      <c r="PC249" s="249"/>
      <c r="PD249" s="249"/>
      <c r="PE249" s="249"/>
      <c r="PF249" s="249"/>
      <c r="PG249" s="249"/>
      <c r="PH249" s="249"/>
      <c r="PI249" s="249"/>
      <c r="PJ249" s="249"/>
      <c r="PK249" s="249"/>
      <c r="PL249" s="249"/>
      <c r="PM249" s="249"/>
      <c r="PN249" s="249"/>
      <c r="PO249" s="249"/>
      <c r="PP249" s="249"/>
      <c r="PQ249" s="249"/>
      <c r="PR249" s="249"/>
      <c r="PS249" s="249"/>
      <c r="PT249" s="249"/>
      <c r="PU249" s="249"/>
      <c r="PV249" s="249"/>
      <c r="PW249" s="249"/>
      <c r="PX249" s="249"/>
      <c r="PY249" s="249"/>
      <c r="PZ249" s="249"/>
      <c r="QA249" s="249"/>
      <c r="QB249" s="249"/>
      <c r="QC249" s="249"/>
      <c r="QD249" s="249"/>
      <c r="QE249" s="249"/>
      <c r="QF249" s="249"/>
      <c r="QG249" s="249"/>
      <c r="QH249" s="249"/>
      <c r="QI249" s="249"/>
      <c r="QJ249" s="249"/>
      <c r="QK249" s="249"/>
      <c r="QL249" s="249"/>
      <c r="QM249" s="249"/>
      <c r="QN249" s="249"/>
      <c r="QO249" s="249"/>
      <c r="QP249" s="249"/>
      <c r="QQ249" s="249"/>
      <c r="QR249" s="249"/>
      <c r="QS249" s="249"/>
      <c r="QT249" s="249"/>
      <c r="QU249" s="249"/>
      <c r="QV249" s="249"/>
      <c r="QW249" s="249"/>
      <c r="QX249" s="249"/>
      <c r="QY249" s="249"/>
      <c r="QZ249" s="249"/>
      <c r="RA249" s="249"/>
      <c r="RB249" s="249"/>
      <c r="RC249" s="249"/>
      <c r="RD249" s="249"/>
      <c r="RE249" s="249"/>
      <c r="RF249" s="249"/>
      <c r="RG249" s="249"/>
      <c r="RH249" s="249"/>
      <c r="RI249" s="249"/>
      <c r="RJ249" s="249"/>
      <c r="RK249" s="249"/>
      <c r="RL249" s="249"/>
      <c r="RM249" s="249"/>
      <c r="RN249" s="249"/>
      <c r="RO249" s="249"/>
      <c r="RP249" s="249"/>
      <c r="RQ249" s="249"/>
      <c r="RR249" s="249"/>
      <c r="RS249" s="249"/>
      <c r="RT249" s="249"/>
      <c r="RU249" s="249"/>
      <c r="RV249" s="249"/>
      <c r="RW249" s="249"/>
      <c r="RX249" s="249"/>
      <c r="RY249" s="249"/>
      <c r="RZ249" s="249"/>
      <c r="SA249" s="249"/>
      <c r="SB249" s="249"/>
      <c r="SC249" s="249"/>
      <c r="SD249" s="249"/>
      <c r="SE249" s="249"/>
      <c r="SF249" s="249"/>
      <c r="SG249" s="249"/>
      <c r="SH249" s="249"/>
      <c r="SI249" s="249"/>
      <c r="SJ249" s="249"/>
      <c r="SK249" s="249"/>
      <c r="SL249" s="249"/>
      <c r="SM249" s="249"/>
      <c r="SN249" s="249"/>
      <c r="SO249" s="249"/>
      <c r="SP249" s="249"/>
      <c r="SQ249" s="249"/>
      <c r="SR249" s="249"/>
      <c r="SS249" s="249"/>
      <c r="ST249" s="249"/>
      <c r="SU249" s="249"/>
      <c r="SV249" s="249"/>
      <c r="SW249" s="249"/>
      <c r="SX249" s="249"/>
      <c r="SY249" s="249"/>
      <c r="SZ249" s="249"/>
      <c r="TA249" s="249"/>
      <c r="TB249" s="249"/>
      <c r="TC249" s="249"/>
      <c r="TD249" s="249"/>
      <c r="TE249" s="249"/>
      <c r="TF249" s="249"/>
      <c r="TG249" s="249"/>
      <c r="TH249" s="249"/>
      <c r="TI249" s="249"/>
      <c r="TJ249" s="249"/>
      <c r="TK249" s="249"/>
      <c r="TL249" s="249"/>
      <c r="TM249" s="249"/>
      <c r="TN249" s="249"/>
      <c r="TO249" s="249"/>
      <c r="TP249" s="249"/>
      <c r="TQ249" s="249"/>
      <c r="TR249" s="249"/>
      <c r="TS249" s="249"/>
      <c r="TT249" s="249"/>
      <c r="TU249" s="249"/>
      <c r="TV249" s="249"/>
      <c r="TW249" s="249"/>
      <c r="TX249" s="249"/>
      <c r="TY249" s="249"/>
      <c r="TZ249" s="249"/>
      <c r="UA249" s="249"/>
      <c r="UB249" s="249"/>
      <c r="UC249" s="249"/>
      <c r="UD249" s="249"/>
      <c r="UE249" s="249"/>
      <c r="UF249" s="249"/>
      <c r="UG249" s="249"/>
      <c r="UH249" s="249"/>
      <c r="UI249" s="249"/>
      <c r="UJ249" s="249"/>
      <c r="UK249" s="249"/>
      <c r="UL249" s="249"/>
      <c r="UM249" s="249"/>
      <c r="UN249" s="249"/>
      <c r="UO249" s="249"/>
      <c r="UP249" s="249"/>
      <c r="UQ249" s="249"/>
      <c r="UR249" s="249"/>
      <c r="US249" s="249"/>
      <c r="UT249" s="249"/>
      <c r="UU249" s="249"/>
      <c r="UV249" s="249"/>
      <c r="UW249" s="249"/>
      <c r="UX249" s="249"/>
      <c r="UY249" s="249"/>
      <c r="UZ249" s="249"/>
      <c r="VA249" s="249"/>
      <c r="VB249" s="249"/>
      <c r="VC249" s="249"/>
      <c r="VD249" s="249"/>
      <c r="VE249" s="249"/>
      <c r="VF249" s="249"/>
      <c r="VG249" s="249"/>
      <c r="VH249" s="249"/>
      <c r="VI249" s="249"/>
      <c r="VJ249" s="249"/>
      <c r="VK249" s="249"/>
      <c r="VL249" s="249"/>
      <c r="VM249" s="249"/>
      <c r="VN249" s="249"/>
      <c r="VO249" s="249"/>
      <c r="VP249" s="249"/>
      <c r="VQ249" s="249"/>
      <c r="VR249" s="249"/>
      <c r="VS249" s="249"/>
      <c r="VT249" s="249"/>
      <c r="VU249" s="249"/>
      <c r="VV249" s="249"/>
      <c r="VW249" s="249"/>
      <c r="VX249" s="249"/>
      <c r="VY249" s="249"/>
      <c r="VZ249" s="249"/>
      <c r="WA249" s="249"/>
      <c r="WB249" s="249"/>
      <c r="WC249" s="249"/>
      <c r="WD249" s="249"/>
      <c r="WE249" s="249"/>
      <c r="WF249" s="249"/>
      <c r="WG249" s="249"/>
      <c r="WH249" s="249"/>
      <c r="WI249" s="249"/>
      <c r="WJ249" s="249"/>
      <c r="WK249" s="249"/>
      <c r="WL249" s="249"/>
      <c r="WM249" s="249"/>
      <c r="WN249" s="249"/>
      <c r="WO249" s="249"/>
      <c r="WP249" s="249"/>
      <c r="WQ249" s="249"/>
      <c r="WR249" s="249"/>
      <c r="WS249" s="249"/>
      <c r="WT249" s="249"/>
      <c r="WU249" s="249"/>
      <c r="WV249" s="249"/>
      <c r="WW249" s="249"/>
      <c r="WX249" s="249"/>
      <c r="WY249" s="249"/>
      <c r="WZ249" s="249"/>
      <c r="XA249" s="249"/>
      <c r="XB249" s="249"/>
      <c r="XC249" s="249"/>
      <c r="XD249" s="249"/>
      <c r="XE249" s="249"/>
      <c r="XF249" s="249"/>
      <c r="XG249" s="249"/>
      <c r="XH249" s="249"/>
      <c r="XI249" s="249"/>
      <c r="XJ249" s="249"/>
      <c r="XK249" s="249"/>
      <c r="XL249" s="249"/>
      <c r="XM249" s="249"/>
      <c r="XN249" s="249"/>
      <c r="XO249" s="249"/>
      <c r="XP249" s="249"/>
      <c r="XQ249" s="249"/>
      <c r="XR249" s="249"/>
      <c r="XS249" s="249"/>
      <c r="XT249" s="249"/>
      <c r="XU249" s="249"/>
      <c r="XV249" s="249"/>
      <c r="XW249" s="249"/>
      <c r="XX249" s="249"/>
      <c r="XY249" s="249"/>
      <c r="XZ249" s="249"/>
      <c r="YA249" s="249"/>
      <c r="YB249" s="249"/>
      <c r="YC249" s="249"/>
      <c r="YD249" s="249"/>
      <c r="YE249" s="249"/>
      <c r="YF249" s="249"/>
      <c r="YG249" s="249"/>
      <c r="YH249" s="249"/>
      <c r="YI249" s="249"/>
      <c r="YJ249" s="249"/>
      <c r="YK249" s="249"/>
      <c r="YL249" s="249"/>
      <c r="YM249" s="249"/>
      <c r="YN249" s="249"/>
      <c r="YO249" s="249"/>
      <c r="YP249" s="249"/>
      <c r="YQ249" s="249"/>
      <c r="YR249" s="249"/>
      <c r="YS249" s="249"/>
      <c r="YT249" s="249"/>
      <c r="YU249" s="249"/>
      <c r="YV249" s="249"/>
      <c r="YW249" s="249"/>
      <c r="YX249" s="249"/>
      <c r="YY249" s="249"/>
      <c r="YZ249" s="249"/>
      <c r="ZA249" s="249"/>
      <c r="ZB249" s="249"/>
      <c r="ZC249" s="249"/>
      <c r="ZD249" s="249"/>
      <c r="ZE249" s="249"/>
      <c r="ZF249" s="249"/>
      <c r="ZG249" s="249"/>
      <c r="ZH249" s="249"/>
      <c r="ZI249" s="249"/>
      <c r="ZJ249" s="249"/>
      <c r="ZK249" s="249"/>
      <c r="ZL249" s="249"/>
      <c r="ZM249" s="249"/>
      <c r="ZN249" s="249"/>
      <c r="ZO249" s="249"/>
      <c r="ZP249" s="249"/>
      <c r="ZQ249" s="249"/>
      <c r="ZR249" s="249"/>
      <c r="ZS249" s="249"/>
      <c r="ZT249" s="249"/>
      <c r="ZU249" s="249"/>
      <c r="ZV249" s="249"/>
      <c r="ZW249" s="249"/>
      <c r="ZX249" s="249"/>
      <c r="ZY249" s="249"/>
      <c r="ZZ249" s="249"/>
      <c r="AAA249" s="249"/>
      <c r="AAB249" s="249"/>
      <c r="AAC249" s="249"/>
      <c r="AAD249" s="249"/>
      <c r="AAE249" s="249"/>
      <c r="AAF249" s="249"/>
      <c r="AAG249" s="249"/>
      <c r="AAH249" s="249"/>
      <c r="AAI249" s="249"/>
      <c r="AAJ249" s="249"/>
      <c r="AAK249" s="249"/>
      <c r="AAL249" s="249"/>
      <c r="AAM249" s="249"/>
      <c r="AAN249" s="249"/>
      <c r="AAO249" s="249"/>
      <c r="AAP249" s="249"/>
      <c r="AAQ249" s="249"/>
      <c r="AAR249" s="249"/>
      <c r="AAS249" s="249"/>
      <c r="AAT249" s="249"/>
      <c r="AAU249" s="249"/>
      <c r="AAV249" s="249"/>
      <c r="AAW249" s="249"/>
      <c r="AAX249" s="249"/>
      <c r="AAY249" s="249"/>
      <c r="AAZ249" s="249"/>
      <c r="ABA249" s="249"/>
      <c r="ABB249" s="249"/>
      <c r="ABC249" s="249"/>
      <c r="ABD249" s="249"/>
      <c r="ABE249" s="249"/>
      <c r="ABF249" s="249"/>
      <c r="ABG249" s="249"/>
      <c r="ABH249" s="249"/>
      <c r="ABI249" s="249"/>
      <c r="ABJ249" s="249"/>
      <c r="ABK249" s="249"/>
      <c r="ABL249" s="249"/>
      <c r="ABM249" s="249"/>
      <c r="ABN249" s="249"/>
      <c r="ABO249" s="249"/>
      <c r="ABP249" s="249"/>
      <c r="ABQ249" s="249"/>
      <c r="ABR249" s="249"/>
      <c r="ABS249" s="249"/>
      <c r="ABT249" s="249"/>
      <c r="ABU249" s="249"/>
      <c r="ABV249" s="249"/>
      <c r="ABW249" s="249"/>
      <c r="ABX249" s="249"/>
      <c r="ABY249" s="249"/>
      <c r="ABZ249" s="249"/>
      <c r="ACA249" s="249"/>
      <c r="ACB249" s="249"/>
      <c r="ACC249" s="249"/>
      <c r="ACD249" s="249"/>
      <c r="ACE249" s="249"/>
      <c r="ACF249" s="249"/>
      <c r="ACG249" s="249"/>
      <c r="ACH249" s="249"/>
      <c r="ACI249" s="249"/>
      <c r="ACJ249" s="249"/>
      <c r="ACK249" s="249"/>
      <c r="ACL249" s="249"/>
      <c r="ACM249" s="249"/>
      <c r="ACN249" s="249"/>
      <c r="ACO249" s="249"/>
      <c r="ACP249" s="249"/>
      <c r="ACQ249" s="249"/>
      <c r="ACR249" s="249"/>
      <c r="ACS249" s="249"/>
      <c r="ACT249" s="249"/>
      <c r="ACU249" s="249"/>
      <c r="ACV249" s="249"/>
      <c r="ACW249" s="249"/>
      <c r="ACX249" s="249"/>
      <c r="ACY249" s="249"/>
      <c r="ACZ249" s="249"/>
      <c r="ADA249" s="249"/>
      <c r="ADB249" s="249"/>
      <c r="ADC249" s="249"/>
      <c r="ADD249" s="249"/>
      <c r="ADE249" s="249"/>
      <c r="ADF249" s="249"/>
      <c r="ADG249" s="249"/>
      <c r="ADH249" s="249"/>
      <c r="ADI249" s="249"/>
      <c r="ADJ249" s="249"/>
      <c r="ADK249" s="249"/>
      <c r="ADL249" s="249"/>
      <c r="ADM249" s="249"/>
      <c r="ADN249" s="249"/>
      <c r="ADO249" s="249"/>
      <c r="ADP249" s="249"/>
      <c r="ADQ249" s="249"/>
      <c r="ADR249" s="249"/>
      <c r="ADS249" s="249"/>
      <c r="ADT249" s="249"/>
      <c r="ADU249" s="249"/>
      <c r="ADV249" s="249"/>
      <c r="ADW249" s="249"/>
      <c r="ADX249" s="249"/>
      <c r="ADY249" s="249"/>
      <c r="ADZ249" s="249"/>
      <c r="AEA249" s="249"/>
      <c r="AEB249" s="249"/>
      <c r="AEC249" s="249"/>
      <c r="AED249" s="249"/>
      <c r="AEE249" s="249"/>
      <c r="AEF249" s="249"/>
      <c r="AEG249" s="249"/>
      <c r="AEH249" s="249"/>
      <c r="AEI249" s="249"/>
      <c r="AEJ249" s="249"/>
      <c r="AEK249" s="249"/>
      <c r="AEL249" s="249"/>
      <c r="AEM249" s="249"/>
      <c r="AEN249" s="249"/>
      <c r="AEO249" s="249"/>
      <c r="AEP249" s="249"/>
      <c r="AEQ249" s="249"/>
      <c r="AER249" s="249"/>
      <c r="AES249" s="249"/>
      <c r="AET249" s="249"/>
      <c r="AEU249" s="249"/>
      <c r="AEV249" s="249"/>
      <c r="AEW249" s="249"/>
      <c r="AEX249" s="249"/>
      <c r="AEY249" s="249"/>
      <c r="AEZ249" s="249"/>
      <c r="AFA249" s="249"/>
      <c r="AFB249" s="249"/>
      <c r="AFC249" s="249"/>
      <c r="AFD249" s="249"/>
      <c r="AFE249" s="249"/>
      <c r="AFF249" s="249"/>
      <c r="AFG249" s="249"/>
      <c r="AFH249" s="249"/>
      <c r="AFI249" s="249"/>
      <c r="AFJ249" s="249"/>
      <c r="AFK249" s="249"/>
      <c r="AFL249" s="249"/>
      <c r="AFM249" s="249"/>
      <c r="AFN249" s="249"/>
      <c r="AFO249" s="249"/>
      <c r="AFP249" s="249"/>
      <c r="AFQ249" s="249"/>
      <c r="AFR249" s="249"/>
      <c r="AFS249" s="249"/>
      <c r="AFT249" s="249"/>
      <c r="AFU249" s="249"/>
      <c r="AFV249" s="249"/>
      <c r="AFW249" s="249"/>
      <c r="AFX249" s="249"/>
      <c r="AFY249" s="249"/>
      <c r="AFZ249" s="249"/>
      <c r="AGA249" s="249"/>
      <c r="AGB249" s="249"/>
      <c r="AGC249" s="249"/>
      <c r="AGD249" s="249"/>
      <c r="AGE249" s="249"/>
      <c r="AGF249" s="249"/>
      <c r="AGG249" s="249"/>
      <c r="AGH249" s="249"/>
      <c r="AGI249" s="249"/>
      <c r="AGJ249" s="249"/>
      <c r="AGK249" s="249"/>
      <c r="AGL249" s="249"/>
      <c r="AGM249" s="249"/>
      <c r="AGN249" s="249"/>
      <c r="AGO249" s="249"/>
      <c r="AGP249" s="249"/>
      <c r="AGQ249" s="249"/>
      <c r="AGR249" s="249"/>
      <c r="AGS249" s="249"/>
      <c r="AGT249" s="249"/>
      <c r="AGU249" s="249"/>
      <c r="AGV249" s="249"/>
      <c r="AGW249" s="249"/>
      <c r="AGX249" s="249"/>
      <c r="AGY249" s="249"/>
      <c r="AGZ249" s="249"/>
      <c r="AHA249" s="249"/>
      <c r="AHB249" s="249"/>
      <c r="AHC249" s="249"/>
      <c r="AHD249" s="249"/>
      <c r="AHE249" s="249"/>
      <c r="AHF249" s="249"/>
      <c r="AHG249" s="249"/>
      <c r="AHH249" s="249"/>
      <c r="AHI249" s="249"/>
      <c r="AHJ249" s="249"/>
      <c r="AHK249" s="249"/>
      <c r="AHL249" s="249"/>
      <c r="AHM249" s="249"/>
      <c r="AHN249" s="249"/>
      <c r="AHO249" s="249"/>
      <c r="AHP249" s="249"/>
      <c r="AHQ249" s="249"/>
      <c r="AHR249" s="249"/>
      <c r="AHS249" s="249"/>
      <c r="AHT249" s="249"/>
      <c r="AHU249" s="249"/>
      <c r="AHV249" s="249"/>
      <c r="AHW249" s="249"/>
      <c r="AHX249" s="249"/>
      <c r="AHY249" s="249"/>
      <c r="AHZ249" s="249"/>
      <c r="AIA249" s="249"/>
      <c r="AIB249" s="249"/>
      <c r="AIC249" s="249"/>
      <c r="AID249" s="249"/>
      <c r="AIE249" s="249"/>
      <c r="AIF249" s="249"/>
      <c r="AIG249" s="249"/>
      <c r="AIH249" s="249"/>
      <c r="AII249" s="249"/>
      <c r="AIJ249" s="249"/>
      <c r="AIK249" s="249"/>
      <c r="AIL249" s="249"/>
      <c r="AIM249" s="249"/>
      <c r="AIN249" s="249"/>
      <c r="AIO249" s="249"/>
      <c r="AIP249" s="249"/>
      <c r="AIQ249" s="249"/>
      <c r="AIR249" s="249"/>
      <c r="AIS249" s="249"/>
      <c r="AIT249" s="249"/>
      <c r="AIU249" s="249"/>
      <c r="AIV249" s="249"/>
      <c r="AIW249" s="249"/>
      <c r="AIX249" s="249"/>
      <c r="AIY249" s="249"/>
      <c r="AIZ249" s="249"/>
      <c r="AJA249" s="249"/>
      <c r="AJB249" s="249"/>
      <c r="AJC249" s="249"/>
      <c r="AJD249" s="249"/>
      <c r="AJE249" s="249"/>
      <c r="AJF249" s="249"/>
      <c r="AJG249" s="249"/>
      <c r="AJH249" s="249"/>
      <c r="AJI249" s="249"/>
      <c r="AJJ249" s="249"/>
      <c r="AJK249" s="249"/>
      <c r="AJL249" s="249"/>
      <c r="AJM249" s="249"/>
      <c r="AJN249" s="249"/>
      <c r="AJO249" s="249"/>
      <c r="AJP249" s="249"/>
      <c r="AJQ249" s="249"/>
      <c r="AJR249" s="249"/>
      <c r="AJS249" s="249"/>
      <c r="AJT249" s="249"/>
      <c r="AJU249" s="249"/>
      <c r="AJV249" s="249"/>
      <c r="AJW249" s="249"/>
      <c r="AJX249" s="249"/>
      <c r="AJY249" s="249"/>
      <c r="AJZ249" s="249"/>
      <c r="AKA249" s="249"/>
      <c r="AKB249" s="249"/>
      <c r="AKC249" s="249"/>
      <c r="AKD249" s="249"/>
      <c r="AKE249" s="249"/>
      <c r="AKF249" s="249"/>
      <c r="AKG249" s="249"/>
      <c r="AKH249" s="249"/>
      <c r="AKI249" s="249"/>
      <c r="AKJ249" s="249"/>
      <c r="AKK249" s="249"/>
      <c r="AKL249" s="249"/>
      <c r="AKM249" s="249"/>
      <c r="AKN249" s="249"/>
      <c r="AKO249" s="249"/>
      <c r="AKP249" s="249"/>
      <c r="AKQ249" s="249"/>
      <c r="AKR249" s="249"/>
      <c r="AKS249" s="249"/>
      <c r="AKT249" s="249"/>
      <c r="AKU249" s="249"/>
      <c r="AKV249" s="249"/>
      <c r="AKW249" s="249"/>
      <c r="AKX249" s="249"/>
      <c r="AKY249" s="249"/>
      <c r="AKZ249" s="249"/>
      <c r="ALA249" s="249"/>
      <c r="ALB249" s="249"/>
      <c r="ALC249" s="249"/>
      <c r="ALD249" s="249"/>
      <c r="ALE249" s="249"/>
      <c r="ALF249" s="249"/>
      <c r="ALG249" s="249"/>
      <c r="ALH249" s="249"/>
      <c r="ALI249" s="249"/>
      <c r="ALJ249" s="249"/>
      <c r="ALK249" s="249"/>
      <c r="ALL249" s="249"/>
      <c r="ALM249" s="249"/>
      <c r="ALN249" s="249"/>
      <c r="ALO249" s="249"/>
      <c r="ALP249" s="249"/>
      <c r="ALQ249" s="249"/>
      <c r="ALR249" s="249"/>
      <c r="ALS249" s="249"/>
      <c r="ALT249" s="249"/>
      <c r="ALU249" s="249"/>
      <c r="ALV249" s="249"/>
      <c r="ALW249" s="249"/>
      <c r="ALX249" s="249"/>
      <c r="ALY249" s="249"/>
      <c r="ALZ249" s="249"/>
      <c r="AMA249" s="249"/>
      <c r="AMB249" s="249"/>
      <c r="AMC249" s="249"/>
      <c r="AMD249" s="249"/>
      <c r="AME249" s="249"/>
      <c r="AMF249" s="249"/>
      <c r="AMG249" s="249"/>
      <c r="AMH249" s="249"/>
      <c r="AMI249" s="249"/>
      <c r="AMJ249" s="249"/>
      <c r="AMK249" s="249"/>
      <c r="AML249" s="249"/>
      <c r="AMM249" s="249"/>
      <c r="AMN249" s="249"/>
      <c r="AMO249" s="249"/>
      <c r="AMP249" s="249"/>
      <c r="AMQ249" s="249"/>
      <c r="AMR249" s="249"/>
      <c r="AMS249" s="249"/>
      <c r="AMT249" s="249"/>
      <c r="AMU249" s="249"/>
      <c r="AMV249" s="249"/>
      <c r="AMW249" s="249"/>
      <c r="AMX249" s="249"/>
      <c r="AMY249" s="249"/>
      <c r="AMZ249" s="249"/>
      <c r="ANA249" s="249"/>
      <c r="ANB249" s="249"/>
      <c r="ANC249" s="249"/>
      <c r="AND249" s="249"/>
      <c r="ANE249" s="249"/>
      <c r="ANF249" s="249"/>
      <c r="ANG249" s="249"/>
      <c r="ANH249" s="249"/>
      <c r="ANI249" s="249"/>
      <c r="ANJ249" s="249"/>
      <c r="ANK249" s="249"/>
      <c r="ANL249" s="249"/>
      <c r="ANM249" s="249"/>
      <c r="ANN249" s="249"/>
      <c r="ANO249" s="249"/>
      <c r="ANP249" s="249"/>
      <c r="ANQ249" s="249"/>
      <c r="ANR249" s="249"/>
      <c r="ANS249" s="249"/>
      <c r="ANT249" s="249"/>
      <c r="ANU249" s="249"/>
      <c r="ANV249" s="249"/>
      <c r="ANW249" s="249"/>
      <c r="ANX249" s="249"/>
      <c r="ANY249" s="249"/>
      <c r="ANZ249" s="249"/>
      <c r="AOA249" s="249"/>
      <c r="AOB249" s="249"/>
      <c r="AOC249" s="249"/>
      <c r="AOD249" s="249"/>
      <c r="AOE249" s="249"/>
      <c r="AOF249" s="249"/>
      <c r="AOG249" s="249"/>
      <c r="AOH249" s="249"/>
      <c r="AOI249" s="249"/>
      <c r="AOJ249" s="249"/>
      <c r="AOK249" s="249"/>
      <c r="AOL249" s="249"/>
      <c r="AOM249" s="249"/>
      <c r="AON249" s="249"/>
      <c r="AOO249" s="249"/>
      <c r="AOP249" s="249"/>
      <c r="AOQ249" s="249"/>
      <c r="AOR249" s="249"/>
      <c r="AOS249" s="249"/>
      <c r="AOT249" s="249"/>
      <c r="AOU249" s="249"/>
      <c r="AOV249" s="249"/>
      <c r="AOW249" s="249"/>
      <c r="AOX249" s="249"/>
      <c r="AOY249" s="249"/>
      <c r="AOZ249" s="249"/>
      <c r="APA249" s="249"/>
      <c r="APB249" s="249"/>
      <c r="APC249" s="249"/>
      <c r="APD249" s="249"/>
      <c r="APE249" s="249"/>
      <c r="APF249" s="249"/>
      <c r="APG249" s="249"/>
      <c r="APH249" s="249"/>
      <c r="API249" s="249"/>
      <c r="APJ249" s="249"/>
      <c r="APK249" s="249"/>
      <c r="APL249" s="249"/>
      <c r="APM249" s="249"/>
      <c r="APN249" s="249"/>
      <c r="APO249" s="249"/>
      <c r="APP249" s="249"/>
      <c r="APQ249" s="249"/>
      <c r="APR249" s="249"/>
      <c r="APS249" s="249"/>
      <c r="APT249" s="249"/>
      <c r="APU249" s="249"/>
      <c r="APV249" s="249"/>
      <c r="APW249" s="249"/>
      <c r="APX249" s="249"/>
      <c r="APY249" s="249"/>
      <c r="APZ249" s="249"/>
      <c r="AQA249" s="249"/>
      <c r="AQB249" s="249"/>
      <c r="AQC249" s="249"/>
      <c r="AQD249" s="249"/>
      <c r="AQE249" s="249"/>
      <c r="AQF249" s="249"/>
      <c r="AQG249" s="249"/>
      <c r="AQH249" s="249"/>
      <c r="AQI249" s="249"/>
      <c r="AQJ249" s="249"/>
      <c r="AQK249" s="249"/>
      <c r="AQL249" s="249"/>
      <c r="AQM249" s="249"/>
      <c r="AQN249" s="249"/>
      <c r="AQO249" s="249"/>
      <c r="AQP249" s="249"/>
      <c r="AQQ249" s="249"/>
      <c r="AQR249" s="249"/>
      <c r="AQS249" s="249"/>
      <c r="AQT249" s="249"/>
      <c r="AQU249" s="249"/>
      <c r="AQV249" s="249"/>
      <c r="AQW249" s="249"/>
      <c r="AQX249" s="249"/>
      <c r="AQY249" s="249"/>
      <c r="AQZ249" s="249"/>
      <c r="ARA249" s="249"/>
      <c r="ARB249" s="249"/>
      <c r="ARC249" s="249"/>
      <c r="ARD249" s="249"/>
      <c r="ARE249" s="249"/>
      <c r="ARF249" s="249"/>
      <c r="ARG249" s="249"/>
      <c r="ARH249" s="249"/>
      <c r="ARI249" s="249"/>
      <c r="ARJ249" s="249"/>
      <c r="ARK249" s="249"/>
      <c r="ARL249" s="249"/>
      <c r="ARM249" s="249"/>
      <c r="ARN249" s="249"/>
      <c r="ARO249" s="249"/>
      <c r="ARP249" s="249"/>
      <c r="ARQ249" s="249"/>
      <c r="ARR249" s="249"/>
      <c r="ARS249" s="249"/>
      <c r="ART249" s="249"/>
      <c r="ARU249" s="249"/>
      <c r="ARV249" s="249"/>
      <c r="ARW249" s="249"/>
      <c r="ARX249" s="249"/>
      <c r="ARY249" s="249"/>
      <c r="ARZ249" s="249"/>
      <c r="ASA249" s="249"/>
      <c r="ASB249" s="249"/>
      <c r="ASC249" s="249"/>
      <c r="ASD249" s="249"/>
      <c r="ASE249" s="249"/>
      <c r="ASF249" s="249"/>
      <c r="ASG249" s="249"/>
      <c r="ASH249" s="249"/>
      <c r="ASI249" s="249"/>
      <c r="ASJ249" s="249"/>
      <c r="ASK249" s="249"/>
      <c r="ASL249" s="249"/>
      <c r="ASM249" s="249"/>
      <c r="ASN249" s="249"/>
      <c r="ASO249" s="249"/>
      <c r="ASP249" s="249"/>
      <c r="ASQ249" s="249"/>
      <c r="ASR249" s="249"/>
      <c r="ASS249" s="249"/>
      <c r="AST249" s="249"/>
      <c r="ASU249" s="249"/>
      <c r="ASV249" s="249"/>
      <c r="ASW249" s="249"/>
      <c r="ASX249" s="249"/>
      <c r="ASY249" s="249"/>
      <c r="ASZ249" s="249"/>
      <c r="ATA249" s="249"/>
      <c r="ATB249" s="249"/>
      <c r="ATC249" s="249"/>
      <c r="ATD249" s="249"/>
      <c r="ATE249" s="249"/>
      <c r="ATF249" s="249"/>
      <c r="ATG249" s="249"/>
      <c r="ATH249" s="249"/>
      <c r="ATI249" s="249"/>
      <c r="ATJ249" s="249"/>
      <c r="ATK249" s="249"/>
      <c r="ATL249" s="249"/>
      <c r="ATM249" s="249"/>
      <c r="ATN249" s="249"/>
      <c r="ATO249" s="249"/>
      <c r="ATP249" s="249"/>
      <c r="ATQ249" s="249"/>
      <c r="ATR249" s="249"/>
      <c r="ATS249" s="249"/>
      <c r="ATT249" s="249"/>
      <c r="ATU249" s="249"/>
      <c r="ATV249" s="249"/>
      <c r="ATW249" s="249"/>
      <c r="ATX249" s="249"/>
      <c r="ATY249" s="249"/>
      <c r="ATZ249" s="249"/>
      <c r="AUA249" s="249"/>
      <c r="AUB249" s="249"/>
      <c r="AUC249" s="249"/>
      <c r="AUD249" s="249"/>
      <c r="AUE249" s="249"/>
      <c r="AUF249" s="249"/>
      <c r="AUG249" s="249"/>
      <c r="AUH249" s="249"/>
      <c r="AUI249" s="249"/>
      <c r="AUJ249" s="249"/>
      <c r="AUK249" s="249"/>
      <c r="AUL249" s="249"/>
      <c r="AUM249" s="249"/>
      <c r="AUN249" s="249"/>
      <c r="AUO249" s="249"/>
      <c r="AUP249" s="249"/>
      <c r="AUQ249" s="249"/>
      <c r="AUR249" s="249"/>
      <c r="AUS249" s="249"/>
      <c r="AUT249" s="249"/>
      <c r="AUU249" s="249"/>
      <c r="AUV249" s="249"/>
      <c r="AUW249" s="249"/>
      <c r="AUX249" s="249"/>
      <c r="AUY249" s="249"/>
      <c r="AUZ249" s="249"/>
      <c r="AVA249" s="249"/>
      <c r="AVB249" s="249"/>
      <c r="AVC249" s="249"/>
      <c r="AVD249" s="249"/>
      <c r="AVE249" s="249"/>
      <c r="AVF249" s="249"/>
      <c r="AVG249" s="249"/>
      <c r="AVH249" s="249"/>
      <c r="AVI249" s="249"/>
      <c r="AVJ249" s="249"/>
      <c r="AVK249" s="249"/>
      <c r="AVL249" s="249"/>
      <c r="AVM249" s="249"/>
      <c r="AVN249" s="249"/>
      <c r="AVO249" s="249"/>
      <c r="AVP249" s="249"/>
      <c r="AVQ249" s="249"/>
      <c r="AVR249" s="249"/>
      <c r="AVS249" s="249"/>
      <c r="AVT249" s="249"/>
      <c r="AVU249" s="249"/>
      <c r="AVV249" s="249"/>
      <c r="AVW249" s="249"/>
      <c r="AVX249" s="249"/>
      <c r="AVY249" s="249"/>
      <c r="AVZ249" s="249"/>
      <c r="AWA249" s="249"/>
      <c r="AWB249" s="249"/>
      <c r="AWC249" s="249"/>
      <c r="AWD249" s="249"/>
      <c r="AWE249" s="249"/>
      <c r="AWF249" s="249"/>
      <c r="AWG249" s="249"/>
      <c r="AWH249" s="249"/>
      <c r="AWI249" s="249"/>
      <c r="AWJ249" s="249"/>
      <c r="AWK249" s="249"/>
      <c r="AWL249" s="249"/>
      <c r="AWM249" s="249"/>
      <c r="AWN249" s="249"/>
      <c r="AWO249" s="249"/>
      <c r="AWP249" s="249"/>
      <c r="AWQ249" s="249"/>
      <c r="AWR249" s="249"/>
      <c r="AWS249" s="249"/>
      <c r="AWT249" s="249"/>
      <c r="AWU249" s="249"/>
      <c r="AWV249" s="249"/>
      <c r="AWW249" s="249"/>
      <c r="AWX249" s="249"/>
      <c r="AWY249" s="249"/>
      <c r="AWZ249" s="249"/>
      <c r="AXA249" s="249"/>
      <c r="AXB249" s="249"/>
      <c r="AXC249" s="249"/>
      <c r="AXD249" s="249"/>
      <c r="AXE249" s="249"/>
      <c r="AXF249" s="249"/>
      <c r="AXG249" s="249"/>
      <c r="AXH249" s="249"/>
      <c r="AXI249" s="249"/>
      <c r="AXJ249" s="249"/>
      <c r="AXK249" s="249"/>
      <c r="AXL249" s="249"/>
      <c r="AXM249" s="249"/>
      <c r="AXN249" s="249"/>
      <c r="AXO249" s="249"/>
      <c r="AXP249" s="249"/>
      <c r="AXQ249" s="249"/>
      <c r="AXR249" s="249"/>
      <c r="AXS249" s="249"/>
      <c r="AXT249" s="249"/>
      <c r="AXU249" s="249"/>
      <c r="AXV249" s="249"/>
      <c r="AXW249" s="249"/>
      <c r="AXX249" s="249"/>
      <c r="AXY249" s="249"/>
      <c r="AXZ249" s="249"/>
      <c r="AYA249" s="249"/>
      <c r="AYB249" s="249"/>
      <c r="AYC249" s="249"/>
      <c r="AYD249" s="249"/>
      <c r="AYE249" s="249"/>
      <c r="AYF249" s="249"/>
      <c r="AYG249" s="249"/>
      <c r="AYH249" s="249"/>
      <c r="AYI249" s="249"/>
      <c r="AYJ249" s="249"/>
      <c r="AYK249" s="249"/>
      <c r="AYL249" s="249"/>
      <c r="AYM249" s="249"/>
      <c r="AYN249" s="249"/>
      <c r="AYO249" s="249"/>
      <c r="AYP249" s="249"/>
      <c r="AYQ249" s="249"/>
      <c r="AYR249" s="249"/>
      <c r="AYS249" s="249"/>
      <c r="AYT249" s="249"/>
      <c r="AYU249" s="249"/>
      <c r="AYV249" s="249"/>
      <c r="AYW249" s="249"/>
      <c r="AYX249" s="249"/>
      <c r="AYY249" s="249"/>
      <c r="AYZ249" s="249"/>
      <c r="AZA249" s="249"/>
      <c r="AZB249" s="249"/>
      <c r="AZC249" s="249"/>
      <c r="AZD249" s="249"/>
      <c r="AZE249" s="249"/>
      <c r="AZF249" s="249"/>
      <c r="AZG249" s="249"/>
      <c r="AZH249" s="249"/>
      <c r="AZI249" s="249"/>
      <c r="AZJ249" s="249"/>
      <c r="AZK249" s="249"/>
      <c r="AZL249" s="249"/>
      <c r="AZM249" s="249"/>
      <c r="AZN249" s="249"/>
      <c r="AZO249" s="249"/>
      <c r="AZP249" s="249"/>
      <c r="AZQ249" s="249"/>
      <c r="AZR249" s="249"/>
      <c r="AZS249" s="249"/>
      <c r="AZT249" s="249"/>
      <c r="AZU249" s="249"/>
      <c r="AZV249" s="249"/>
      <c r="AZW249" s="249"/>
      <c r="AZX249" s="249"/>
      <c r="AZY249" s="249"/>
      <c r="AZZ249" s="249"/>
      <c r="BAA249" s="249"/>
      <c r="BAB249" s="249"/>
      <c r="BAC249" s="249"/>
      <c r="BAD249" s="249"/>
      <c r="BAE249" s="249"/>
      <c r="BAF249" s="249"/>
      <c r="BAG249" s="249"/>
      <c r="BAH249" s="249"/>
      <c r="BAI249" s="249"/>
      <c r="BAJ249" s="249"/>
      <c r="BAK249" s="249"/>
      <c r="BAL249" s="249"/>
      <c r="BAM249" s="249"/>
      <c r="BAN249" s="249"/>
      <c r="BAO249" s="249"/>
      <c r="BAP249" s="249"/>
      <c r="BAQ249" s="249"/>
      <c r="BAR249" s="249"/>
      <c r="BAS249" s="249"/>
      <c r="BAT249" s="249"/>
      <c r="BAU249" s="249"/>
      <c r="BAV249" s="249"/>
      <c r="BAW249" s="249"/>
      <c r="BAX249" s="249"/>
      <c r="BAY249" s="249"/>
      <c r="BAZ249" s="249"/>
      <c r="BBA249" s="249"/>
      <c r="BBB249" s="249"/>
      <c r="BBC249" s="249"/>
      <c r="BBD249" s="249"/>
      <c r="BBE249" s="249"/>
      <c r="BBF249" s="249"/>
      <c r="BBG249" s="249"/>
      <c r="BBH249" s="249"/>
      <c r="BBI249" s="249"/>
      <c r="BBJ249" s="249"/>
      <c r="BBK249" s="249"/>
      <c r="BBL249" s="249"/>
      <c r="BBM249" s="249"/>
      <c r="BBN249" s="249"/>
      <c r="BBO249" s="249"/>
      <c r="BBP249" s="249"/>
      <c r="BBQ249" s="249"/>
      <c r="BBR249" s="249"/>
      <c r="BBS249" s="249"/>
      <c r="BBT249" s="249"/>
      <c r="BBU249" s="249"/>
      <c r="BBV249" s="249"/>
      <c r="BBW249" s="249"/>
      <c r="BBX249" s="249"/>
      <c r="BBY249" s="249"/>
      <c r="BBZ249" s="249"/>
      <c r="BCA249" s="249"/>
      <c r="BCB249" s="249"/>
      <c r="BCC249" s="249"/>
      <c r="BCD249" s="249"/>
      <c r="BCE249" s="249"/>
      <c r="BCF249" s="249"/>
      <c r="BCG249" s="249"/>
      <c r="BCH249" s="249"/>
      <c r="BCI249" s="249"/>
      <c r="BCJ249" s="249"/>
      <c r="BCK249" s="249"/>
      <c r="BCL249" s="249"/>
      <c r="BCM249" s="249"/>
      <c r="BCN249" s="249"/>
      <c r="BCO249" s="249"/>
      <c r="BCP249" s="249"/>
      <c r="BCQ249" s="249"/>
      <c r="BCR249" s="249"/>
      <c r="BCS249" s="249"/>
      <c r="BCT249" s="249"/>
      <c r="BCU249" s="249"/>
      <c r="BCV249" s="249"/>
      <c r="BCW249" s="249"/>
      <c r="BCX249" s="249"/>
      <c r="BCY249" s="249"/>
      <c r="BCZ249" s="249"/>
      <c r="BDA249" s="249"/>
      <c r="BDB249" s="249"/>
      <c r="BDC249" s="249"/>
      <c r="BDD249" s="249"/>
      <c r="BDE249" s="249"/>
      <c r="BDF249" s="249"/>
      <c r="BDG249" s="249"/>
      <c r="BDH249" s="249"/>
      <c r="BDI249" s="249"/>
      <c r="BDJ249" s="249"/>
      <c r="BDK249" s="249"/>
      <c r="BDL249" s="249"/>
      <c r="BDM249" s="249"/>
      <c r="BDN249" s="249"/>
      <c r="BDO249" s="249"/>
      <c r="BDP249" s="249"/>
      <c r="BDQ249" s="249"/>
      <c r="BDR249" s="249"/>
      <c r="BDS249" s="249"/>
      <c r="BDT249" s="249"/>
      <c r="BDU249" s="249"/>
      <c r="BDV249" s="249"/>
      <c r="BDW249" s="249"/>
      <c r="BDX249" s="249"/>
      <c r="BDY249" s="249"/>
      <c r="BDZ249" s="249"/>
      <c r="BEA249" s="249"/>
      <c r="BEB249" s="249"/>
      <c r="BEC249" s="249"/>
      <c r="BED249" s="249"/>
      <c r="BEE249" s="249"/>
      <c r="BEF249" s="249"/>
      <c r="BEG249" s="249"/>
      <c r="BEH249" s="249"/>
      <c r="BEI249" s="249"/>
      <c r="BEJ249" s="249"/>
      <c r="BEK249" s="249"/>
      <c r="BEL249" s="249"/>
      <c r="BEM249" s="249"/>
      <c r="BEN249" s="249"/>
      <c r="BEO249" s="249"/>
      <c r="BEP249" s="249"/>
      <c r="BEQ249" s="249"/>
      <c r="BER249" s="249"/>
      <c r="BES249" s="249"/>
      <c r="BET249" s="249"/>
      <c r="BEU249" s="249"/>
      <c r="BEV249" s="249"/>
      <c r="BEW249" s="249"/>
      <c r="BEX249" s="249"/>
      <c r="BEY249" s="249"/>
      <c r="BEZ249" s="249"/>
      <c r="BFA249" s="249"/>
      <c r="BFB249" s="249"/>
      <c r="BFC249" s="249"/>
      <c r="BFD249" s="249"/>
      <c r="BFE249" s="249"/>
      <c r="BFF249" s="249"/>
      <c r="BFG249" s="249"/>
      <c r="BFH249" s="249"/>
      <c r="BFI249" s="249"/>
      <c r="BFJ249" s="249"/>
      <c r="BFK249" s="249"/>
      <c r="BFL249" s="249"/>
      <c r="BFM249" s="249"/>
      <c r="BFN249" s="249"/>
      <c r="BFO249" s="249"/>
      <c r="BFP249" s="249"/>
      <c r="BFQ249" s="249"/>
      <c r="BFR249" s="249"/>
      <c r="BFS249" s="249"/>
      <c r="BFT249" s="249"/>
      <c r="BFU249" s="249"/>
      <c r="BFV249" s="249"/>
      <c r="BFW249" s="249"/>
      <c r="BFX249" s="249"/>
      <c r="BFY249" s="249"/>
      <c r="BFZ249" s="249"/>
      <c r="BGA249" s="249"/>
      <c r="BGB249" s="249"/>
      <c r="BGC249" s="249"/>
      <c r="BGD249" s="249"/>
      <c r="BGE249" s="249"/>
      <c r="BGF249" s="249"/>
      <c r="BGG249" s="249"/>
      <c r="BGH249" s="249"/>
      <c r="BGI249" s="249"/>
      <c r="BGJ249" s="249"/>
      <c r="BGK249" s="249"/>
      <c r="BGL249" s="249"/>
      <c r="BGM249" s="249"/>
      <c r="BGN249" s="249"/>
      <c r="BGO249" s="249"/>
      <c r="BGP249" s="249"/>
      <c r="BGQ249" s="249"/>
      <c r="BGR249" s="249"/>
      <c r="BGS249" s="249"/>
      <c r="BGT249" s="249"/>
      <c r="BGU249" s="249"/>
      <c r="BGV249" s="249"/>
      <c r="BGW249" s="249"/>
      <c r="BGX249" s="249"/>
      <c r="BGY249" s="249"/>
      <c r="BGZ249" s="249"/>
      <c r="BHA249" s="249"/>
      <c r="BHB249" s="249"/>
      <c r="BHC249" s="249"/>
      <c r="BHD249" s="249"/>
      <c r="BHE249" s="249"/>
      <c r="BHF249" s="249"/>
      <c r="BHG249" s="249"/>
      <c r="BHH249" s="249"/>
      <c r="BHI249" s="249"/>
      <c r="BHJ249" s="249"/>
      <c r="BHK249" s="249"/>
      <c r="BHL249" s="249"/>
      <c r="BHM249" s="249"/>
      <c r="BHN249" s="249"/>
      <c r="BHO249" s="249"/>
      <c r="BHP249" s="249"/>
      <c r="BHQ249" s="249"/>
      <c r="BHR249" s="249"/>
      <c r="BHS249" s="249"/>
      <c r="BHT249" s="249"/>
      <c r="BHU249" s="249"/>
      <c r="BHV249" s="249"/>
      <c r="BHW249" s="249"/>
      <c r="BHX249" s="249"/>
      <c r="BHY249" s="249"/>
      <c r="BHZ249" s="249"/>
      <c r="BIA249" s="249"/>
      <c r="BIB249" s="249"/>
      <c r="BIC249" s="249"/>
      <c r="BID249" s="249"/>
      <c r="BIE249" s="249"/>
      <c r="BIF249" s="249"/>
      <c r="BIG249" s="249"/>
      <c r="BIH249" s="249"/>
      <c r="BII249" s="249"/>
      <c r="BIJ249" s="249"/>
      <c r="BIK249" s="249"/>
      <c r="BIL249" s="249"/>
      <c r="BIM249" s="249"/>
      <c r="BIN249" s="249"/>
      <c r="BIO249" s="249"/>
      <c r="BIP249" s="249"/>
      <c r="BIQ249" s="249"/>
      <c r="BIR249" s="249"/>
      <c r="BIS249" s="249"/>
      <c r="BIT249" s="249"/>
      <c r="BIU249" s="249"/>
      <c r="BIV249" s="249"/>
      <c r="BIW249" s="249"/>
      <c r="BIX249" s="249"/>
      <c r="BIY249" s="249"/>
      <c r="BIZ249" s="249"/>
      <c r="BJA249" s="249"/>
      <c r="BJB249" s="249"/>
      <c r="BJC249" s="249"/>
      <c r="BJD249" s="249"/>
      <c r="BJE249" s="249"/>
      <c r="BJF249" s="249"/>
      <c r="BJG249" s="249"/>
      <c r="BJH249" s="249"/>
      <c r="BJI249" s="249"/>
      <c r="BJJ249" s="249"/>
      <c r="BJK249" s="249"/>
      <c r="BJL249" s="249"/>
      <c r="BJM249" s="249"/>
      <c r="BJN249" s="249"/>
      <c r="BJO249" s="249"/>
      <c r="BJP249" s="249"/>
      <c r="BJQ249" s="249"/>
      <c r="BJR249" s="249"/>
      <c r="BJS249" s="249"/>
      <c r="BJT249" s="249"/>
      <c r="BJU249" s="249"/>
      <c r="BJV249" s="249"/>
      <c r="BJW249" s="249"/>
      <c r="BJX249" s="249"/>
      <c r="BJY249" s="249"/>
      <c r="BJZ249" s="249"/>
      <c r="BKA249" s="249"/>
      <c r="BKB249" s="249"/>
      <c r="BKC249" s="249"/>
      <c r="BKD249" s="249"/>
      <c r="BKE249" s="249"/>
      <c r="BKF249" s="249"/>
      <c r="BKG249" s="249"/>
      <c r="BKH249" s="249"/>
      <c r="BKI249" s="249"/>
      <c r="BKJ249" s="249"/>
      <c r="BKK249" s="249"/>
      <c r="BKL249" s="249"/>
      <c r="BKM249" s="249"/>
      <c r="BKN249" s="249"/>
      <c r="BKO249" s="249"/>
      <c r="BKP249" s="249"/>
      <c r="BKQ249" s="249"/>
      <c r="BKR249" s="249"/>
      <c r="BKS249" s="249"/>
      <c r="BKT249" s="249"/>
      <c r="BKU249" s="249"/>
      <c r="BKV249" s="249"/>
      <c r="BKW249" s="249"/>
      <c r="BKX249" s="249"/>
      <c r="BKY249" s="249"/>
      <c r="BKZ249" s="249"/>
      <c r="BLA249" s="249"/>
      <c r="BLB249" s="249"/>
      <c r="BLC249" s="249"/>
      <c r="BLD249" s="249"/>
      <c r="BLE249" s="249"/>
      <c r="BLF249" s="249"/>
      <c r="BLG249" s="249"/>
      <c r="BLH249" s="249"/>
      <c r="BLI249" s="249"/>
      <c r="BLJ249" s="249"/>
      <c r="BLK249" s="249"/>
      <c r="BLL249" s="249"/>
      <c r="BLM249" s="249"/>
      <c r="BLN249" s="249"/>
      <c r="BLO249" s="249"/>
      <c r="BLP249" s="249"/>
      <c r="BLQ249" s="249"/>
      <c r="BLR249" s="249"/>
      <c r="BLS249" s="249"/>
      <c r="BLT249" s="249"/>
      <c r="BLU249" s="249"/>
      <c r="BLV249" s="249"/>
      <c r="BLW249" s="249"/>
      <c r="BLX249" s="249"/>
      <c r="BLY249" s="249"/>
      <c r="BLZ249" s="249"/>
      <c r="BMA249" s="249"/>
      <c r="BMB249" s="249"/>
      <c r="BMC249" s="249"/>
      <c r="BMD249" s="249"/>
      <c r="BME249" s="249"/>
      <c r="BMF249" s="249"/>
      <c r="BMG249" s="249"/>
      <c r="BMH249" s="249"/>
      <c r="BMI249" s="249"/>
      <c r="BMJ249" s="249"/>
      <c r="BMK249" s="249"/>
      <c r="BML249" s="249"/>
      <c r="BMM249" s="249"/>
      <c r="BMN249" s="249"/>
      <c r="BMO249" s="249"/>
      <c r="BMP249" s="249"/>
      <c r="BMQ249" s="249"/>
      <c r="BMR249" s="249"/>
      <c r="BMS249" s="249"/>
      <c r="BMT249" s="249"/>
      <c r="BMU249" s="249"/>
      <c r="BMV249" s="249"/>
      <c r="BMW249" s="249"/>
      <c r="BMX249" s="249"/>
      <c r="BMY249" s="249"/>
      <c r="BMZ249" s="249"/>
      <c r="BNA249" s="249"/>
      <c r="BNB249" s="249"/>
      <c r="BNC249" s="249"/>
      <c r="BND249" s="249"/>
      <c r="BNE249" s="249"/>
      <c r="BNF249" s="249"/>
      <c r="BNG249" s="249"/>
      <c r="BNH249" s="249"/>
      <c r="BNI249" s="249"/>
      <c r="BNJ249" s="249"/>
      <c r="BNK249" s="249"/>
      <c r="BNL249" s="249"/>
      <c r="BNM249" s="249"/>
      <c r="BNN249" s="249"/>
      <c r="BNO249" s="249"/>
      <c r="BNP249" s="249"/>
      <c r="BNQ249" s="249"/>
      <c r="BNR249" s="249"/>
      <c r="BNS249" s="249"/>
      <c r="BNT249" s="249"/>
      <c r="BNU249" s="249"/>
      <c r="BNV249" s="249"/>
      <c r="BNW249" s="249"/>
      <c r="BNX249" s="249"/>
      <c r="BNY249" s="249"/>
      <c r="BNZ249" s="249"/>
      <c r="BOA249" s="249"/>
      <c r="BOB249" s="249"/>
      <c r="BOC249" s="249"/>
      <c r="BOD249" s="249"/>
      <c r="BOE249" s="249"/>
      <c r="BOF249" s="249"/>
      <c r="BOG249" s="249"/>
      <c r="BOH249" s="249"/>
      <c r="BOI249" s="249"/>
      <c r="BOJ249" s="249"/>
      <c r="BOK249" s="249"/>
      <c r="BOL249" s="249"/>
      <c r="BOM249" s="249"/>
      <c r="BON249" s="249"/>
      <c r="BOO249" s="249"/>
      <c r="BOP249" s="249"/>
      <c r="BOQ249" s="249"/>
      <c r="BOR249" s="249"/>
      <c r="BOS249" s="249"/>
      <c r="BOT249" s="249"/>
      <c r="BOU249" s="249"/>
      <c r="BOV249" s="249"/>
      <c r="BOW249" s="249"/>
      <c r="BOX249" s="249"/>
      <c r="BOY249" s="249"/>
      <c r="BOZ249" s="249"/>
      <c r="BPA249" s="249"/>
      <c r="BPB249" s="249"/>
      <c r="BPC249" s="249"/>
      <c r="BPD249" s="249"/>
      <c r="BPE249" s="249"/>
      <c r="BPF249" s="249"/>
      <c r="BPG249" s="249"/>
      <c r="BPH249" s="249"/>
      <c r="BPI249" s="249"/>
      <c r="BPJ249" s="249"/>
      <c r="BPK249" s="249"/>
      <c r="BPL249" s="249"/>
      <c r="BPM249" s="249"/>
      <c r="BPN249" s="249"/>
      <c r="BPO249" s="249"/>
      <c r="BPP249" s="249"/>
      <c r="BPQ249" s="249"/>
      <c r="BPR249" s="249"/>
      <c r="BPS249" s="249"/>
      <c r="BPT249" s="249"/>
      <c r="BPU249" s="249"/>
      <c r="BPV249" s="249"/>
      <c r="BPW249" s="249"/>
      <c r="BPX249" s="249"/>
      <c r="BPY249" s="249"/>
      <c r="BPZ249" s="249"/>
      <c r="BQA249" s="249"/>
      <c r="BQB249" s="249"/>
      <c r="BQC249" s="249"/>
      <c r="BQD249" s="249"/>
      <c r="BQE249" s="249"/>
      <c r="BQF249" s="249"/>
      <c r="BQG249" s="249"/>
      <c r="BQH249" s="249"/>
      <c r="BQI249" s="249"/>
      <c r="BQJ249" s="249"/>
      <c r="BQK249" s="249"/>
      <c r="BQL249" s="249"/>
      <c r="BQM249" s="249"/>
      <c r="BQN249" s="249"/>
      <c r="BQO249" s="249"/>
      <c r="BQP249" s="249"/>
      <c r="BQQ249" s="249"/>
      <c r="BQR249" s="249"/>
      <c r="BQS249" s="249"/>
      <c r="BQT249" s="249"/>
      <c r="BQU249" s="249"/>
      <c r="BQV249" s="249"/>
      <c r="BQW249" s="249"/>
      <c r="BQX249" s="249"/>
      <c r="BQY249" s="249"/>
      <c r="BQZ249" s="249"/>
      <c r="BRA249" s="249"/>
      <c r="BRB249" s="249"/>
      <c r="BRC249" s="249"/>
      <c r="BRD249" s="249"/>
      <c r="BRE249" s="249"/>
      <c r="BRF249" s="249"/>
      <c r="BRG249" s="249"/>
      <c r="BRH249" s="249"/>
      <c r="BRI249" s="249"/>
      <c r="BRJ249" s="249"/>
      <c r="BRK249" s="249"/>
      <c r="BRL249" s="249"/>
      <c r="BRM249" s="249"/>
      <c r="BRN249" s="249"/>
      <c r="BRO249" s="249"/>
      <c r="BRP249" s="249"/>
      <c r="BRQ249" s="249"/>
      <c r="BRR249" s="249"/>
      <c r="BRS249" s="249"/>
      <c r="BRT249" s="249"/>
      <c r="BRU249" s="249"/>
      <c r="BRV249" s="249"/>
      <c r="BRW249" s="249"/>
      <c r="BRX249" s="249"/>
      <c r="BRY249" s="249"/>
      <c r="BRZ249" s="249"/>
      <c r="BSA249" s="249"/>
      <c r="BSB249" s="249"/>
      <c r="BSC249" s="249"/>
      <c r="BSD249" s="249"/>
      <c r="BSE249" s="249"/>
      <c r="BSF249" s="249"/>
      <c r="BSG249" s="249"/>
      <c r="BSH249" s="249"/>
      <c r="BSI249" s="249"/>
      <c r="BSJ249" s="249"/>
      <c r="BSK249" s="249"/>
      <c r="BSL249" s="249"/>
      <c r="BSM249" s="249"/>
      <c r="BSN249" s="249"/>
      <c r="BSO249" s="249"/>
      <c r="BSP249" s="249"/>
      <c r="BSQ249" s="249"/>
      <c r="BSR249" s="249"/>
      <c r="BSS249" s="249"/>
      <c r="BST249" s="249"/>
      <c r="BSU249" s="249"/>
      <c r="BSV249" s="249"/>
      <c r="BSW249" s="249"/>
      <c r="BSX249" s="249"/>
      <c r="BSY249" s="249"/>
      <c r="BSZ249" s="249"/>
      <c r="BTA249" s="249"/>
      <c r="BTB249" s="249"/>
      <c r="BTC249" s="249"/>
      <c r="BTD249" s="249"/>
      <c r="BTE249" s="249"/>
      <c r="BTF249" s="249"/>
      <c r="BTG249" s="249"/>
      <c r="BTH249" s="249"/>
      <c r="BTI249" s="249"/>
      <c r="BTJ249" s="249"/>
      <c r="BTK249" s="249"/>
      <c r="BTL249" s="249"/>
      <c r="BTM249" s="249"/>
      <c r="BTN249" s="249"/>
      <c r="BTO249" s="249"/>
      <c r="BTP249" s="249"/>
      <c r="BTQ249" s="249"/>
      <c r="BTR249" s="249"/>
      <c r="BTS249" s="249"/>
      <c r="BTT249" s="249"/>
      <c r="BTU249" s="249"/>
      <c r="BTV249" s="249"/>
      <c r="BTW249" s="249"/>
      <c r="BTX249" s="249"/>
      <c r="BTY249" s="249"/>
      <c r="BTZ249" s="249"/>
      <c r="BUA249" s="249"/>
      <c r="BUB249" s="249"/>
      <c r="BUC249" s="249"/>
      <c r="BUD249" s="249"/>
      <c r="BUE249" s="249"/>
      <c r="BUF249" s="249"/>
      <c r="BUG249" s="249"/>
      <c r="BUH249" s="249"/>
      <c r="BUI249" s="249"/>
      <c r="BUJ249" s="249"/>
      <c r="BUK249" s="249"/>
      <c r="BUL249" s="249"/>
      <c r="BUM249" s="249"/>
      <c r="BUN249" s="249"/>
      <c r="BUO249" s="249"/>
      <c r="BUP249" s="249"/>
      <c r="BUQ249" s="249"/>
      <c r="BUR249" s="249"/>
      <c r="BUS249" s="249"/>
      <c r="BUT249" s="249"/>
      <c r="BUU249" s="249"/>
      <c r="BUV249" s="249"/>
      <c r="BUW249" s="249"/>
      <c r="BUX249" s="249"/>
      <c r="BUY249" s="249"/>
      <c r="BUZ249" s="249"/>
      <c r="BVA249" s="249"/>
      <c r="BVB249" s="249"/>
      <c r="BVC249" s="249"/>
      <c r="BVD249" s="249"/>
      <c r="BVE249" s="249"/>
      <c r="BVF249" s="249"/>
      <c r="BVG249" s="249"/>
      <c r="BVH249" s="249"/>
      <c r="BVI249" s="249"/>
      <c r="BVJ249" s="249"/>
      <c r="BVK249" s="249"/>
      <c r="BVL249" s="249"/>
      <c r="BVM249" s="249"/>
      <c r="BVN249" s="249"/>
      <c r="BVO249" s="249"/>
      <c r="BVP249" s="249"/>
      <c r="BVQ249" s="249"/>
      <c r="BVR249" s="249"/>
      <c r="BVS249" s="249"/>
      <c r="BVT249" s="249"/>
      <c r="BVU249" s="249"/>
      <c r="BVV249" s="249"/>
      <c r="BVW249" s="249"/>
      <c r="BVX249" s="249"/>
      <c r="BVY249" s="249"/>
      <c r="BVZ249" s="249"/>
      <c r="BWA249" s="249"/>
      <c r="BWB249" s="249"/>
      <c r="BWC249" s="249"/>
      <c r="BWD249" s="249"/>
      <c r="BWE249" s="249"/>
      <c r="BWF249" s="249"/>
      <c r="BWG249" s="249"/>
      <c r="BWH249" s="249"/>
      <c r="BWI249" s="249"/>
      <c r="BWJ249" s="249"/>
      <c r="BWK249" s="249"/>
      <c r="BWL249" s="249"/>
      <c r="BWM249" s="249"/>
      <c r="BWN249" s="249"/>
      <c r="BWO249" s="249"/>
      <c r="BWP249" s="249"/>
      <c r="BWQ249" s="249"/>
      <c r="BWR249" s="249"/>
      <c r="BWS249" s="249"/>
      <c r="BWT249" s="249"/>
      <c r="BWU249" s="249"/>
      <c r="BWV249" s="249"/>
      <c r="BWW249" s="249"/>
      <c r="BWX249" s="249"/>
      <c r="BWY249" s="249"/>
      <c r="BWZ249" s="249"/>
      <c r="BXA249" s="249"/>
      <c r="BXB249" s="249"/>
      <c r="BXC249" s="249"/>
      <c r="BXD249" s="249"/>
      <c r="BXE249" s="249"/>
      <c r="BXF249" s="249"/>
      <c r="BXG249" s="249"/>
      <c r="BXH249" s="249"/>
      <c r="BXI249" s="249"/>
      <c r="BXJ249" s="249"/>
      <c r="BXK249" s="249"/>
      <c r="BXL249" s="249"/>
      <c r="BXM249" s="249"/>
      <c r="BXN249" s="249"/>
      <c r="BXO249" s="249"/>
      <c r="BXP249" s="249"/>
      <c r="BXQ249" s="249"/>
      <c r="BXR249" s="249"/>
      <c r="BXS249" s="249"/>
      <c r="BXT249" s="249"/>
      <c r="BXU249" s="249"/>
      <c r="BXV249" s="249"/>
      <c r="BXW249" s="249"/>
      <c r="BXX249" s="249"/>
      <c r="BXY249" s="249"/>
      <c r="BXZ249" s="249"/>
      <c r="BYA249" s="249"/>
      <c r="BYB249" s="249"/>
      <c r="BYC249" s="249"/>
      <c r="BYD249" s="249"/>
      <c r="BYE249" s="249"/>
      <c r="BYF249" s="249"/>
      <c r="BYG249" s="249"/>
      <c r="BYH249" s="249"/>
      <c r="BYI249" s="249"/>
      <c r="BYJ249" s="249"/>
      <c r="BYK249" s="249"/>
      <c r="BYL249" s="249"/>
      <c r="BYM249" s="249"/>
      <c r="BYN249" s="249"/>
      <c r="BYO249" s="249"/>
      <c r="BYP249" s="249"/>
      <c r="BYQ249" s="249"/>
      <c r="BYR249" s="249"/>
      <c r="BYS249" s="249"/>
      <c r="BYT249" s="249"/>
      <c r="BYU249" s="249"/>
      <c r="BYV249" s="249"/>
      <c r="BYW249" s="249"/>
      <c r="BYX249" s="249"/>
      <c r="BYY249" s="249"/>
      <c r="BYZ249" s="249"/>
      <c r="BZA249" s="249"/>
      <c r="BZB249" s="249"/>
      <c r="BZC249" s="249"/>
      <c r="BZD249" s="249"/>
      <c r="BZE249" s="249"/>
      <c r="BZF249" s="249"/>
      <c r="BZG249" s="249"/>
      <c r="BZH249" s="249"/>
      <c r="BZI249" s="249"/>
      <c r="BZJ249" s="249"/>
      <c r="BZK249" s="249"/>
      <c r="BZL249" s="249"/>
      <c r="BZM249" s="249"/>
      <c r="BZN249" s="249"/>
      <c r="BZO249" s="249"/>
      <c r="BZP249" s="249"/>
      <c r="BZQ249" s="249"/>
      <c r="BZR249" s="249"/>
      <c r="BZS249" s="249"/>
      <c r="BZT249" s="249"/>
      <c r="BZU249" s="249"/>
      <c r="BZV249" s="249"/>
      <c r="BZW249" s="249"/>
      <c r="BZX249" s="249"/>
      <c r="BZY249" s="249"/>
      <c r="BZZ249" s="249"/>
      <c r="CAA249" s="249"/>
      <c r="CAB249" s="249"/>
      <c r="CAC249" s="249"/>
      <c r="CAD249" s="249"/>
      <c r="CAE249" s="249"/>
      <c r="CAF249" s="249"/>
      <c r="CAG249" s="249"/>
      <c r="CAH249" s="249"/>
      <c r="CAI249" s="249"/>
      <c r="CAJ249" s="249"/>
      <c r="CAK249" s="249"/>
      <c r="CAL249" s="249"/>
      <c r="CAM249" s="249"/>
      <c r="CAN249" s="249"/>
      <c r="CAO249" s="249"/>
      <c r="CAP249" s="249"/>
      <c r="CAQ249" s="249"/>
      <c r="CAR249" s="249"/>
      <c r="CAS249" s="249"/>
      <c r="CAT249" s="249"/>
      <c r="CAU249" s="249"/>
      <c r="CAV249" s="249"/>
      <c r="CAW249" s="249"/>
      <c r="CAX249" s="249"/>
      <c r="CAY249" s="249"/>
      <c r="CAZ249" s="249"/>
      <c r="CBA249" s="249"/>
      <c r="CBB249" s="249"/>
      <c r="CBC249" s="249"/>
      <c r="CBD249" s="249"/>
      <c r="CBE249" s="249"/>
      <c r="CBF249" s="249"/>
      <c r="CBG249" s="249"/>
      <c r="CBH249" s="249"/>
      <c r="CBI249" s="249"/>
      <c r="CBJ249" s="249"/>
      <c r="CBK249" s="249"/>
      <c r="CBL249" s="249"/>
      <c r="CBM249" s="249"/>
      <c r="CBN249" s="249"/>
      <c r="CBO249" s="249"/>
      <c r="CBP249" s="249"/>
      <c r="CBQ249" s="249"/>
      <c r="CBR249" s="249"/>
      <c r="CBS249" s="249"/>
      <c r="CBT249" s="249"/>
      <c r="CBU249" s="249"/>
      <c r="CBV249" s="249"/>
      <c r="CBW249" s="249"/>
      <c r="CBX249" s="249"/>
      <c r="CBY249" s="249"/>
      <c r="CBZ249" s="249"/>
      <c r="CCA249" s="249"/>
      <c r="CCB249" s="249"/>
      <c r="CCC249" s="249"/>
      <c r="CCD249" s="249"/>
      <c r="CCE249" s="249"/>
      <c r="CCF249" s="249"/>
      <c r="CCG249" s="249"/>
      <c r="CCH249" s="249"/>
      <c r="CCI249" s="249"/>
      <c r="CCJ249" s="249"/>
      <c r="CCK249" s="249"/>
      <c r="CCL249" s="249"/>
      <c r="CCM249" s="249"/>
      <c r="CCN249" s="249"/>
      <c r="CCO249" s="249"/>
      <c r="CCP249" s="249"/>
      <c r="CCQ249" s="249"/>
      <c r="CCR249" s="249"/>
      <c r="CCS249" s="249"/>
      <c r="CCT249" s="249"/>
      <c r="CCU249" s="249"/>
      <c r="CCV249" s="249"/>
      <c r="CCW249" s="249"/>
      <c r="CCX249" s="249"/>
      <c r="CCY249" s="249"/>
      <c r="CCZ249" s="249"/>
      <c r="CDA249" s="249"/>
      <c r="CDB249" s="249"/>
      <c r="CDC249" s="249"/>
      <c r="CDD249" s="249"/>
      <c r="CDE249" s="249"/>
      <c r="CDF249" s="249"/>
      <c r="CDG249" s="249"/>
      <c r="CDH249" s="249"/>
      <c r="CDI249" s="249"/>
      <c r="CDJ249" s="249"/>
      <c r="CDK249" s="249"/>
      <c r="CDL249" s="249"/>
      <c r="CDM249" s="249"/>
      <c r="CDN249" s="249"/>
      <c r="CDO249" s="249"/>
      <c r="CDP249" s="249"/>
      <c r="CDQ249" s="249"/>
      <c r="CDR249" s="249"/>
      <c r="CDS249" s="249"/>
      <c r="CDT249" s="249"/>
      <c r="CDU249" s="249"/>
      <c r="CDV249" s="249"/>
      <c r="CDW249" s="249"/>
      <c r="CDX249" s="249"/>
      <c r="CDY249" s="249"/>
      <c r="CDZ249" s="249"/>
      <c r="CEA249" s="249"/>
      <c r="CEB249" s="249"/>
      <c r="CEC249" s="249"/>
      <c r="CED249" s="249"/>
      <c r="CEE249" s="249"/>
      <c r="CEF249" s="249"/>
      <c r="CEG249" s="249"/>
      <c r="CEH249" s="249"/>
      <c r="CEI249" s="249"/>
      <c r="CEJ249" s="249"/>
      <c r="CEK249" s="249"/>
      <c r="CEL249" s="249"/>
      <c r="CEM249" s="249"/>
      <c r="CEN249" s="249"/>
      <c r="CEO249" s="249"/>
      <c r="CEP249" s="249"/>
      <c r="CEQ249" s="249"/>
      <c r="CER249" s="249"/>
      <c r="CES249" s="249"/>
      <c r="CET249" s="249"/>
      <c r="CEU249" s="249"/>
      <c r="CEV249" s="249"/>
      <c r="CEW249" s="249"/>
      <c r="CEX249" s="249"/>
      <c r="CEY249" s="249"/>
      <c r="CEZ249" s="249"/>
      <c r="CFA249" s="249"/>
      <c r="CFB249" s="249"/>
      <c r="CFC249" s="249"/>
      <c r="CFD249" s="249"/>
      <c r="CFE249" s="249"/>
      <c r="CFF249" s="249"/>
      <c r="CFG249" s="249"/>
      <c r="CFH249" s="249"/>
      <c r="CFI249" s="249"/>
      <c r="CFJ249" s="249"/>
      <c r="CFK249" s="249"/>
      <c r="CFL249" s="249"/>
      <c r="CFM249" s="249"/>
      <c r="CFN249" s="249"/>
      <c r="CFO249" s="249"/>
      <c r="CFP249" s="249"/>
      <c r="CFQ249" s="249"/>
      <c r="CFR249" s="249"/>
      <c r="CFS249" s="249"/>
      <c r="CFT249" s="249"/>
      <c r="CFU249" s="249"/>
      <c r="CFV249" s="249"/>
      <c r="CFW249" s="249"/>
      <c r="CFX249" s="249"/>
      <c r="CFY249" s="249"/>
      <c r="CFZ249" s="249"/>
      <c r="CGA249" s="249"/>
      <c r="CGB249" s="249"/>
      <c r="CGC249" s="249"/>
      <c r="CGD249" s="249"/>
      <c r="CGE249" s="249"/>
      <c r="CGF249" s="249"/>
      <c r="CGG249" s="249"/>
      <c r="CGH249" s="249"/>
      <c r="CGI249" s="249"/>
      <c r="CGJ249" s="249"/>
      <c r="CGK249" s="249"/>
      <c r="CGL249" s="249"/>
      <c r="CGM249" s="249"/>
      <c r="CGN249" s="249"/>
      <c r="CGO249" s="249"/>
      <c r="CGP249" s="249"/>
      <c r="CGQ249" s="249"/>
      <c r="CGR249" s="249"/>
      <c r="CGS249" s="249"/>
      <c r="CGT249" s="249"/>
      <c r="CGU249" s="249"/>
      <c r="CGV249" s="249"/>
      <c r="CGW249" s="249"/>
      <c r="CGX249" s="249"/>
      <c r="CGY249" s="249"/>
      <c r="CGZ249" s="249"/>
      <c r="CHA249" s="249"/>
      <c r="CHB249" s="249"/>
      <c r="CHC249" s="249"/>
      <c r="CHD249" s="249"/>
      <c r="CHE249" s="249"/>
      <c r="CHF249" s="249"/>
      <c r="CHG249" s="249"/>
      <c r="CHH249" s="249"/>
      <c r="CHI249" s="249"/>
      <c r="CHJ249" s="249"/>
      <c r="CHK249" s="249"/>
      <c r="CHL249" s="249"/>
      <c r="CHM249" s="249"/>
      <c r="CHN249" s="249"/>
      <c r="CHO249" s="249"/>
      <c r="CHP249" s="249"/>
      <c r="CHQ249" s="249"/>
      <c r="CHR249" s="249"/>
      <c r="CHS249" s="249"/>
      <c r="CHT249" s="249"/>
      <c r="CHU249" s="249"/>
      <c r="CHV249" s="249"/>
      <c r="CHW249" s="249"/>
      <c r="CHX249" s="249"/>
      <c r="CHY249" s="249"/>
      <c r="CHZ249" s="249"/>
      <c r="CIA249" s="249"/>
      <c r="CIB249" s="249"/>
      <c r="CIC249" s="249"/>
      <c r="CID249" s="249"/>
      <c r="CIE249" s="249"/>
      <c r="CIF249" s="249"/>
      <c r="CIG249" s="249"/>
      <c r="CIH249" s="249"/>
      <c r="CII249" s="249"/>
      <c r="CIJ249" s="249"/>
      <c r="CIK249" s="249"/>
      <c r="CIL249" s="249"/>
      <c r="CIM249" s="249"/>
      <c r="CIN249" s="249"/>
      <c r="CIO249" s="249"/>
      <c r="CIP249" s="249"/>
      <c r="CIQ249" s="249"/>
      <c r="CIR249" s="249"/>
      <c r="CIS249" s="249"/>
      <c r="CIT249" s="249"/>
      <c r="CIU249" s="249"/>
      <c r="CIV249" s="249"/>
      <c r="CIW249" s="249"/>
      <c r="CIX249" s="249"/>
      <c r="CIY249" s="249"/>
      <c r="CIZ249" s="249"/>
      <c r="CJA249" s="249"/>
      <c r="CJB249" s="249"/>
      <c r="CJC249" s="249"/>
      <c r="CJD249" s="249"/>
      <c r="CJE249" s="249"/>
      <c r="CJF249" s="249"/>
      <c r="CJG249" s="249"/>
      <c r="CJH249" s="249"/>
      <c r="CJI249" s="249"/>
      <c r="CJJ249" s="249"/>
      <c r="CJK249" s="249"/>
      <c r="CJL249" s="249"/>
      <c r="CJM249" s="249"/>
      <c r="CJN249" s="249"/>
      <c r="CJO249" s="249"/>
      <c r="CJP249" s="249"/>
      <c r="CJQ249" s="249"/>
      <c r="CJR249" s="249"/>
      <c r="CJS249" s="249"/>
      <c r="CJT249" s="249"/>
      <c r="CJU249" s="249"/>
      <c r="CJV249" s="249"/>
      <c r="CJW249" s="249"/>
      <c r="CJX249" s="249"/>
      <c r="CJY249" s="249"/>
      <c r="CJZ249" s="249"/>
      <c r="CKA249" s="249"/>
      <c r="CKB249" s="249"/>
      <c r="CKC249" s="249"/>
      <c r="CKD249" s="249"/>
      <c r="CKE249" s="249"/>
      <c r="CKF249" s="249"/>
      <c r="CKG249" s="249"/>
      <c r="CKH249" s="249"/>
      <c r="CKI249" s="249"/>
      <c r="CKJ249" s="249"/>
      <c r="CKK249" s="249"/>
      <c r="CKL249" s="249"/>
      <c r="CKM249" s="249"/>
      <c r="CKN249" s="249"/>
      <c r="CKO249" s="249"/>
      <c r="CKP249" s="249"/>
      <c r="CKQ249" s="249"/>
      <c r="CKR249" s="249"/>
      <c r="CKS249" s="249"/>
      <c r="CKT249" s="249"/>
      <c r="CKU249" s="249"/>
      <c r="CKV249" s="249"/>
      <c r="CKW249" s="249"/>
      <c r="CKX249" s="249"/>
      <c r="CKY249" s="249"/>
      <c r="CKZ249" s="249"/>
      <c r="CLA249" s="249"/>
      <c r="CLB249" s="249"/>
      <c r="CLC249" s="249"/>
      <c r="CLD249" s="249"/>
      <c r="CLE249" s="249"/>
      <c r="CLF249" s="249"/>
      <c r="CLG249" s="249"/>
      <c r="CLH249" s="249"/>
      <c r="CLI249" s="249"/>
      <c r="CLJ249" s="249"/>
      <c r="CLK249" s="249"/>
      <c r="CLL249" s="249"/>
      <c r="CLM249" s="249"/>
      <c r="CLN249" s="249"/>
      <c r="CLO249" s="249"/>
      <c r="CLP249" s="249"/>
      <c r="CLQ249" s="249"/>
      <c r="CLR249" s="249"/>
      <c r="CLS249" s="249"/>
      <c r="CLT249" s="249"/>
      <c r="CLU249" s="249"/>
      <c r="CLV249" s="249"/>
      <c r="CLW249" s="249"/>
      <c r="CLX249" s="249"/>
      <c r="CLY249" s="249"/>
      <c r="CLZ249" s="249"/>
      <c r="CMA249" s="249"/>
      <c r="CMB249" s="249"/>
      <c r="CMC249" s="249"/>
      <c r="CMD249" s="249"/>
      <c r="CME249" s="249"/>
      <c r="CMF249" s="249"/>
      <c r="CMG249" s="249"/>
      <c r="CMH249" s="249"/>
      <c r="CMI249" s="249"/>
      <c r="CMJ249" s="249"/>
      <c r="CMK249" s="249"/>
      <c r="CML249" s="249"/>
      <c r="CMM249" s="249"/>
      <c r="CMN249" s="249"/>
      <c r="CMO249" s="249"/>
      <c r="CMP249" s="249"/>
      <c r="CMQ249" s="249"/>
      <c r="CMR249" s="249"/>
      <c r="CMS249" s="249"/>
      <c r="CMT249" s="249"/>
      <c r="CMU249" s="249"/>
      <c r="CMV249" s="249"/>
      <c r="CMW249" s="249"/>
      <c r="CMX249" s="249"/>
      <c r="CMY249" s="249"/>
      <c r="CMZ249" s="249"/>
      <c r="CNA249" s="249"/>
      <c r="CNB249" s="249"/>
      <c r="CNC249" s="249"/>
      <c r="CND249" s="249"/>
      <c r="CNE249" s="249"/>
      <c r="CNF249" s="249"/>
      <c r="CNG249" s="249"/>
      <c r="CNH249" s="249"/>
      <c r="CNI249" s="249"/>
      <c r="CNJ249" s="249"/>
      <c r="CNK249" s="249"/>
      <c r="CNL249" s="249"/>
      <c r="CNM249" s="249"/>
      <c r="CNN249" s="249"/>
      <c r="CNO249" s="249"/>
      <c r="CNP249" s="249"/>
      <c r="CNQ249" s="249"/>
      <c r="CNR249" s="249"/>
      <c r="CNS249" s="249"/>
      <c r="CNT249" s="249"/>
      <c r="CNU249" s="249"/>
      <c r="CNV249" s="249"/>
      <c r="CNW249" s="249"/>
      <c r="CNX249" s="249"/>
      <c r="CNY249" s="249"/>
      <c r="CNZ249" s="249"/>
      <c r="COA249" s="249"/>
      <c r="COB249" s="249"/>
      <c r="COC249" s="249"/>
      <c r="COD249" s="249"/>
      <c r="COE249" s="249"/>
      <c r="COF249" s="249"/>
      <c r="COG249" s="249"/>
      <c r="COH249" s="249"/>
      <c r="COI249" s="249"/>
      <c r="COJ249" s="249"/>
      <c r="COK249" s="249"/>
      <c r="COL249" s="249"/>
      <c r="COM249" s="249"/>
      <c r="CON249" s="249"/>
      <c r="COO249" s="249"/>
      <c r="COP249" s="249"/>
      <c r="COQ249" s="249"/>
      <c r="COR249" s="249"/>
      <c r="COS249" s="249"/>
      <c r="COT249" s="249"/>
      <c r="COU249" s="249"/>
      <c r="COV249" s="249"/>
      <c r="COW249" s="249"/>
      <c r="COX249" s="249"/>
      <c r="COY249" s="249"/>
      <c r="COZ249" s="249"/>
      <c r="CPA249" s="249"/>
      <c r="CPB249" s="249"/>
      <c r="CPC249" s="249"/>
      <c r="CPD249" s="249"/>
      <c r="CPE249" s="249"/>
      <c r="CPF249" s="249"/>
      <c r="CPG249" s="249"/>
      <c r="CPH249" s="249"/>
      <c r="CPI249" s="249"/>
      <c r="CPJ249" s="249"/>
      <c r="CPK249" s="249"/>
      <c r="CPL249" s="249"/>
      <c r="CPM249" s="249"/>
      <c r="CPN249" s="249"/>
      <c r="CPO249" s="249"/>
      <c r="CPP249" s="249"/>
      <c r="CPQ249" s="249"/>
      <c r="CPR249" s="249"/>
      <c r="CPS249" s="249"/>
      <c r="CPT249" s="249"/>
      <c r="CPU249" s="249"/>
      <c r="CPV249" s="249"/>
      <c r="CPW249" s="249"/>
      <c r="CPX249" s="249"/>
      <c r="CPY249" s="249"/>
      <c r="CPZ249" s="249"/>
      <c r="CQA249" s="249"/>
      <c r="CQB249" s="249"/>
      <c r="CQC249" s="249"/>
      <c r="CQD249" s="249"/>
      <c r="CQE249" s="249"/>
      <c r="CQF249" s="249"/>
      <c r="CQG249" s="249"/>
      <c r="CQH249" s="249"/>
      <c r="CQI249" s="249"/>
      <c r="CQJ249" s="249"/>
      <c r="CQK249" s="249"/>
      <c r="CQL249" s="249"/>
      <c r="CQM249" s="249"/>
      <c r="CQN249" s="249"/>
      <c r="CQO249" s="249"/>
      <c r="CQP249" s="249"/>
      <c r="CQQ249" s="249"/>
      <c r="CQR249" s="249"/>
      <c r="CQS249" s="249"/>
      <c r="CQT249" s="249"/>
      <c r="CQU249" s="249"/>
      <c r="CQV249" s="249"/>
      <c r="CQW249" s="249"/>
      <c r="CQX249" s="249"/>
      <c r="CQY249" s="249"/>
      <c r="CQZ249" s="249"/>
      <c r="CRA249" s="249"/>
      <c r="CRB249" s="249"/>
      <c r="CRC249" s="249"/>
      <c r="CRD249" s="249"/>
      <c r="CRE249" s="249"/>
      <c r="CRF249" s="249"/>
      <c r="CRG249" s="249"/>
      <c r="CRH249" s="249"/>
      <c r="CRI249" s="249"/>
      <c r="CRJ249" s="249"/>
      <c r="CRK249" s="249"/>
      <c r="CRL249" s="249"/>
      <c r="CRM249" s="249"/>
      <c r="CRN249" s="249"/>
      <c r="CRO249" s="249"/>
      <c r="CRP249" s="249"/>
      <c r="CRQ249" s="249"/>
      <c r="CRR249" s="249"/>
      <c r="CRS249" s="249"/>
      <c r="CRT249" s="249"/>
      <c r="CRU249" s="249"/>
      <c r="CRV249" s="249"/>
      <c r="CRW249" s="249"/>
      <c r="CRX249" s="249"/>
      <c r="CRY249" s="249"/>
      <c r="CRZ249" s="249"/>
      <c r="CSA249" s="249"/>
      <c r="CSB249" s="249"/>
      <c r="CSC249" s="249"/>
      <c r="CSD249" s="249"/>
      <c r="CSE249" s="249"/>
      <c r="CSF249" s="249"/>
      <c r="CSG249" s="249"/>
      <c r="CSH249" s="249"/>
      <c r="CSI249" s="249"/>
      <c r="CSJ249" s="249"/>
      <c r="CSK249" s="249"/>
      <c r="CSL249" s="249"/>
      <c r="CSM249" s="249"/>
      <c r="CSN249" s="249"/>
      <c r="CSO249" s="249"/>
      <c r="CSP249" s="249"/>
      <c r="CSQ249" s="249"/>
      <c r="CSR249" s="249"/>
      <c r="CSS249" s="249"/>
      <c r="CST249" s="249"/>
      <c r="CSU249" s="249"/>
      <c r="CSV249" s="249"/>
      <c r="CSW249" s="249"/>
      <c r="CSX249" s="249"/>
      <c r="CSY249" s="249"/>
      <c r="CSZ249" s="249"/>
      <c r="CTA249" s="249"/>
      <c r="CTB249" s="249"/>
      <c r="CTC249" s="249"/>
      <c r="CTD249" s="249"/>
      <c r="CTE249" s="249"/>
      <c r="CTF249" s="249"/>
      <c r="CTG249" s="249"/>
      <c r="CTH249" s="249"/>
      <c r="CTI249" s="249"/>
      <c r="CTJ249" s="249"/>
      <c r="CTK249" s="249"/>
      <c r="CTL249" s="249"/>
      <c r="CTM249" s="249"/>
      <c r="CTN249" s="249"/>
      <c r="CTO249" s="249"/>
      <c r="CTP249" s="249"/>
      <c r="CTQ249" s="249"/>
      <c r="CTR249" s="249"/>
      <c r="CTS249" s="249"/>
      <c r="CTT249" s="249"/>
      <c r="CTU249" s="249"/>
      <c r="CTV249" s="249"/>
      <c r="CTW249" s="249"/>
      <c r="CTX249" s="249"/>
      <c r="CTY249" s="249"/>
      <c r="CTZ249" s="249"/>
      <c r="CUA249" s="249"/>
      <c r="CUB249" s="249"/>
      <c r="CUC249" s="249"/>
      <c r="CUD249" s="249"/>
      <c r="CUE249" s="249"/>
      <c r="CUF249" s="249"/>
      <c r="CUG249" s="249"/>
      <c r="CUH249" s="249"/>
      <c r="CUI249" s="249"/>
      <c r="CUJ249" s="249"/>
      <c r="CUK249" s="249"/>
      <c r="CUL249" s="249"/>
      <c r="CUM249" s="249"/>
      <c r="CUN249" s="249"/>
      <c r="CUO249" s="249"/>
      <c r="CUP249" s="249"/>
      <c r="CUQ249" s="249"/>
      <c r="CUR249" s="249"/>
      <c r="CUS249" s="249"/>
      <c r="CUT249" s="249"/>
      <c r="CUU249" s="249"/>
      <c r="CUV249" s="249"/>
      <c r="CUW249" s="249"/>
      <c r="CUX249" s="249"/>
      <c r="CUY249" s="249"/>
      <c r="CUZ249" s="249"/>
      <c r="CVA249" s="249"/>
      <c r="CVB249" s="249"/>
      <c r="CVC249" s="249"/>
      <c r="CVD249" s="249"/>
      <c r="CVE249" s="249"/>
      <c r="CVF249" s="249"/>
      <c r="CVG249" s="249"/>
      <c r="CVH249" s="249"/>
      <c r="CVI249" s="249"/>
      <c r="CVJ249" s="249"/>
      <c r="CVK249" s="249"/>
      <c r="CVL249" s="249"/>
      <c r="CVM249" s="249"/>
      <c r="CVN249" s="249"/>
      <c r="CVO249" s="249"/>
      <c r="CVP249" s="249"/>
      <c r="CVQ249" s="249"/>
      <c r="CVR249" s="249"/>
      <c r="CVS249" s="249"/>
      <c r="CVT249" s="249"/>
      <c r="CVU249" s="249"/>
      <c r="CVV249" s="249"/>
      <c r="CVW249" s="249"/>
      <c r="CVX249" s="249"/>
      <c r="CVY249" s="249"/>
      <c r="CVZ249" s="249"/>
      <c r="CWA249" s="249"/>
      <c r="CWB249" s="249"/>
      <c r="CWC249" s="249"/>
      <c r="CWD249" s="249"/>
      <c r="CWE249" s="249"/>
      <c r="CWF249" s="249"/>
      <c r="CWG249" s="249"/>
      <c r="CWH249" s="249"/>
      <c r="CWI249" s="249"/>
      <c r="CWJ249" s="249"/>
      <c r="CWK249" s="249"/>
      <c r="CWL249" s="249"/>
      <c r="CWM249" s="249"/>
      <c r="CWN249" s="249"/>
      <c r="CWO249" s="249"/>
      <c r="CWP249" s="249"/>
      <c r="CWQ249" s="249"/>
      <c r="CWR249" s="249"/>
      <c r="CWS249" s="249"/>
      <c r="CWT249" s="249"/>
      <c r="CWU249" s="249"/>
      <c r="CWV249" s="249"/>
      <c r="CWW249" s="249"/>
      <c r="CWX249" s="249"/>
      <c r="CWY249" s="249"/>
      <c r="CWZ249" s="249"/>
      <c r="CXA249" s="249"/>
      <c r="CXB249" s="249"/>
      <c r="CXC249" s="249"/>
      <c r="CXD249" s="249"/>
      <c r="CXE249" s="249"/>
      <c r="CXF249" s="249"/>
      <c r="CXG249" s="249"/>
      <c r="CXH249" s="249"/>
      <c r="CXI249" s="249"/>
      <c r="CXJ249" s="249"/>
      <c r="CXK249" s="249"/>
      <c r="CXL249" s="249"/>
      <c r="CXM249" s="249"/>
      <c r="CXN249" s="249"/>
      <c r="CXO249" s="249"/>
      <c r="CXP249" s="249"/>
      <c r="CXQ249" s="249"/>
      <c r="CXR249" s="249"/>
      <c r="CXS249" s="249"/>
      <c r="CXT249" s="249"/>
      <c r="CXU249" s="249"/>
      <c r="CXV249" s="249"/>
      <c r="CXW249" s="249"/>
      <c r="CXX249" s="249"/>
      <c r="CXY249" s="249"/>
      <c r="CXZ249" s="249"/>
      <c r="CYA249" s="249"/>
      <c r="CYB249" s="249"/>
      <c r="CYC249" s="249"/>
      <c r="CYD249" s="249"/>
      <c r="CYE249" s="249"/>
      <c r="CYF249" s="249"/>
      <c r="CYG249" s="249"/>
      <c r="CYH249" s="249"/>
      <c r="CYI249" s="249"/>
      <c r="CYJ249" s="249"/>
      <c r="CYK249" s="249"/>
      <c r="CYL249" s="249"/>
      <c r="CYM249" s="249"/>
      <c r="CYN249" s="249"/>
      <c r="CYO249" s="249"/>
      <c r="CYP249" s="249"/>
      <c r="CYQ249" s="249"/>
      <c r="CYR249" s="249"/>
      <c r="CYS249" s="249"/>
      <c r="CYT249" s="249"/>
      <c r="CYU249" s="249"/>
      <c r="CYV249" s="249"/>
      <c r="CYW249" s="249"/>
      <c r="CYX249" s="249"/>
      <c r="CYY249" s="249"/>
      <c r="CYZ249" s="249"/>
      <c r="CZA249" s="249"/>
      <c r="CZB249" s="249"/>
      <c r="CZC249" s="249"/>
      <c r="CZD249" s="249"/>
      <c r="CZE249" s="249"/>
      <c r="CZF249" s="249"/>
      <c r="CZG249" s="249"/>
      <c r="CZH249" s="249"/>
      <c r="CZI249" s="249"/>
      <c r="CZJ249" s="249"/>
      <c r="CZK249" s="249"/>
      <c r="CZL249" s="249"/>
      <c r="CZM249" s="249"/>
      <c r="CZN249" s="249"/>
      <c r="CZO249" s="249"/>
      <c r="CZP249" s="249"/>
      <c r="CZQ249" s="249"/>
      <c r="CZR249" s="249"/>
      <c r="CZS249" s="249"/>
      <c r="CZT249" s="249"/>
      <c r="CZU249" s="249"/>
      <c r="CZV249" s="249"/>
      <c r="CZW249" s="249"/>
      <c r="CZX249" s="249"/>
      <c r="CZY249" s="249"/>
      <c r="CZZ249" s="249"/>
      <c r="DAA249" s="249"/>
      <c r="DAB249" s="249"/>
      <c r="DAC249" s="249"/>
      <c r="DAD249" s="249"/>
      <c r="DAE249" s="249"/>
      <c r="DAF249" s="249"/>
      <c r="DAG249" s="249"/>
      <c r="DAH249" s="249"/>
      <c r="DAI249" s="249"/>
      <c r="DAJ249" s="249"/>
      <c r="DAK249" s="249"/>
      <c r="DAL249" s="249"/>
      <c r="DAM249" s="249"/>
      <c r="DAN249" s="249"/>
      <c r="DAO249" s="249"/>
      <c r="DAP249" s="249"/>
      <c r="DAQ249" s="249"/>
      <c r="DAR249" s="249"/>
      <c r="DAS249" s="249"/>
      <c r="DAT249" s="249"/>
      <c r="DAU249" s="249"/>
      <c r="DAV249" s="249"/>
      <c r="DAW249" s="249"/>
      <c r="DAX249" s="249"/>
      <c r="DAY249" s="249"/>
      <c r="DAZ249" s="249"/>
      <c r="DBA249" s="249"/>
      <c r="DBB249" s="249"/>
      <c r="DBC249" s="249"/>
      <c r="DBD249" s="249"/>
      <c r="DBE249" s="249"/>
      <c r="DBF249" s="249"/>
      <c r="DBG249" s="249"/>
      <c r="DBH249" s="249"/>
      <c r="DBI249" s="249"/>
      <c r="DBJ249" s="249"/>
      <c r="DBK249" s="249"/>
      <c r="DBL249" s="249"/>
      <c r="DBM249" s="249"/>
      <c r="DBN249" s="249"/>
      <c r="DBO249" s="249"/>
      <c r="DBP249" s="249"/>
      <c r="DBQ249" s="249"/>
      <c r="DBR249" s="249"/>
      <c r="DBS249" s="249"/>
      <c r="DBT249" s="249"/>
      <c r="DBU249" s="249"/>
      <c r="DBV249" s="249"/>
      <c r="DBW249" s="249"/>
      <c r="DBX249" s="249"/>
      <c r="DBY249" s="249"/>
      <c r="DBZ249" s="249"/>
      <c r="DCA249" s="249"/>
      <c r="DCB249" s="249"/>
      <c r="DCC249" s="249"/>
      <c r="DCD249" s="249"/>
      <c r="DCE249" s="249"/>
      <c r="DCF249" s="249"/>
      <c r="DCG249" s="249"/>
      <c r="DCH249" s="249"/>
      <c r="DCI249" s="249"/>
      <c r="DCJ249" s="249"/>
      <c r="DCK249" s="249"/>
      <c r="DCL249" s="249"/>
      <c r="DCM249" s="249"/>
      <c r="DCN249" s="249"/>
      <c r="DCO249" s="249"/>
      <c r="DCP249" s="249"/>
      <c r="DCQ249" s="249"/>
      <c r="DCR249" s="249"/>
      <c r="DCS249" s="249"/>
      <c r="DCT249" s="249"/>
      <c r="DCU249" s="249"/>
      <c r="DCV249" s="249"/>
      <c r="DCW249" s="249"/>
      <c r="DCX249" s="249"/>
      <c r="DCY249" s="249"/>
      <c r="DCZ249" s="249"/>
      <c r="DDA249" s="249"/>
      <c r="DDB249" s="249"/>
      <c r="DDC249" s="249"/>
      <c r="DDD249" s="249"/>
      <c r="DDE249" s="249"/>
      <c r="DDF249" s="249"/>
      <c r="DDG249" s="249"/>
      <c r="DDH249" s="249"/>
      <c r="DDI249" s="249"/>
      <c r="DDJ249" s="249"/>
      <c r="DDK249" s="249"/>
      <c r="DDL249" s="249"/>
      <c r="DDM249" s="249"/>
      <c r="DDN249" s="249"/>
      <c r="DDO249" s="249"/>
      <c r="DDP249" s="249"/>
      <c r="DDQ249" s="249"/>
      <c r="DDR249" s="249"/>
      <c r="DDS249" s="249"/>
      <c r="DDT249" s="249"/>
      <c r="DDU249" s="249"/>
      <c r="DDV249" s="249"/>
      <c r="DDW249" s="249"/>
      <c r="DDX249" s="249"/>
      <c r="DDY249" s="249"/>
      <c r="DDZ249" s="249"/>
      <c r="DEA249" s="249"/>
      <c r="DEB249" s="249"/>
      <c r="DEC249" s="249"/>
      <c r="DED249" s="249"/>
      <c r="DEE249" s="249"/>
      <c r="DEF249" s="249"/>
      <c r="DEG249" s="249"/>
      <c r="DEH249" s="249"/>
      <c r="DEI249" s="249"/>
      <c r="DEJ249" s="249"/>
      <c r="DEK249" s="249"/>
      <c r="DEL249" s="249"/>
      <c r="DEM249" s="249"/>
      <c r="DEN249" s="249"/>
      <c r="DEO249" s="249"/>
      <c r="DEP249" s="249"/>
      <c r="DEQ249" s="249"/>
      <c r="DER249" s="249"/>
      <c r="DES249" s="249"/>
      <c r="DET249" s="249"/>
      <c r="DEU249" s="249"/>
      <c r="DEV249" s="249"/>
      <c r="DEW249" s="249"/>
      <c r="DEX249" s="249"/>
      <c r="DEY249" s="249"/>
      <c r="DEZ249" s="249"/>
      <c r="DFA249" s="249"/>
      <c r="DFB249" s="249"/>
      <c r="DFC249" s="249"/>
      <c r="DFD249" s="249"/>
      <c r="DFE249" s="249"/>
      <c r="DFF249" s="249"/>
      <c r="DFG249" s="249"/>
      <c r="DFH249" s="249"/>
      <c r="DFI249" s="249"/>
      <c r="DFJ249" s="249"/>
      <c r="DFK249" s="249"/>
      <c r="DFL249" s="249"/>
      <c r="DFM249" s="249"/>
      <c r="DFN249" s="249"/>
      <c r="DFO249" s="249"/>
      <c r="DFP249" s="249"/>
      <c r="DFQ249" s="249"/>
      <c r="DFR249" s="249"/>
      <c r="DFS249" s="249"/>
      <c r="DFT249" s="249"/>
      <c r="DFU249" s="249"/>
      <c r="DFV249" s="249"/>
      <c r="DFW249" s="249"/>
      <c r="DFX249" s="249"/>
      <c r="DFY249" s="249"/>
      <c r="DFZ249" s="249"/>
      <c r="DGA249" s="249"/>
      <c r="DGB249" s="249"/>
      <c r="DGC249" s="249"/>
      <c r="DGD249" s="249"/>
      <c r="DGE249" s="249"/>
      <c r="DGF249" s="249"/>
      <c r="DGG249" s="249"/>
      <c r="DGH249" s="249"/>
      <c r="DGI249" s="249"/>
      <c r="DGJ249" s="249"/>
      <c r="DGK249" s="249"/>
      <c r="DGL249" s="249"/>
      <c r="DGM249" s="249"/>
      <c r="DGN249" s="249"/>
      <c r="DGO249" s="249"/>
      <c r="DGP249" s="249"/>
      <c r="DGQ249" s="249"/>
      <c r="DGR249" s="249"/>
      <c r="DGS249" s="249"/>
      <c r="DGT249" s="249"/>
      <c r="DGU249" s="249"/>
      <c r="DGV249" s="249"/>
      <c r="DGW249" s="249"/>
      <c r="DGX249" s="249"/>
      <c r="DGY249" s="249"/>
      <c r="DGZ249" s="249"/>
      <c r="DHA249" s="249"/>
      <c r="DHB249" s="249"/>
      <c r="DHC249" s="249"/>
      <c r="DHD249" s="249"/>
      <c r="DHE249" s="249"/>
      <c r="DHF249" s="249"/>
      <c r="DHG249" s="249"/>
      <c r="DHH249" s="249"/>
      <c r="DHI249" s="249"/>
      <c r="DHJ249" s="249"/>
      <c r="DHK249" s="249"/>
      <c r="DHL249" s="249"/>
      <c r="DHM249" s="249"/>
      <c r="DHN249" s="249"/>
      <c r="DHO249" s="249"/>
      <c r="DHP249" s="249"/>
      <c r="DHQ249" s="249"/>
      <c r="DHR249" s="249"/>
      <c r="DHS249" s="249"/>
      <c r="DHT249" s="249"/>
      <c r="DHU249" s="249"/>
      <c r="DHV249" s="249"/>
      <c r="DHW249" s="249"/>
      <c r="DHX249" s="249"/>
      <c r="DHY249" s="249"/>
      <c r="DHZ249" s="249"/>
      <c r="DIA249" s="249"/>
      <c r="DIB249" s="249"/>
      <c r="DIC249" s="249"/>
      <c r="DID249" s="249"/>
      <c r="DIE249" s="249"/>
      <c r="DIF249" s="249"/>
      <c r="DIG249" s="249"/>
      <c r="DIH249" s="249"/>
      <c r="DII249" s="249"/>
      <c r="DIJ249" s="249"/>
      <c r="DIK249" s="249"/>
      <c r="DIL249" s="249"/>
      <c r="DIM249" s="249"/>
      <c r="DIN249" s="249"/>
      <c r="DIO249" s="249"/>
      <c r="DIP249" s="249"/>
      <c r="DIQ249" s="249"/>
      <c r="DIR249" s="249"/>
      <c r="DIS249" s="249"/>
      <c r="DIT249" s="249"/>
      <c r="DIU249" s="249"/>
      <c r="DIV249" s="249"/>
      <c r="DIW249" s="249"/>
      <c r="DIX249" s="249"/>
      <c r="DIY249" s="249"/>
      <c r="DIZ249" s="249"/>
      <c r="DJA249" s="249"/>
      <c r="DJB249" s="249"/>
      <c r="DJC249" s="249"/>
      <c r="DJD249" s="249"/>
      <c r="DJE249" s="249"/>
      <c r="DJF249" s="249"/>
      <c r="DJG249" s="249"/>
      <c r="DJH249" s="249"/>
      <c r="DJI249" s="249"/>
      <c r="DJJ249" s="249"/>
      <c r="DJK249" s="249"/>
      <c r="DJL249" s="249"/>
      <c r="DJM249" s="249"/>
      <c r="DJN249" s="249"/>
      <c r="DJO249" s="249"/>
      <c r="DJP249" s="249"/>
      <c r="DJQ249" s="249"/>
      <c r="DJR249" s="249"/>
      <c r="DJS249" s="249"/>
      <c r="DJT249" s="249"/>
      <c r="DJU249" s="249"/>
      <c r="DJV249" s="249"/>
      <c r="DJW249" s="249"/>
      <c r="DJX249" s="249"/>
      <c r="DJY249" s="249"/>
      <c r="DJZ249" s="249"/>
      <c r="DKA249" s="249"/>
      <c r="DKB249" s="249"/>
      <c r="DKC249" s="249"/>
      <c r="DKD249" s="249"/>
      <c r="DKE249" s="249"/>
      <c r="DKF249" s="249"/>
      <c r="DKG249" s="249"/>
      <c r="DKH249" s="249"/>
      <c r="DKI249" s="249"/>
      <c r="DKJ249" s="249"/>
      <c r="DKK249" s="249"/>
      <c r="DKL249" s="249"/>
      <c r="DKM249" s="249"/>
      <c r="DKN249" s="249"/>
      <c r="DKO249" s="249"/>
      <c r="DKP249" s="249"/>
      <c r="DKQ249" s="249"/>
      <c r="DKR249" s="249"/>
      <c r="DKS249" s="249"/>
      <c r="DKT249" s="249"/>
      <c r="DKU249" s="249"/>
      <c r="DKV249" s="249"/>
      <c r="DKW249" s="249"/>
      <c r="DKX249" s="249"/>
      <c r="DKY249" s="249"/>
      <c r="DKZ249" s="249"/>
      <c r="DLA249" s="249"/>
      <c r="DLB249" s="249"/>
      <c r="DLC249" s="249"/>
      <c r="DLD249" s="249"/>
      <c r="DLE249" s="249"/>
      <c r="DLF249" s="249"/>
      <c r="DLG249" s="249"/>
      <c r="DLH249" s="249"/>
      <c r="DLI249" s="249"/>
      <c r="DLJ249" s="249"/>
      <c r="DLK249" s="249"/>
      <c r="DLL249" s="249"/>
      <c r="DLM249" s="249"/>
      <c r="DLN249" s="249"/>
      <c r="DLO249" s="249"/>
      <c r="DLP249" s="249"/>
      <c r="DLQ249" s="249"/>
      <c r="DLR249" s="249"/>
      <c r="DLS249" s="249"/>
      <c r="DLT249" s="249"/>
      <c r="DLU249" s="249"/>
      <c r="DLV249" s="249"/>
      <c r="DLW249" s="249"/>
      <c r="DLX249" s="249"/>
      <c r="DLY249" s="249"/>
      <c r="DLZ249" s="249"/>
      <c r="DMA249" s="249"/>
      <c r="DMB249" s="249"/>
      <c r="DMC249" s="249"/>
      <c r="DMD249" s="249"/>
      <c r="DME249" s="249"/>
      <c r="DMF249" s="249"/>
      <c r="DMG249" s="249"/>
      <c r="DMH249" s="249"/>
      <c r="DMI249" s="249"/>
      <c r="DMJ249" s="249"/>
      <c r="DMK249" s="249"/>
      <c r="DML249" s="249"/>
      <c r="DMM249" s="249"/>
      <c r="DMN249" s="249"/>
      <c r="DMO249" s="249"/>
      <c r="DMP249" s="249"/>
      <c r="DMQ249" s="249"/>
      <c r="DMR249" s="249"/>
      <c r="DMS249" s="249"/>
      <c r="DMT249" s="249"/>
      <c r="DMU249" s="249"/>
      <c r="DMV249" s="249"/>
      <c r="DMW249" s="249"/>
      <c r="DMX249" s="249"/>
      <c r="DMY249" s="249"/>
      <c r="DMZ249" s="249"/>
      <c r="DNA249" s="249"/>
      <c r="DNB249" s="249"/>
      <c r="DNC249" s="249"/>
      <c r="DND249" s="249"/>
      <c r="DNE249" s="249"/>
      <c r="DNF249" s="249"/>
      <c r="DNG249" s="249"/>
      <c r="DNH249" s="249"/>
      <c r="DNI249" s="249"/>
      <c r="DNJ249" s="249"/>
      <c r="DNK249" s="249"/>
      <c r="DNL249" s="249"/>
      <c r="DNM249" s="249"/>
      <c r="DNN249" s="249"/>
      <c r="DNO249" s="249"/>
      <c r="DNP249" s="249"/>
      <c r="DNQ249" s="249"/>
      <c r="DNR249" s="249"/>
      <c r="DNS249" s="249"/>
      <c r="DNT249" s="249"/>
      <c r="DNU249" s="249"/>
      <c r="DNV249" s="249"/>
      <c r="DNW249" s="249"/>
      <c r="DNX249" s="249"/>
      <c r="DNY249" s="249"/>
      <c r="DNZ249" s="249"/>
      <c r="DOA249" s="249"/>
      <c r="DOB249" s="249"/>
      <c r="DOC249" s="249"/>
      <c r="DOD249" s="249"/>
      <c r="DOE249" s="249"/>
      <c r="DOF249" s="249"/>
      <c r="DOG249" s="249"/>
      <c r="DOH249" s="249"/>
      <c r="DOI249" s="249"/>
      <c r="DOJ249" s="249"/>
      <c r="DOK249" s="249"/>
      <c r="DOL249" s="249"/>
      <c r="DOM249" s="249"/>
      <c r="DON249" s="249"/>
      <c r="DOO249" s="249"/>
      <c r="DOP249" s="249"/>
      <c r="DOQ249" s="249"/>
      <c r="DOR249" s="249"/>
      <c r="DOS249" s="249"/>
      <c r="DOT249" s="249"/>
      <c r="DOU249" s="249"/>
      <c r="DOV249" s="249"/>
      <c r="DOW249" s="249"/>
      <c r="DOX249" s="249"/>
      <c r="DOY249" s="249"/>
      <c r="DOZ249" s="249"/>
      <c r="DPA249" s="249"/>
      <c r="DPB249" s="249"/>
      <c r="DPC249" s="249"/>
      <c r="DPD249" s="249"/>
      <c r="DPE249" s="249"/>
      <c r="DPF249" s="249"/>
      <c r="DPG249" s="249"/>
      <c r="DPH249" s="249"/>
      <c r="DPI249" s="249"/>
      <c r="DPJ249" s="249"/>
      <c r="DPK249" s="249"/>
      <c r="DPL249" s="249"/>
      <c r="DPM249" s="249"/>
      <c r="DPN249" s="249"/>
      <c r="DPO249" s="249"/>
      <c r="DPP249" s="249"/>
      <c r="DPQ249" s="249"/>
      <c r="DPR249" s="249"/>
      <c r="DPS249" s="249"/>
      <c r="DPT249" s="249"/>
      <c r="DPU249" s="249"/>
      <c r="DPV249" s="249"/>
      <c r="DPW249" s="249"/>
      <c r="DPX249" s="249"/>
      <c r="DPY249" s="249"/>
      <c r="DPZ249" s="249"/>
      <c r="DQA249" s="249"/>
      <c r="DQB249" s="249"/>
      <c r="DQC249" s="249"/>
      <c r="DQD249" s="249"/>
      <c r="DQE249" s="249"/>
      <c r="DQF249" s="249"/>
      <c r="DQG249" s="249"/>
      <c r="DQH249" s="249"/>
      <c r="DQI249" s="249"/>
      <c r="DQJ249" s="249"/>
      <c r="DQK249" s="249"/>
      <c r="DQL249" s="249"/>
      <c r="DQM249" s="249"/>
      <c r="DQN249" s="249"/>
      <c r="DQO249" s="249"/>
      <c r="DQP249" s="249"/>
      <c r="DQQ249" s="249"/>
      <c r="DQR249" s="249"/>
      <c r="DQS249" s="249"/>
      <c r="DQT249" s="249"/>
      <c r="DQU249" s="249"/>
      <c r="DQV249" s="249"/>
      <c r="DQW249" s="249"/>
      <c r="DQX249" s="249"/>
      <c r="DQY249" s="249"/>
      <c r="DQZ249" s="249"/>
      <c r="DRA249" s="249"/>
      <c r="DRB249" s="249"/>
      <c r="DRC249" s="249"/>
      <c r="DRD249" s="249"/>
      <c r="DRE249" s="249"/>
      <c r="DRF249" s="249"/>
      <c r="DRG249" s="249"/>
      <c r="DRH249" s="249"/>
      <c r="DRI249" s="249"/>
      <c r="DRJ249" s="249"/>
      <c r="DRK249" s="249"/>
      <c r="DRL249" s="249"/>
      <c r="DRM249" s="249"/>
      <c r="DRN249" s="249"/>
      <c r="DRO249" s="249"/>
      <c r="DRP249" s="249"/>
      <c r="DRQ249" s="249"/>
      <c r="DRR249" s="249"/>
      <c r="DRS249" s="249"/>
      <c r="DRT249" s="249"/>
      <c r="DRU249" s="249"/>
      <c r="DRV249" s="249"/>
      <c r="DRW249" s="249"/>
      <c r="DRX249" s="249"/>
      <c r="DRY249" s="249"/>
      <c r="DRZ249" s="249"/>
      <c r="DSA249" s="249"/>
      <c r="DSB249" s="249"/>
      <c r="DSC249" s="249"/>
      <c r="DSD249" s="249"/>
      <c r="DSE249" s="249"/>
      <c r="DSF249" s="249"/>
      <c r="DSG249" s="249"/>
      <c r="DSH249" s="249"/>
      <c r="DSI249" s="249"/>
      <c r="DSJ249" s="249"/>
      <c r="DSK249" s="249"/>
      <c r="DSL249" s="249"/>
      <c r="DSM249" s="249"/>
      <c r="DSN249" s="249"/>
      <c r="DSO249" s="249"/>
      <c r="DSP249" s="249"/>
      <c r="DSQ249" s="249"/>
      <c r="DSR249" s="249"/>
      <c r="DSS249" s="249"/>
      <c r="DST249" s="249"/>
      <c r="DSU249" s="249"/>
      <c r="DSV249" s="249"/>
      <c r="DSW249" s="249"/>
      <c r="DSX249" s="249"/>
      <c r="DSY249" s="249"/>
      <c r="DSZ249" s="249"/>
      <c r="DTA249" s="249"/>
      <c r="DTB249" s="249"/>
      <c r="DTC249" s="249"/>
      <c r="DTD249" s="249"/>
      <c r="DTE249" s="249"/>
      <c r="DTF249" s="249"/>
      <c r="DTG249" s="249"/>
      <c r="DTH249" s="249"/>
      <c r="DTI249" s="249"/>
      <c r="DTJ249" s="249"/>
      <c r="DTK249" s="249"/>
      <c r="DTL249" s="249"/>
      <c r="DTM249" s="249"/>
      <c r="DTN249" s="249"/>
      <c r="DTO249" s="249"/>
      <c r="DTP249" s="249"/>
      <c r="DTQ249" s="249"/>
      <c r="DTR249" s="249"/>
      <c r="DTS249" s="249"/>
      <c r="DTT249" s="249"/>
      <c r="DTU249" s="249"/>
      <c r="DTV249" s="249"/>
      <c r="DTW249" s="249"/>
      <c r="DTX249" s="249"/>
      <c r="DTY249" s="249"/>
      <c r="DTZ249" s="249"/>
      <c r="DUA249" s="249"/>
      <c r="DUB249" s="249"/>
      <c r="DUC249" s="249"/>
      <c r="DUD249" s="249"/>
      <c r="DUE249" s="249"/>
      <c r="DUF249" s="249"/>
      <c r="DUG249" s="249"/>
      <c r="DUH249" s="249"/>
      <c r="DUI249" s="249"/>
      <c r="DUJ249" s="249"/>
      <c r="DUK249" s="249"/>
      <c r="DUL249" s="249"/>
      <c r="DUM249" s="249"/>
      <c r="DUN249" s="249"/>
      <c r="DUO249" s="249"/>
      <c r="DUP249" s="249"/>
      <c r="DUQ249" s="249"/>
      <c r="DUR249" s="249"/>
      <c r="DUS249" s="249"/>
      <c r="DUT249" s="249"/>
      <c r="DUU249" s="249"/>
      <c r="DUV249" s="249"/>
      <c r="DUW249" s="249"/>
      <c r="DUX249" s="249"/>
      <c r="DUY249" s="249"/>
      <c r="DUZ249" s="249"/>
      <c r="DVA249" s="249"/>
      <c r="DVB249" s="249"/>
      <c r="DVC249" s="249"/>
      <c r="DVD249" s="249"/>
      <c r="DVE249" s="249"/>
      <c r="DVF249" s="249"/>
      <c r="DVG249" s="249"/>
      <c r="DVH249" s="249"/>
      <c r="DVI249" s="249"/>
      <c r="DVJ249" s="249"/>
      <c r="DVK249" s="249"/>
      <c r="DVL249" s="249"/>
      <c r="DVM249" s="249"/>
      <c r="DVN249" s="249"/>
      <c r="DVO249" s="249"/>
      <c r="DVP249" s="249"/>
      <c r="DVQ249" s="249"/>
      <c r="DVR249" s="249"/>
      <c r="DVS249" s="249"/>
      <c r="DVT249" s="249"/>
      <c r="DVU249" s="249"/>
      <c r="DVV249" s="249"/>
      <c r="DVW249" s="249"/>
      <c r="DVX249" s="249"/>
      <c r="DVY249" s="249"/>
      <c r="DVZ249" s="249"/>
      <c r="DWA249" s="249"/>
      <c r="DWB249" s="249"/>
      <c r="DWC249" s="249"/>
      <c r="DWD249" s="249"/>
      <c r="DWE249" s="249"/>
      <c r="DWF249" s="249"/>
      <c r="DWG249" s="249"/>
      <c r="DWH249" s="249"/>
      <c r="DWI249" s="249"/>
      <c r="DWJ249" s="249"/>
      <c r="DWK249" s="249"/>
      <c r="DWL249" s="249"/>
      <c r="DWM249" s="249"/>
      <c r="DWN249" s="249"/>
      <c r="DWO249" s="249"/>
      <c r="DWP249" s="249"/>
      <c r="DWQ249" s="249"/>
      <c r="DWR249" s="249"/>
      <c r="DWS249" s="249"/>
      <c r="DWT249" s="249"/>
      <c r="DWU249" s="249"/>
      <c r="DWV249" s="249"/>
      <c r="DWW249" s="249"/>
      <c r="DWX249" s="249"/>
      <c r="DWY249" s="249"/>
      <c r="DWZ249" s="249"/>
      <c r="DXA249" s="249"/>
      <c r="DXB249" s="249"/>
      <c r="DXC249" s="249"/>
      <c r="DXD249" s="249"/>
      <c r="DXE249" s="249"/>
      <c r="DXF249" s="249"/>
      <c r="DXG249" s="249"/>
      <c r="DXH249" s="249"/>
      <c r="DXI249" s="249"/>
      <c r="DXJ249" s="249"/>
      <c r="DXK249" s="249"/>
      <c r="DXL249" s="249"/>
      <c r="DXM249" s="249"/>
      <c r="DXN249" s="249"/>
      <c r="DXO249" s="249"/>
      <c r="DXP249" s="249"/>
      <c r="DXQ249" s="249"/>
      <c r="DXR249" s="249"/>
      <c r="DXS249" s="249"/>
      <c r="DXT249" s="249"/>
      <c r="DXU249" s="249"/>
      <c r="DXV249" s="249"/>
      <c r="DXW249" s="249"/>
      <c r="DXX249" s="249"/>
      <c r="DXY249" s="249"/>
      <c r="DXZ249" s="249"/>
      <c r="DYA249" s="249"/>
      <c r="DYB249" s="249"/>
      <c r="DYC249" s="249"/>
      <c r="DYD249" s="249"/>
      <c r="DYE249" s="249"/>
      <c r="DYF249" s="249"/>
      <c r="DYG249" s="249"/>
      <c r="DYH249" s="249"/>
      <c r="DYI249" s="249"/>
      <c r="DYJ249" s="249"/>
      <c r="DYK249" s="249"/>
      <c r="DYL249" s="249"/>
      <c r="DYM249" s="249"/>
      <c r="DYN249" s="249"/>
      <c r="DYO249" s="249"/>
      <c r="DYP249" s="249"/>
      <c r="DYQ249" s="249"/>
      <c r="DYR249" s="249"/>
      <c r="DYS249" s="249"/>
      <c r="DYT249" s="249"/>
      <c r="DYU249" s="249"/>
      <c r="DYV249" s="249"/>
      <c r="DYW249" s="249"/>
      <c r="DYX249" s="249"/>
      <c r="DYY249" s="249"/>
      <c r="DYZ249" s="249"/>
      <c r="DZA249" s="249"/>
      <c r="DZB249" s="249"/>
      <c r="DZC249" s="249"/>
      <c r="DZD249" s="249"/>
      <c r="DZE249" s="249"/>
      <c r="DZF249" s="249"/>
      <c r="DZG249" s="249"/>
      <c r="DZH249" s="249"/>
      <c r="DZI249" s="249"/>
      <c r="DZJ249" s="249"/>
      <c r="DZK249" s="249"/>
      <c r="DZL249" s="249"/>
      <c r="DZM249" s="249"/>
      <c r="DZN249" s="249"/>
      <c r="DZO249" s="249"/>
      <c r="DZP249" s="249"/>
      <c r="DZQ249" s="249"/>
      <c r="DZR249" s="249"/>
      <c r="DZS249" s="249"/>
      <c r="DZT249" s="249"/>
      <c r="DZU249" s="249"/>
      <c r="DZV249" s="249"/>
      <c r="DZW249" s="249"/>
      <c r="DZX249" s="249"/>
      <c r="DZY249" s="249"/>
      <c r="DZZ249" s="249"/>
      <c r="EAA249" s="249"/>
      <c r="EAB249" s="249"/>
      <c r="EAC249" s="249"/>
      <c r="EAD249" s="249"/>
      <c r="EAE249" s="249"/>
      <c r="EAF249" s="249"/>
      <c r="EAG249" s="249"/>
      <c r="EAH249" s="249"/>
      <c r="EAI249" s="249"/>
      <c r="EAJ249" s="249"/>
      <c r="EAK249" s="249"/>
      <c r="EAL249" s="249"/>
      <c r="EAM249" s="249"/>
      <c r="EAN249" s="249"/>
      <c r="EAO249" s="249"/>
      <c r="EAP249" s="249"/>
      <c r="EAQ249" s="249"/>
      <c r="EAR249" s="249"/>
      <c r="EAS249" s="249"/>
      <c r="EAT249" s="249"/>
      <c r="EAU249" s="249"/>
      <c r="EAV249" s="249"/>
      <c r="EAW249" s="249"/>
      <c r="EAX249" s="249"/>
      <c r="EAY249" s="249"/>
      <c r="EAZ249" s="249"/>
      <c r="EBA249" s="249"/>
      <c r="EBB249" s="249"/>
      <c r="EBC249" s="249"/>
      <c r="EBD249" s="249"/>
      <c r="EBE249" s="249"/>
      <c r="EBF249" s="249"/>
      <c r="EBG249" s="249"/>
      <c r="EBH249" s="249"/>
      <c r="EBI249" s="249"/>
      <c r="EBJ249" s="249"/>
      <c r="EBK249" s="249"/>
      <c r="EBL249" s="249"/>
      <c r="EBM249" s="249"/>
      <c r="EBN249" s="249"/>
      <c r="EBO249" s="249"/>
      <c r="EBP249" s="249"/>
      <c r="EBQ249" s="249"/>
      <c r="EBR249" s="249"/>
      <c r="EBS249" s="249"/>
      <c r="EBT249" s="249"/>
      <c r="EBU249" s="249"/>
      <c r="EBV249" s="249"/>
      <c r="EBW249" s="249"/>
      <c r="EBX249" s="249"/>
      <c r="EBY249" s="249"/>
      <c r="EBZ249" s="249"/>
      <c r="ECA249" s="249"/>
      <c r="ECB249" s="249"/>
      <c r="ECC249" s="249"/>
      <c r="ECD249" s="249"/>
      <c r="ECE249" s="249"/>
      <c r="ECF249" s="249"/>
      <c r="ECG249" s="249"/>
      <c r="ECH249" s="249"/>
      <c r="ECI249" s="249"/>
      <c r="ECJ249" s="249"/>
      <c r="ECK249" s="249"/>
      <c r="ECL249" s="249"/>
      <c r="ECM249" s="249"/>
      <c r="ECN249" s="249"/>
      <c r="ECO249" s="249"/>
      <c r="ECP249" s="249"/>
      <c r="ECQ249" s="249"/>
      <c r="ECR249" s="249"/>
      <c r="ECS249" s="249"/>
      <c r="ECT249" s="249"/>
      <c r="ECU249" s="249"/>
      <c r="ECV249" s="249"/>
      <c r="ECW249" s="249"/>
      <c r="ECX249" s="249"/>
      <c r="ECY249" s="249"/>
      <c r="ECZ249" s="249"/>
      <c r="EDA249" s="249"/>
      <c r="EDB249" s="249"/>
      <c r="EDC249" s="249"/>
      <c r="EDD249" s="249"/>
      <c r="EDE249" s="249"/>
      <c r="EDF249" s="249"/>
      <c r="EDG249" s="249"/>
      <c r="EDH249" s="249"/>
      <c r="EDI249" s="249"/>
      <c r="EDJ249" s="249"/>
      <c r="EDK249" s="249"/>
      <c r="EDL249" s="249"/>
      <c r="EDM249" s="249"/>
      <c r="EDN249" s="249"/>
      <c r="EDO249" s="249"/>
      <c r="EDP249" s="249"/>
      <c r="EDQ249" s="249"/>
      <c r="EDR249" s="249"/>
      <c r="EDS249" s="249"/>
      <c r="EDT249" s="249"/>
      <c r="EDU249" s="249"/>
      <c r="EDV249" s="249"/>
      <c r="EDW249" s="249"/>
      <c r="EDX249" s="249"/>
      <c r="EDY249" s="249"/>
      <c r="EDZ249" s="249"/>
      <c r="EEA249" s="249"/>
      <c r="EEB249" s="249"/>
      <c r="EEC249" s="249"/>
      <c r="EED249" s="249"/>
      <c r="EEE249" s="249"/>
      <c r="EEF249" s="249"/>
      <c r="EEG249" s="249"/>
      <c r="EEH249" s="249"/>
      <c r="EEI249" s="249"/>
      <c r="EEJ249" s="249"/>
      <c r="EEK249" s="249"/>
      <c r="EEL249" s="249"/>
      <c r="EEM249" s="249"/>
      <c r="EEN249" s="249"/>
      <c r="EEO249" s="249"/>
      <c r="EEP249" s="249"/>
      <c r="EEQ249" s="249"/>
      <c r="EER249" s="249"/>
      <c r="EES249" s="249"/>
      <c r="EET249" s="249"/>
      <c r="EEU249" s="249"/>
      <c r="EEV249" s="249"/>
      <c r="EEW249" s="249"/>
      <c r="EEX249" s="249"/>
      <c r="EEY249" s="249"/>
      <c r="EEZ249" s="249"/>
      <c r="EFA249" s="249"/>
      <c r="EFB249" s="249"/>
      <c r="EFC249" s="249"/>
      <c r="EFD249" s="249"/>
      <c r="EFE249" s="249"/>
      <c r="EFF249" s="249"/>
      <c r="EFG249" s="249"/>
      <c r="EFH249" s="249"/>
      <c r="EFI249" s="249"/>
      <c r="EFJ249" s="249"/>
      <c r="EFK249" s="249"/>
      <c r="EFL249" s="249"/>
      <c r="EFM249" s="249"/>
      <c r="EFN249" s="249"/>
      <c r="EFO249" s="249"/>
      <c r="EFP249" s="249"/>
      <c r="EFQ249" s="249"/>
      <c r="EFR249" s="249"/>
      <c r="EFS249" s="249"/>
      <c r="EFT249" s="249"/>
      <c r="EFU249" s="249"/>
      <c r="EFV249" s="249"/>
      <c r="EFW249" s="249"/>
      <c r="EFX249" s="249"/>
      <c r="EFY249" s="249"/>
      <c r="EFZ249" s="249"/>
      <c r="EGA249" s="249"/>
      <c r="EGB249" s="249"/>
      <c r="EGC249" s="249"/>
      <c r="EGD249" s="249"/>
      <c r="EGE249" s="249"/>
      <c r="EGF249" s="249"/>
      <c r="EGG249" s="249"/>
      <c r="EGH249" s="249"/>
      <c r="EGI249" s="249"/>
      <c r="EGJ249" s="249"/>
      <c r="EGK249" s="249"/>
      <c r="EGL249" s="249"/>
      <c r="EGM249" s="249"/>
      <c r="EGN249" s="249"/>
      <c r="EGO249" s="249"/>
      <c r="EGP249" s="249"/>
      <c r="EGQ249" s="249"/>
      <c r="EGR249" s="249"/>
      <c r="EGS249" s="249"/>
      <c r="EGT249" s="249"/>
      <c r="EGU249" s="249"/>
      <c r="EGV249" s="249"/>
      <c r="EGW249" s="249"/>
      <c r="EGX249" s="249"/>
      <c r="EGY249" s="249"/>
      <c r="EGZ249" s="249"/>
      <c r="EHA249" s="249"/>
      <c r="EHB249" s="249"/>
      <c r="EHC249" s="249"/>
      <c r="EHD249" s="249"/>
      <c r="EHE249" s="249"/>
      <c r="EHF249" s="249"/>
      <c r="EHG249" s="249"/>
      <c r="EHH249" s="249"/>
      <c r="EHI249" s="249"/>
      <c r="EHJ249" s="249"/>
      <c r="EHK249" s="249"/>
      <c r="EHL249" s="249"/>
      <c r="EHM249" s="249"/>
      <c r="EHN249" s="249"/>
      <c r="EHO249" s="249"/>
      <c r="EHP249" s="249"/>
      <c r="EHQ249" s="249"/>
      <c r="EHR249" s="249"/>
      <c r="EHS249" s="249"/>
      <c r="EHT249" s="249"/>
      <c r="EHU249" s="249"/>
      <c r="EHV249" s="249"/>
      <c r="EHW249" s="249"/>
      <c r="EHX249" s="249"/>
      <c r="EHY249" s="249"/>
      <c r="EHZ249" s="249"/>
      <c r="EIA249" s="249"/>
      <c r="EIB249" s="249"/>
      <c r="EIC249" s="249"/>
      <c r="EID249" s="249"/>
      <c r="EIE249" s="249"/>
      <c r="EIF249" s="249"/>
      <c r="EIG249" s="249"/>
      <c r="EIH249" s="249"/>
      <c r="EII249" s="249"/>
      <c r="EIJ249" s="249"/>
      <c r="EIK249" s="249"/>
      <c r="EIL249" s="249"/>
      <c r="EIM249" s="249"/>
      <c r="EIN249" s="249"/>
      <c r="EIO249" s="249"/>
      <c r="EIP249" s="249"/>
      <c r="EIQ249" s="249"/>
      <c r="EIR249" s="249"/>
      <c r="EIS249" s="249"/>
      <c r="EIT249" s="249"/>
      <c r="EIU249" s="249"/>
      <c r="EIV249" s="249"/>
      <c r="EIW249" s="249"/>
      <c r="EIX249" s="249"/>
      <c r="EIY249" s="249"/>
      <c r="EIZ249" s="249"/>
      <c r="EJA249" s="249"/>
      <c r="EJB249" s="249"/>
      <c r="EJC249" s="249"/>
      <c r="EJD249" s="249"/>
      <c r="EJE249" s="249"/>
      <c r="EJF249" s="249"/>
      <c r="EJG249" s="249"/>
      <c r="EJH249" s="249"/>
      <c r="EJI249" s="249"/>
      <c r="EJJ249" s="249"/>
      <c r="EJK249" s="249"/>
      <c r="EJL249" s="249"/>
      <c r="EJM249" s="249"/>
      <c r="EJN249" s="249"/>
      <c r="EJO249" s="249"/>
      <c r="EJP249" s="249"/>
      <c r="EJQ249" s="249"/>
      <c r="EJR249" s="249"/>
      <c r="EJS249" s="249"/>
      <c r="EJT249" s="249"/>
      <c r="EJU249" s="249"/>
      <c r="EJV249" s="249"/>
      <c r="EJW249" s="249"/>
      <c r="EJX249" s="249"/>
      <c r="EJY249" s="249"/>
      <c r="EJZ249" s="249"/>
      <c r="EKA249" s="249"/>
      <c r="EKB249" s="249"/>
      <c r="EKC249" s="249"/>
      <c r="EKD249" s="249"/>
      <c r="EKE249" s="249"/>
      <c r="EKF249" s="249"/>
      <c r="EKG249" s="249"/>
      <c r="EKH249" s="249"/>
      <c r="EKI249" s="249"/>
      <c r="EKJ249" s="249"/>
      <c r="EKK249" s="249"/>
      <c r="EKL249" s="249"/>
      <c r="EKM249" s="249"/>
      <c r="EKN249" s="249"/>
      <c r="EKO249" s="249"/>
      <c r="EKP249" s="249"/>
      <c r="EKQ249" s="249"/>
      <c r="EKR249" s="249"/>
      <c r="EKS249" s="249"/>
      <c r="EKT249" s="249"/>
      <c r="EKU249" s="249"/>
      <c r="EKV249" s="249"/>
      <c r="EKW249" s="249"/>
      <c r="EKX249" s="249"/>
      <c r="EKY249" s="249"/>
      <c r="EKZ249" s="249"/>
      <c r="ELA249" s="249"/>
      <c r="ELB249" s="249"/>
      <c r="ELC249" s="249"/>
      <c r="ELD249" s="249"/>
      <c r="ELE249" s="249"/>
      <c r="ELF249" s="249"/>
      <c r="ELG249" s="249"/>
      <c r="ELH249" s="249"/>
      <c r="ELI249" s="249"/>
      <c r="ELJ249" s="249"/>
      <c r="ELK249" s="249"/>
      <c r="ELL249" s="249"/>
      <c r="ELM249" s="249"/>
      <c r="ELN249" s="249"/>
      <c r="ELO249" s="249"/>
      <c r="ELP249" s="249"/>
      <c r="ELQ249" s="249"/>
      <c r="ELR249" s="249"/>
      <c r="ELS249" s="249"/>
      <c r="ELT249" s="249"/>
      <c r="ELU249" s="249"/>
      <c r="ELV249" s="249"/>
      <c r="ELW249" s="249"/>
      <c r="ELX249" s="249"/>
      <c r="ELY249" s="249"/>
      <c r="ELZ249" s="249"/>
      <c r="EMA249" s="249"/>
      <c r="EMB249" s="249"/>
      <c r="EMC249" s="249"/>
      <c r="EMD249" s="249"/>
      <c r="EME249" s="249"/>
      <c r="EMF249" s="249"/>
      <c r="EMG249" s="249"/>
      <c r="EMH249" s="249"/>
      <c r="EMI249" s="249"/>
      <c r="EMJ249" s="249"/>
      <c r="EMK249" s="249"/>
      <c r="EML249" s="249"/>
      <c r="EMM249" s="249"/>
      <c r="EMN249" s="249"/>
      <c r="EMO249" s="249"/>
      <c r="EMP249" s="249"/>
      <c r="EMQ249" s="249"/>
      <c r="EMR249" s="249"/>
      <c r="EMS249" s="249"/>
      <c r="EMT249" s="249"/>
      <c r="EMU249" s="249"/>
      <c r="EMV249" s="249"/>
      <c r="EMW249" s="249"/>
      <c r="EMX249" s="249"/>
      <c r="EMY249" s="249"/>
      <c r="EMZ249" s="249"/>
      <c r="ENA249" s="249"/>
      <c r="ENB249" s="249"/>
      <c r="ENC249" s="249"/>
      <c r="END249" s="249"/>
      <c r="ENE249" s="249"/>
      <c r="ENF249" s="249"/>
      <c r="ENG249" s="249"/>
      <c r="ENH249" s="249"/>
      <c r="ENI249" s="249"/>
      <c r="ENJ249" s="249"/>
      <c r="ENK249" s="249"/>
      <c r="ENL249" s="249"/>
      <c r="ENM249" s="249"/>
      <c r="ENN249" s="249"/>
      <c r="ENO249" s="249"/>
      <c r="ENP249" s="249"/>
      <c r="ENQ249" s="249"/>
      <c r="ENR249" s="249"/>
      <c r="ENS249" s="249"/>
      <c r="ENT249" s="249"/>
      <c r="ENU249" s="249"/>
      <c r="ENV249" s="249"/>
      <c r="ENW249" s="249"/>
      <c r="ENX249" s="249"/>
      <c r="ENY249" s="249"/>
      <c r="ENZ249" s="249"/>
      <c r="EOA249" s="249"/>
      <c r="EOB249" s="249"/>
      <c r="EOC249" s="249"/>
      <c r="EOD249" s="249"/>
      <c r="EOE249" s="249"/>
      <c r="EOF249" s="249"/>
      <c r="EOG249" s="249"/>
      <c r="EOH249" s="249"/>
      <c r="EOI249" s="249"/>
      <c r="EOJ249" s="249"/>
      <c r="EOK249" s="249"/>
      <c r="EOL249" s="249"/>
      <c r="EOM249" s="249"/>
      <c r="EON249" s="249"/>
      <c r="EOO249" s="249"/>
      <c r="EOP249" s="249"/>
      <c r="EOQ249" s="249"/>
      <c r="EOR249" s="249"/>
      <c r="EOS249" s="249"/>
      <c r="EOT249" s="249"/>
      <c r="EOU249" s="249"/>
      <c r="EOV249" s="249"/>
      <c r="EOW249" s="249"/>
      <c r="EOX249" s="249"/>
      <c r="EOY249" s="249"/>
      <c r="EOZ249" s="249"/>
      <c r="EPA249" s="249"/>
      <c r="EPB249" s="249"/>
      <c r="EPC249" s="249"/>
      <c r="EPD249" s="249"/>
      <c r="EPE249" s="249"/>
      <c r="EPF249" s="249"/>
      <c r="EPG249" s="249"/>
      <c r="EPH249" s="249"/>
      <c r="EPI249" s="249"/>
      <c r="EPJ249" s="249"/>
      <c r="EPK249" s="249"/>
      <c r="EPL249" s="249"/>
      <c r="EPM249" s="249"/>
      <c r="EPN249" s="249"/>
      <c r="EPO249" s="249"/>
      <c r="EPP249" s="249"/>
      <c r="EPQ249" s="249"/>
      <c r="EPR249" s="249"/>
      <c r="EPS249" s="249"/>
      <c r="EPT249" s="249"/>
      <c r="EPU249" s="249"/>
      <c r="EPV249" s="249"/>
      <c r="EPW249" s="249"/>
      <c r="EPX249" s="249"/>
      <c r="EPY249" s="249"/>
      <c r="EPZ249" s="249"/>
      <c r="EQA249" s="249"/>
      <c r="EQB249" s="249"/>
      <c r="EQC249" s="249"/>
      <c r="EQD249" s="249"/>
      <c r="EQE249" s="249"/>
      <c r="EQF249" s="249"/>
      <c r="EQG249" s="249"/>
      <c r="EQH249" s="249"/>
      <c r="EQI249" s="249"/>
      <c r="EQJ249" s="249"/>
      <c r="EQK249" s="249"/>
      <c r="EQL249" s="249"/>
      <c r="EQM249" s="249"/>
      <c r="EQN249" s="249"/>
      <c r="EQO249" s="249"/>
      <c r="EQP249" s="249"/>
      <c r="EQQ249" s="249"/>
      <c r="EQR249" s="249"/>
      <c r="EQS249" s="249"/>
      <c r="EQT249" s="249"/>
      <c r="EQU249" s="249"/>
      <c r="EQV249" s="249"/>
      <c r="EQW249" s="249"/>
      <c r="EQX249" s="249"/>
      <c r="EQY249" s="249"/>
      <c r="EQZ249" s="249"/>
      <c r="ERA249" s="249"/>
      <c r="ERB249" s="249"/>
      <c r="ERC249" s="249"/>
      <c r="ERD249" s="249"/>
      <c r="ERE249" s="249"/>
      <c r="ERF249" s="249"/>
      <c r="ERG249" s="249"/>
      <c r="ERH249" s="249"/>
      <c r="ERI249" s="249"/>
      <c r="ERJ249" s="249"/>
      <c r="ERK249" s="249"/>
      <c r="ERL249" s="249"/>
      <c r="ERM249" s="249"/>
      <c r="ERN249" s="249"/>
      <c r="ERO249" s="249"/>
      <c r="ERP249" s="249"/>
      <c r="ERQ249" s="249"/>
      <c r="ERR249" s="249"/>
      <c r="ERS249" s="249"/>
      <c r="ERT249" s="249"/>
      <c r="ERU249" s="249"/>
      <c r="ERV249" s="249"/>
      <c r="ERW249" s="249"/>
      <c r="ERX249" s="249"/>
      <c r="ERY249" s="249"/>
      <c r="ERZ249" s="249"/>
      <c r="ESA249" s="249"/>
      <c r="ESB249" s="249"/>
      <c r="ESC249" s="249"/>
      <c r="ESD249" s="249"/>
      <c r="ESE249" s="249"/>
      <c r="ESF249" s="249"/>
      <c r="ESG249" s="249"/>
      <c r="ESH249" s="249"/>
      <c r="ESI249" s="249"/>
      <c r="ESJ249" s="249"/>
      <c r="ESK249" s="249"/>
      <c r="ESL249" s="249"/>
      <c r="ESM249" s="249"/>
      <c r="ESN249" s="249"/>
      <c r="ESO249" s="249"/>
      <c r="ESP249" s="249"/>
      <c r="ESQ249" s="249"/>
      <c r="ESR249" s="249"/>
      <c r="ESS249" s="249"/>
      <c r="EST249" s="249"/>
      <c r="ESU249" s="249"/>
      <c r="ESV249" s="249"/>
      <c r="ESW249" s="249"/>
      <c r="ESX249" s="249"/>
      <c r="ESY249" s="249"/>
      <c r="ESZ249" s="249"/>
      <c r="ETA249" s="249"/>
      <c r="ETB249" s="249"/>
      <c r="ETC249" s="249"/>
      <c r="ETD249" s="249"/>
      <c r="ETE249" s="249"/>
      <c r="ETF249" s="249"/>
      <c r="ETG249" s="249"/>
      <c r="ETH249" s="249"/>
      <c r="ETI249" s="249"/>
      <c r="ETJ249" s="249"/>
      <c r="ETK249" s="249"/>
      <c r="ETL249" s="249"/>
      <c r="ETM249" s="249"/>
      <c r="ETN249" s="249"/>
      <c r="ETO249" s="249"/>
      <c r="ETP249" s="249"/>
      <c r="ETQ249" s="249"/>
      <c r="ETR249" s="249"/>
      <c r="ETS249" s="249"/>
      <c r="ETT249" s="249"/>
      <c r="ETU249" s="249"/>
      <c r="ETV249" s="249"/>
      <c r="ETW249" s="249"/>
      <c r="ETX249" s="249"/>
      <c r="ETY249" s="249"/>
      <c r="ETZ249" s="249"/>
      <c r="EUA249" s="249"/>
      <c r="EUB249" s="249"/>
      <c r="EUC249" s="249"/>
      <c r="EUD249" s="249"/>
      <c r="EUE249" s="249"/>
      <c r="EUF249" s="249"/>
      <c r="EUG249" s="249"/>
      <c r="EUH249" s="249"/>
      <c r="EUI249" s="249"/>
      <c r="EUJ249" s="249"/>
      <c r="EUK249" s="249"/>
      <c r="EUL249" s="249"/>
      <c r="EUM249" s="249"/>
      <c r="EUN249" s="249"/>
      <c r="EUO249" s="249"/>
      <c r="EUP249" s="249"/>
      <c r="EUQ249" s="249"/>
      <c r="EUR249" s="249"/>
      <c r="EUS249" s="249"/>
      <c r="EUT249" s="249"/>
      <c r="EUU249" s="249"/>
      <c r="EUV249" s="249"/>
      <c r="EUW249" s="249"/>
      <c r="EUX249" s="249"/>
      <c r="EUY249" s="249"/>
      <c r="EUZ249" s="249"/>
      <c r="EVA249" s="249"/>
      <c r="EVB249" s="249"/>
      <c r="EVC249" s="249"/>
      <c r="EVD249" s="249"/>
      <c r="EVE249" s="249"/>
      <c r="EVF249" s="249"/>
      <c r="EVG249" s="249"/>
      <c r="EVH249" s="249"/>
      <c r="EVI249" s="249"/>
      <c r="EVJ249" s="249"/>
      <c r="EVK249" s="249"/>
      <c r="EVL249" s="249"/>
      <c r="EVM249" s="249"/>
      <c r="EVN249" s="249"/>
      <c r="EVO249" s="249"/>
      <c r="EVP249" s="249"/>
      <c r="EVQ249" s="249"/>
      <c r="EVR249" s="249"/>
      <c r="EVS249" s="249"/>
      <c r="EVT249" s="249"/>
      <c r="EVU249" s="249"/>
      <c r="EVV249" s="249"/>
      <c r="EVW249" s="249"/>
      <c r="EVX249" s="249"/>
      <c r="EVY249" s="249"/>
      <c r="EVZ249" s="249"/>
      <c r="EWA249" s="249"/>
      <c r="EWB249" s="249"/>
      <c r="EWC249" s="249"/>
      <c r="EWD249" s="249"/>
      <c r="EWE249" s="249"/>
      <c r="EWF249" s="249"/>
      <c r="EWG249" s="249"/>
      <c r="EWH249" s="249"/>
      <c r="EWI249" s="249"/>
      <c r="EWJ249" s="249"/>
      <c r="EWK249" s="249"/>
      <c r="EWL249" s="249"/>
      <c r="EWM249" s="249"/>
      <c r="EWN249" s="249"/>
      <c r="EWO249" s="249"/>
      <c r="EWP249" s="249"/>
      <c r="EWQ249" s="249"/>
      <c r="EWR249" s="249"/>
      <c r="EWS249" s="249"/>
      <c r="EWT249" s="249"/>
      <c r="EWU249" s="249"/>
      <c r="EWV249" s="249"/>
      <c r="EWW249" s="249"/>
      <c r="EWX249" s="249"/>
      <c r="EWY249" s="249"/>
      <c r="EWZ249" s="249"/>
      <c r="EXA249" s="249"/>
      <c r="EXB249" s="249"/>
      <c r="EXC249" s="249"/>
      <c r="EXD249" s="249"/>
      <c r="EXE249" s="249"/>
      <c r="EXF249" s="249"/>
      <c r="EXG249" s="249"/>
      <c r="EXH249" s="249"/>
      <c r="EXI249" s="249"/>
      <c r="EXJ249" s="249"/>
      <c r="EXK249" s="249"/>
      <c r="EXL249" s="249"/>
      <c r="EXM249" s="249"/>
      <c r="EXN249" s="249"/>
      <c r="EXO249" s="249"/>
      <c r="EXP249" s="249"/>
      <c r="EXQ249" s="249"/>
      <c r="EXR249" s="249"/>
      <c r="EXS249" s="249"/>
      <c r="EXT249" s="249"/>
      <c r="EXU249" s="249"/>
      <c r="EXV249" s="249"/>
      <c r="EXW249" s="249"/>
      <c r="EXX249" s="249"/>
      <c r="EXY249" s="249"/>
      <c r="EXZ249" s="249"/>
      <c r="EYA249" s="249"/>
      <c r="EYB249" s="249"/>
      <c r="EYC249" s="249"/>
      <c r="EYD249" s="249"/>
      <c r="EYE249" s="249"/>
      <c r="EYF249" s="249"/>
      <c r="EYG249" s="249"/>
      <c r="EYH249" s="249"/>
      <c r="EYI249" s="249"/>
      <c r="EYJ249" s="249"/>
      <c r="EYK249" s="249"/>
      <c r="EYL249" s="249"/>
      <c r="EYM249" s="249"/>
      <c r="EYN249" s="249"/>
      <c r="EYO249" s="249"/>
      <c r="EYP249" s="249"/>
      <c r="EYQ249" s="249"/>
      <c r="EYR249" s="249"/>
      <c r="EYS249" s="249"/>
      <c r="EYT249" s="249"/>
      <c r="EYU249" s="249"/>
      <c r="EYV249" s="249"/>
      <c r="EYW249" s="249"/>
      <c r="EYX249" s="249"/>
      <c r="EYY249" s="249"/>
      <c r="EYZ249" s="249"/>
      <c r="EZA249" s="249"/>
      <c r="EZB249" s="249"/>
      <c r="EZC249" s="249"/>
      <c r="EZD249" s="249"/>
      <c r="EZE249" s="249"/>
      <c r="EZF249" s="249"/>
      <c r="EZG249" s="249"/>
      <c r="EZH249" s="249"/>
      <c r="EZI249" s="249"/>
      <c r="EZJ249" s="249"/>
      <c r="EZK249" s="249"/>
      <c r="EZL249" s="249"/>
      <c r="EZM249" s="249"/>
      <c r="EZN249" s="249"/>
      <c r="EZO249" s="249"/>
      <c r="EZP249" s="249"/>
      <c r="EZQ249" s="249"/>
      <c r="EZR249" s="249"/>
      <c r="EZS249" s="249"/>
      <c r="EZT249" s="249"/>
      <c r="EZU249" s="249"/>
      <c r="EZV249" s="249"/>
      <c r="EZW249" s="249"/>
      <c r="EZX249" s="249"/>
      <c r="EZY249" s="249"/>
      <c r="EZZ249" s="249"/>
      <c r="FAA249" s="249"/>
      <c r="FAB249" s="249"/>
      <c r="FAC249" s="249"/>
      <c r="FAD249" s="249"/>
      <c r="FAE249" s="249"/>
      <c r="FAF249" s="249"/>
      <c r="FAG249" s="249"/>
      <c r="FAH249" s="249"/>
      <c r="FAI249" s="249"/>
      <c r="FAJ249" s="249"/>
      <c r="FAK249" s="249"/>
      <c r="FAL249" s="249"/>
      <c r="FAM249" s="249"/>
      <c r="FAN249" s="249"/>
      <c r="FAO249" s="249"/>
      <c r="FAP249" s="249"/>
      <c r="FAQ249" s="249"/>
      <c r="FAR249" s="249"/>
      <c r="FAS249" s="249"/>
      <c r="FAT249" s="249"/>
      <c r="FAU249" s="249"/>
      <c r="FAV249" s="249"/>
      <c r="FAW249" s="249"/>
      <c r="FAX249" s="249"/>
      <c r="FAY249" s="249"/>
      <c r="FAZ249" s="249"/>
      <c r="FBA249" s="249"/>
      <c r="FBB249" s="249"/>
      <c r="FBC249" s="249"/>
      <c r="FBD249" s="249"/>
      <c r="FBE249" s="249"/>
      <c r="FBF249" s="249"/>
      <c r="FBG249" s="249"/>
      <c r="FBH249" s="249"/>
      <c r="FBI249" s="249"/>
      <c r="FBJ249" s="249"/>
      <c r="FBK249" s="249"/>
      <c r="FBL249" s="249"/>
      <c r="FBM249" s="249"/>
      <c r="FBN249" s="249"/>
      <c r="FBO249" s="249"/>
      <c r="FBP249" s="249"/>
      <c r="FBQ249" s="249"/>
      <c r="FBR249" s="249"/>
      <c r="FBS249" s="249"/>
      <c r="FBT249" s="249"/>
      <c r="FBU249" s="249"/>
      <c r="FBV249" s="249"/>
      <c r="FBW249" s="249"/>
      <c r="FBX249" s="249"/>
      <c r="FBY249" s="249"/>
      <c r="FBZ249" s="249"/>
      <c r="FCA249" s="249"/>
      <c r="FCB249" s="249"/>
      <c r="FCC249" s="249"/>
      <c r="FCD249" s="249"/>
      <c r="FCE249" s="249"/>
      <c r="FCF249" s="249"/>
      <c r="FCG249" s="249"/>
      <c r="FCH249" s="249"/>
      <c r="FCI249" s="249"/>
      <c r="FCJ249" s="249"/>
      <c r="FCK249" s="249"/>
      <c r="FCL249" s="249"/>
      <c r="FCM249" s="249"/>
      <c r="FCN249" s="249"/>
      <c r="FCO249" s="249"/>
      <c r="FCP249" s="249"/>
      <c r="FCQ249" s="249"/>
      <c r="FCR249" s="249"/>
      <c r="FCS249" s="249"/>
      <c r="FCT249" s="249"/>
      <c r="FCU249" s="249"/>
      <c r="FCV249" s="249"/>
      <c r="FCW249" s="249"/>
      <c r="FCX249" s="249"/>
      <c r="FCY249" s="249"/>
      <c r="FCZ249" s="249"/>
      <c r="FDA249" s="249"/>
      <c r="FDB249" s="249"/>
      <c r="FDC249" s="249"/>
      <c r="FDD249" s="249"/>
      <c r="FDE249" s="249"/>
      <c r="FDF249" s="249"/>
      <c r="FDG249" s="249"/>
      <c r="FDH249" s="249"/>
      <c r="FDI249" s="249"/>
      <c r="FDJ249" s="249"/>
      <c r="FDK249" s="249"/>
      <c r="FDL249" s="249"/>
      <c r="FDM249" s="249"/>
      <c r="FDN249" s="249"/>
      <c r="FDO249" s="249"/>
      <c r="FDP249" s="249"/>
      <c r="FDQ249" s="249"/>
      <c r="FDR249" s="249"/>
      <c r="FDS249" s="249"/>
      <c r="FDT249" s="249"/>
      <c r="FDU249" s="249"/>
      <c r="FDV249" s="249"/>
      <c r="FDW249" s="249"/>
      <c r="FDX249" s="249"/>
      <c r="FDY249" s="249"/>
      <c r="FDZ249" s="249"/>
      <c r="FEA249" s="249"/>
      <c r="FEB249" s="249"/>
      <c r="FEC249" s="249"/>
      <c r="FED249" s="249"/>
      <c r="FEE249" s="249"/>
      <c r="FEF249" s="249"/>
      <c r="FEG249" s="249"/>
      <c r="FEH249" s="249"/>
      <c r="FEI249" s="249"/>
      <c r="FEJ249" s="249"/>
      <c r="FEK249" s="249"/>
      <c r="FEL249" s="249"/>
      <c r="FEM249" s="249"/>
      <c r="FEN249" s="249"/>
      <c r="FEO249" s="249"/>
      <c r="FEP249" s="249"/>
      <c r="FEQ249" s="249"/>
      <c r="FER249" s="249"/>
      <c r="FES249" s="249"/>
      <c r="FET249" s="249"/>
      <c r="FEU249" s="249"/>
      <c r="FEV249" s="249"/>
      <c r="FEW249" s="249"/>
      <c r="FEX249" s="249"/>
      <c r="FEY249" s="249"/>
      <c r="FEZ249" s="249"/>
      <c r="FFA249" s="249"/>
      <c r="FFB249" s="249"/>
      <c r="FFC249" s="249"/>
      <c r="FFD249" s="249"/>
      <c r="FFE249" s="249"/>
      <c r="FFF249" s="249"/>
      <c r="FFG249" s="249"/>
      <c r="FFH249" s="249"/>
      <c r="FFI249" s="249"/>
      <c r="FFJ249" s="249"/>
      <c r="FFK249" s="249"/>
      <c r="FFL249" s="249"/>
      <c r="FFM249" s="249"/>
      <c r="FFN249" s="249"/>
      <c r="FFO249" s="249"/>
      <c r="FFP249" s="249"/>
      <c r="FFQ249" s="249"/>
      <c r="FFR249" s="249"/>
      <c r="FFS249" s="249"/>
      <c r="FFT249" s="249"/>
      <c r="FFU249" s="249"/>
      <c r="FFV249" s="249"/>
      <c r="FFW249" s="249"/>
      <c r="FFX249" s="249"/>
      <c r="FFY249" s="249"/>
      <c r="FFZ249" s="249"/>
      <c r="FGA249" s="249"/>
      <c r="FGB249" s="249"/>
      <c r="FGC249" s="249"/>
      <c r="FGD249" s="249"/>
      <c r="FGE249" s="249"/>
      <c r="FGF249" s="249"/>
      <c r="FGG249" s="249"/>
      <c r="FGH249" s="249"/>
      <c r="FGI249" s="249"/>
      <c r="FGJ249" s="249"/>
      <c r="FGK249" s="249"/>
      <c r="FGL249" s="249"/>
      <c r="FGM249" s="249"/>
      <c r="FGN249" s="249"/>
      <c r="FGO249" s="249"/>
      <c r="FGP249" s="249"/>
      <c r="FGQ249" s="249"/>
      <c r="FGR249" s="249"/>
      <c r="FGS249" s="249"/>
      <c r="FGT249" s="249"/>
      <c r="FGU249" s="249"/>
      <c r="FGV249" s="249"/>
      <c r="FGW249" s="249"/>
      <c r="FGX249" s="249"/>
      <c r="FGY249" s="249"/>
      <c r="FGZ249" s="249"/>
      <c r="FHA249" s="249"/>
      <c r="FHB249" s="249"/>
      <c r="FHC249" s="249"/>
      <c r="FHD249" s="249"/>
      <c r="FHE249" s="249"/>
      <c r="FHF249" s="249"/>
      <c r="FHG249" s="249"/>
      <c r="FHH249" s="249"/>
      <c r="FHI249" s="249"/>
      <c r="FHJ249" s="249"/>
      <c r="FHK249" s="249"/>
      <c r="FHL249" s="249"/>
      <c r="FHM249" s="249"/>
      <c r="FHN249" s="249"/>
      <c r="FHO249" s="249"/>
      <c r="FHP249" s="249"/>
      <c r="FHQ249" s="249"/>
      <c r="FHR249" s="249"/>
      <c r="FHS249" s="249"/>
      <c r="FHT249" s="249"/>
      <c r="FHU249" s="249"/>
      <c r="FHV249" s="249"/>
      <c r="FHW249" s="249"/>
      <c r="FHX249" s="249"/>
      <c r="FHY249" s="249"/>
      <c r="FHZ249" s="249"/>
      <c r="FIA249" s="249"/>
      <c r="FIB249" s="249"/>
      <c r="FIC249" s="249"/>
      <c r="FID249" s="249"/>
      <c r="FIE249" s="249"/>
      <c r="FIF249" s="249"/>
      <c r="FIG249" s="249"/>
      <c r="FIH249" s="249"/>
      <c r="FII249" s="249"/>
      <c r="FIJ249" s="249"/>
      <c r="FIK249" s="249"/>
      <c r="FIL249" s="249"/>
      <c r="FIM249" s="249"/>
      <c r="FIN249" s="249"/>
      <c r="FIO249" s="249"/>
      <c r="FIP249" s="249"/>
      <c r="FIQ249" s="249"/>
      <c r="FIR249" s="249"/>
      <c r="FIS249" s="249"/>
      <c r="FIT249" s="249"/>
      <c r="FIU249" s="249"/>
      <c r="FIV249" s="249"/>
      <c r="FIW249" s="249"/>
      <c r="FIX249" s="249"/>
      <c r="FIY249" s="249"/>
      <c r="FIZ249" s="249"/>
      <c r="FJA249" s="249"/>
      <c r="FJB249" s="249"/>
      <c r="FJC249" s="249"/>
      <c r="FJD249" s="249"/>
      <c r="FJE249" s="249"/>
      <c r="FJF249" s="249"/>
      <c r="FJG249" s="249"/>
      <c r="FJH249" s="249"/>
      <c r="FJI249" s="249"/>
      <c r="FJJ249" s="249"/>
      <c r="FJK249" s="249"/>
      <c r="FJL249" s="249"/>
      <c r="FJM249" s="249"/>
      <c r="FJN249" s="249"/>
      <c r="FJO249" s="249"/>
      <c r="FJP249" s="249"/>
      <c r="FJQ249" s="249"/>
      <c r="FJR249" s="249"/>
      <c r="FJS249" s="249"/>
      <c r="FJT249" s="249"/>
      <c r="FJU249" s="249"/>
      <c r="FJV249" s="249"/>
      <c r="FJW249" s="249"/>
      <c r="FJX249" s="249"/>
      <c r="FJY249" s="249"/>
      <c r="FJZ249" s="249"/>
      <c r="FKA249" s="249"/>
      <c r="FKB249" s="249"/>
      <c r="FKC249" s="249"/>
      <c r="FKD249" s="249"/>
      <c r="FKE249" s="249"/>
      <c r="FKF249" s="249"/>
      <c r="FKG249" s="249"/>
      <c r="FKH249" s="249"/>
      <c r="FKI249" s="249"/>
      <c r="FKJ249" s="249"/>
      <c r="FKK249" s="249"/>
      <c r="FKL249" s="249"/>
      <c r="FKM249" s="249"/>
      <c r="FKN249" s="249"/>
      <c r="FKO249" s="249"/>
      <c r="FKP249" s="249"/>
      <c r="FKQ249" s="249"/>
      <c r="FKR249" s="249"/>
      <c r="FKS249" s="249"/>
      <c r="FKT249" s="249"/>
      <c r="FKU249" s="249"/>
      <c r="FKV249" s="249"/>
      <c r="FKW249" s="249"/>
      <c r="FKX249" s="249"/>
      <c r="FKY249" s="249"/>
      <c r="FKZ249" s="249"/>
      <c r="FLA249" s="249"/>
      <c r="FLB249" s="249"/>
      <c r="FLC249" s="249"/>
      <c r="FLD249" s="249"/>
      <c r="FLE249" s="249"/>
      <c r="FLF249" s="249"/>
      <c r="FLG249" s="249"/>
      <c r="FLH249" s="249"/>
      <c r="FLI249" s="249"/>
      <c r="FLJ249" s="249"/>
      <c r="FLK249" s="249"/>
      <c r="FLL249" s="249"/>
      <c r="FLM249" s="249"/>
      <c r="FLN249" s="249"/>
      <c r="FLO249" s="249"/>
      <c r="FLP249" s="249"/>
      <c r="FLQ249" s="249"/>
      <c r="FLR249" s="249"/>
      <c r="FLS249" s="249"/>
      <c r="FLT249" s="249"/>
      <c r="FLU249" s="249"/>
      <c r="FLV249" s="249"/>
      <c r="FLW249" s="249"/>
      <c r="FLX249" s="249"/>
      <c r="FLY249" s="249"/>
      <c r="FLZ249" s="249"/>
      <c r="FMA249" s="249"/>
      <c r="FMB249" s="249"/>
      <c r="FMC249" s="249"/>
      <c r="FMD249" s="249"/>
      <c r="FME249" s="249"/>
      <c r="FMF249" s="249"/>
      <c r="FMG249" s="249"/>
      <c r="FMH249" s="249"/>
      <c r="FMI249" s="249"/>
      <c r="FMJ249" s="249"/>
      <c r="FMK249" s="249"/>
      <c r="FML249" s="249"/>
      <c r="FMM249" s="249"/>
      <c r="FMN249" s="249"/>
      <c r="FMO249" s="249"/>
      <c r="FMP249" s="249"/>
      <c r="FMQ249" s="249"/>
      <c r="FMR249" s="249"/>
      <c r="FMS249" s="249"/>
      <c r="FMT249" s="249"/>
      <c r="FMU249" s="249"/>
      <c r="FMV249" s="249"/>
      <c r="FMW249" s="249"/>
      <c r="FMX249" s="249"/>
      <c r="FMY249" s="249"/>
      <c r="FMZ249" s="249"/>
      <c r="FNA249" s="249"/>
      <c r="FNB249" s="249"/>
      <c r="FNC249" s="249"/>
      <c r="FND249" s="249"/>
      <c r="FNE249" s="249"/>
      <c r="FNF249" s="249"/>
      <c r="FNG249" s="249"/>
      <c r="FNH249" s="249"/>
      <c r="FNI249" s="249"/>
      <c r="FNJ249" s="249"/>
      <c r="FNK249" s="249"/>
      <c r="FNL249" s="249"/>
      <c r="FNM249" s="249"/>
      <c r="FNN249" s="249"/>
      <c r="FNO249" s="249"/>
      <c r="FNP249" s="249"/>
      <c r="FNQ249" s="249"/>
      <c r="FNR249" s="249"/>
      <c r="FNS249" s="249"/>
      <c r="FNT249" s="249"/>
      <c r="FNU249" s="249"/>
      <c r="FNV249" s="249"/>
      <c r="FNW249" s="249"/>
      <c r="FNX249" s="249"/>
      <c r="FNY249" s="249"/>
      <c r="FNZ249" s="249"/>
      <c r="FOA249" s="249"/>
      <c r="FOB249" s="249"/>
      <c r="FOC249" s="249"/>
      <c r="FOD249" s="249"/>
      <c r="FOE249" s="249"/>
      <c r="FOF249" s="249"/>
      <c r="FOG249" s="249"/>
      <c r="FOH249" s="249"/>
      <c r="FOI249" s="249"/>
      <c r="FOJ249" s="249"/>
      <c r="FOK249" s="249"/>
      <c r="FOL249" s="249"/>
      <c r="FOM249" s="249"/>
      <c r="FON249" s="249"/>
      <c r="FOO249" s="249"/>
      <c r="FOP249" s="249"/>
      <c r="FOQ249" s="249"/>
      <c r="FOR249" s="249"/>
      <c r="FOS249" s="249"/>
      <c r="FOT249" s="249"/>
      <c r="FOU249" s="249"/>
      <c r="FOV249" s="249"/>
      <c r="FOW249" s="249"/>
      <c r="FOX249" s="249"/>
      <c r="FOY249" s="249"/>
      <c r="FOZ249" s="249"/>
      <c r="FPA249" s="249"/>
      <c r="FPB249" s="249"/>
      <c r="FPC249" s="249"/>
      <c r="FPD249" s="249"/>
      <c r="FPE249" s="249"/>
      <c r="FPF249" s="249"/>
      <c r="FPG249" s="249"/>
      <c r="FPH249" s="249"/>
      <c r="FPI249" s="249"/>
      <c r="FPJ249" s="249"/>
      <c r="FPK249" s="249"/>
      <c r="FPL249" s="249"/>
      <c r="FPM249" s="249"/>
      <c r="FPN249" s="249"/>
      <c r="FPO249" s="249"/>
      <c r="FPP249" s="249"/>
      <c r="FPQ249" s="249"/>
      <c r="FPR249" s="249"/>
      <c r="FPS249" s="249"/>
      <c r="FPT249" s="249"/>
      <c r="FPU249" s="249"/>
      <c r="FPV249" s="249"/>
      <c r="FPW249" s="249"/>
      <c r="FPX249" s="249"/>
      <c r="FPY249" s="249"/>
      <c r="FPZ249" s="249"/>
      <c r="FQA249" s="249"/>
      <c r="FQB249" s="249"/>
      <c r="FQC249" s="249"/>
      <c r="FQD249" s="249"/>
      <c r="FQE249" s="249"/>
      <c r="FQF249" s="249"/>
      <c r="FQG249" s="249"/>
      <c r="FQH249" s="249"/>
      <c r="FQI249" s="249"/>
      <c r="FQJ249" s="249"/>
      <c r="FQK249" s="249"/>
      <c r="FQL249" s="249"/>
      <c r="FQM249" s="249"/>
      <c r="FQN249" s="249"/>
      <c r="FQO249" s="249"/>
      <c r="FQP249" s="249"/>
      <c r="FQQ249" s="249"/>
      <c r="FQR249" s="249"/>
      <c r="FQS249" s="249"/>
      <c r="FQT249" s="249"/>
      <c r="FQU249" s="249"/>
      <c r="FQV249" s="249"/>
      <c r="FQW249" s="249"/>
      <c r="FQX249" s="249"/>
      <c r="FQY249" s="249"/>
      <c r="FQZ249" s="249"/>
      <c r="FRA249" s="249"/>
      <c r="FRB249" s="249"/>
      <c r="FRC249" s="249"/>
      <c r="FRD249" s="249"/>
      <c r="FRE249" s="249"/>
      <c r="FRF249" s="249"/>
      <c r="FRG249" s="249"/>
      <c r="FRH249" s="249"/>
      <c r="FRI249" s="249"/>
      <c r="FRJ249" s="249"/>
      <c r="FRK249" s="249"/>
      <c r="FRL249" s="249"/>
      <c r="FRM249" s="249"/>
      <c r="FRN249" s="249"/>
      <c r="FRO249" s="249"/>
      <c r="FRP249" s="249"/>
      <c r="FRQ249" s="249"/>
      <c r="FRR249" s="249"/>
      <c r="FRS249" s="249"/>
      <c r="FRT249" s="249"/>
      <c r="FRU249" s="249"/>
      <c r="FRV249" s="249"/>
      <c r="FRW249" s="249"/>
      <c r="FRX249" s="249"/>
      <c r="FRY249" s="249"/>
      <c r="FRZ249" s="249"/>
      <c r="FSA249" s="249"/>
      <c r="FSB249" s="249"/>
      <c r="FSC249" s="249"/>
      <c r="FSD249" s="249"/>
      <c r="FSE249" s="249"/>
      <c r="FSF249" s="249"/>
      <c r="FSG249" s="249"/>
      <c r="FSH249" s="249"/>
      <c r="FSI249" s="249"/>
      <c r="FSJ249" s="249"/>
      <c r="FSK249" s="249"/>
      <c r="FSL249" s="249"/>
      <c r="FSM249" s="249"/>
      <c r="FSN249" s="249"/>
      <c r="FSO249" s="249"/>
      <c r="FSP249" s="249"/>
      <c r="FSQ249" s="249"/>
      <c r="FSR249" s="249"/>
      <c r="FSS249" s="249"/>
      <c r="FST249" s="249"/>
      <c r="FSU249" s="249"/>
      <c r="FSV249" s="249"/>
      <c r="FSW249" s="249"/>
      <c r="FSX249" s="249"/>
      <c r="FSY249" s="249"/>
      <c r="FSZ249" s="249"/>
      <c r="FTA249" s="249"/>
      <c r="FTB249" s="249"/>
      <c r="FTC249" s="249"/>
      <c r="FTD249" s="249"/>
      <c r="FTE249" s="249"/>
      <c r="FTF249" s="249"/>
      <c r="FTG249" s="249"/>
      <c r="FTH249" s="249"/>
      <c r="FTI249" s="249"/>
      <c r="FTJ249" s="249"/>
      <c r="FTK249" s="249"/>
      <c r="FTL249" s="249"/>
      <c r="FTM249" s="249"/>
      <c r="FTN249" s="249"/>
      <c r="FTO249" s="249"/>
      <c r="FTP249" s="249"/>
      <c r="FTQ249" s="249"/>
      <c r="FTR249" s="249"/>
      <c r="FTS249" s="249"/>
      <c r="FTT249" s="249"/>
      <c r="FTU249" s="249"/>
      <c r="FTV249" s="249"/>
      <c r="FTW249" s="249"/>
      <c r="FTX249" s="249"/>
      <c r="FTY249" s="249"/>
      <c r="FTZ249" s="249"/>
      <c r="FUA249" s="249"/>
      <c r="FUB249" s="249"/>
      <c r="FUC249" s="249"/>
      <c r="FUD249" s="249"/>
      <c r="FUE249" s="249"/>
      <c r="FUF249" s="249"/>
      <c r="FUG249" s="249"/>
      <c r="FUH249" s="249"/>
      <c r="FUI249" s="249"/>
      <c r="FUJ249" s="249"/>
      <c r="FUK249" s="249"/>
      <c r="FUL249" s="249"/>
      <c r="FUM249" s="249"/>
      <c r="FUN249" s="249"/>
      <c r="FUO249" s="249"/>
      <c r="FUP249" s="249"/>
      <c r="FUQ249" s="249"/>
      <c r="FUR249" s="249"/>
      <c r="FUS249" s="249"/>
      <c r="FUT249" s="249"/>
      <c r="FUU249" s="249"/>
      <c r="FUV249" s="249"/>
      <c r="FUW249" s="249"/>
      <c r="FUX249" s="249"/>
      <c r="FUY249" s="249"/>
      <c r="FUZ249" s="249"/>
      <c r="FVA249" s="249"/>
      <c r="FVB249" s="249"/>
      <c r="FVC249" s="249"/>
      <c r="FVD249" s="249"/>
      <c r="FVE249" s="249"/>
      <c r="FVF249" s="249"/>
      <c r="FVG249" s="249"/>
      <c r="FVH249" s="249"/>
      <c r="FVI249" s="249"/>
      <c r="FVJ249" s="249"/>
      <c r="FVK249" s="249"/>
      <c r="FVL249" s="249"/>
      <c r="FVM249" s="249"/>
      <c r="FVN249" s="249"/>
      <c r="FVO249" s="249"/>
      <c r="FVP249" s="249"/>
      <c r="FVQ249" s="249"/>
      <c r="FVR249" s="249"/>
      <c r="FVS249" s="249"/>
      <c r="FVT249" s="249"/>
      <c r="FVU249" s="249"/>
      <c r="FVV249" s="249"/>
      <c r="FVW249" s="249"/>
      <c r="FVX249" s="249"/>
      <c r="FVY249" s="249"/>
      <c r="FVZ249" s="249"/>
      <c r="FWA249" s="249"/>
      <c r="FWB249" s="249"/>
      <c r="FWC249" s="249"/>
      <c r="FWD249" s="249"/>
      <c r="FWE249" s="249"/>
      <c r="FWF249" s="249"/>
      <c r="FWG249" s="249"/>
      <c r="FWH249" s="249"/>
      <c r="FWI249" s="249"/>
      <c r="FWJ249" s="249"/>
      <c r="FWK249" s="249"/>
      <c r="FWL249" s="249"/>
      <c r="FWM249" s="249"/>
      <c r="FWN249" s="249"/>
      <c r="FWO249" s="249"/>
      <c r="FWP249" s="249"/>
      <c r="FWQ249" s="249"/>
      <c r="FWR249" s="249"/>
      <c r="FWS249" s="249"/>
      <c r="FWT249" s="249"/>
      <c r="FWU249" s="249"/>
      <c r="FWV249" s="249"/>
      <c r="FWW249" s="249"/>
      <c r="FWX249" s="249"/>
      <c r="FWY249" s="249"/>
      <c r="FWZ249" s="249"/>
      <c r="FXA249" s="249"/>
      <c r="FXB249" s="249"/>
      <c r="FXC249" s="249"/>
      <c r="FXD249" s="249"/>
      <c r="FXE249" s="249"/>
      <c r="FXF249" s="249"/>
      <c r="FXG249" s="249"/>
      <c r="FXH249" s="249"/>
      <c r="FXI249" s="249"/>
      <c r="FXJ249" s="249"/>
      <c r="FXK249" s="249"/>
      <c r="FXL249" s="249"/>
      <c r="FXM249" s="249"/>
      <c r="FXN249" s="249"/>
      <c r="FXO249" s="249"/>
      <c r="FXP249" s="249"/>
      <c r="FXQ249" s="249"/>
      <c r="FXR249" s="249"/>
      <c r="FXS249" s="249"/>
      <c r="FXT249" s="249"/>
      <c r="FXU249" s="249"/>
      <c r="FXV249" s="249"/>
      <c r="FXW249" s="249"/>
      <c r="FXX249" s="249"/>
      <c r="FXY249" s="249"/>
      <c r="FXZ249" s="249"/>
      <c r="FYA249" s="249"/>
      <c r="FYB249" s="249"/>
      <c r="FYC249" s="249"/>
      <c r="FYD249" s="249"/>
      <c r="FYE249" s="249"/>
      <c r="FYF249" s="249"/>
      <c r="FYG249" s="249"/>
      <c r="FYH249" s="249"/>
      <c r="FYI249" s="249"/>
      <c r="FYJ249" s="249"/>
      <c r="FYK249" s="249"/>
      <c r="FYL249" s="249"/>
      <c r="FYM249" s="249"/>
      <c r="FYN249" s="249"/>
      <c r="FYO249" s="249"/>
      <c r="FYP249" s="249"/>
      <c r="FYQ249" s="249"/>
      <c r="FYR249" s="249"/>
      <c r="FYS249" s="249"/>
      <c r="FYT249" s="249"/>
      <c r="FYU249" s="249"/>
      <c r="FYV249" s="249"/>
      <c r="FYW249" s="249"/>
      <c r="FYX249" s="249"/>
      <c r="FYY249" s="249"/>
      <c r="FYZ249" s="249"/>
      <c r="FZA249" s="249"/>
      <c r="FZB249" s="249"/>
      <c r="FZC249" s="249"/>
      <c r="FZD249" s="249"/>
      <c r="FZE249" s="249"/>
      <c r="FZF249" s="249"/>
      <c r="FZG249" s="249"/>
      <c r="FZH249" s="249"/>
      <c r="FZI249" s="249"/>
      <c r="FZJ249" s="249"/>
      <c r="FZK249" s="249"/>
      <c r="FZL249" s="249"/>
      <c r="FZM249" s="249"/>
      <c r="FZN249" s="249"/>
      <c r="FZO249" s="249"/>
      <c r="FZP249" s="249"/>
      <c r="FZQ249" s="249"/>
      <c r="FZR249" s="249"/>
      <c r="FZS249" s="249"/>
      <c r="FZT249" s="249"/>
      <c r="FZU249" s="249"/>
      <c r="FZV249" s="249"/>
      <c r="FZW249" s="249"/>
      <c r="FZX249" s="249"/>
      <c r="FZY249" s="249"/>
      <c r="FZZ249" s="249"/>
      <c r="GAA249" s="249"/>
      <c r="GAB249" s="249"/>
      <c r="GAC249" s="249"/>
      <c r="GAD249" s="249"/>
      <c r="GAE249" s="249"/>
      <c r="GAF249" s="249"/>
      <c r="GAG249" s="249"/>
      <c r="GAH249" s="249"/>
      <c r="GAI249" s="249"/>
      <c r="GAJ249" s="249"/>
      <c r="GAK249" s="249"/>
      <c r="GAL249" s="249"/>
      <c r="GAM249" s="249"/>
      <c r="GAN249" s="249"/>
      <c r="GAO249" s="249"/>
      <c r="GAP249" s="249"/>
      <c r="GAQ249" s="249"/>
      <c r="GAR249" s="249"/>
      <c r="GAS249" s="249"/>
      <c r="GAT249" s="249"/>
      <c r="GAU249" s="249"/>
      <c r="GAV249" s="249"/>
      <c r="GAW249" s="249"/>
      <c r="GAX249" s="249"/>
      <c r="GAY249" s="249"/>
      <c r="GAZ249" s="249"/>
      <c r="GBA249" s="249"/>
      <c r="GBB249" s="249"/>
      <c r="GBC249" s="249"/>
      <c r="GBD249" s="249"/>
      <c r="GBE249" s="249"/>
      <c r="GBF249" s="249"/>
      <c r="GBG249" s="249"/>
      <c r="GBH249" s="249"/>
      <c r="GBI249" s="249"/>
      <c r="GBJ249" s="249"/>
      <c r="GBK249" s="249"/>
      <c r="GBL249" s="249"/>
      <c r="GBM249" s="249"/>
      <c r="GBN249" s="249"/>
      <c r="GBO249" s="249"/>
      <c r="GBP249" s="249"/>
      <c r="GBQ249" s="249"/>
      <c r="GBR249" s="249"/>
      <c r="GBS249" s="249"/>
      <c r="GBT249" s="249"/>
      <c r="GBU249" s="249"/>
      <c r="GBV249" s="249"/>
      <c r="GBW249" s="249"/>
      <c r="GBX249" s="249"/>
      <c r="GBY249" s="249"/>
      <c r="GBZ249" s="249"/>
      <c r="GCA249" s="249"/>
      <c r="GCB249" s="249"/>
      <c r="GCC249" s="249"/>
      <c r="GCD249" s="249"/>
      <c r="GCE249" s="249"/>
      <c r="GCF249" s="249"/>
      <c r="GCG249" s="249"/>
      <c r="GCH249" s="249"/>
      <c r="GCI249" s="249"/>
      <c r="GCJ249" s="249"/>
      <c r="GCK249" s="249"/>
      <c r="GCL249" s="249"/>
      <c r="GCM249" s="249"/>
      <c r="GCN249" s="249"/>
      <c r="GCO249" s="249"/>
      <c r="GCP249" s="249"/>
      <c r="GCQ249" s="249"/>
      <c r="GCR249" s="249"/>
      <c r="GCS249" s="249"/>
      <c r="GCT249" s="249"/>
      <c r="GCU249" s="249"/>
      <c r="GCV249" s="249"/>
      <c r="GCW249" s="249"/>
      <c r="GCX249" s="249"/>
      <c r="GCY249" s="249"/>
      <c r="GCZ249" s="249"/>
      <c r="GDA249" s="249"/>
      <c r="GDB249" s="249"/>
      <c r="GDC249" s="249"/>
      <c r="GDD249" s="249"/>
      <c r="GDE249" s="249"/>
      <c r="GDF249" s="249"/>
      <c r="GDG249" s="249"/>
      <c r="GDH249" s="249"/>
      <c r="GDI249" s="249"/>
      <c r="GDJ249" s="249"/>
      <c r="GDK249" s="249"/>
      <c r="GDL249" s="249"/>
      <c r="GDM249" s="249"/>
      <c r="GDN249" s="249"/>
      <c r="GDO249" s="249"/>
      <c r="GDP249" s="249"/>
      <c r="GDQ249" s="249"/>
      <c r="GDR249" s="249"/>
      <c r="GDS249" s="249"/>
      <c r="GDT249" s="249"/>
      <c r="GDU249" s="249"/>
      <c r="GDV249" s="249"/>
      <c r="GDW249" s="249"/>
      <c r="GDX249" s="249"/>
      <c r="GDY249" s="249"/>
      <c r="GDZ249" s="249"/>
      <c r="GEA249" s="249"/>
      <c r="GEB249" s="249"/>
      <c r="GEC249" s="249"/>
      <c r="GED249" s="249"/>
      <c r="GEE249" s="249"/>
      <c r="GEF249" s="249"/>
      <c r="GEG249" s="249"/>
      <c r="GEH249" s="249"/>
      <c r="GEI249" s="249"/>
      <c r="GEJ249" s="249"/>
      <c r="GEK249" s="249"/>
      <c r="GEL249" s="249"/>
      <c r="GEM249" s="249"/>
      <c r="GEN249" s="249"/>
      <c r="GEO249" s="249"/>
      <c r="GEP249" s="249"/>
      <c r="GEQ249" s="249"/>
      <c r="GER249" s="249"/>
      <c r="GES249" s="249"/>
      <c r="GET249" s="249"/>
      <c r="GEU249" s="249"/>
      <c r="GEV249" s="249"/>
      <c r="GEW249" s="249"/>
      <c r="GEX249" s="249"/>
      <c r="GEY249" s="249"/>
      <c r="GEZ249" s="249"/>
      <c r="GFA249" s="249"/>
      <c r="GFB249" s="249"/>
      <c r="GFC249" s="249"/>
      <c r="GFD249" s="249"/>
      <c r="GFE249" s="249"/>
      <c r="GFF249" s="249"/>
      <c r="GFG249" s="249"/>
      <c r="GFH249" s="249"/>
      <c r="GFI249" s="249"/>
      <c r="GFJ249" s="249"/>
      <c r="GFK249" s="249"/>
      <c r="GFL249" s="249"/>
      <c r="GFM249" s="249"/>
      <c r="GFN249" s="249"/>
      <c r="GFO249" s="249"/>
      <c r="GFP249" s="249"/>
      <c r="GFQ249" s="249"/>
      <c r="GFR249" s="249"/>
      <c r="GFS249" s="249"/>
      <c r="GFT249" s="249"/>
      <c r="GFU249" s="249"/>
      <c r="GFV249" s="249"/>
      <c r="GFW249" s="249"/>
      <c r="GFX249" s="249"/>
      <c r="GFY249" s="249"/>
      <c r="GFZ249" s="249"/>
      <c r="GGA249" s="249"/>
      <c r="GGB249" s="249"/>
      <c r="GGC249" s="249"/>
      <c r="GGD249" s="249"/>
      <c r="GGE249" s="249"/>
      <c r="GGF249" s="249"/>
      <c r="GGG249" s="249"/>
      <c r="GGH249" s="249"/>
      <c r="GGI249" s="249"/>
      <c r="GGJ249" s="249"/>
      <c r="GGK249" s="249"/>
      <c r="GGL249" s="249"/>
      <c r="GGM249" s="249"/>
      <c r="GGN249" s="249"/>
      <c r="GGO249" s="249"/>
      <c r="GGP249" s="249"/>
      <c r="GGQ249" s="249"/>
      <c r="GGR249" s="249"/>
      <c r="GGS249" s="249"/>
      <c r="GGT249" s="249"/>
      <c r="GGU249" s="249"/>
      <c r="GGV249" s="249"/>
      <c r="GGW249" s="249"/>
      <c r="GGX249" s="249"/>
      <c r="GGY249" s="249"/>
      <c r="GGZ249" s="249"/>
      <c r="GHA249" s="249"/>
      <c r="GHB249" s="249"/>
      <c r="GHC249" s="249"/>
      <c r="GHD249" s="249"/>
      <c r="GHE249" s="249"/>
      <c r="GHF249" s="249"/>
      <c r="GHG249" s="249"/>
      <c r="GHH249" s="249"/>
      <c r="GHI249" s="249"/>
      <c r="GHJ249" s="249"/>
      <c r="GHK249" s="249"/>
      <c r="GHL249" s="249"/>
      <c r="GHM249" s="249"/>
      <c r="GHN249" s="249"/>
      <c r="GHO249" s="249"/>
      <c r="GHP249" s="249"/>
      <c r="GHQ249" s="249"/>
      <c r="GHR249" s="249"/>
      <c r="GHS249" s="249"/>
      <c r="GHT249" s="249"/>
      <c r="GHU249" s="249"/>
      <c r="GHV249" s="249"/>
      <c r="GHW249" s="249"/>
      <c r="GHX249" s="249"/>
      <c r="GHY249" s="249"/>
      <c r="GHZ249" s="249"/>
      <c r="GIA249" s="249"/>
      <c r="GIB249" s="249"/>
      <c r="GIC249" s="249"/>
      <c r="GID249" s="249"/>
      <c r="GIE249" s="249"/>
      <c r="GIF249" s="249"/>
      <c r="GIG249" s="249"/>
      <c r="GIH249" s="249"/>
      <c r="GII249" s="249"/>
      <c r="GIJ249" s="249"/>
      <c r="GIK249" s="249"/>
      <c r="GIL249" s="249"/>
      <c r="GIM249" s="249"/>
      <c r="GIN249" s="249"/>
      <c r="GIO249" s="249"/>
      <c r="GIP249" s="249"/>
      <c r="GIQ249" s="249"/>
      <c r="GIR249" s="249"/>
      <c r="GIS249" s="249"/>
      <c r="GIT249" s="249"/>
      <c r="GIU249" s="249"/>
      <c r="GIV249" s="249"/>
      <c r="GIW249" s="249"/>
      <c r="GIX249" s="249"/>
      <c r="GIY249" s="249"/>
      <c r="GIZ249" s="249"/>
      <c r="GJA249" s="249"/>
      <c r="GJB249" s="249"/>
      <c r="GJC249" s="249"/>
      <c r="GJD249" s="249"/>
      <c r="GJE249" s="249"/>
      <c r="GJF249" s="249"/>
      <c r="GJG249" s="249"/>
      <c r="GJH249" s="249"/>
      <c r="GJI249" s="249"/>
      <c r="GJJ249" s="249"/>
      <c r="GJK249" s="249"/>
      <c r="GJL249" s="249"/>
      <c r="GJM249" s="249"/>
      <c r="GJN249" s="249"/>
      <c r="GJO249" s="249"/>
      <c r="GJP249" s="249"/>
      <c r="GJQ249" s="249"/>
      <c r="GJR249" s="249"/>
      <c r="GJS249" s="249"/>
      <c r="GJT249" s="249"/>
      <c r="GJU249" s="249"/>
      <c r="GJV249" s="249"/>
      <c r="GJW249" s="249"/>
      <c r="GJX249" s="249"/>
      <c r="GJY249" s="249"/>
      <c r="GJZ249" s="249"/>
      <c r="GKA249" s="249"/>
      <c r="GKB249" s="249"/>
      <c r="GKC249" s="249"/>
      <c r="GKD249" s="249"/>
      <c r="GKE249" s="249"/>
      <c r="GKF249" s="249"/>
      <c r="GKG249" s="249"/>
      <c r="GKH249" s="249"/>
      <c r="GKI249" s="249"/>
      <c r="GKJ249" s="249"/>
      <c r="GKK249" s="249"/>
      <c r="GKL249" s="249"/>
      <c r="GKM249" s="249"/>
      <c r="GKN249" s="249"/>
      <c r="GKO249" s="249"/>
      <c r="GKP249" s="249"/>
      <c r="GKQ249" s="249"/>
      <c r="GKR249" s="249"/>
      <c r="GKS249" s="249"/>
      <c r="GKT249" s="249"/>
      <c r="GKU249" s="249"/>
      <c r="GKV249" s="249"/>
      <c r="GKW249" s="249"/>
      <c r="GKX249" s="249"/>
      <c r="GKY249" s="249"/>
      <c r="GKZ249" s="249"/>
      <c r="GLA249" s="249"/>
      <c r="GLB249" s="249"/>
      <c r="GLC249" s="249"/>
      <c r="GLD249" s="249"/>
      <c r="GLE249" s="249"/>
      <c r="GLF249" s="249"/>
      <c r="GLG249" s="249"/>
      <c r="GLH249" s="249"/>
      <c r="GLI249" s="249"/>
      <c r="GLJ249" s="249"/>
      <c r="GLK249" s="249"/>
      <c r="GLL249" s="249"/>
      <c r="GLM249" s="249"/>
      <c r="GLN249" s="249"/>
      <c r="GLO249" s="249"/>
      <c r="GLP249" s="249"/>
      <c r="GLQ249" s="249"/>
      <c r="GLR249" s="249"/>
      <c r="GLS249" s="249"/>
      <c r="GLT249" s="249"/>
      <c r="GLU249" s="249"/>
      <c r="GLV249" s="249"/>
      <c r="GLW249" s="249"/>
      <c r="GLX249" s="249"/>
      <c r="GLY249" s="249"/>
      <c r="GLZ249" s="249"/>
      <c r="GMA249" s="249"/>
      <c r="GMB249" s="249"/>
      <c r="GMC249" s="249"/>
      <c r="GMD249" s="249"/>
      <c r="GME249" s="249"/>
      <c r="GMF249" s="249"/>
      <c r="GMG249" s="249"/>
      <c r="GMH249" s="249"/>
      <c r="GMI249" s="249"/>
      <c r="GMJ249" s="249"/>
      <c r="GMK249" s="249"/>
      <c r="GML249" s="249"/>
      <c r="GMM249" s="249"/>
      <c r="GMN249" s="249"/>
      <c r="GMO249" s="249"/>
      <c r="GMP249" s="249"/>
      <c r="GMQ249" s="249"/>
      <c r="GMR249" s="249"/>
      <c r="GMS249" s="249"/>
      <c r="GMT249" s="249"/>
      <c r="GMU249" s="249"/>
      <c r="GMV249" s="249"/>
      <c r="GMW249" s="249"/>
      <c r="GMX249" s="249"/>
      <c r="GMY249" s="249"/>
      <c r="GMZ249" s="249"/>
      <c r="GNA249" s="249"/>
      <c r="GNB249" s="249"/>
      <c r="GNC249" s="249"/>
      <c r="GND249" s="249"/>
      <c r="GNE249" s="249"/>
      <c r="GNF249" s="249"/>
      <c r="GNG249" s="249"/>
      <c r="GNH249" s="249"/>
      <c r="GNI249" s="249"/>
      <c r="GNJ249" s="249"/>
      <c r="GNK249" s="249"/>
      <c r="GNL249" s="249"/>
      <c r="GNM249" s="249"/>
      <c r="GNN249" s="249"/>
      <c r="GNO249" s="249"/>
      <c r="GNP249" s="249"/>
      <c r="GNQ249" s="249"/>
      <c r="GNR249" s="249"/>
      <c r="GNS249" s="249"/>
      <c r="GNT249" s="249"/>
      <c r="GNU249" s="249"/>
      <c r="GNV249" s="249"/>
      <c r="GNW249" s="249"/>
      <c r="GNX249" s="249"/>
      <c r="GNY249" s="249"/>
      <c r="GNZ249" s="249"/>
      <c r="GOA249" s="249"/>
      <c r="GOB249" s="249"/>
      <c r="GOC249" s="249"/>
      <c r="GOD249" s="249"/>
      <c r="GOE249" s="249"/>
      <c r="GOF249" s="249"/>
      <c r="GOG249" s="249"/>
      <c r="GOH249" s="249"/>
      <c r="GOI249" s="249"/>
      <c r="GOJ249" s="249"/>
      <c r="GOK249" s="249"/>
      <c r="GOL249" s="249"/>
      <c r="GOM249" s="249"/>
      <c r="GON249" s="249"/>
      <c r="GOO249" s="249"/>
      <c r="GOP249" s="249"/>
      <c r="GOQ249" s="249"/>
      <c r="GOR249" s="249"/>
      <c r="GOS249" s="249"/>
      <c r="GOT249" s="249"/>
      <c r="GOU249" s="249"/>
      <c r="GOV249" s="249"/>
      <c r="GOW249" s="249"/>
      <c r="GOX249" s="249"/>
      <c r="GOY249" s="249"/>
      <c r="GOZ249" s="249"/>
      <c r="GPA249" s="249"/>
      <c r="GPB249" s="249"/>
      <c r="GPC249" s="249"/>
      <c r="GPD249" s="249"/>
      <c r="GPE249" s="249"/>
      <c r="GPF249" s="249"/>
      <c r="GPG249" s="249"/>
      <c r="GPH249" s="249"/>
      <c r="GPI249" s="249"/>
      <c r="GPJ249" s="249"/>
      <c r="GPK249" s="249"/>
      <c r="GPL249" s="249"/>
      <c r="GPM249" s="249"/>
      <c r="GPN249" s="249"/>
      <c r="GPO249" s="249"/>
      <c r="GPP249" s="249"/>
      <c r="GPQ249" s="249"/>
      <c r="GPR249" s="249"/>
      <c r="GPS249" s="249"/>
      <c r="GPT249" s="249"/>
      <c r="GPU249" s="249"/>
      <c r="GPV249" s="249"/>
      <c r="GPW249" s="249"/>
      <c r="GPX249" s="249"/>
      <c r="GPY249" s="249"/>
      <c r="GPZ249" s="249"/>
      <c r="GQA249" s="249"/>
      <c r="GQB249" s="249"/>
      <c r="GQC249" s="249"/>
      <c r="GQD249" s="249"/>
      <c r="GQE249" s="249"/>
      <c r="GQF249" s="249"/>
      <c r="GQG249" s="249"/>
      <c r="GQH249" s="249"/>
      <c r="GQI249" s="249"/>
      <c r="GQJ249" s="249"/>
      <c r="GQK249" s="249"/>
      <c r="GQL249" s="249"/>
      <c r="GQM249" s="249"/>
      <c r="GQN249" s="249"/>
      <c r="GQO249" s="249"/>
      <c r="GQP249" s="249"/>
      <c r="GQQ249" s="249"/>
      <c r="GQR249" s="249"/>
      <c r="GQS249" s="249"/>
      <c r="GQT249" s="249"/>
      <c r="GQU249" s="249"/>
      <c r="GQV249" s="249"/>
      <c r="GQW249" s="249"/>
      <c r="GQX249" s="249"/>
      <c r="GQY249" s="249"/>
      <c r="GQZ249" s="249"/>
      <c r="GRA249" s="249"/>
      <c r="GRB249" s="249"/>
      <c r="GRC249" s="249"/>
      <c r="GRD249" s="249"/>
      <c r="GRE249" s="249"/>
      <c r="GRF249" s="249"/>
      <c r="GRG249" s="249"/>
      <c r="GRH249" s="249"/>
      <c r="GRI249" s="249"/>
      <c r="GRJ249" s="249"/>
      <c r="GRK249" s="249"/>
      <c r="GRL249" s="249"/>
      <c r="GRM249" s="249"/>
      <c r="GRN249" s="249"/>
      <c r="GRO249" s="249"/>
      <c r="GRP249" s="249"/>
      <c r="GRQ249" s="249"/>
      <c r="GRR249" s="249"/>
      <c r="GRS249" s="249"/>
      <c r="GRT249" s="249"/>
      <c r="GRU249" s="249"/>
      <c r="GRV249" s="249"/>
      <c r="GRW249" s="249"/>
      <c r="GRX249" s="249"/>
      <c r="GRY249" s="249"/>
      <c r="GRZ249" s="249"/>
      <c r="GSA249" s="249"/>
      <c r="GSB249" s="249"/>
      <c r="GSC249" s="249"/>
      <c r="GSD249" s="249"/>
      <c r="GSE249" s="249"/>
      <c r="GSF249" s="249"/>
      <c r="GSG249" s="249"/>
      <c r="GSH249" s="249"/>
      <c r="GSI249" s="249"/>
      <c r="GSJ249" s="249"/>
      <c r="GSK249" s="249"/>
      <c r="GSL249" s="249"/>
      <c r="GSM249" s="249"/>
      <c r="GSN249" s="249"/>
      <c r="GSO249" s="249"/>
      <c r="GSP249" s="249"/>
      <c r="GSQ249" s="249"/>
      <c r="GSR249" s="249"/>
      <c r="GSS249" s="249"/>
      <c r="GST249" s="249"/>
      <c r="GSU249" s="249"/>
      <c r="GSV249" s="249"/>
      <c r="GSW249" s="249"/>
      <c r="GSX249" s="249"/>
      <c r="GSY249" s="249"/>
      <c r="GSZ249" s="249"/>
      <c r="GTA249" s="249"/>
      <c r="GTB249" s="249"/>
      <c r="GTC249" s="249"/>
      <c r="GTD249" s="249"/>
      <c r="GTE249" s="249"/>
      <c r="GTF249" s="249"/>
      <c r="GTG249" s="249"/>
      <c r="GTH249" s="249"/>
      <c r="GTI249" s="249"/>
      <c r="GTJ249" s="249"/>
      <c r="GTK249" s="249"/>
      <c r="GTL249" s="249"/>
      <c r="GTM249" s="249"/>
      <c r="GTN249" s="249"/>
      <c r="GTO249" s="249"/>
      <c r="GTP249" s="249"/>
      <c r="GTQ249" s="249"/>
      <c r="GTR249" s="249"/>
      <c r="GTS249" s="249"/>
      <c r="GTT249" s="249"/>
      <c r="GTU249" s="249"/>
      <c r="GTV249" s="249"/>
      <c r="GTW249" s="249"/>
      <c r="GTX249" s="249"/>
      <c r="GTY249" s="249"/>
      <c r="GTZ249" s="249"/>
      <c r="GUA249" s="249"/>
      <c r="GUB249" s="249"/>
      <c r="GUC249" s="249"/>
      <c r="GUD249" s="249"/>
      <c r="GUE249" s="249"/>
      <c r="GUF249" s="249"/>
      <c r="GUG249" s="249"/>
      <c r="GUH249" s="249"/>
      <c r="GUI249" s="249"/>
      <c r="GUJ249" s="249"/>
      <c r="GUK249" s="249"/>
      <c r="GUL249" s="249"/>
      <c r="GUM249" s="249"/>
      <c r="GUN249" s="249"/>
      <c r="GUO249" s="249"/>
      <c r="GUP249" s="249"/>
      <c r="GUQ249" s="249"/>
      <c r="GUR249" s="249"/>
      <c r="GUS249" s="249"/>
      <c r="GUT249" s="249"/>
      <c r="GUU249" s="249"/>
      <c r="GUV249" s="249"/>
      <c r="GUW249" s="249"/>
      <c r="GUX249" s="249"/>
      <c r="GUY249" s="249"/>
      <c r="GUZ249" s="249"/>
      <c r="GVA249" s="249"/>
      <c r="GVB249" s="249"/>
      <c r="GVC249" s="249"/>
      <c r="GVD249" s="249"/>
      <c r="GVE249" s="249"/>
      <c r="GVF249" s="249"/>
      <c r="GVG249" s="249"/>
      <c r="GVH249" s="249"/>
      <c r="GVI249" s="249"/>
      <c r="GVJ249" s="249"/>
      <c r="GVK249" s="249"/>
      <c r="GVL249" s="249"/>
      <c r="GVM249" s="249"/>
      <c r="GVN249" s="249"/>
      <c r="GVO249" s="249"/>
      <c r="GVP249" s="249"/>
      <c r="GVQ249" s="249"/>
      <c r="GVR249" s="249"/>
      <c r="GVS249" s="249"/>
      <c r="GVT249" s="249"/>
      <c r="GVU249" s="249"/>
      <c r="GVV249" s="249"/>
      <c r="GVW249" s="249"/>
      <c r="GVX249" s="249"/>
      <c r="GVY249" s="249"/>
      <c r="GVZ249" s="249"/>
      <c r="GWA249" s="249"/>
      <c r="GWB249" s="249"/>
      <c r="GWC249" s="249"/>
      <c r="GWD249" s="249"/>
      <c r="GWE249" s="249"/>
      <c r="GWF249" s="249"/>
      <c r="GWG249" s="249"/>
      <c r="GWH249" s="249"/>
      <c r="GWI249" s="249"/>
      <c r="GWJ249" s="249"/>
      <c r="GWK249" s="249"/>
      <c r="GWL249" s="249"/>
      <c r="GWM249" s="249"/>
      <c r="GWN249" s="249"/>
      <c r="GWO249" s="249"/>
      <c r="GWP249" s="249"/>
      <c r="GWQ249" s="249"/>
      <c r="GWR249" s="249"/>
      <c r="GWS249" s="249"/>
      <c r="GWT249" s="249"/>
      <c r="GWU249" s="249"/>
      <c r="GWV249" s="249"/>
      <c r="GWW249" s="249"/>
      <c r="GWX249" s="249"/>
      <c r="GWY249" s="249"/>
      <c r="GWZ249" s="249"/>
      <c r="GXA249" s="249"/>
      <c r="GXB249" s="249"/>
      <c r="GXC249" s="249"/>
      <c r="GXD249" s="249"/>
      <c r="GXE249" s="249"/>
      <c r="GXF249" s="249"/>
      <c r="GXG249" s="249"/>
      <c r="GXH249" s="249"/>
      <c r="GXI249" s="249"/>
      <c r="GXJ249" s="249"/>
      <c r="GXK249" s="249"/>
      <c r="GXL249" s="249"/>
      <c r="GXM249" s="249"/>
      <c r="GXN249" s="249"/>
      <c r="GXO249" s="249"/>
      <c r="GXP249" s="249"/>
      <c r="GXQ249" s="249"/>
      <c r="GXR249" s="249"/>
      <c r="GXS249" s="249"/>
      <c r="GXT249" s="249"/>
      <c r="GXU249" s="249"/>
      <c r="GXV249" s="249"/>
      <c r="GXW249" s="249"/>
      <c r="GXX249" s="249"/>
      <c r="GXY249" s="249"/>
      <c r="GXZ249" s="249"/>
      <c r="GYA249" s="249"/>
      <c r="GYB249" s="249"/>
      <c r="GYC249" s="249"/>
      <c r="GYD249" s="249"/>
      <c r="GYE249" s="249"/>
      <c r="GYF249" s="249"/>
      <c r="GYG249" s="249"/>
      <c r="GYH249" s="249"/>
      <c r="GYI249" s="249"/>
      <c r="GYJ249" s="249"/>
      <c r="GYK249" s="249"/>
      <c r="GYL249" s="249"/>
      <c r="GYM249" s="249"/>
      <c r="GYN249" s="249"/>
      <c r="GYO249" s="249"/>
      <c r="GYP249" s="249"/>
      <c r="GYQ249" s="249"/>
      <c r="GYR249" s="249"/>
      <c r="GYS249" s="249"/>
      <c r="GYT249" s="249"/>
      <c r="GYU249" s="249"/>
      <c r="GYV249" s="249"/>
      <c r="GYW249" s="249"/>
      <c r="GYX249" s="249"/>
      <c r="GYY249" s="249"/>
      <c r="GYZ249" s="249"/>
      <c r="GZA249" s="249"/>
      <c r="GZB249" s="249"/>
      <c r="GZC249" s="249"/>
      <c r="GZD249" s="249"/>
      <c r="GZE249" s="249"/>
      <c r="GZF249" s="249"/>
      <c r="GZG249" s="249"/>
      <c r="GZH249" s="249"/>
      <c r="GZI249" s="249"/>
      <c r="GZJ249" s="249"/>
      <c r="GZK249" s="249"/>
      <c r="GZL249" s="249"/>
      <c r="GZM249" s="249"/>
      <c r="GZN249" s="249"/>
      <c r="GZO249" s="249"/>
      <c r="GZP249" s="249"/>
      <c r="GZQ249" s="249"/>
      <c r="GZR249" s="249"/>
      <c r="GZS249" s="249"/>
      <c r="GZT249" s="249"/>
      <c r="GZU249" s="249"/>
      <c r="GZV249" s="249"/>
      <c r="GZW249" s="249"/>
      <c r="GZX249" s="249"/>
      <c r="GZY249" s="249"/>
      <c r="GZZ249" s="249"/>
      <c r="HAA249" s="249"/>
      <c r="HAB249" s="249"/>
      <c r="HAC249" s="249"/>
      <c r="HAD249" s="249"/>
      <c r="HAE249" s="249"/>
      <c r="HAF249" s="249"/>
      <c r="HAG249" s="249"/>
      <c r="HAH249" s="249"/>
      <c r="HAI249" s="249"/>
      <c r="HAJ249" s="249"/>
      <c r="HAK249" s="249"/>
      <c r="HAL249" s="249"/>
      <c r="HAM249" s="249"/>
      <c r="HAN249" s="249"/>
      <c r="HAO249" s="249"/>
      <c r="HAP249" s="249"/>
      <c r="HAQ249" s="249"/>
      <c r="HAR249" s="249"/>
      <c r="HAS249" s="249"/>
      <c r="HAT249" s="249"/>
      <c r="HAU249" s="249"/>
      <c r="HAV249" s="249"/>
      <c r="HAW249" s="249"/>
      <c r="HAX249" s="249"/>
      <c r="HAY249" s="249"/>
      <c r="HAZ249" s="249"/>
      <c r="HBA249" s="249"/>
      <c r="HBB249" s="249"/>
      <c r="HBC249" s="249"/>
      <c r="HBD249" s="249"/>
      <c r="HBE249" s="249"/>
      <c r="HBF249" s="249"/>
      <c r="HBG249" s="249"/>
      <c r="HBH249" s="249"/>
      <c r="HBI249" s="249"/>
      <c r="HBJ249" s="249"/>
      <c r="HBK249" s="249"/>
      <c r="HBL249" s="249"/>
      <c r="HBM249" s="249"/>
      <c r="HBN249" s="249"/>
      <c r="HBO249" s="249"/>
      <c r="HBP249" s="249"/>
      <c r="HBQ249" s="249"/>
      <c r="HBR249" s="249"/>
      <c r="HBS249" s="249"/>
      <c r="HBT249" s="249"/>
      <c r="HBU249" s="249"/>
      <c r="HBV249" s="249"/>
      <c r="HBW249" s="249"/>
      <c r="HBX249" s="249"/>
      <c r="HBY249" s="249"/>
      <c r="HBZ249" s="249"/>
      <c r="HCA249" s="249"/>
      <c r="HCB249" s="249"/>
      <c r="HCC249" s="249"/>
      <c r="HCD249" s="249"/>
      <c r="HCE249" s="249"/>
      <c r="HCF249" s="249"/>
      <c r="HCG249" s="249"/>
      <c r="HCH249" s="249"/>
      <c r="HCI249" s="249"/>
      <c r="HCJ249" s="249"/>
      <c r="HCK249" s="249"/>
      <c r="HCL249" s="249"/>
      <c r="HCM249" s="249"/>
      <c r="HCN249" s="249"/>
      <c r="HCO249" s="249"/>
      <c r="HCP249" s="249"/>
      <c r="HCQ249" s="249"/>
      <c r="HCR249" s="249"/>
      <c r="HCS249" s="249"/>
      <c r="HCT249" s="249"/>
      <c r="HCU249" s="249"/>
      <c r="HCV249" s="249"/>
      <c r="HCW249" s="249"/>
      <c r="HCX249" s="249"/>
      <c r="HCY249" s="249"/>
      <c r="HCZ249" s="249"/>
      <c r="HDA249" s="249"/>
      <c r="HDB249" s="249"/>
      <c r="HDC249" s="249"/>
      <c r="HDD249" s="249"/>
      <c r="HDE249" s="249"/>
      <c r="HDF249" s="249"/>
      <c r="HDG249" s="249"/>
      <c r="HDH249" s="249"/>
      <c r="HDI249" s="249"/>
      <c r="HDJ249" s="249"/>
      <c r="HDK249" s="249"/>
      <c r="HDL249" s="249"/>
      <c r="HDM249" s="249"/>
      <c r="HDN249" s="249"/>
      <c r="HDO249" s="249"/>
      <c r="HDP249" s="249"/>
      <c r="HDQ249" s="249"/>
      <c r="HDR249" s="249"/>
      <c r="HDS249" s="249"/>
      <c r="HDT249" s="249"/>
      <c r="HDU249" s="249"/>
      <c r="HDV249" s="249"/>
      <c r="HDW249" s="249"/>
      <c r="HDX249" s="249"/>
      <c r="HDY249" s="249"/>
      <c r="HDZ249" s="249"/>
      <c r="HEA249" s="249"/>
      <c r="HEB249" s="249"/>
      <c r="HEC249" s="249"/>
      <c r="HED249" s="249"/>
      <c r="HEE249" s="249"/>
      <c r="HEF249" s="249"/>
      <c r="HEG249" s="249"/>
      <c r="HEH249" s="249"/>
      <c r="HEI249" s="249"/>
      <c r="HEJ249" s="249"/>
      <c r="HEK249" s="249"/>
      <c r="HEL249" s="249"/>
      <c r="HEM249" s="249"/>
      <c r="HEN249" s="249"/>
      <c r="HEO249" s="249"/>
      <c r="HEP249" s="249"/>
      <c r="HEQ249" s="249"/>
      <c r="HER249" s="249"/>
      <c r="HES249" s="249"/>
      <c r="HET249" s="249"/>
      <c r="HEU249" s="249"/>
      <c r="HEV249" s="249"/>
      <c r="HEW249" s="249"/>
      <c r="HEX249" s="249"/>
      <c r="HEY249" s="249"/>
      <c r="HEZ249" s="249"/>
      <c r="HFA249" s="249"/>
      <c r="HFB249" s="249"/>
      <c r="HFC249" s="249"/>
      <c r="HFD249" s="249"/>
      <c r="HFE249" s="249"/>
      <c r="HFF249" s="249"/>
      <c r="HFG249" s="249"/>
      <c r="HFH249" s="249"/>
      <c r="HFI249" s="249"/>
      <c r="HFJ249" s="249"/>
      <c r="HFK249" s="249"/>
      <c r="HFL249" s="249"/>
      <c r="HFM249" s="249"/>
      <c r="HFN249" s="249"/>
      <c r="HFO249" s="249"/>
      <c r="HFP249" s="249"/>
      <c r="HFQ249" s="249"/>
      <c r="HFR249" s="249"/>
      <c r="HFS249" s="249"/>
      <c r="HFT249" s="249"/>
      <c r="HFU249" s="249"/>
      <c r="HFV249" s="249"/>
      <c r="HFW249" s="249"/>
      <c r="HFX249" s="249"/>
      <c r="HFY249" s="249"/>
      <c r="HFZ249" s="249"/>
      <c r="HGA249" s="249"/>
      <c r="HGB249" s="249"/>
      <c r="HGC249" s="249"/>
      <c r="HGD249" s="249"/>
      <c r="HGE249" s="249"/>
      <c r="HGF249" s="249"/>
      <c r="HGG249" s="249"/>
      <c r="HGH249" s="249"/>
      <c r="HGI249" s="249"/>
      <c r="HGJ249" s="249"/>
      <c r="HGK249" s="249"/>
      <c r="HGL249" s="249"/>
      <c r="HGM249" s="249"/>
      <c r="HGN249" s="249"/>
      <c r="HGO249" s="249"/>
      <c r="HGP249" s="249"/>
      <c r="HGQ249" s="249"/>
      <c r="HGR249" s="249"/>
      <c r="HGS249" s="249"/>
      <c r="HGT249" s="249"/>
      <c r="HGU249" s="249"/>
      <c r="HGV249" s="249"/>
      <c r="HGW249" s="249"/>
      <c r="HGX249" s="249"/>
      <c r="HGY249" s="249"/>
      <c r="HGZ249" s="249"/>
      <c r="HHA249" s="249"/>
      <c r="HHB249" s="249"/>
      <c r="HHC249" s="249"/>
      <c r="HHD249" s="249"/>
      <c r="HHE249" s="249"/>
      <c r="HHF249" s="249"/>
      <c r="HHG249" s="249"/>
      <c r="HHH249" s="249"/>
      <c r="HHI249" s="249"/>
      <c r="HHJ249" s="249"/>
      <c r="HHK249" s="249"/>
      <c r="HHL249" s="249"/>
      <c r="HHM249" s="249"/>
      <c r="HHN249" s="249"/>
      <c r="HHO249" s="249"/>
      <c r="HHP249" s="249"/>
      <c r="HHQ249" s="249"/>
      <c r="HHR249" s="249"/>
      <c r="HHS249" s="249"/>
      <c r="HHT249" s="249"/>
      <c r="HHU249" s="249"/>
      <c r="HHV249" s="249"/>
      <c r="HHW249" s="249"/>
      <c r="HHX249" s="249"/>
      <c r="HHY249" s="249"/>
      <c r="HHZ249" s="249"/>
      <c r="HIA249" s="249"/>
      <c r="HIB249" s="249"/>
      <c r="HIC249" s="249"/>
      <c r="HID249" s="249"/>
      <c r="HIE249" s="249"/>
      <c r="HIF249" s="249"/>
      <c r="HIG249" s="249"/>
      <c r="HIH249" s="249"/>
      <c r="HII249" s="249"/>
      <c r="HIJ249" s="249"/>
      <c r="HIK249" s="249"/>
      <c r="HIL249" s="249"/>
      <c r="HIM249" s="249"/>
      <c r="HIN249" s="249"/>
      <c r="HIO249" s="249"/>
      <c r="HIP249" s="249"/>
      <c r="HIQ249" s="249"/>
      <c r="HIR249" s="249"/>
      <c r="HIS249" s="249"/>
      <c r="HIT249" s="249"/>
      <c r="HIU249" s="249"/>
      <c r="HIV249" s="249"/>
      <c r="HIW249" s="249"/>
      <c r="HIX249" s="249"/>
      <c r="HIY249" s="249"/>
      <c r="HIZ249" s="249"/>
      <c r="HJA249" s="249"/>
      <c r="HJB249" s="249"/>
      <c r="HJC249" s="249"/>
      <c r="HJD249" s="249"/>
      <c r="HJE249" s="249"/>
      <c r="HJF249" s="249"/>
      <c r="HJG249" s="249"/>
      <c r="HJH249" s="249"/>
      <c r="HJI249" s="249"/>
      <c r="HJJ249" s="249"/>
      <c r="HJK249" s="249"/>
      <c r="HJL249" s="249"/>
      <c r="HJM249" s="249"/>
      <c r="HJN249" s="249"/>
      <c r="HJO249" s="249"/>
      <c r="HJP249" s="249"/>
      <c r="HJQ249" s="249"/>
      <c r="HJR249" s="249"/>
      <c r="HJS249" s="249"/>
      <c r="HJT249" s="249"/>
      <c r="HJU249" s="249"/>
      <c r="HJV249" s="249"/>
      <c r="HJW249" s="249"/>
      <c r="HJX249" s="249"/>
      <c r="HJY249" s="249"/>
      <c r="HJZ249" s="249"/>
      <c r="HKA249" s="249"/>
      <c r="HKB249" s="249"/>
      <c r="HKC249" s="249"/>
      <c r="HKD249" s="249"/>
      <c r="HKE249" s="249"/>
      <c r="HKF249" s="249"/>
      <c r="HKG249" s="249"/>
      <c r="HKH249" s="249"/>
      <c r="HKI249" s="249"/>
      <c r="HKJ249" s="249"/>
      <c r="HKK249" s="249"/>
      <c r="HKL249" s="249"/>
      <c r="HKM249" s="249"/>
      <c r="HKN249" s="249"/>
      <c r="HKO249" s="249"/>
      <c r="HKP249" s="249"/>
      <c r="HKQ249" s="249"/>
      <c r="HKR249" s="249"/>
      <c r="HKS249" s="249"/>
      <c r="HKT249" s="249"/>
      <c r="HKU249" s="249"/>
      <c r="HKV249" s="249"/>
      <c r="HKW249" s="249"/>
      <c r="HKX249" s="249"/>
      <c r="HKY249" s="249"/>
      <c r="HKZ249" s="249"/>
      <c r="HLA249" s="249"/>
      <c r="HLB249" s="249"/>
      <c r="HLC249" s="249"/>
      <c r="HLD249" s="249"/>
      <c r="HLE249" s="249"/>
      <c r="HLF249" s="249"/>
      <c r="HLG249" s="249"/>
      <c r="HLH249" s="249"/>
      <c r="HLI249" s="249"/>
      <c r="HLJ249" s="249"/>
      <c r="HLK249" s="249"/>
      <c r="HLL249" s="249"/>
      <c r="HLM249" s="249"/>
      <c r="HLN249" s="249"/>
      <c r="HLO249" s="249"/>
      <c r="HLP249" s="249"/>
      <c r="HLQ249" s="249"/>
      <c r="HLR249" s="249"/>
      <c r="HLS249" s="249"/>
      <c r="HLT249" s="249"/>
      <c r="HLU249" s="249"/>
      <c r="HLV249" s="249"/>
      <c r="HLW249" s="249"/>
      <c r="HLX249" s="249"/>
      <c r="HLY249" s="249"/>
      <c r="HLZ249" s="249"/>
      <c r="HMA249" s="249"/>
      <c r="HMB249" s="249"/>
      <c r="HMC249" s="249"/>
      <c r="HMD249" s="249"/>
      <c r="HME249" s="249"/>
      <c r="HMF249" s="249"/>
      <c r="HMG249" s="249"/>
      <c r="HMH249" s="249"/>
      <c r="HMI249" s="249"/>
      <c r="HMJ249" s="249"/>
      <c r="HMK249" s="249"/>
      <c r="HML249" s="249"/>
      <c r="HMM249" s="249"/>
      <c r="HMN249" s="249"/>
      <c r="HMO249" s="249"/>
      <c r="HMP249" s="249"/>
      <c r="HMQ249" s="249"/>
      <c r="HMR249" s="249"/>
      <c r="HMS249" s="249"/>
      <c r="HMT249" s="249"/>
      <c r="HMU249" s="249"/>
      <c r="HMV249" s="249"/>
      <c r="HMW249" s="249"/>
      <c r="HMX249" s="249"/>
      <c r="HMY249" s="249"/>
      <c r="HMZ249" s="249"/>
      <c r="HNA249" s="249"/>
      <c r="HNB249" s="249"/>
      <c r="HNC249" s="249"/>
      <c r="HND249" s="249"/>
      <c r="HNE249" s="249"/>
      <c r="HNF249" s="249"/>
      <c r="HNG249" s="249"/>
      <c r="HNH249" s="249"/>
      <c r="HNI249" s="249"/>
      <c r="HNJ249" s="249"/>
      <c r="HNK249" s="249"/>
      <c r="HNL249" s="249"/>
      <c r="HNM249" s="249"/>
      <c r="HNN249" s="249"/>
      <c r="HNO249" s="249"/>
      <c r="HNP249" s="249"/>
      <c r="HNQ249" s="249"/>
      <c r="HNR249" s="249"/>
      <c r="HNS249" s="249"/>
      <c r="HNT249" s="249"/>
      <c r="HNU249" s="249"/>
      <c r="HNV249" s="249"/>
      <c r="HNW249" s="249"/>
      <c r="HNX249" s="249"/>
      <c r="HNY249" s="249"/>
      <c r="HNZ249" s="249"/>
      <c r="HOA249" s="249"/>
      <c r="HOB249" s="249"/>
      <c r="HOC249" s="249"/>
      <c r="HOD249" s="249"/>
      <c r="HOE249" s="249"/>
      <c r="HOF249" s="249"/>
      <c r="HOG249" s="249"/>
      <c r="HOH249" s="249"/>
      <c r="HOI249" s="249"/>
      <c r="HOJ249" s="249"/>
      <c r="HOK249" s="249"/>
      <c r="HOL249" s="249"/>
      <c r="HOM249" s="249"/>
      <c r="HON249" s="249"/>
      <c r="HOO249" s="249"/>
      <c r="HOP249" s="249"/>
      <c r="HOQ249" s="249"/>
      <c r="HOR249" s="249"/>
      <c r="HOS249" s="249"/>
      <c r="HOT249" s="249"/>
      <c r="HOU249" s="249"/>
      <c r="HOV249" s="249"/>
      <c r="HOW249" s="249"/>
      <c r="HOX249" s="249"/>
      <c r="HOY249" s="249"/>
      <c r="HOZ249" s="249"/>
      <c r="HPA249" s="249"/>
      <c r="HPB249" s="249"/>
      <c r="HPC249" s="249"/>
      <c r="HPD249" s="249"/>
      <c r="HPE249" s="249"/>
      <c r="HPF249" s="249"/>
      <c r="HPG249" s="249"/>
      <c r="HPH249" s="249"/>
      <c r="HPI249" s="249"/>
      <c r="HPJ249" s="249"/>
      <c r="HPK249" s="249"/>
      <c r="HPL249" s="249"/>
      <c r="HPM249" s="249"/>
      <c r="HPN249" s="249"/>
      <c r="HPO249" s="249"/>
      <c r="HPP249" s="249"/>
      <c r="HPQ249" s="249"/>
      <c r="HPR249" s="249"/>
      <c r="HPS249" s="249"/>
      <c r="HPT249" s="249"/>
      <c r="HPU249" s="249"/>
      <c r="HPV249" s="249"/>
      <c r="HPW249" s="249"/>
      <c r="HPX249" s="249"/>
      <c r="HPY249" s="249"/>
      <c r="HPZ249" s="249"/>
      <c r="HQA249" s="249"/>
      <c r="HQB249" s="249"/>
      <c r="HQC249" s="249"/>
      <c r="HQD249" s="249"/>
      <c r="HQE249" s="249"/>
      <c r="HQF249" s="249"/>
      <c r="HQG249" s="249"/>
      <c r="HQH249" s="249"/>
      <c r="HQI249" s="249"/>
      <c r="HQJ249" s="249"/>
      <c r="HQK249" s="249"/>
      <c r="HQL249" s="249"/>
      <c r="HQM249" s="249"/>
      <c r="HQN249" s="249"/>
      <c r="HQO249" s="249"/>
      <c r="HQP249" s="249"/>
      <c r="HQQ249" s="249"/>
      <c r="HQR249" s="249"/>
      <c r="HQS249" s="249"/>
      <c r="HQT249" s="249"/>
      <c r="HQU249" s="249"/>
      <c r="HQV249" s="249"/>
      <c r="HQW249" s="249"/>
      <c r="HQX249" s="249"/>
      <c r="HQY249" s="249"/>
      <c r="HQZ249" s="249"/>
      <c r="HRA249" s="249"/>
      <c r="HRB249" s="249"/>
      <c r="HRC249" s="249"/>
      <c r="HRD249" s="249"/>
      <c r="HRE249" s="249"/>
      <c r="HRF249" s="249"/>
      <c r="HRG249" s="249"/>
      <c r="HRH249" s="249"/>
      <c r="HRI249" s="249"/>
      <c r="HRJ249" s="249"/>
      <c r="HRK249" s="249"/>
      <c r="HRL249" s="249"/>
      <c r="HRM249" s="249"/>
      <c r="HRN249" s="249"/>
      <c r="HRO249" s="249"/>
      <c r="HRP249" s="249"/>
      <c r="HRQ249" s="249"/>
      <c r="HRR249" s="249"/>
      <c r="HRS249" s="249"/>
      <c r="HRT249" s="249"/>
      <c r="HRU249" s="249"/>
      <c r="HRV249" s="249"/>
      <c r="HRW249" s="249"/>
      <c r="HRX249" s="249"/>
      <c r="HRY249" s="249"/>
      <c r="HRZ249" s="249"/>
      <c r="HSA249" s="249"/>
      <c r="HSB249" s="249"/>
      <c r="HSC249" s="249"/>
      <c r="HSD249" s="249"/>
      <c r="HSE249" s="249"/>
      <c r="HSF249" s="249"/>
      <c r="HSG249" s="249"/>
      <c r="HSH249" s="249"/>
      <c r="HSI249" s="249"/>
      <c r="HSJ249" s="249"/>
      <c r="HSK249" s="249"/>
      <c r="HSL249" s="249"/>
      <c r="HSM249" s="249"/>
      <c r="HSN249" s="249"/>
      <c r="HSO249" s="249"/>
      <c r="HSP249" s="249"/>
      <c r="HSQ249" s="249"/>
      <c r="HSR249" s="249"/>
      <c r="HSS249" s="249"/>
      <c r="HST249" s="249"/>
      <c r="HSU249" s="249"/>
      <c r="HSV249" s="249"/>
      <c r="HSW249" s="249"/>
      <c r="HSX249" s="249"/>
      <c r="HSY249" s="249"/>
      <c r="HSZ249" s="249"/>
      <c r="HTA249" s="249"/>
      <c r="HTB249" s="249"/>
      <c r="HTC249" s="249"/>
      <c r="HTD249" s="249"/>
      <c r="HTE249" s="249"/>
      <c r="HTF249" s="249"/>
      <c r="HTG249" s="249"/>
      <c r="HTH249" s="249"/>
      <c r="HTI249" s="249"/>
      <c r="HTJ249" s="249"/>
      <c r="HTK249" s="249"/>
      <c r="HTL249" s="249"/>
      <c r="HTM249" s="249"/>
      <c r="HTN249" s="249"/>
      <c r="HTO249" s="249"/>
      <c r="HTP249" s="249"/>
      <c r="HTQ249" s="249"/>
      <c r="HTR249" s="249"/>
      <c r="HTS249" s="249"/>
      <c r="HTT249" s="249"/>
      <c r="HTU249" s="249"/>
      <c r="HTV249" s="249"/>
      <c r="HTW249" s="249"/>
      <c r="HTX249" s="249"/>
      <c r="HTY249" s="249"/>
      <c r="HTZ249" s="249"/>
      <c r="HUA249" s="249"/>
      <c r="HUB249" s="249"/>
      <c r="HUC249" s="249"/>
      <c r="HUD249" s="249"/>
      <c r="HUE249" s="249"/>
      <c r="HUF249" s="249"/>
      <c r="HUG249" s="249"/>
      <c r="HUH249" s="249"/>
      <c r="HUI249" s="249"/>
      <c r="HUJ249" s="249"/>
      <c r="HUK249" s="249"/>
      <c r="HUL249" s="249"/>
      <c r="HUM249" s="249"/>
      <c r="HUN249" s="249"/>
      <c r="HUO249" s="249"/>
      <c r="HUP249" s="249"/>
      <c r="HUQ249" s="249"/>
      <c r="HUR249" s="249"/>
      <c r="HUS249" s="249"/>
      <c r="HUT249" s="249"/>
      <c r="HUU249" s="249"/>
      <c r="HUV249" s="249"/>
      <c r="HUW249" s="249"/>
      <c r="HUX249" s="249"/>
      <c r="HUY249" s="249"/>
      <c r="HUZ249" s="249"/>
      <c r="HVA249" s="249"/>
      <c r="HVB249" s="249"/>
      <c r="HVC249" s="249"/>
      <c r="HVD249" s="249"/>
      <c r="HVE249" s="249"/>
      <c r="HVF249" s="249"/>
      <c r="HVG249" s="249"/>
      <c r="HVH249" s="249"/>
      <c r="HVI249" s="249"/>
      <c r="HVJ249" s="249"/>
      <c r="HVK249" s="249"/>
      <c r="HVL249" s="249"/>
      <c r="HVM249" s="249"/>
      <c r="HVN249" s="249"/>
      <c r="HVO249" s="249"/>
      <c r="HVP249" s="249"/>
      <c r="HVQ249" s="249"/>
      <c r="HVR249" s="249"/>
      <c r="HVS249" s="249"/>
      <c r="HVT249" s="249"/>
      <c r="HVU249" s="249"/>
      <c r="HVV249" s="249"/>
      <c r="HVW249" s="249"/>
      <c r="HVX249" s="249"/>
      <c r="HVY249" s="249"/>
      <c r="HVZ249" s="249"/>
      <c r="HWA249" s="249"/>
      <c r="HWB249" s="249"/>
      <c r="HWC249" s="249"/>
      <c r="HWD249" s="249"/>
      <c r="HWE249" s="249"/>
      <c r="HWF249" s="249"/>
      <c r="HWG249" s="249"/>
      <c r="HWH249" s="249"/>
      <c r="HWI249" s="249"/>
      <c r="HWJ249" s="249"/>
      <c r="HWK249" s="249"/>
      <c r="HWL249" s="249"/>
      <c r="HWM249" s="249"/>
      <c r="HWN249" s="249"/>
      <c r="HWO249" s="249"/>
      <c r="HWP249" s="249"/>
      <c r="HWQ249" s="249"/>
      <c r="HWR249" s="249"/>
      <c r="HWS249" s="249"/>
      <c r="HWT249" s="249"/>
      <c r="HWU249" s="249"/>
      <c r="HWV249" s="249"/>
      <c r="HWW249" s="249"/>
      <c r="HWX249" s="249"/>
      <c r="HWY249" s="249"/>
      <c r="HWZ249" s="249"/>
      <c r="HXA249" s="249"/>
      <c r="HXB249" s="249"/>
      <c r="HXC249" s="249"/>
      <c r="HXD249" s="249"/>
      <c r="HXE249" s="249"/>
      <c r="HXF249" s="249"/>
      <c r="HXG249" s="249"/>
      <c r="HXH249" s="249"/>
      <c r="HXI249" s="249"/>
      <c r="HXJ249" s="249"/>
      <c r="HXK249" s="249"/>
      <c r="HXL249" s="249"/>
      <c r="HXM249" s="249"/>
      <c r="HXN249" s="249"/>
      <c r="HXO249" s="249"/>
      <c r="HXP249" s="249"/>
      <c r="HXQ249" s="249"/>
      <c r="HXR249" s="249"/>
      <c r="HXS249" s="249"/>
      <c r="HXT249" s="249"/>
      <c r="HXU249" s="249"/>
      <c r="HXV249" s="249"/>
      <c r="HXW249" s="249"/>
      <c r="HXX249" s="249"/>
      <c r="HXY249" s="249"/>
      <c r="HXZ249" s="249"/>
      <c r="HYA249" s="249"/>
      <c r="HYB249" s="249"/>
      <c r="HYC249" s="249"/>
      <c r="HYD249" s="249"/>
      <c r="HYE249" s="249"/>
      <c r="HYF249" s="249"/>
      <c r="HYG249" s="249"/>
      <c r="HYH249" s="249"/>
      <c r="HYI249" s="249"/>
      <c r="HYJ249" s="249"/>
      <c r="HYK249" s="249"/>
      <c r="HYL249" s="249"/>
      <c r="HYM249" s="249"/>
      <c r="HYN249" s="249"/>
      <c r="HYO249" s="249"/>
      <c r="HYP249" s="249"/>
      <c r="HYQ249" s="249"/>
      <c r="HYR249" s="249"/>
      <c r="HYS249" s="249"/>
      <c r="HYT249" s="249"/>
      <c r="HYU249" s="249"/>
      <c r="HYV249" s="249"/>
      <c r="HYW249" s="249"/>
      <c r="HYX249" s="249"/>
      <c r="HYY249" s="249"/>
      <c r="HYZ249" s="249"/>
      <c r="HZA249" s="249"/>
      <c r="HZB249" s="249"/>
      <c r="HZC249" s="249"/>
      <c r="HZD249" s="249"/>
      <c r="HZE249" s="249"/>
      <c r="HZF249" s="249"/>
      <c r="HZG249" s="249"/>
      <c r="HZH249" s="249"/>
      <c r="HZI249" s="249"/>
      <c r="HZJ249" s="249"/>
      <c r="HZK249" s="249"/>
      <c r="HZL249" s="249"/>
      <c r="HZM249" s="249"/>
      <c r="HZN249" s="249"/>
      <c r="HZO249" s="249"/>
      <c r="HZP249" s="249"/>
      <c r="HZQ249" s="249"/>
      <c r="HZR249" s="249"/>
      <c r="HZS249" s="249"/>
      <c r="HZT249" s="249"/>
      <c r="HZU249" s="249"/>
      <c r="HZV249" s="249"/>
      <c r="HZW249" s="249"/>
      <c r="HZX249" s="249"/>
      <c r="HZY249" s="249"/>
      <c r="HZZ249" s="249"/>
      <c r="IAA249" s="249"/>
      <c r="IAB249" s="249"/>
      <c r="IAC249" s="249"/>
      <c r="IAD249" s="249"/>
      <c r="IAE249" s="249"/>
      <c r="IAF249" s="249"/>
      <c r="IAG249" s="249"/>
      <c r="IAH249" s="249"/>
      <c r="IAI249" s="249"/>
      <c r="IAJ249" s="249"/>
      <c r="IAK249" s="249"/>
      <c r="IAL249" s="249"/>
      <c r="IAM249" s="249"/>
      <c r="IAN249" s="249"/>
      <c r="IAO249" s="249"/>
      <c r="IAP249" s="249"/>
      <c r="IAQ249" s="249"/>
      <c r="IAR249" s="249"/>
      <c r="IAS249" s="249"/>
      <c r="IAT249" s="249"/>
      <c r="IAU249" s="249"/>
      <c r="IAV249" s="249"/>
      <c r="IAW249" s="249"/>
      <c r="IAX249" s="249"/>
      <c r="IAY249" s="249"/>
      <c r="IAZ249" s="249"/>
      <c r="IBA249" s="249"/>
      <c r="IBB249" s="249"/>
      <c r="IBC249" s="249"/>
      <c r="IBD249" s="249"/>
      <c r="IBE249" s="249"/>
      <c r="IBF249" s="249"/>
      <c r="IBG249" s="249"/>
      <c r="IBH249" s="249"/>
      <c r="IBI249" s="249"/>
      <c r="IBJ249" s="249"/>
      <c r="IBK249" s="249"/>
      <c r="IBL249" s="249"/>
      <c r="IBM249" s="249"/>
      <c r="IBN249" s="249"/>
      <c r="IBO249" s="249"/>
      <c r="IBP249" s="249"/>
      <c r="IBQ249" s="249"/>
      <c r="IBR249" s="249"/>
      <c r="IBS249" s="249"/>
      <c r="IBT249" s="249"/>
      <c r="IBU249" s="249"/>
      <c r="IBV249" s="249"/>
      <c r="IBW249" s="249"/>
      <c r="IBX249" s="249"/>
      <c r="IBY249" s="249"/>
      <c r="IBZ249" s="249"/>
      <c r="ICA249" s="249"/>
      <c r="ICB249" s="249"/>
      <c r="ICC249" s="249"/>
      <c r="ICD249" s="249"/>
      <c r="ICE249" s="249"/>
      <c r="ICF249" s="249"/>
      <c r="ICG249" s="249"/>
      <c r="ICH249" s="249"/>
      <c r="ICI249" s="249"/>
      <c r="ICJ249" s="249"/>
      <c r="ICK249" s="249"/>
      <c r="ICL249" s="249"/>
      <c r="ICM249" s="249"/>
      <c r="ICN249" s="249"/>
      <c r="ICO249" s="249"/>
      <c r="ICP249" s="249"/>
      <c r="ICQ249" s="249"/>
      <c r="ICR249" s="249"/>
      <c r="ICS249" s="249"/>
      <c r="ICT249" s="249"/>
      <c r="ICU249" s="249"/>
      <c r="ICV249" s="249"/>
      <c r="ICW249" s="249"/>
      <c r="ICX249" s="249"/>
      <c r="ICY249" s="249"/>
      <c r="ICZ249" s="249"/>
      <c r="IDA249" s="249"/>
      <c r="IDB249" s="249"/>
      <c r="IDC249" s="249"/>
      <c r="IDD249" s="249"/>
      <c r="IDE249" s="249"/>
      <c r="IDF249" s="249"/>
      <c r="IDG249" s="249"/>
      <c r="IDH249" s="249"/>
      <c r="IDI249" s="249"/>
      <c r="IDJ249" s="249"/>
      <c r="IDK249" s="249"/>
      <c r="IDL249" s="249"/>
      <c r="IDM249" s="249"/>
      <c r="IDN249" s="249"/>
      <c r="IDO249" s="249"/>
      <c r="IDP249" s="249"/>
      <c r="IDQ249" s="249"/>
      <c r="IDR249" s="249"/>
      <c r="IDS249" s="249"/>
      <c r="IDT249" s="249"/>
      <c r="IDU249" s="249"/>
      <c r="IDV249" s="249"/>
      <c r="IDW249" s="249"/>
      <c r="IDX249" s="249"/>
      <c r="IDY249" s="249"/>
      <c r="IDZ249" s="249"/>
      <c r="IEA249" s="249"/>
      <c r="IEB249" s="249"/>
      <c r="IEC249" s="249"/>
      <c r="IED249" s="249"/>
      <c r="IEE249" s="249"/>
      <c r="IEF249" s="249"/>
      <c r="IEG249" s="249"/>
      <c r="IEH249" s="249"/>
      <c r="IEI249" s="249"/>
      <c r="IEJ249" s="249"/>
      <c r="IEK249" s="249"/>
      <c r="IEL249" s="249"/>
      <c r="IEM249" s="249"/>
      <c r="IEN249" s="249"/>
      <c r="IEO249" s="249"/>
      <c r="IEP249" s="249"/>
      <c r="IEQ249" s="249"/>
      <c r="IER249" s="249"/>
      <c r="IES249" s="249"/>
      <c r="IET249" s="249"/>
      <c r="IEU249" s="249"/>
      <c r="IEV249" s="249"/>
      <c r="IEW249" s="249"/>
      <c r="IEX249" s="249"/>
      <c r="IEY249" s="249"/>
      <c r="IEZ249" s="249"/>
      <c r="IFA249" s="249"/>
      <c r="IFB249" s="249"/>
      <c r="IFC249" s="249"/>
      <c r="IFD249" s="249"/>
      <c r="IFE249" s="249"/>
      <c r="IFF249" s="249"/>
      <c r="IFG249" s="249"/>
      <c r="IFH249" s="249"/>
      <c r="IFI249" s="249"/>
      <c r="IFJ249" s="249"/>
      <c r="IFK249" s="249"/>
      <c r="IFL249" s="249"/>
      <c r="IFM249" s="249"/>
      <c r="IFN249" s="249"/>
      <c r="IFO249" s="249"/>
      <c r="IFP249" s="249"/>
      <c r="IFQ249" s="249"/>
      <c r="IFR249" s="249"/>
      <c r="IFS249" s="249"/>
      <c r="IFT249" s="249"/>
      <c r="IFU249" s="249"/>
      <c r="IFV249" s="249"/>
      <c r="IFW249" s="249"/>
      <c r="IFX249" s="249"/>
      <c r="IFY249" s="249"/>
      <c r="IFZ249" s="249"/>
      <c r="IGA249" s="249"/>
      <c r="IGB249" s="249"/>
      <c r="IGC249" s="249"/>
      <c r="IGD249" s="249"/>
      <c r="IGE249" s="249"/>
      <c r="IGF249" s="249"/>
      <c r="IGG249" s="249"/>
      <c r="IGH249" s="249"/>
      <c r="IGI249" s="249"/>
      <c r="IGJ249" s="249"/>
      <c r="IGK249" s="249"/>
      <c r="IGL249" s="249"/>
      <c r="IGM249" s="249"/>
      <c r="IGN249" s="249"/>
      <c r="IGO249" s="249"/>
      <c r="IGP249" s="249"/>
      <c r="IGQ249" s="249"/>
      <c r="IGR249" s="249"/>
      <c r="IGS249" s="249"/>
      <c r="IGT249" s="249"/>
      <c r="IGU249" s="249"/>
      <c r="IGV249" s="249"/>
      <c r="IGW249" s="249"/>
      <c r="IGX249" s="249"/>
      <c r="IGY249" s="249"/>
      <c r="IGZ249" s="249"/>
      <c r="IHA249" s="249"/>
      <c r="IHB249" s="249"/>
      <c r="IHC249" s="249"/>
      <c r="IHD249" s="249"/>
      <c r="IHE249" s="249"/>
      <c r="IHF249" s="249"/>
      <c r="IHG249" s="249"/>
      <c r="IHH249" s="249"/>
      <c r="IHI249" s="249"/>
      <c r="IHJ249" s="249"/>
      <c r="IHK249" s="249"/>
      <c r="IHL249" s="249"/>
      <c r="IHM249" s="249"/>
      <c r="IHN249" s="249"/>
      <c r="IHO249" s="249"/>
      <c r="IHP249" s="249"/>
      <c r="IHQ249" s="249"/>
      <c r="IHR249" s="249"/>
      <c r="IHS249" s="249"/>
      <c r="IHT249" s="249"/>
      <c r="IHU249" s="249"/>
      <c r="IHV249" s="249"/>
      <c r="IHW249" s="249"/>
      <c r="IHX249" s="249"/>
      <c r="IHY249" s="249"/>
      <c r="IHZ249" s="249"/>
      <c r="IIA249" s="249"/>
      <c r="IIB249" s="249"/>
      <c r="IIC249" s="249"/>
      <c r="IID249" s="249"/>
      <c r="IIE249" s="249"/>
      <c r="IIF249" s="249"/>
      <c r="IIG249" s="249"/>
      <c r="IIH249" s="249"/>
      <c r="III249" s="249"/>
      <c r="IIJ249" s="249"/>
      <c r="IIK249" s="249"/>
      <c r="IIL249" s="249"/>
      <c r="IIM249" s="249"/>
      <c r="IIN249" s="249"/>
      <c r="IIO249" s="249"/>
      <c r="IIP249" s="249"/>
      <c r="IIQ249" s="249"/>
      <c r="IIR249" s="249"/>
      <c r="IIS249" s="249"/>
      <c r="IIT249" s="249"/>
      <c r="IIU249" s="249"/>
      <c r="IIV249" s="249"/>
      <c r="IIW249" s="249"/>
      <c r="IIX249" s="249"/>
      <c r="IIY249" s="249"/>
      <c r="IIZ249" s="249"/>
      <c r="IJA249" s="249"/>
      <c r="IJB249" s="249"/>
      <c r="IJC249" s="249"/>
      <c r="IJD249" s="249"/>
      <c r="IJE249" s="249"/>
      <c r="IJF249" s="249"/>
      <c r="IJG249" s="249"/>
      <c r="IJH249" s="249"/>
      <c r="IJI249" s="249"/>
      <c r="IJJ249" s="249"/>
      <c r="IJK249" s="249"/>
      <c r="IJL249" s="249"/>
      <c r="IJM249" s="249"/>
      <c r="IJN249" s="249"/>
      <c r="IJO249" s="249"/>
      <c r="IJP249" s="249"/>
      <c r="IJQ249" s="249"/>
      <c r="IJR249" s="249"/>
      <c r="IJS249" s="249"/>
      <c r="IJT249" s="249"/>
      <c r="IJU249" s="249"/>
      <c r="IJV249" s="249"/>
      <c r="IJW249" s="249"/>
      <c r="IJX249" s="249"/>
      <c r="IJY249" s="249"/>
      <c r="IJZ249" s="249"/>
      <c r="IKA249" s="249"/>
      <c r="IKB249" s="249"/>
      <c r="IKC249" s="249"/>
      <c r="IKD249" s="249"/>
      <c r="IKE249" s="249"/>
      <c r="IKF249" s="249"/>
      <c r="IKG249" s="249"/>
      <c r="IKH249" s="249"/>
      <c r="IKI249" s="249"/>
      <c r="IKJ249" s="249"/>
      <c r="IKK249" s="249"/>
      <c r="IKL249" s="249"/>
      <c r="IKM249" s="249"/>
      <c r="IKN249" s="249"/>
      <c r="IKO249" s="249"/>
      <c r="IKP249" s="249"/>
      <c r="IKQ249" s="249"/>
      <c r="IKR249" s="249"/>
      <c r="IKS249" s="249"/>
      <c r="IKT249" s="249"/>
      <c r="IKU249" s="249"/>
      <c r="IKV249" s="249"/>
      <c r="IKW249" s="249"/>
      <c r="IKX249" s="249"/>
      <c r="IKY249" s="249"/>
      <c r="IKZ249" s="249"/>
      <c r="ILA249" s="249"/>
      <c r="ILB249" s="249"/>
      <c r="ILC249" s="249"/>
      <c r="ILD249" s="249"/>
      <c r="ILE249" s="249"/>
      <c r="ILF249" s="249"/>
      <c r="ILG249" s="249"/>
      <c r="ILH249" s="249"/>
      <c r="ILI249" s="249"/>
      <c r="ILJ249" s="249"/>
      <c r="ILK249" s="249"/>
      <c r="ILL249" s="249"/>
      <c r="ILM249" s="249"/>
      <c r="ILN249" s="249"/>
      <c r="ILO249" s="249"/>
      <c r="ILP249" s="249"/>
      <c r="ILQ249" s="249"/>
      <c r="ILR249" s="249"/>
      <c r="ILS249" s="249"/>
      <c r="ILT249" s="249"/>
      <c r="ILU249" s="249"/>
      <c r="ILV249" s="249"/>
      <c r="ILW249" s="249"/>
      <c r="ILX249" s="249"/>
      <c r="ILY249" s="249"/>
      <c r="ILZ249" s="249"/>
      <c r="IMA249" s="249"/>
      <c r="IMB249" s="249"/>
      <c r="IMC249" s="249"/>
      <c r="IMD249" s="249"/>
      <c r="IME249" s="249"/>
      <c r="IMF249" s="249"/>
      <c r="IMG249" s="249"/>
      <c r="IMH249" s="249"/>
      <c r="IMI249" s="249"/>
      <c r="IMJ249" s="249"/>
      <c r="IMK249" s="249"/>
      <c r="IML249" s="249"/>
      <c r="IMM249" s="249"/>
      <c r="IMN249" s="249"/>
      <c r="IMO249" s="249"/>
      <c r="IMP249" s="249"/>
      <c r="IMQ249" s="249"/>
      <c r="IMR249" s="249"/>
      <c r="IMS249" s="249"/>
      <c r="IMT249" s="249"/>
      <c r="IMU249" s="249"/>
      <c r="IMV249" s="249"/>
      <c r="IMW249" s="249"/>
      <c r="IMX249" s="249"/>
      <c r="IMY249" s="249"/>
      <c r="IMZ249" s="249"/>
      <c r="INA249" s="249"/>
      <c r="INB249" s="249"/>
      <c r="INC249" s="249"/>
      <c r="IND249" s="249"/>
      <c r="INE249" s="249"/>
      <c r="INF249" s="249"/>
      <c r="ING249" s="249"/>
      <c r="INH249" s="249"/>
      <c r="INI249" s="249"/>
      <c r="INJ249" s="249"/>
      <c r="INK249" s="249"/>
      <c r="INL249" s="249"/>
      <c r="INM249" s="249"/>
      <c r="INN249" s="249"/>
      <c r="INO249" s="249"/>
      <c r="INP249" s="249"/>
      <c r="INQ249" s="249"/>
      <c r="INR249" s="249"/>
      <c r="INS249" s="249"/>
      <c r="INT249" s="249"/>
      <c r="INU249" s="249"/>
      <c r="INV249" s="249"/>
      <c r="INW249" s="249"/>
      <c r="INX249" s="249"/>
      <c r="INY249" s="249"/>
      <c r="INZ249" s="249"/>
      <c r="IOA249" s="249"/>
      <c r="IOB249" s="249"/>
      <c r="IOC249" s="249"/>
      <c r="IOD249" s="249"/>
      <c r="IOE249" s="249"/>
      <c r="IOF249" s="249"/>
      <c r="IOG249" s="249"/>
      <c r="IOH249" s="249"/>
      <c r="IOI249" s="249"/>
      <c r="IOJ249" s="249"/>
      <c r="IOK249" s="249"/>
      <c r="IOL249" s="249"/>
      <c r="IOM249" s="249"/>
      <c r="ION249" s="249"/>
      <c r="IOO249" s="249"/>
      <c r="IOP249" s="249"/>
      <c r="IOQ249" s="249"/>
      <c r="IOR249" s="249"/>
      <c r="IOS249" s="249"/>
      <c r="IOT249" s="249"/>
      <c r="IOU249" s="249"/>
      <c r="IOV249" s="249"/>
      <c r="IOW249" s="249"/>
      <c r="IOX249" s="249"/>
      <c r="IOY249" s="249"/>
      <c r="IOZ249" s="249"/>
      <c r="IPA249" s="249"/>
      <c r="IPB249" s="249"/>
      <c r="IPC249" s="249"/>
      <c r="IPD249" s="249"/>
      <c r="IPE249" s="249"/>
      <c r="IPF249" s="249"/>
      <c r="IPG249" s="249"/>
      <c r="IPH249" s="249"/>
      <c r="IPI249" s="249"/>
      <c r="IPJ249" s="249"/>
      <c r="IPK249" s="249"/>
      <c r="IPL249" s="249"/>
      <c r="IPM249" s="249"/>
      <c r="IPN249" s="249"/>
      <c r="IPO249" s="249"/>
      <c r="IPP249" s="249"/>
      <c r="IPQ249" s="249"/>
      <c r="IPR249" s="249"/>
      <c r="IPS249" s="249"/>
      <c r="IPT249" s="249"/>
      <c r="IPU249" s="249"/>
      <c r="IPV249" s="249"/>
      <c r="IPW249" s="249"/>
      <c r="IPX249" s="249"/>
      <c r="IPY249" s="249"/>
      <c r="IPZ249" s="249"/>
      <c r="IQA249" s="249"/>
      <c r="IQB249" s="249"/>
      <c r="IQC249" s="249"/>
      <c r="IQD249" s="249"/>
      <c r="IQE249" s="249"/>
      <c r="IQF249" s="249"/>
      <c r="IQG249" s="249"/>
      <c r="IQH249" s="249"/>
      <c r="IQI249" s="249"/>
      <c r="IQJ249" s="249"/>
      <c r="IQK249" s="249"/>
      <c r="IQL249" s="249"/>
      <c r="IQM249" s="249"/>
      <c r="IQN249" s="249"/>
      <c r="IQO249" s="249"/>
      <c r="IQP249" s="249"/>
      <c r="IQQ249" s="249"/>
      <c r="IQR249" s="249"/>
      <c r="IQS249" s="249"/>
      <c r="IQT249" s="249"/>
      <c r="IQU249" s="249"/>
      <c r="IQV249" s="249"/>
      <c r="IQW249" s="249"/>
      <c r="IQX249" s="249"/>
      <c r="IQY249" s="249"/>
      <c r="IQZ249" s="249"/>
      <c r="IRA249" s="249"/>
      <c r="IRB249" s="249"/>
      <c r="IRC249" s="249"/>
      <c r="IRD249" s="249"/>
      <c r="IRE249" s="249"/>
      <c r="IRF249" s="249"/>
      <c r="IRG249" s="249"/>
      <c r="IRH249" s="249"/>
      <c r="IRI249" s="249"/>
      <c r="IRJ249" s="249"/>
      <c r="IRK249" s="249"/>
      <c r="IRL249" s="249"/>
      <c r="IRM249" s="249"/>
      <c r="IRN249" s="249"/>
      <c r="IRO249" s="249"/>
      <c r="IRP249" s="249"/>
      <c r="IRQ249" s="249"/>
      <c r="IRR249" s="249"/>
      <c r="IRS249" s="249"/>
      <c r="IRT249" s="249"/>
      <c r="IRU249" s="249"/>
      <c r="IRV249" s="249"/>
      <c r="IRW249" s="249"/>
      <c r="IRX249" s="249"/>
      <c r="IRY249" s="249"/>
      <c r="IRZ249" s="249"/>
      <c r="ISA249" s="249"/>
      <c r="ISB249" s="249"/>
      <c r="ISC249" s="249"/>
      <c r="ISD249" s="249"/>
      <c r="ISE249" s="249"/>
      <c r="ISF249" s="249"/>
      <c r="ISG249" s="249"/>
      <c r="ISH249" s="249"/>
      <c r="ISI249" s="249"/>
      <c r="ISJ249" s="249"/>
      <c r="ISK249" s="249"/>
      <c r="ISL249" s="249"/>
      <c r="ISM249" s="249"/>
      <c r="ISN249" s="249"/>
      <c r="ISO249" s="249"/>
      <c r="ISP249" s="249"/>
      <c r="ISQ249" s="249"/>
      <c r="ISR249" s="249"/>
      <c r="ISS249" s="249"/>
      <c r="IST249" s="249"/>
      <c r="ISU249" s="249"/>
      <c r="ISV249" s="249"/>
      <c r="ISW249" s="249"/>
      <c r="ISX249" s="249"/>
      <c r="ISY249" s="249"/>
      <c r="ISZ249" s="249"/>
      <c r="ITA249" s="249"/>
      <c r="ITB249" s="249"/>
      <c r="ITC249" s="249"/>
      <c r="ITD249" s="249"/>
      <c r="ITE249" s="249"/>
      <c r="ITF249" s="249"/>
      <c r="ITG249" s="249"/>
      <c r="ITH249" s="249"/>
      <c r="ITI249" s="249"/>
      <c r="ITJ249" s="249"/>
      <c r="ITK249" s="249"/>
      <c r="ITL249" s="249"/>
      <c r="ITM249" s="249"/>
      <c r="ITN249" s="249"/>
      <c r="ITO249" s="249"/>
      <c r="ITP249" s="249"/>
      <c r="ITQ249" s="249"/>
      <c r="ITR249" s="249"/>
      <c r="ITS249" s="249"/>
      <c r="ITT249" s="249"/>
      <c r="ITU249" s="249"/>
      <c r="ITV249" s="249"/>
      <c r="ITW249" s="249"/>
      <c r="ITX249" s="249"/>
      <c r="ITY249" s="249"/>
      <c r="ITZ249" s="249"/>
      <c r="IUA249" s="249"/>
      <c r="IUB249" s="249"/>
      <c r="IUC249" s="249"/>
      <c r="IUD249" s="249"/>
      <c r="IUE249" s="249"/>
      <c r="IUF249" s="249"/>
      <c r="IUG249" s="249"/>
      <c r="IUH249" s="249"/>
      <c r="IUI249" s="249"/>
      <c r="IUJ249" s="249"/>
      <c r="IUK249" s="249"/>
      <c r="IUL249" s="249"/>
      <c r="IUM249" s="249"/>
      <c r="IUN249" s="249"/>
      <c r="IUO249" s="249"/>
      <c r="IUP249" s="249"/>
      <c r="IUQ249" s="249"/>
      <c r="IUR249" s="249"/>
      <c r="IUS249" s="249"/>
      <c r="IUT249" s="249"/>
      <c r="IUU249" s="249"/>
      <c r="IUV249" s="249"/>
      <c r="IUW249" s="249"/>
      <c r="IUX249" s="249"/>
      <c r="IUY249" s="249"/>
      <c r="IUZ249" s="249"/>
      <c r="IVA249" s="249"/>
      <c r="IVB249" s="249"/>
      <c r="IVC249" s="249"/>
      <c r="IVD249" s="249"/>
      <c r="IVE249" s="249"/>
      <c r="IVF249" s="249"/>
      <c r="IVG249" s="249"/>
      <c r="IVH249" s="249"/>
      <c r="IVI249" s="249"/>
      <c r="IVJ249" s="249"/>
      <c r="IVK249" s="249"/>
      <c r="IVL249" s="249"/>
      <c r="IVM249" s="249"/>
      <c r="IVN249" s="249"/>
      <c r="IVO249" s="249"/>
      <c r="IVP249" s="249"/>
      <c r="IVQ249" s="249"/>
      <c r="IVR249" s="249"/>
      <c r="IVS249" s="249"/>
      <c r="IVT249" s="249"/>
      <c r="IVU249" s="249"/>
      <c r="IVV249" s="249"/>
      <c r="IVW249" s="249"/>
      <c r="IVX249" s="249"/>
      <c r="IVY249" s="249"/>
      <c r="IVZ249" s="249"/>
      <c r="IWA249" s="249"/>
      <c r="IWB249" s="249"/>
      <c r="IWC249" s="249"/>
      <c r="IWD249" s="249"/>
      <c r="IWE249" s="249"/>
      <c r="IWF249" s="249"/>
      <c r="IWG249" s="249"/>
      <c r="IWH249" s="249"/>
      <c r="IWI249" s="249"/>
      <c r="IWJ249" s="249"/>
      <c r="IWK249" s="249"/>
      <c r="IWL249" s="249"/>
      <c r="IWM249" s="249"/>
      <c r="IWN249" s="249"/>
      <c r="IWO249" s="249"/>
      <c r="IWP249" s="249"/>
      <c r="IWQ249" s="249"/>
      <c r="IWR249" s="249"/>
      <c r="IWS249" s="249"/>
      <c r="IWT249" s="249"/>
      <c r="IWU249" s="249"/>
      <c r="IWV249" s="249"/>
      <c r="IWW249" s="249"/>
      <c r="IWX249" s="249"/>
      <c r="IWY249" s="249"/>
      <c r="IWZ249" s="249"/>
      <c r="IXA249" s="249"/>
      <c r="IXB249" s="249"/>
      <c r="IXC249" s="249"/>
      <c r="IXD249" s="249"/>
      <c r="IXE249" s="249"/>
      <c r="IXF249" s="249"/>
      <c r="IXG249" s="249"/>
      <c r="IXH249" s="249"/>
      <c r="IXI249" s="249"/>
      <c r="IXJ249" s="249"/>
      <c r="IXK249" s="249"/>
      <c r="IXL249" s="249"/>
      <c r="IXM249" s="249"/>
      <c r="IXN249" s="249"/>
      <c r="IXO249" s="249"/>
      <c r="IXP249" s="249"/>
      <c r="IXQ249" s="249"/>
      <c r="IXR249" s="249"/>
      <c r="IXS249" s="249"/>
      <c r="IXT249" s="249"/>
      <c r="IXU249" s="249"/>
      <c r="IXV249" s="249"/>
      <c r="IXW249" s="249"/>
      <c r="IXX249" s="249"/>
      <c r="IXY249" s="249"/>
      <c r="IXZ249" s="249"/>
      <c r="IYA249" s="249"/>
      <c r="IYB249" s="249"/>
      <c r="IYC249" s="249"/>
      <c r="IYD249" s="249"/>
      <c r="IYE249" s="249"/>
      <c r="IYF249" s="249"/>
      <c r="IYG249" s="249"/>
      <c r="IYH249" s="249"/>
      <c r="IYI249" s="249"/>
      <c r="IYJ249" s="249"/>
      <c r="IYK249" s="249"/>
      <c r="IYL249" s="249"/>
      <c r="IYM249" s="249"/>
      <c r="IYN249" s="249"/>
      <c r="IYO249" s="249"/>
      <c r="IYP249" s="249"/>
      <c r="IYQ249" s="249"/>
      <c r="IYR249" s="249"/>
      <c r="IYS249" s="249"/>
      <c r="IYT249" s="249"/>
      <c r="IYU249" s="249"/>
      <c r="IYV249" s="249"/>
      <c r="IYW249" s="249"/>
      <c r="IYX249" s="249"/>
      <c r="IYY249" s="249"/>
      <c r="IYZ249" s="249"/>
      <c r="IZA249" s="249"/>
      <c r="IZB249" s="249"/>
      <c r="IZC249" s="249"/>
      <c r="IZD249" s="249"/>
      <c r="IZE249" s="249"/>
      <c r="IZF249" s="249"/>
      <c r="IZG249" s="249"/>
      <c r="IZH249" s="249"/>
      <c r="IZI249" s="249"/>
      <c r="IZJ249" s="249"/>
      <c r="IZK249" s="249"/>
      <c r="IZL249" s="249"/>
      <c r="IZM249" s="249"/>
      <c r="IZN249" s="249"/>
      <c r="IZO249" s="249"/>
      <c r="IZP249" s="249"/>
      <c r="IZQ249" s="249"/>
      <c r="IZR249" s="249"/>
      <c r="IZS249" s="249"/>
      <c r="IZT249" s="249"/>
      <c r="IZU249" s="249"/>
      <c r="IZV249" s="249"/>
      <c r="IZW249" s="249"/>
      <c r="IZX249" s="249"/>
      <c r="IZY249" s="249"/>
      <c r="IZZ249" s="249"/>
      <c r="JAA249" s="249"/>
      <c r="JAB249" s="249"/>
      <c r="JAC249" s="249"/>
      <c r="JAD249" s="249"/>
      <c r="JAE249" s="249"/>
      <c r="JAF249" s="249"/>
      <c r="JAG249" s="249"/>
      <c r="JAH249" s="249"/>
      <c r="JAI249" s="249"/>
      <c r="JAJ249" s="249"/>
      <c r="JAK249" s="249"/>
      <c r="JAL249" s="249"/>
      <c r="JAM249" s="249"/>
      <c r="JAN249" s="249"/>
      <c r="JAO249" s="249"/>
      <c r="JAP249" s="249"/>
      <c r="JAQ249" s="249"/>
      <c r="JAR249" s="249"/>
      <c r="JAS249" s="249"/>
      <c r="JAT249" s="249"/>
      <c r="JAU249" s="249"/>
      <c r="JAV249" s="249"/>
      <c r="JAW249" s="249"/>
      <c r="JAX249" s="249"/>
      <c r="JAY249" s="249"/>
      <c r="JAZ249" s="249"/>
      <c r="JBA249" s="249"/>
      <c r="JBB249" s="249"/>
      <c r="JBC249" s="249"/>
      <c r="JBD249" s="249"/>
      <c r="JBE249" s="249"/>
      <c r="JBF249" s="249"/>
      <c r="JBG249" s="249"/>
      <c r="JBH249" s="249"/>
      <c r="JBI249" s="249"/>
      <c r="JBJ249" s="249"/>
      <c r="JBK249" s="249"/>
      <c r="JBL249" s="249"/>
      <c r="JBM249" s="249"/>
      <c r="JBN249" s="249"/>
      <c r="JBO249" s="249"/>
      <c r="JBP249" s="249"/>
      <c r="JBQ249" s="249"/>
      <c r="JBR249" s="249"/>
      <c r="JBS249" s="249"/>
      <c r="JBT249" s="249"/>
      <c r="JBU249" s="249"/>
      <c r="JBV249" s="249"/>
      <c r="JBW249" s="249"/>
      <c r="JBX249" s="249"/>
      <c r="JBY249" s="249"/>
      <c r="JBZ249" s="249"/>
      <c r="JCA249" s="249"/>
      <c r="JCB249" s="249"/>
      <c r="JCC249" s="249"/>
      <c r="JCD249" s="249"/>
      <c r="JCE249" s="249"/>
      <c r="JCF249" s="249"/>
      <c r="JCG249" s="249"/>
      <c r="JCH249" s="249"/>
      <c r="JCI249" s="249"/>
      <c r="JCJ249" s="249"/>
      <c r="JCK249" s="249"/>
      <c r="JCL249" s="249"/>
      <c r="JCM249" s="249"/>
      <c r="JCN249" s="249"/>
      <c r="JCO249" s="249"/>
      <c r="JCP249" s="249"/>
      <c r="JCQ249" s="249"/>
      <c r="JCR249" s="249"/>
      <c r="JCS249" s="249"/>
      <c r="JCT249" s="249"/>
      <c r="JCU249" s="249"/>
      <c r="JCV249" s="249"/>
      <c r="JCW249" s="249"/>
      <c r="JCX249" s="249"/>
      <c r="JCY249" s="249"/>
      <c r="JCZ249" s="249"/>
      <c r="JDA249" s="249"/>
      <c r="JDB249" s="249"/>
      <c r="JDC249" s="249"/>
      <c r="JDD249" s="249"/>
      <c r="JDE249" s="249"/>
      <c r="JDF249" s="249"/>
      <c r="JDG249" s="249"/>
      <c r="JDH249" s="249"/>
      <c r="JDI249" s="249"/>
      <c r="JDJ249" s="249"/>
      <c r="JDK249" s="249"/>
      <c r="JDL249" s="249"/>
      <c r="JDM249" s="249"/>
      <c r="JDN249" s="249"/>
      <c r="JDO249" s="249"/>
      <c r="JDP249" s="249"/>
      <c r="JDQ249" s="249"/>
      <c r="JDR249" s="249"/>
      <c r="JDS249" s="249"/>
      <c r="JDT249" s="249"/>
      <c r="JDU249" s="249"/>
      <c r="JDV249" s="249"/>
      <c r="JDW249" s="249"/>
      <c r="JDX249" s="249"/>
      <c r="JDY249" s="249"/>
      <c r="JDZ249" s="249"/>
      <c r="JEA249" s="249"/>
      <c r="JEB249" s="249"/>
      <c r="JEC249" s="249"/>
      <c r="JED249" s="249"/>
      <c r="JEE249" s="249"/>
      <c r="JEF249" s="249"/>
      <c r="JEG249" s="249"/>
      <c r="JEH249" s="249"/>
      <c r="JEI249" s="249"/>
      <c r="JEJ249" s="249"/>
      <c r="JEK249" s="249"/>
      <c r="JEL249" s="249"/>
      <c r="JEM249" s="249"/>
      <c r="JEN249" s="249"/>
      <c r="JEO249" s="249"/>
      <c r="JEP249" s="249"/>
      <c r="JEQ249" s="249"/>
      <c r="JER249" s="249"/>
      <c r="JES249" s="249"/>
      <c r="JET249" s="249"/>
      <c r="JEU249" s="249"/>
      <c r="JEV249" s="249"/>
      <c r="JEW249" s="249"/>
      <c r="JEX249" s="249"/>
      <c r="JEY249" s="249"/>
      <c r="JEZ249" s="249"/>
      <c r="JFA249" s="249"/>
      <c r="JFB249" s="249"/>
      <c r="JFC249" s="249"/>
      <c r="JFD249" s="249"/>
      <c r="JFE249" s="249"/>
      <c r="JFF249" s="249"/>
      <c r="JFG249" s="249"/>
      <c r="JFH249" s="249"/>
      <c r="JFI249" s="249"/>
      <c r="JFJ249" s="249"/>
      <c r="JFK249" s="249"/>
      <c r="JFL249" s="249"/>
      <c r="JFM249" s="249"/>
      <c r="JFN249" s="249"/>
      <c r="JFO249" s="249"/>
      <c r="JFP249" s="249"/>
      <c r="JFQ249" s="249"/>
      <c r="JFR249" s="249"/>
      <c r="JFS249" s="249"/>
      <c r="JFT249" s="249"/>
      <c r="JFU249" s="249"/>
      <c r="JFV249" s="249"/>
      <c r="JFW249" s="249"/>
      <c r="JFX249" s="249"/>
      <c r="JFY249" s="249"/>
      <c r="JFZ249" s="249"/>
      <c r="JGA249" s="249"/>
      <c r="JGB249" s="249"/>
      <c r="JGC249" s="249"/>
      <c r="JGD249" s="249"/>
      <c r="JGE249" s="249"/>
      <c r="JGF249" s="249"/>
      <c r="JGG249" s="249"/>
      <c r="JGH249" s="249"/>
      <c r="JGI249" s="249"/>
      <c r="JGJ249" s="249"/>
      <c r="JGK249" s="249"/>
      <c r="JGL249" s="249"/>
      <c r="JGM249" s="249"/>
      <c r="JGN249" s="249"/>
      <c r="JGO249" s="249"/>
      <c r="JGP249" s="249"/>
      <c r="JGQ249" s="249"/>
      <c r="JGR249" s="249"/>
      <c r="JGS249" s="249"/>
      <c r="JGT249" s="249"/>
      <c r="JGU249" s="249"/>
      <c r="JGV249" s="249"/>
      <c r="JGW249" s="249"/>
      <c r="JGX249" s="249"/>
      <c r="JGY249" s="249"/>
      <c r="JGZ249" s="249"/>
      <c r="JHA249" s="249"/>
      <c r="JHB249" s="249"/>
      <c r="JHC249" s="249"/>
      <c r="JHD249" s="249"/>
      <c r="JHE249" s="249"/>
      <c r="JHF249" s="249"/>
      <c r="JHG249" s="249"/>
      <c r="JHH249" s="249"/>
      <c r="JHI249" s="249"/>
      <c r="JHJ249" s="249"/>
      <c r="JHK249" s="249"/>
      <c r="JHL249" s="249"/>
      <c r="JHM249" s="249"/>
      <c r="JHN249" s="249"/>
      <c r="JHO249" s="249"/>
      <c r="JHP249" s="249"/>
      <c r="JHQ249" s="249"/>
      <c r="JHR249" s="249"/>
      <c r="JHS249" s="249"/>
      <c r="JHT249" s="249"/>
      <c r="JHU249" s="249"/>
      <c r="JHV249" s="249"/>
      <c r="JHW249" s="249"/>
      <c r="JHX249" s="249"/>
      <c r="JHY249" s="249"/>
      <c r="JHZ249" s="249"/>
      <c r="JIA249" s="249"/>
      <c r="JIB249" s="249"/>
      <c r="JIC249" s="249"/>
      <c r="JID249" s="249"/>
      <c r="JIE249" s="249"/>
      <c r="JIF249" s="249"/>
      <c r="JIG249" s="249"/>
      <c r="JIH249" s="249"/>
      <c r="JII249" s="249"/>
      <c r="JIJ249" s="249"/>
      <c r="JIK249" s="249"/>
      <c r="JIL249" s="249"/>
      <c r="JIM249" s="249"/>
      <c r="JIN249" s="249"/>
      <c r="JIO249" s="249"/>
      <c r="JIP249" s="249"/>
      <c r="JIQ249" s="249"/>
      <c r="JIR249" s="249"/>
      <c r="JIS249" s="249"/>
      <c r="JIT249" s="249"/>
      <c r="JIU249" s="249"/>
      <c r="JIV249" s="249"/>
      <c r="JIW249" s="249"/>
      <c r="JIX249" s="249"/>
      <c r="JIY249" s="249"/>
      <c r="JIZ249" s="249"/>
      <c r="JJA249" s="249"/>
      <c r="JJB249" s="249"/>
      <c r="JJC249" s="249"/>
      <c r="JJD249" s="249"/>
      <c r="JJE249" s="249"/>
      <c r="JJF249" s="249"/>
      <c r="JJG249" s="249"/>
      <c r="JJH249" s="249"/>
      <c r="JJI249" s="249"/>
      <c r="JJJ249" s="249"/>
      <c r="JJK249" s="249"/>
      <c r="JJL249" s="249"/>
      <c r="JJM249" s="249"/>
      <c r="JJN249" s="249"/>
      <c r="JJO249" s="249"/>
      <c r="JJP249" s="249"/>
      <c r="JJQ249" s="249"/>
      <c r="JJR249" s="249"/>
      <c r="JJS249" s="249"/>
      <c r="JJT249" s="249"/>
      <c r="JJU249" s="249"/>
      <c r="JJV249" s="249"/>
      <c r="JJW249" s="249"/>
      <c r="JJX249" s="249"/>
      <c r="JJY249" s="249"/>
      <c r="JJZ249" s="249"/>
      <c r="JKA249" s="249"/>
      <c r="JKB249" s="249"/>
      <c r="JKC249" s="249"/>
      <c r="JKD249" s="249"/>
      <c r="JKE249" s="249"/>
      <c r="JKF249" s="249"/>
      <c r="JKG249" s="249"/>
      <c r="JKH249" s="249"/>
      <c r="JKI249" s="249"/>
      <c r="JKJ249" s="249"/>
      <c r="JKK249" s="249"/>
      <c r="JKL249" s="249"/>
      <c r="JKM249" s="249"/>
      <c r="JKN249" s="249"/>
      <c r="JKO249" s="249"/>
      <c r="JKP249" s="249"/>
      <c r="JKQ249" s="249"/>
      <c r="JKR249" s="249"/>
      <c r="JKS249" s="249"/>
      <c r="JKT249" s="249"/>
      <c r="JKU249" s="249"/>
      <c r="JKV249" s="249"/>
      <c r="JKW249" s="249"/>
      <c r="JKX249" s="249"/>
      <c r="JKY249" s="249"/>
      <c r="JKZ249" s="249"/>
      <c r="JLA249" s="249"/>
      <c r="JLB249" s="249"/>
      <c r="JLC249" s="249"/>
      <c r="JLD249" s="249"/>
      <c r="JLE249" s="249"/>
      <c r="JLF249" s="249"/>
      <c r="JLG249" s="249"/>
      <c r="JLH249" s="249"/>
      <c r="JLI249" s="249"/>
      <c r="JLJ249" s="249"/>
      <c r="JLK249" s="249"/>
      <c r="JLL249" s="249"/>
      <c r="JLM249" s="249"/>
      <c r="JLN249" s="249"/>
      <c r="JLO249" s="249"/>
      <c r="JLP249" s="249"/>
      <c r="JLQ249" s="249"/>
      <c r="JLR249" s="249"/>
      <c r="JLS249" s="249"/>
      <c r="JLT249" s="249"/>
      <c r="JLU249" s="249"/>
      <c r="JLV249" s="249"/>
      <c r="JLW249" s="249"/>
      <c r="JLX249" s="249"/>
      <c r="JLY249" s="249"/>
      <c r="JLZ249" s="249"/>
      <c r="JMA249" s="249"/>
      <c r="JMB249" s="249"/>
      <c r="JMC249" s="249"/>
      <c r="JMD249" s="249"/>
      <c r="JME249" s="249"/>
      <c r="JMF249" s="249"/>
      <c r="JMG249" s="249"/>
      <c r="JMH249" s="249"/>
      <c r="JMI249" s="249"/>
      <c r="JMJ249" s="249"/>
      <c r="JMK249" s="249"/>
      <c r="JML249" s="249"/>
      <c r="JMM249" s="249"/>
      <c r="JMN249" s="249"/>
      <c r="JMO249" s="249"/>
      <c r="JMP249" s="249"/>
      <c r="JMQ249" s="249"/>
      <c r="JMR249" s="249"/>
      <c r="JMS249" s="249"/>
      <c r="JMT249" s="249"/>
      <c r="JMU249" s="249"/>
      <c r="JMV249" s="249"/>
      <c r="JMW249" s="249"/>
      <c r="JMX249" s="249"/>
      <c r="JMY249" s="249"/>
      <c r="JMZ249" s="249"/>
      <c r="JNA249" s="249"/>
      <c r="JNB249" s="249"/>
      <c r="JNC249" s="249"/>
      <c r="JND249" s="249"/>
      <c r="JNE249" s="249"/>
      <c r="JNF249" s="249"/>
      <c r="JNG249" s="249"/>
      <c r="JNH249" s="249"/>
      <c r="JNI249" s="249"/>
      <c r="JNJ249" s="249"/>
      <c r="JNK249" s="249"/>
      <c r="JNL249" s="249"/>
      <c r="JNM249" s="249"/>
      <c r="JNN249" s="249"/>
      <c r="JNO249" s="249"/>
      <c r="JNP249" s="249"/>
      <c r="JNQ249" s="249"/>
      <c r="JNR249" s="249"/>
      <c r="JNS249" s="249"/>
      <c r="JNT249" s="249"/>
      <c r="JNU249" s="249"/>
      <c r="JNV249" s="249"/>
      <c r="JNW249" s="249"/>
      <c r="JNX249" s="249"/>
      <c r="JNY249" s="249"/>
      <c r="JNZ249" s="249"/>
      <c r="JOA249" s="249"/>
      <c r="JOB249" s="249"/>
      <c r="JOC249" s="249"/>
      <c r="JOD249" s="249"/>
      <c r="JOE249" s="249"/>
      <c r="JOF249" s="249"/>
      <c r="JOG249" s="249"/>
      <c r="JOH249" s="249"/>
      <c r="JOI249" s="249"/>
      <c r="JOJ249" s="249"/>
      <c r="JOK249" s="249"/>
      <c r="JOL249" s="249"/>
      <c r="JOM249" s="249"/>
      <c r="JON249" s="249"/>
      <c r="JOO249" s="249"/>
      <c r="JOP249" s="249"/>
      <c r="JOQ249" s="249"/>
      <c r="JOR249" s="249"/>
      <c r="JOS249" s="249"/>
      <c r="JOT249" s="249"/>
      <c r="JOU249" s="249"/>
      <c r="JOV249" s="249"/>
      <c r="JOW249" s="249"/>
      <c r="JOX249" s="249"/>
      <c r="JOY249" s="249"/>
      <c r="JOZ249" s="249"/>
      <c r="JPA249" s="249"/>
      <c r="JPB249" s="249"/>
      <c r="JPC249" s="249"/>
      <c r="JPD249" s="249"/>
      <c r="JPE249" s="249"/>
      <c r="JPF249" s="249"/>
      <c r="JPG249" s="249"/>
      <c r="JPH249" s="249"/>
      <c r="JPI249" s="249"/>
      <c r="JPJ249" s="249"/>
      <c r="JPK249" s="249"/>
      <c r="JPL249" s="249"/>
      <c r="JPM249" s="249"/>
      <c r="JPN249" s="249"/>
      <c r="JPO249" s="249"/>
      <c r="JPP249" s="249"/>
      <c r="JPQ249" s="249"/>
      <c r="JPR249" s="249"/>
      <c r="JPS249" s="249"/>
      <c r="JPT249" s="249"/>
      <c r="JPU249" s="249"/>
      <c r="JPV249" s="249"/>
      <c r="JPW249" s="249"/>
      <c r="JPX249" s="249"/>
      <c r="JPY249" s="249"/>
      <c r="JPZ249" s="249"/>
      <c r="JQA249" s="249"/>
      <c r="JQB249" s="249"/>
      <c r="JQC249" s="249"/>
      <c r="JQD249" s="249"/>
      <c r="JQE249" s="249"/>
      <c r="JQF249" s="249"/>
      <c r="JQG249" s="249"/>
      <c r="JQH249" s="249"/>
      <c r="JQI249" s="249"/>
      <c r="JQJ249" s="249"/>
      <c r="JQK249" s="249"/>
      <c r="JQL249" s="249"/>
      <c r="JQM249" s="249"/>
      <c r="JQN249" s="249"/>
      <c r="JQO249" s="249"/>
      <c r="JQP249" s="249"/>
      <c r="JQQ249" s="249"/>
      <c r="JQR249" s="249"/>
      <c r="JQS249" s="249"/>
      <c r="JQT249" s="249"/>
      <c r="JQU249" s="249"/>
      <c r="JQV249" s="249"/>
      <c r="JQW249" s="249"/>
      <c r="JQX249" s="249"/>
      <c r="JQY249" s="249"/>
      <c r="JQZ249" s="249"/>
      <c r="JRA249" s="249"/>
      <c r="JRB249" s="249"/>
      <c r="JRC249" s="249"/>
      <c r="JRD249" s="249"/>
      <c r="JRE249" s="249"/>
      <c r="JRF249" s="249"/>
      <c r="JRG249" s="249"/>
      <c r="JRH249" s="249"/>
      <c r="JRI249" s="249"/>
      <c r="JRJ249" s="249"/>
      <c r="JRK249" s="249"/>
      <c r="JRL249" s="249"/>
      <c r="JRM249" s="249"/>
      <c r="JRN249" s="249"/>
      <c r="JRO249" s="249"/>
      <c r="JRP249" s="249"/>
      <c r="JRQ249" s="249"/>
      <c r="JRR249" s="249"/>
      <c r="JRS249" s="249"/>
      <c r="JRT249" s="249"/>
      <c r="JRU249" s="249"/>
      <c r="JRV249" s="249"/>
      <c r="JRW249" s="249"/>
      <c r="JRX249" s="249"/>
      <c r="JRY249" s="249"/>
      <c r="JRZ249" s="249"/>
      <c r="JSA249" s="249"/>
      <c r="JSB249" s="249"/>
      <c r="JSC249" s="249"/>
      <c r="JSD249" s="249"/>
      <c r="JSE249" s="249"/>
      <c r="JSF249" s="249"/>
      <c r="JSG249" s="249"/>
      <c r="JSH249" s="249"/>
      <c r="JSI249" s="249"/>
      <c r="JSJ249" s="249"/>
      <c r="JSK249" s="249"/>
      <c r="JSL249" s="249"/>
      <c r="JSM249" s="249"/>
      <c r="JSN249" s="249"/>
      <c r="JSO249" s="249"/>
      <c r="JSP249" s="249"/>
      <c r="JSQ249" s="249"/>
      <c r="JSR249" s="249"/>
      <c r="JSS249" s="249"/>
      <c r="JST249" s="249"/>
      <c r="JSU249" s="249"/>
      <c r="JSV249" s="249"/>
      <c r="JSW249" s="249"/>
      <c r="JSX249" s="249"/>
      <c r="JSY249" s="249"/>
      <c r="JSZ249" s="249"/>
      <c r="JTA249" s="249"/>
      <c r="JTB249" s="249"/>
      <c r="JTC249" s="249"/>
      <c r="JTD249" s="249"/>
      <c r="JTE249" s="249"/>
      <c r="JTF249" s="249"/>
      <c r="JTG249" s="249"/>
      <c r="JTH249" s="249"/>
      <c r="JTI249" s="249"/>
      <c r="JTJ249" s="249"/>
      <c r="JTK249" s="249"/>
      <c r="JTL249" s="249"/>
      <c r="JTM249" s="249"/>
      <c r="JTN249" s="249"/>
      <c r="JTO249" s="249"/>
      <c r="JTP249" s="249"/>
      <c r="JTQ249" s="249"/>
      <c r="JTR249" s="249"/>
      <c r="JTS249" s="249"/>
      <c r="JTT249" s="249"/>
      <c r="JTU249" s="249"/>
      <c r="JTV249" s="249"/>
      <c r="JTW249" s="249"/>
      <c r="JTX249" s="249"/>
      <c r="JTY249" s="249"/>
      <c r="JTZ249" s="249"/>
      <c r="JUA249" s="249"/>
      <c r="JUB249" s="249"/>
      <c r="JUC249" s="249"/>
      <c r="JUD249" s="249"/>
      <c r="JUE249" s="249"/>
      <c r="JUF249" s="249"/>
      <c r="JUG249" s="249"/>
      <c r="JUH249" s="249"/>
      <c r="JUI249" s="249"/>
      <c r="JUJ249" s="249"/>
      <c r="JUK249" s="249"/>
      <c r="JUL249" s="249"/>
      <c r="JUM249" s="249"/>
      <c r="JUN249" s="249"/>
      <c r="JUO249" s="249"/>
      <c r="JUP249" s="249"/>
      <c r="JUQ249" s="249"/>
      <c r="JUR249" s="249"/>
      <c r="JUS249" s="249"/>
      <c r="JUT249" s="249"/>
      <c r="JUU249" s="249"/>
      <c r="JUV249" s="249"/>
      <c r="JUW249" s="249"/>
      <c r="JUX249" s="249"/>
      <c r="JUY249" s="249"/>
      <c r="JUZ249" s="249"/>
      <c r="JVA249" s="249"/>
      <c r="JVB249" s="249"/>
      <c r="JVC249" s="249"/>
      <c r="JVD249" s="249"/>
      <c r="JVE249" s="249"/>
      <c r="JVF249" s="249"/>
      <c r="JVG249" s="249"/>
      <c r="JVH249" s="249"/>
      <c r="JVI249" s="249"/>
      <c r="JVJ249" s="249"/>
      <c r="JVK249" s="249"/>
      <c r="JVL249" s="249"/>
      <c r="JVM249" s="249"/>
      <c r="JVN249" s="249"/>
      <c r="JVO249" s="249"/>
      <c r="JVP249" s="249"/>
      <c r="JVQ249" s="249"/>
      <c r="JVR249" s="249"/>
      <c r="JVS249" s="249"/>
      <c r="JVT249" s="249"/>
      <c r="JVU249" s="249"/>
      <c r="JVV249" s="249"/>
      <c r="JVW249" s="249"/>
      <c r="JVX249" s="249"/>
      <c r="JVY249" s="249"/>
      <c r="JVZ249" s="249"/>
      <c r="JWA249" s="249"/>
      <c r="JWB249" s="249"/>
      <c r="JWC249" s="249"/>
      <c r="JWD249" s="249"/>
      <c r="JWE249" s="249"/>
      <c r="JWF249" s="249"/>
      <c r="JWG249" s="249"/>
      <c r="JWH249" s="249"/>
      <c r="JWI249" s="249"/>
      <c r="JWJ249" s="249"/>
      <c r="JWK249" s="249"/>
      <c r="JWL249" s="249"/>
      <c r="JWM249" s="249"/>
      <c r="JWN249" s="249"/>
      <c r="JWO249" s="249"/>
      <c r="JWP249" s="249"/>
      <c r="JWQ249" s="249"/>
      <c r="JWR249" s="249"/>
      <c r="JWS249" s="249"/>
      <c r="JWT249" s="249"/>
      <c r="JWU249" s="249"/>
      <c r="JWV249" s="249"/>
      <c r="JWW249" s="249"/>
      <c r="JWX249" s="249"/>
      <c r="JWY249" s="249"/>
      <c r="JWZ249" s="249"/>
      <c r="JXA249" s="249"/>
      <c r="JXB249" s="249"/>
      <c r="JXC249" s="249"/>
      <c r="JXD249" s="249"/>
      <c r="JXE249" s="249"/>
      <c r="JXF249" s="249"/>
      <c r="JXG249" s="249"/>
      <c r="JXH249" s="249"/>
      <c r="JXI249" s="249"/>
      <c r="JXJ249" s="249"/>
      <c r="JXK249" s="249"/>
      <c r="JXL249" s="249"/>
      <c r="JXM249" s="249"/>
      <c r="JXN249" s="249"/>
      <c r="JXO249" s="249"/>
      <c r="JXP249" s="249"/>
      <c r="JXQ249" s="249"/>
      <c r="JXR249" s="249"/>
      <c r="JXS249" s="249"/>
      <c r="JXT249" s="249"/>
      <c r="JXU249" s="249"/>
      <c r="JXV249" s="249"/>
      <c r="JXW249" s="249"/>
      <c r="JXX249" s="249"/>
      <c r="JXY249" s="249"/>
      <c r="JXZ249" s="249"/>
      <c r="JYA249" s="249"/>
      <c r="JYB249" s="249"/>
      <c r="JYC249" s="249"/>
      <c r="JYD249" s="249"/>
      <c r="JYE249" s="249"/>
      <c r="JYF249" s="249"/>
      <c r="JYG249" s="249"/>
      <c r="JYH249" s="249"/>
      <c r="JYI249" s="249"/>
      <c r="JYJ249" s="249"/>
      <c r="JYK249" s="249"/>
      <c r="JYL249" s="249"/>
      <c r="JYM249" s="249"/>
      <c r="JYN249" s="249"/>
      <c r="JYO249" s="249"/>
      <c r="JYP249" s="249"/>
      <c r="JYQ249" s="249"/>
      <c r="JYR249" s="249"/>
      <c r="JYS249" s="249"/>
      <c r="JYT249" s="249"/>
      <c r="JYU249" s="249"/>
      <c r="JYV249" s="249"/>
      <c r="JYW249" s="249"/>
      <c r="JYX249" s="249"/>
      <c r="JYY249" s="249"/>
      <c r="JYZ249" s="249"/>
      <c r="JZA249" s="249"/>
      <c r="JZB249" s="249"/>
      <c r="JZC249" s="249"/>
      <c r="JZD249" s="249"/>
      <c r="JZE249" s="249"/>
      <c r="JZF249" s="249"/>
      <c r="JZG249" s="249"/>
      <c r="JZH249" s="249"/>
      <c r="JZI249" s="249"/>
      <c r="JZJ249" s="249"/>
      <c r="JZK249" s="249"/>
      <c r="JZL249" s="249"/>
      <c r="JZM249" s="249"/>
      <c r="JZN249" s="249"/>
      <c r="JZO249" s="249"/>
      <c r="JZP249" s="249"/>
      <c r="JZQ249" s="249"/>
      <c r="JZR249" s="249"/>
      <c r="JZS249" s="249"/>
      <c r="JZT249" s="249"/>
      <c r="JZU249" s="249"/>
      <c r="JZV249" s="249"/>
      <c r="JZW249" s="249"/>
      <c r="JZX249" s="249"/>
      <c r="JZY249" s="249"/>
      <c r="JZZ249" s="249"/>
      <c r="KAA249" s="249"/>
      <c r="KAB249" s="249"/>
      <c r="KAC249" s="249"/>
      <c r="KAD249" s="249"/>
      <c r="KAE249" s="249"/>
      <c r="KAF249" s="249"/>
      <c r="KAG249" s="249"/>
      <c r="KAH249" s="249"/>
      <c r="KAI249" s="249"/>
      <c r="KAJ249" s="249"/>
      <c r="KAK249" s="249"/>
      <c r="KAL249" s="249"/>
      <c r="KAM249" s="249"/>
      <c r="KAN249" s="249"/>
      <c r="KAO249" s="249"/>
      <c r="KAP249" s="249"/>
      <c r="KAQ249" s="249"/>
      <c r="KAR249" s="249"/>
      <c r="KAS249" s="249"/>
      <c r="KAT249" s="249"/>
      <c r="KAU249" s="249"/>
      <c r="KAV249" s="249"/>
      <c r="KAW249" s="249"/>
      <c r="KAX249" s="249"/>
      <c r="KAY249" s="249"/>
      <c r="KAZ249" s="249"/>
      <c r="KBA249" s="249"/>
      <c r="KBB249" s="249"/>
      <c r="KBC249" s="249"/>
      <c r="KBD249" s="249"/>
      <c r="KBE249" s="249"/>
      <c r="KBF249" s="249"/>
      <c r="KBG249" s="249"/>
      <c r="KBH249" s="249"/>
      <c r="KBI249" s="249"/>
      <c r="KBJ249" s="249"/>
      <c r="KBK249" s="249"/>
      <c r="KBL249" s="249"/>
      <c r="KBM249" s="249"/>
      <c r="KBN249" s="249"/>
      <c r="KBO249" s="249"/>
      <c r="KBP249" s="249"/>
      <c r="KBQ249" s="249"/>
      <c r="KBR249" s="249"/>
      <c r="KBS249" s="249"/>
      <c r="KBT249" s="249"/>
      <c r="KBU249" s="249"/>
      <c r="KBV249" s="249"/>
      <c r="KBW249" s="249"/>
      <c r="KBX249" s="249"/>
      <c r="KBY249" s="249"/>
      <c r="KBZ249" s="249"/>
      <c r="KCA249" s="249"/>
      <c r="KCB249" s="249"/>
      <c r="KCC249" s="249"/>
      <c r="KCD249" s="249"/>
      <c r="KCE249" s="249"/>
      <c r="KCF249" s="249"/>
      <c r="KCG249" s="249"/>
      <c r="KCH249" s="249"/>
      <c r="KCI249" s="249"/>
      <c r="KCJ249" s="249"/>
      <c r="KCK249" s="249"/>
      <c r="KCL249" s="249"/>
      <c r="KCM249" s="249"/>
      <c r="KCN249" s="249"/>
      <c r="KCO249" s="249"/>
      <c r="KCP249" s="249"/>
      <c r="KCQ249" s="249"/>
      <c r="KCR249" s="249"/>
      <c r="KCS249" s="249"/>
      <c r="KCT249" s="249"/>
      <c r="KCU249" s="249"/>
      <c r="KCV249" s="249"/>
      <c r="KCW249" s="249"/>
      <c r="KCX249" s="249"/>
      <c r="KCY249" s="249"/>
      <c r="KCZ249" s="249"/>
      <c r="KDA249" s="249"/>
      <c r="KDB249" s="249"/>
      <c r="KDC249" s="249"/>
      <c r="KDD249" s="249"/>
      <c r="KDE249" s="249"/>
      <c r="KDF249" s="249"/>
      <c r="KDG249" s="249"/>
      <c r="KDH249" s="249"/>
      <c r="KDI249" s="249"/>
      <c r="KDJ249" s="249"/>
      <c r="KDK249" s="249"/>
      <c r="KDL249" s="249"/>
      <c r="KDM249" s="249"/>
      <c r="KDN249" s="249"/>
      <c r="KDO249" s="249"/>
      <c r="KDP249" s="249"/>
      <c r="KDQ249" s="249"/>
      <c r="KDR249" s="249"/>
      <c r="KDS249" s="249"/>
      <c r="KDT249" s="249"/>
      <c r="KDU249" s="249"/>
      <c r="KDV249" s="249"/>
      <c r="KDW249" s="249"/>
      <c r="KDX249" s="249"/>
      <c r="KDY249" s="249"/>
      <c r="KDZ249" s="249"/>
      <c r="KEA249" s="249"/>
      <c r="KEB249" s="249"/>
      <c r="KEC249" s="249"/>
      <c r="KED249" s="249"/>
      <c r="KEE249" s="249"/>
      <c r="KEF249" s="249"/>
      <c r="KEG249" s="249"/>
      <c r="KEH249" s="249"/>
      <c r="KEI249" s="249"/>
      <c r="KEJ249" s="249"/>
      <c r="KEK249" s="249"/>
      <c r="KEL249" s="249"/>
      <c r="KEM249" s="249"/>
      <c r="KEN249" s="249"/>
      <c r="KEO249" s="249"/>
      <c r="KEP249" s="249"/>
      <c r="KEQ249" s="249"/>
      <c r="KER249" s="249"/>
      <c r="KES249" s="249"/>
      <c r="KET249" s="249"/>
      <c r="KEU249" s="249"/>
      <c r="KEV249" s="249"/>
      <c r="KEW249" s="249"/>
      <c r="KEX249" s="249"/>
      <c r="KEY249" s="249"/>
      <c r="KEZ249" s="249"/>
      <c r="KFA249" s="249"/>
      <c r="KFB249" s="249"/>
      <c r="KFC249" s="249"/>
      <c r="KFD249" s="249"/>
      <c r="KFE249" s="249"/>
      <c r="KFF249" s="249"/>
      <c r="KFG249" s="249"/>
      <c r="KFH249" s="249"/>
      <c r="KFI249" s="249"/>
      <c r="KFJ249" s="249"/>
      <c r="KFK249" s="249"/>
      <c r="KFL249" s="249"/>
      <c r="KFM249" s="249"/>
      <c r="KFN249" s="249"/>
      <c r="KFO249" s="249"/>
      <c r="KFP249" s="249"/>
      <c r="KFQ249" s="249"/>
      <c r="KFR249" s="249"/>
      <c r="KFS249" s="249"/>
      <c r="KFT249" s="249"/>
      <c r="KFU249" s="249"/>
      <c r="KFV249" s="249"/>
      <c r="KFW249" s="249"/>
      <c r="KFX249" s="249"/>
      <c r="KFY249" s="249"/>
      <c r="KFZ249" s="249"/>
      <c r="KGA249" s="249"/>
      <c r="KGB249" s="249"/>
      <c r="KGC249" s="249"/>
      <c r="KGD249" s="249"/>
      <c r="KGE249" s="249"/>
      <c r="KGF249" s="249"/>
      <c r="KGG249" s="249"/>
      <c r="KGH249" s="249"/>
      <c r="KGI249" s="249"/>
      <c r="KGJ249" s="249"/>
      <c r="KGK249" s="249"/>
      <c r="KGL249" s="249"/>
      <c r="KGM249" s="249"/>
      <c r="KGN249" s="249"/>
      <c r="KGO249" s="249"/>
      <c r="KGP249" s="249"/>
      <c r="KGQ249" s="249"/>
      <c r="KGR249" s="249"/>
      <c r="KGS249" s="249"/>
      <c r="KGT249" s="249"/>
      <c r="KGU249" s="249"/>
      <c r="KGV249" s="249"/>
      <c r="KGW249" s="249"/>
      <c r="KGX249" s="249"/>
      <c r="KGY249" s="249"/>
      <c r="KGZ249" s="249"/>
      <c r="KHA249" s="249"/>
      <c r="KHB249" s="249"/>
      <c r="KHC249" s="249"/>
      <c r="KHD249" s="249"/>
      <c r="KHE249" s="249"/>
      <c r="KHF249" s="249"/>
      <c r="KHG249" s="249"/>
      <c r="KHH249" s="249"/>
      <c r="KHI249" s="249"/>
      <c r="KHJ249" s="249"/>
      <c r="KHK249" s="249"/>
      <c r="KHL249" s="249"/>
      <c r="KHM249" s="249"/>
      <c r="KHN249" s="249"/>
      <c r="KHO249" s="249"/>
      <c r="KHP249" s="249"/>
      <c r="KHQ249" s="249"/>
      <c r="KHR249" s="249"/>
      <c r="KHS249" s="249"/>
      <c r="KHT249" s="249"/>
      <c r="KHU249" s="249"/>
      <c r="KHV249" s="249"/>
      <c r="KHW249" s="249"/>
      <c r="KHX249" s="249"/>
      <c r="KHY249" s="249"/>
      <c r="KHZ249" s="249"/>
      <c r="KIA249" s="249"/>
      <c r="KIB249" s="249"/>
      <c r="KIC249" s="249"/>
      <c r="KID249" s="249"/>
      <c r="KIE249" s="249"/>
      <c r="KIF249" s="249"/>
      <c r="KIG249" s="249"/>
      <c r="KIH249" s="249"/>
      <c r="KII249" s="249"/>
      <c r="KIJ249" s="249"/>
      <c r="KIK249" s="249"/>
      <c r="KIL249" s="249"/>
      <c r="KIM249" s="249"/>
      <c r="KIN249" s="249"/>
      <c r="KIO249" s="249"/>
      <c r="KIP249" s="249"/>
      <c r="KIQ249" s="249"/>
      <c r="KIR249" s="249"/>
      <c r="KIS249" s="249"/>
      <c r="KIT249" s="249"/>
      <c r="KIU249" s="249"/>
      <c r="KIV249" s="249"/>
      <c r="KIW249" s="249"/>
      <c r="KIX249" s="249"/>
      <c r="KIY249" s="249"/>
      <c r="KIZ249" s="249"/>
      <c r="KJA249" s="249"/>
      <c r="KJB249" s="249"/>
      <c r="KJC249" s="249"/>
      <c r="KJD249" s="249"/>
      <c r="KJE249" s="249"/>
      <c r="KJF249" s="249"/>
      <c r="KJG249" s="249"/>
      <c r="KJH249" s="249"/>
      <c r="KJI249" s="249"/>
      <c r="KJJ249" s="249"/>
      <c r="KJK249" s="249"/>
      <c r="KJL249" s="249"/>
      <c r="KJM249" s="249"/>
      <c r="KJN249" s="249"/>
      <c r="KJO249" s="249"/>
      <c r="KJP249" s="249"/>
      <c r="KJQ249" s="249"/>
      <c r="KJR249" s="249"/>
      <c r="KJS249" s="249"/>
      <c r="KJT249" s="249"/>
      <c r="KJU249" s="249"/>
      <c r="KJV249" s="249"/>
      <c r="KJW249" s="249"/>
      <c r="KJX249" s="249"/>
      <c r="KJY249" s="249"/>
      <c r="KJZ249" s="249"/>
      <c r="KKA249" s="249"/>
      <c r="KKB249" s="249"/>
      <c r="KKC249" s="249"/>
      <c r="KKD249" s="249"/>
      <c r="KKE249" s="249"/>
      <c r="KKF249" s="249"/>
      <c r="KKG249" s="249"/>
      <c r="KKH249" s="249"/>
      <c r="KKI249" s="249"/>
      <c r="KKJ249" s="249"/>
      <c r="KKK249" s="249"/>
      <c r="KKL249" s="249"/>
      <c r="KKM249" s="249"/>
      <c r="KKN249" s="249"/>
      <c r="KKO249" s="249"/>
      <c r="KKP249" s="249"/>
      <c r="KKQ249" s="249"/>
      <c r="KKR249" s="249"/>
      <c r="KKS249" s="249"/>
      <c r="KKT249" s="249"/>
      <c r="KKU249" s="249"/>
      <c r="KKV249" s="249"/>
      <c r="KKW249" s="249"/>
      <c r="KKX249" s="249"/>
      <c r="KKY249" s="249"/>
      <c r="KKZ249" s="249"/>
      <c r="KLA249" s="249"/>
      <c r="KLB249" s="249"/>
      <c r="KLC249" s="249"/>
      <c r="KLD249" s="249"/>
      <c r="KLE249" s="249"/>
      <c r="KLF249" s="249"/>
      <c r="KLG249" s="249"/>
      <c r="KLH249" s="249"/>
      <c r="KLI249" s="249"/>
      <c r="KLJ249" s="249"/>
      <c r="KLK249" s="249"/>
      <c r="KLL249" s="249"/>
      <c r="KLM249" s="249"/>
      <c r="KLN249" s="249"/>
      <c r="KLO249" s="249"/>
      <c r="KLP249" s="249"/>
      <c r="KLQ249" s="249"/>
      <c r="KLR249" s="249"/>
      <c r="KLS249" s="249"/>
      <c r="KLT249" s="249"/>
      <c r="KLU249" s="249"/>
      <c r="KLV249" s="249"/>
      <c r="KLW249" s="249"/>
      <c r="KLX249" s="249"/>
      <c r="KLY249" s="249"/>
      <c r="KLZ249" s="249"/>
      <c r="KMA249" s="249"/>
      <c r="KMB249" s="249"/>
      <c r="KMC249" s="249"/>
      <c r="KMD249" s="249"/>
      <c r="KME249" s="249"/>
      <c r="KMF249" s="249"/>
      <c r="KMG249" s="249"/>
      <c r="KMH249" s="249"/>
      <c r="KMI249" s="249"/>
      <c r="KMJ249" s="249"/>
      <c r="KMK249" s="249"/>
      <c r="KML249" s="249"/>
      <c r="KMM249" s="249"/>
      <c r="KMN249" s="249"/>
      <c r="KMO249" s="249"/>
      <c r="KMP249" s="249"/>
      <c r="KMQ249" s="249"/>
      <c r="KMR249" s="249"/>
      <c r="KMS249" s="249"/>
      <c r="KMT249" s="249"/>
      <c r="KMU249" s="249"/>
      <c r="KMV249" s="249"/>
      <c r="KMW249" s="249"/>
      <c r="KMX249" s="249"/>
      <c r="KMY249" s="249"/>
      <c r="KMZ249" s="249"/>
      <c r="KNA249" s="249"/>
      <c r="KNB249" s="249"/>
      <c r="KNC249" s="249"/>
      <c r="KND249" s="249"/>
      <c r="KNE249" s="249"/>
      <c r="KNF249" s="249"/>
      <c r="KNG249" s="249"/>
      <c r="KNH249" s="249"/>
      <c r="KNI249" s="249"/>
      <c r="KNJ249" s="249"/>
      <c r="KNK249" s="249"/>
      <c r="KNL249" s="249"/>
      <c r="KNM249" s="249"/>
      <c r="KNN249" s="249"/>
      <c r="KNO249" s="249"/>
      <c r="KNP249" s="249"/>
      <c r="KNQ249" s="249"/>
      <c r="KNR249" s="249"/>
      <c r="KNS249" s="249"/>
      <c r="KNT249" s="249"/>
      <c r="KNU249" s="249"/>
      <c r="KNV249" s="249"/>
      <c r="KNW249" s="249"/>
      <c r="KNX249" s="249"/>
      <c r="KNY249" s="249"/>
      <c r="KNZ249" s="249"/>
      <c r="KOA249" s="249"/>
      <c r="KOB249" s="249"/>
      <c r="KOC249" s="249"/>
      <c r="KOD249" s="249"/>
      <c r="KOE249" s="249"/>
      <c r="KOF249" s="249"/>
      <c r="KOG249" s="249"/>
      <c r="KOH249" s="249"/>
      <c r="KOI249" s="249"/>
      <c r="KOJ249" s="249"/>
      <c r="KOK249" s="249"/>
      <c r="KOL249" s="249"/>
      <c r="KOM249" s="249"/>
      <c r="KON249" s="249"/>
      <c r="KOO249" s="249"/>
      <c r="KOP249" s="249"/>
      <c r="KOQ249" s="249"/>
      <c r="KOR249" s="249"/>
      <c r="KOS249" s="249"/>
      <c r="KOT249" s="249"/>
      <c r="KOU249" s="249"/>
      <c r="KOV249" s="249"/>
      <c r="KOW249" s="249"/>
      <c r="KOX249" s="249"/>
      <c r="KOY249" s="249"/>
      <c r="KOZ249" s="249"/>
      <c r="KPA249" s="249"/>
      <c r="KPB249" s="249"/>
      <c r="KPC249" s="249"/>
      <c r="KPD249" s="249"/>
      <c r="KPE249" s="249"/>
      <c r="KPF249" s="249"/>
      <c r="KPG249" s="249"/>
      <c r="KPH249" s="249"/>
      <c r="KPI249" s="249"/>
      <c r="KPJ249" s="249"/>
      <c r="KPK249" s="249"/>
      <c r="KPL249" s="249"/>
      <c r="KPM249" s="249"/>
      <c r="KPN249" s="249"/>
      <c r="KPO249" s="249"/>
      <c r="KPP249" s="249"/>
      <c r="KPQ249" s="249"/>
      <c r="KPR249" s="249"/>
      <c r="KPS249" s="249"/>
      <c r="KPT249" s="249"/>
      <c r="KPU249" s="249"/>
      <c r="KPV249" s="249"/>
      <c r="KPW249" s="249"/>
      <c r="KPX249" s="249"/>
      <c r="KPY249" s="249"/>
      <c r="KPZ249" s="249"/>
      <c r="KQA249" s="249"/>
      <c r="KQB249" s="249"/>
      <c r="KQC249" s="249"/>
      <c r="KQD249" s="249"/>
      <c r="KQE249" s="249"/>
      <c r="KQF249" s="249"/>
      <c r="KQG249" s="249"/>
      <c r="KQH249" s="249"/>
      <c r="KQI249" s="249"/>
      <c r="KQJ249" s="249"/>
      <c r="KQK249" s="249"/>
      <c r="KQL249" s="249"/>
      <c r="KQM249" s="249"/>
      <c r="KQN249" s="249"/>
      <c r="KQO249" s="249"/>
      <c r="KQP249" s="249"/>
      <c r="KQQ249" s="249"/>
      <c r="KQR249" s="249"/>
      <c r="KQS249" s="249"/>
      <c r="KQT249" s="249"/>
      <c r="KQU249" s="249"/>
      <c r="KQV249" s="249"/>
      <c r="KQW249" s="249"/>
      <c r="KQX249" s="249"/>
      <c r="KQY249" s="249"/>
      <c r="KQZ249" s="249"/>
      <c r="KRA249" s="249"/>
      <c r="KRB249" s="249"/>
      <c r="KRC249" s="249"/>
      <c r="KRD249" s="249"/>
      <c r="KRE249" s="249"/>
      <c r="KRF249" s="249"/>
      <c r="KRG249" s="249"/>
      <c r="KRH249" s="249"/>
      <c r="KRI249" s="249"/>
      <c r="KRJ249" s="249"/>
      <c r="KRK249" s="249"/>
      <c r="KRL249" s="249"/>
      <c r="KRM249" s="249"/>
      <c r="KRN249" s="249"/>
      <c r="KRO249" s="249"/>
      <c r="KRP249" s="249"/>
      <c r="KRQ249" s="249"/>
      <c r="KRR249" s="249"/>
      <c r="KRS249" s="249"/>
      <c r="KRT249" s="249"/>
      <c r="KRU249" s="249"/>
      <c r="KRV249" s="249"/>
      <c r="KRW249" s="249"/>
      <c r="KRX249" s="249"/>
      <c r="KRY249" s="249"/>
      <c r="KRZ249" s="249"/>
      <c r="KSA249" s="249"/>
      <c r="KSB249" s="249"/>
      <c r="KSC249" s="249"/>
      <c r="KSD249" s="249"/>
      <c r="KSE249" s="249"/>
      <c r="KSF249" s="249"/>
      <c r="KSG249" s="249"/>
      <c r="KSH249" s="249"/>
      <c r="KSI249" s="249"/>
      <c r="KSJ249" s="249"/>
      <c r="KSK249" s="249"/>
      <c r="KSL249" s="249"/>
      <c r="KSM249" s="249"/>
      <c r="KSN249" s="249"/>
      <c r="KSO249" s="249"/>
      <c r="KSP249" s="249"/>
      <c r="KSQ249" s="249"/>
      <c r="KSR249" s="249"/>
      <c r="KSS249" s="249"/>
      <c r="KST249" s="249"/>
      <c r="KSU249" s="249"/>
      <c r="KSV249" s="249"/>
      <c r="KSW249" s="249"/>
      <c r="KSX249" s="249"/>
      <c r="KSY249" s="249"/>
      <c r="KSZ249" s="249"/>
      <c r="KTA249" s="249"/>
      <c r="KTB249" s="249"/>
      <c r="KTC249" s="249"/>
      <c r="KTD249" s="249"/>
      <c r="KTE249" s="249"/>
      <c r="KTF249" s="249"/>
      <c r="KTG249" s="249"/>
      <c r="KTH249" s="249"/>
      <c r="KTI249" s="249"/>
      <c r="KTJ249" s="249"/>
      <c r="KTK249" s="249"/>
      <c r="KTL249" s="249"/>
      <c r="KTM249" s="249"/>
      <c r="KTN249" s="249"/>
      <c r="KTO249" s="249"/>
      <c r="KTP249" s="249"/>
      <c r="KTQ249" s="249"/>
      <c r="KTR249" s="249"/>
      <c r="KTS249" s="249"/>
      <c r="KTT249" s="249"/>
      <c r="KTU249" s="249"/>
      <c r="KTV249" s="249"/>
      <c r="KTW249" s="249"/>
      <c r="KTX249" s="249"/>
      <c r="KTY249" s="249"/>
      <c r="KTZ249" s="249"/>
      <c r="KUA249" s="249"/>
      <c r="KUB249" s="249"/>
      <c r="KUC249" s="249"/>
      <c r="KUD249" s="249"/>
      <c r="KUE249" s="249"/>
      <c r="KUF249" s="249"/>
      <c r="KUG249" s="249"/>
      <c r="KUH249" s="249"/>
      <c r="KUI249" s="249"/>
      <c r="KUJ249" s="249"/>
      <c r="KUK249" s="249"/>
      <c r="KUL249" s="249"/>
      <c r="KUM249" s="249"/>
      <c r="KUN249" s="249"/>
      <c r="KUO249" s="249"/>
      <c r="KUP249" s="249"/>
      <c r="KUQ249" s="249"/>
      <c r="KUR249" s="249"/>
      <c r="KUS249" s="249"/>
      <c r="KUT249" s="249"/>
      <c r="KUU249" s="249"/>
      <c r="KUV249" s="249"/>
      <c r="KUW249" s="249"/>
      <c r="KUX249" s="249"/>
      <c r="KUY249" s="249"/>
      <c r="KUZ249" s="249"/>
      <c r="KVA249" s="249"/>
      <c r="KVB249" s="249"/>
      <c r="KVC249" s="249"/>
      <c r="KVD249" s="249"/>
      <c r="KVE249" s="249"/>
      <c r="KVF249" s="249"/>
      <c r="KVG249" s="249"/>
      <c r="KVH249" s="249"/>
      <c r="KVI249" s="249"/>
      <c r="KVJ249" s="249"/>
      <c r="KVK249" s="249"/>
      <c r="KVL249" s="249"/>
      <c r="KVM249" s="249"/>
      <c r="KVN249" s="249"/>
      <c r="KVO249" s="249"/>
      <c r="KVP249" s="249"/>
      <c r="KVQ249" s="249"/>
      <c r="KVR249" s="249"/>
      <c r="KVS249" s="249"/>
      <c r="KVT249" s="249"/>
      <c r="KVU249" s="249"/>
      <c r="KVV249" s="249"/>
      <c r="KVW249" s="249"/>
      <c r="KVX249" s="249"/>
      <c r="KVY249" s="249"/>
      <c r="KVZ249" s="249"/>
      <c r="KWA249" s="249"/>
      <c r="KWB249" s="249"/>
      <c r="KWC249" s="249"/>
      <c r="KWD249" s="249"/>
      <c r="KWE249" s="249"/>
      <c r="KWF249" s="249"/>
      <c r="KWG249" s="249"/>
      <c r="KWH249" s="249"/>
      <c r="KWI249" s="249"/>
      <c r="KWJ249" s="249"/>
      <c r="KWK249" s="249"/>
      <c r="KWL249" s="249"/>
      <c r="KWM249" s="249"/>
      <c r="KWN249" s="249"/>
      <c r="KWO249" s="249"/>
      <c r="KWP249" s="249"/>
      <c r="KWQ249" s="249"/>
      <c r="KWR249" s="249"/>
      <c r="KWS249" s="249"/>
      <c r="KWT249" s="249"/>
      <c r="KWU249" s="249"/>
      <c r="KWV249" s="249"/>
      <c r="KWW249" s="249"/>
      <c r="KWX249" s="249"/>
      <c r="KWY249" s="249"/>
      <c r="KWZ249" s="249"/>
      <c r="KXA249" s="249"/>
      <c r="KXB249" s="249"/>
      <c r="KXC249" s="249"/>
      <c r="KXD249" s="249"/>
      <c r="KXE249" s="249"/>
      <c r="KXF249" s="249"/>
      <c r="KXG249" s="249"/>
      <c r="KXH249" s="249"/>
      <c r="KXI249" s="249"/>
      <c r="KXJ249" s="249"/>
      <c r="KXK249" s="249"/>
      <c r="KXL249" s="249"/>
      <c r="KXM249" s="249"/>
      <c r="KXN249" s="249"/>
      <c r="KXO249" s="249"/>
      <c r="KXP249" s="249"/>
      <c r="KXQ249" s="249"/>
      <c r="KXR249" s="249"/>
      <c r="KXS249" s="249"/>
      <c r="KXT249" s="249"/>
      <c r="KXU249" s="249"/>
      <c r="KXV249" s="249"/>
      <c r="KXW249" s="249"/>
      <c r="KXX249" s="249"/>
      <c r="KXY249" s="249"/>
      <c r="KXZ249" s="249"/>
      <c r="KYA249" s="249"/>
      <c r="KYB249" s="249"/>
      <c r="KYC249" s="249"/>
      <c r="KYD249" s="249"/>
      <c r="KYE249" s="249"/>
      <c r="KYF249" s="249"/>
      <c r="KYG249" s="249"/>
      <c r="KYH249" s="249"/>
      <c r="KYI249" s="249"/>
      <c r="KYJ249" s="249"/>
      <c r="KYK249" s="249"/>
      <c r="KYL249" s="249"/>
      <c r="KYM249" s="249"/>
      <c r="KYN249" s="249"/>
      <c r="KYO249" s="249"/>
      <c r="KYP249" s="249"/>
      <c r="KYQ249" s="249"/>
      <c r="KYR249" s="249"/>
      <c r="KYS249" s="249"/>
      <c r="KYT249" s="249"/>
      <c r="KYU249" s="249"/>
      <c r="KYV249" s="249"/>
      <c r="KYW249" s="249"/>
      <c r="KYX249" s="249"/>
      <c r="KYY249" s="249"/>
      <c r="KYZ249" s="249"/>
      <c r="KZA249" s="249"/>
      <c r="KZB249" s="249"/>
      <c r="KZC249" s="249"/>
      <c r="KZD249" s="249"/>
      <c r="KZE249" s="249"/>
      <c r="KZF249" s="249"/>
      <c r="KZG249" s="249"/>
      <c r="KZH249" s="249"/>
      <c r="KZI249" s="249"/>
      <c r="KZJ249" s="249"/>
      <c r="KZK249" s="249"/>
      <c r="KZL249" s="249"/>
      <c r="KZM249" s="249"/>
      <c r="KZN249" s="249"/>
      <c r="KZO249" s="249"/>
      <c r="KZP249" s="249"/>
      <c r="KZQ249" s="249"/>
      <c r="KZR249" s="249"/>
      <c r="KZS249" s="249"/>
      <c r="KZT249" s="249"/>
      <c r="KZU249" s="249"/>
      <c r="KZV249" s="249"/>
      <c r="KZW249" s="249"/>
      <c r="KZX249" s="249"/>
      <c r="KZY249" s="249"/>
      <c r="KZZ249" s="249"/>
      <c r="LAA249" s="249"/>
      <c r="LAB249" s="249"/>
      <c r="LAC249" s="249"/>
      <c r="LAD249" s="249"/>
      <c r="LAE249" s="249"/>
      <c r="LAF249" s="249"/>
      <c r="LAG249" s="249"/>
      <c r="LAH249" s="249"/>
      <c r="LAI249" s="249"/>
      <c r="LAJ249" s="249"/>
      <c r="LAK249" s="249"/>
      <c r="LAL249" s="249"/>
      <c r="LAM249" s="249"/>
      <c r="LAN249" s="249"/>
      <c r="LAO249" s="249"/>
      <c r="LAP249" s="249"/>
      <c r="LAQ249" s="249"/>
      <c r="LAR249" s="249"/>
      <c r="LAS249" s="249"/>
      <c r="LAT249" s="249"/>
      <c r="LAU249" s="249"/>
      <c r="LAV249" s="249"/>
      <c r="LAW249" s="249"/>
      <c r="LAX249" s="249"/>
      <c r="LAY249" s="249"/>
      <c r="LAZ249" s="249"/>
      <c r="LBA249" s="249"/>
      <c r="LBB249" s="249"/>
      <c r="LBC249" s="249"/>
      <c r="LBD249" s="249"/>
      <c r="LBE249" s="249"/>
      <c r="LBF249" s="249"/>
      <c r="LBG249" s="249"/>
      <c r="LBH249" s="249"/>
      <c r="LBI249" s="249"/>
      <c r="LBJ249" s="249"/>
      <c r="LBK249" s="249"/>
      <c r="LBL249" s="249"/>
      <c r="LBM249" s="249"/>
      <c r="LBN249" s="249"/>
      <c r="LBO249" s="249"/>
      <c r="LBP249" s="249"/>
      <c r="LBQ249" s="249"/>
      <c r="LBR249" s="249"/>
      <c r="LBS249" s="249"/>
      <c r="LBT249" s="249"/>
      <c r="LBU249" s="249"/>
      <c r="LBV249" s="249"/>
      <c r="LBW249" s="249"/>
      <c r="LBX249" s="249"/>
      <c r="LBY249" s="249"/>
      <c r="LBZ249" s="249"/>
      <c r="LCA249" s="249"/>
      <c r="LCB249" s="249"/>
      <c r="LCC249" s="249"/>
      <c r="LCD249" s="249"/>
      <c r="LCE249" s="249"/>
      <c r="LCF249" s="249"/>
      <c r="LCG249" s="249"/>
      <c r="LCH249" s="249"/>
      <c r="LCI249" s="249"/>
      <c r="LCJ249" s="249"/>
      <c r="LCK249" s="249"/>
      <c r="LCL249" s="249"/>
      <c r="LCM249" s="249"/>
      <c r="LCN249" s="249"/>
      <c r="LCO249" s="249"/>
      <c r="LCP249" s="249"/>
      <c r="LCQ249" s="249"/>
      <c r="LCR249" s="249"/>
      <c r="LCS249" s="249"/>
      <c r="LCT249" s="249"/>
      <c r="LCU249" s="249"/>
      <c r="LCV249" s="249"/>
      <c r="LCW249" s="249"/>
      <c r="LCX249" s="249"/>
      <c r="LCY249" s="249"/>
      <c r="LCZ249" s="249"/>
      <c r="LDA249" s="249"/>
      <c r="LDB249" s="249"/>
      <c r="LDC249" s="249"/>
      <c r="LDD249" s="249"/>
      <c r="LDE249" s="249"/>
      <c r="LDF249" s="249"/>
      <c r="LDG249" s="249"/>
      <c r="LDH249" s="249"/>
      <c r="LDI249" s="249"/>
      <c r="LDJ249" s="249"/>
      <c r="LDK249" s="249"/>
      <c r="LDL249" s="249"/>
      <c r="LDM249" s="249"/>
      <c r="LDN249" s="249"/>
      <c r="LDO249" s="249"/>
      <c r="LDP249" s="249"/>
      <c r="LDQ249" s="249"/>
      <c r="LDR249" s="249"/>
      <c r="LDS249" s="249"/>
      <c r="LDT249" s="249"/>
      <c r="LDU249" s="249"/>
      <c r="LDV249" s="249"/>
      <c r="LDW249" s="249"/>
      <c r="LDX249" s="249"/>
      <c r="LDY249" s="249"/>
      <c r="LDZ249" s="249"/>
      <c r="LEA249" s="249"/>
      <c r="LEB249" s="249"/>
      <c r="LEC249" s="249"/>
      <c r="LED249" s="249"/>
      <c r="LEE249" s="249"/>
      <c r="LEF249" s="249"/>
      <c r="LEG249" s="249"/>
      <c r="LEH249" s="249"/>
      <c r="LEI249" s="249"/>
      <c r="LEJ249" s="249"/>
      <c r="LEK249" s="249"/>
      <c r="LEL249" s="249"/>
      <c r="LEM249" s="249"/>
      <c r="LEN249" s="249"/>
      <c r="LEO249" s="249"/>
      <c r="LEP249" s="249"/>
      <c r="LEQ249" s="249"/>
      <c r="LER249" s="249"/>
      <c r="LES249" s="249"/>
      <c r="LET249" s="249"/>
      <c r="LEU249" s="249"/>
      <c r="LEV249" s="249"/>
      <c r="LEW249" s="249"/>
      <c r="LEX249" s="249"/>
      <c r="LEY249" s="249"/>
      <c r="LEZ249" s="249"/>
      <c r="LFA249" s="249"/>
      <c r="LFB249" s="249"/>
      <c r="LFC249" s="249"/>
      <c r="LFD249" s="249"/>
      <c r="LFE249" s="249"/>
      <c r="LFF249" s="249"/>
      <c r="LFG249" s="249"/>
      <c r="LFH249" s="249"/>
      <c r="LFI249" s="249"/>
      <c r="LFJ249" s="249"/>
      <c r="LFK249" s="249"/>
      <c r="LFL249" s="249"/>
      <c r="LFM249" s="249"/>
      <c r="LFN249" s="249"/>
      <c r="LFO249" s="249"/>
      <c r="LFP249" s="249"/>
      <c r="LFQ249" s="249"/>
      <c r="LFR249" s="249"/>
      <c r="LFS249" s="249"/>
      <c r="LFT249" s="249"/>
      <c r="LFU249" s="249"/>
      <c r="LFV249" s="249"/>
      <c r="LFW249" s="249"/>
      <c r="LFX249" s="249"/>
      <c r="LFY249" s="249"/>
      <c r="LFZ249" s="249"/>
      <c r="LGA249" s="249"/>
      <c r="LGB249" s="249"/>
      <c r="LGC249" s="249"/>
      <c r="LGD249" s="249"/>
      <c r="LGE249" s="249"/>
      <c r="LGF249" s="249"/>
      <c r="LGG249" s="249"/>
      <c r="LGH249" s="249"/>
      <c r="LGI249" s="249"/>
      <c r="LGJ249" s="249"/>
      <c r="LGK249" s="249"/>
      <c r="LGL249" s="249"/>
      <c r="LGM249" s="249"/>
      <c r="LGN249" s="249"/>
      <c r="LGO249" s="249"/>
      <c r="LGP249" s="249"/>
      <c r="LGQ249" s="249"/>
      <c r="LGR249" s="249"/>
      <c r="LGS249" s="249"/>
      <c r="LGT249" s="249"/>
      <c r="LGU249" s="249"/>
      <c r="LGV249" s="249"/>
      <c r="LGW249" s="249"/>
      <c r="LGX249" s="249"/>
      <c r="LGY249" s="249"/>
      <c r="LGZ249" s="249"/>
      <c r="LHA249" s="249"/>
      <c r="LHB249" s="249"/>
      <c r="LHC249" s="249"/>
      <c r="LHD249" s="249"/>
      <c r="LHE249" s="249"/>
      <c r="LHF249" s="249"/>
      <c r="LHG249" s="249"/>
      <c r="LHH249" s="249"/>
      <c r="LHI249" s="249"/>
      <c r="LHJ249" s="249"/>
      <c r="LHK249" s="249"/>
      <c r="LHL249" s="249"/>
      <c r="LHM249" s="249"/>
      <c r="LHN249" s="249"/>
      <c r="LHO249" s="249"/>
      <c r="LHP249" s="249"/>
      <c r="LHQ249" s="249"/>
      <c r="LHR249" s="249"/>
      <c r="LHS249" s="249"/>
      <c r="LHT249" s="249"/>
      <c r="LHU249" s="249"/>
      <c r="LHV249" s="249"/>
      <c r="LHW249" s="249"/>
      <c r="LHX249" s="249"/>
      <c r="LHY249" s="249"/>
      <c r="LHZ249" s="249"/>
      <c r="LIA249" s="249"/>
      <c r="LIB249" s="249"/>
      <c r="LIC249" s="249"/>
      <c r="LID249" s="249"/>
      <c r="LIE249" s="249"/>
      <c r="LIF249" s="249"/>
      <c r="LIG249" s="249"/>
      <c r="LIH249" s="249"/>
      <c r="LII249" s="249"/>
      <c r="LIJ249" s="249"/>
      <c r="LIK249" s="249"/>
      <c r="LIL249" s="249"/>
      <c r="LIM249" s="249"/>
      <c r="LIN249" s="249"/>
      <c r="LIO249" s="249"/>
      <c r="LIP249" s="249"/>
      <c r="LIQ249" s="249"/>
      <c r="LIR249" s="249"/>
      <c r="LIS249" s="249"/>
      <c r="LIT249" s="249"/>
      <c r="LIU249" s="249"/>
      <c r="LIV249" s="249"/>
      <c r="LIW249" s="249"/>
      <c r="LIX249" s="249"/>
      <c r="LIY249" s="249"/>
      <c r="LIZ249" s="249"/>
      <c r="LJA249" s="249"/>
      <c r="LJB249" s="249"/>
      <c r="LJC249" s="249"/>
      <c r="LJD249" s="249"/>
      <c r="LJE249" s="249"/>
      <c r="LJF249" s="249"/>
      <c r="LJG249" s="249"/>
      <c r="LJH249" s="249"/>
      <c r="LJI249" s="249"/>
      <c r="LJJ249" s="249"/>
      <c r="LJK249" s="249"/>
      <c r="LJL249" s="249"/>
      <c r="LJM249" s="249"/>
      <c r="LJN249" s="249"/>
      <c r="LJO249" s="249"/>
      <c r="LJP249" s="249"/>
      <c r="LJQ249" s="249"/>
      <c r="LJR249" s="249"/>
      <c r="LJS249" s="249"/>
      <c r="LJT249" s="249"/>
      <c r="LJU249" s="249"/>
      <c r="LJV249" s="249"/>
      <c r="LJW249" s="249"/>
      <c r="LJX249" s="249"/>
      <c r="LJY249" s="249"/>
      <c r="LJZ249" s="249"/>
      <c r="LKA249" s="249"/>
      <c r="LKB249" s="249"/>
      <c r="LKC249" s="249"/>
      <c r="LKD249" s="249"/>
      <c r="LKE249" s="249"/>
      <c r="LKF249" s="249"/>
      <c r="LKG249" s="249"/>
      <c r="LKH249" s="249"/>
      <c r="LKI249" s="249"/>
      <c r="LKJ249" s="249"/>
      <c r="LKK249" s="249"/>
      <c r="LKL249" s="249"/>
      <c r="LKM249" s="249"/>
      <c r="LKN249" s="249"/>
      <c r="LKO249" s="249"/>
      <c r="LKP249" s="249"/>
      <c r="LKQ249" s="249"/>
      <c r="LKR249" s="249"/>
      <c r="LKS249" s="249"/>
      <c r="LKT249" s="249"/>
      <c r="LKU249" s="249"/>
      <c r="LKV249" s="249"/>
      <c r="LKW249" s="249"/>
      <c r="LKX249" s="249"/>
      <c r="LKY249" s="249"/>
      <c r="LKZ249" s="249"/>
      <c r="LLA249" s="249"/>
      <c r="LLB249" s="249"/>
      <c r="LLC249" s="249"/>
      <c r="LLD249" s="249"/>
      <c r="LLE249" s="249"/>
      <c r="LLF249" s="249"/>
      <c r="LLG249" s="249"/>
      <c r="LLH249" s="249"/>
      <c r="LLI249" s="249"/>
      <c r="LLJ249" s="249"/>
      <c r="LLK249" s="249"/>
      <c r="LLL249" s="249"/>
      <c r="LLM249" s="249"/>
      <c r="LLN249" s="249"/>
      <c r="LLO249" s="249"/>
      <c r="LLP249" s="249"/>
      <c r="LLQ249" s="249"/>
      <c r="LLR249" s="249"/>
      <c r="LLS249" s="249"/>
      <c r="LLT249" s="249"/>
      <c r="LLU249" s="249"/>
      <c r="LLV249" s="249"/>
      <c r="LLW249" s="249"/>
      <c r="LLX249" s="249"/>
      <c r="LLY249" s="249"/>
      <c r="LLZ249" s="249"/>
      <c r="LMA249" s="249"/>
      <c r="LMB249" s="249"/>
      <c r="LMC249" s="249"/>
      <c r="LMD249" s="249"/>
      <c r="LME249" s="249"/>
      <c r="LMF249" s="249"/>
      <c r="LMG249" s="249"/>
      <c r="LMH249" s="249"/>
      <c r="LMI249" s="249"/>
      <c r="LMJ249" s="249"/>
      <c r="LMK249" s="249"/>
      <c r="LML249" s="249"/>
      <c r="LMM249" s="249"/>
      <c r="LMN249" s="249"/>
      <c r="LMO249" s="249"/>
      <c r="LMP249" s="249"/>
      <c r="LMQ249" s="249"/>
      <c r="LMR249" s="249"/>
      <c r="LMS249" s="249"/>
      <c r="LMT249" s="249"/>
      <c r="LMU249" s="249"/>
      <c r="LMV249" s="249"/>
      <c r="LMW249" s="249"/>
      <c r="LMX249" s="249"/>
      <c r="LMY249" s="249"/>
      <c r="LMZ249" s="249"/>
      <c r="LNA249" s="249"/>
      <c r="LNB249" s="249"/>
      <c r="LNC249" s="249"/>
      <c r="LND249" s="249"/>
      <c r="LNE249" s="249"/>
      <c r="LNF249" s="249"/>
      <c r="LNG249" s="249"/>
      <c r="LNH249" s="249"/>
      <c r="LNI249" s="249"/>
      <c r="LNJ249" s="249"/>
      <c r="LNK249" s="249"/>
      <c r="LNL249" s="249"/>
      <c r="LNM249" s="249"/>
      <c r="LNN249" s="249"/>
      <c r="LNO249" s="249"/>
      <c r="LNP249" s="249"/>
      <c r="LNQ249" s="249"/>
      <c r="LNR249" s="249"/>
      <c r="LNS249" s="249"/>
      <c r="LNT249" s="249"/>
      <c r="LNU249" s="249"/>
      <c r="LNV249" s="249"/>
      <c r="LNW249" s="249"/>
      <c r="LNX249" s="249"/>
      <c r="LNY249" s="249"/>
      <c r="LNZ249" s="249"/>
      <c r="LOA249" s="249"/>
      <c r="LOB249" s="249"/>
      <c r="LOC249" s="249"/>
      <c r="LOD249" s="249"/>
      <c r="LOE249" s="249"/>
      <c r="LOF249" s="249"/>
      <c r="LOG249" s="249"/>
      <c r="LOH249" s="249"/>
      <c r="LOI249" s="249"/>
      <c r="LOJ249" s="249"/>
      <c r="LOK249" s="249"/>
      <c r="LOL249" s="249"/>
      <c r="LOM249" s="249"/>
      <c r="LON249" s="249"/>
      <c r="LOO249" s="249"/>
      <c r="LOP249" s="249"/>
      <c r="LOQ249" s="249"/>
      <c r="LOR249" s="249"/>
      <c r="LOS249" s="249"/>
      <c r="LOT249" s="249"/>
      <c r="LOU249" s="249"/>
      <c r="LOV249" s="249"/>
      <c r="LOW249" s="249"/>
      <c r="LOX249" s="249"/>
      <c r="LOY249" s="249"/>
      <c r="LOZ249" s="249"/>
      <c r="LPA249" s="249"/>
      <c r="LPB249" s="249"/>
      <c r="LPC249" s="249"/>
      <c r="LPD249" s="249"/>
      <c r="LPE249" s="249"/>
      <c r="LPF249" s="249"/>
      <c r="LPG249" s="249"/>
      <c r="LPH249" s="249"/>
      <c r="LPI249" s="249"/>
      <c r="LPJ249" s="249"/>
      <c r="LPK249" s="249"/>
      <c r="LPL249" s="249"/>
      <c r="LPM249" s="249"/>
      <c r="LPN249" s="249"/>
      <c r="LPO249" s="249"/>
      <c r="LPP249" s="249"/>
      <c r="LPQ249" s="249"/>
      <c r="LPR249" s="249"/>
      <c r="LPS249" s="249"/>
      <c r="LPT249" s="249"/>
      <c r="LPU249" s="249"/>
      <c r="LPV249" s="249"/>
      <c r="LPW249" s="249"/>
      <c r="LPX249" s="249"/>
      <c r="LPY249" s="249"/>
      <c r="LPZ249" s="249"/>
      <c r="LQA249" s="249"/>
      <c r="LQB249" s="249"/>
      <c r="LQC249" s="249"/>
      <c r="LQD249" s="249"/>
      <c r="LQE249" s="249"/>
      <c r="LQF249" s="249"/>
      <c r="LQG249" s="249"/>
      <c r="LQH249" s="249"/>
      <c r="LQI249" s="249"/>
      <c r="LQJ249" s="249"/>
      <c r="LQK249" s="249"/>
      <c r="LQL249" s="249"/>
      <c r="LQM249" s="249"/>
      <c r="LQN249" s="249"/>
      <c r="LQO249" s="249"/>
      <c r="LQP249" s="249"/>
      <c r="LQQ249" s="249"/>
      <c r="LQR249" s="249"/>
      <c r="LQS249" s="249"/>
      <c r="LQT249" s="249"/>
      <c r="LQU249" s="249"/>
      <c r="LQV249" s="249"/>
      <c r="LQW249" s="249"/>
      <c r="LQX249" s="249"/>
      <c r="LQY249" s="249"/>
      <c r="LQZ249" s="249"/>
      <c r="LRA249" s="249"/>
      <c r="LRB249" s="249"/>
      <c r="LRC249" s="249"/>
      <c r="LRD249" s="249"/>
      <c r="LRE249" s="249"/>
      <c r="LRF249" s="249"/>
      <c r="LRG249" s="249"/>
      <c r="LRH249" s="249"/>
      <c r="LRI249" s="249"/>
      <c r="LRJ249" s="249"/>
      <c r="LRK249" s="249"/>
      <c r="LRL249" s="249"/>
      <c r="LRM249" s="249"/>
      <c r="LRN249" s="249"/>
      <c r="LRO249" s="249"/>
      <c r="LRP249" s="249"/>
      <c r="LRQ249" s="249"/>
      <c r="LRR249" s="249"/>
      <c r="LRS249" s="249"/>
      <c r="LRT249" s="249"/>
      <c r="LRU249" s="249"/>
      <c r="LRV249" s="249"/>
      <c r="LRW249" s="249"/>
      <c r="LRX249" s="249"/>
      <c r="LRY249" s="249"/>
      <c r="LRZ249" s="249"/>
      <c r="LSA249" s="249"/>
      <c r="LSB249" s="249"/>
      <c r="LSC249" s="249"/>
      <c r="LSD249" s="249"/>
      <c r="LSE249" s="249"/>
      <c r="LSF249" s="249"/>
      <c r="LSG249" s="249"/>
      <c r="LSH249" s="249"/>
      <c r="LSI249" s="249"/>
      <c r="LSJ249" s="249"/>
      <c r="LSK249" s="249"/>
      <c r="LSL249" s="249"/>
      <c r="LSM249" s="249"/>
      <c r="LSN249" s="249"/>
      <c r="LSO249" s="249"/>
      <c r="LSP249" s="249"/>
      <c r="LSQ249" s="249"/>
      <c r="LSR249" s="249"/>
      <c r="LSS249" s="249"/>
      <c r="LST249" s="249"/>
      <c r="LSU249" s="249"/>
      <c r="LSV249" s="249"/>
      <c r="LSW249" s="249"/>
      <c r="LSX249" s="249"/>
      <c r="LSY249" s="249"/>
      <c r="LSZ249" s="249"/>
      <c r="LTA249" s="249"/>
      <c r="LTB249" s="249"/>
      <c r="LTC249" s="249"/>
      <c r="LTD249" s="249"/>
      <c r="LTE249" s="249"/>
      <c r="LTF249" s="249"/>
      <c r="LTG249" s="249"/>
      <c r="LTH249" s="249"/>
      <c r="LTI249" s="249"/>
      <c r="LTJ249" s="249"/>
      <c r="LTK249" s="249"/>
      <c r="LTL249" s="249"/>
      <c r="LTM249" s="249"/>
      <c r="LTN249" s="249"/>
      <c r="LTO249" s="249"/>
      <c r="LTP249" s="249"/>
      <c r="LTQ249" s="249"/>
      <c r="LTR249" s="249"/>
      <c r="LTS249" s="249"/>
      <c r="LTT249" s="249"/>
      <c r="LTU249" s="249"/>
      <c r="LTV249" s="249"/>
      <c r="LTW249" s="249"/>
      <c r="LTX249" s="249"/>
      <c r="LTY249" s="249"/>
      <c r="LTZ249" s="249"/>
      <c r="LUA249" s="249"/>
      <c r="LUB249" s="249"/>
      <c r="LUC249" s="249"/>
      <c r="LUD249" s="249"/>
      <c r="LUE249" s="249"/>
      <c r="LUF249" s="249"/>
      <c r="LUG249" s="249"/>
      <c r="LUH249" s="249"/>
      <c r="LUI249" s="249"/>
      <c r="LUJ249" s="249"/>
      <c r="LUK249" s="249"/>
      <c r="LUL249" s="249"/>
      <c r="LUM249" s="249"/>
      <c r="LUN249" s="249"/>
      <c r="LUO249" s="249"/>
      <c r="LUP249" s="249"/>
      <c r="LUQ249" s="249"/>
      <c r="LUR249" s="249"/>
      <c r="LUS249" s="249"/>
      <c r="LUT249" s="249"/>
      <c r="LUU249" s="249"/>
      <c r="LUV249" s="249"/>
      <c r="LUW249" s="249"/>
      <c r="LUX249" s="249"/>
      <c r="LUY249" s="249"/>
      <c r="LUZ249" s="249"/>
      <c r="LVA249" s="249"/>
      <c r="LVB249" s="249"/>
      <c r="LVC249" s="249"/>
      <c r="LVD249" s="249"/>
      <c r="LVE249" s="249"/>
      <c r="LVF249" s="249"/>
      <c r="LVG249" s="249"/>
      <c r="LVH249" s="249"/>
      <c r="LVI249" s="249"/>
      <c r="LVJ249" s="249"/>
      <c r="LVK249" s="249"/>
      <c r="LVL249" s="249"/>
      <c r="LVM249" s="249"/>
      <c r="LVN249" s="249"/>
      <c r="LVO249" s="249"/>
      <c r="LVP249" s="249"/>
      <c r="LVQ249" s="249"/>
      <c r="LVR249" s="249"/>
      <c r="LVS249" s="249"/>
      <c r="LVT249" s="249"/>
      <c r="LVU249" s="249"/>
      <c r="LVV249" s="249"/>
      <c r="LVW249" s="249"/>
      <c r="LVX249" s="249"/>
      <c r="LVY249" s="249"/>
      <c r="LVZ249" s="249"/>
      <c r="LWA249" s="249"/>
      <c r="LWB249" s="249"/>
      <c r="LWC249" s="249"/>
      <c r="LWD249" s="249"/>
      <c r="LWE249" s="249"/>
      <c r="LWF249" s="249"/>
      <c r="LWG249" s="249"/>
      <c r="LWH249" s="249"/>
      <c r="LWI249" s="249"/>
      <c r="LWJ249" s="249"/>
      <c r="LWK249" s="249"/>
      <c r="LWL249" s="249"/>
      <c r="LWM249" s="249"/>
      <c r="LWN249" s="249"/>
      <c r="LWO249" s="249"/>
      <c r="LWP249" s="249"/>
      <c r="LWQ249" s="249"/>
      <c r="LWR249" s="249"/>
      <c r="LWS249" s="249"/>
      <c r="LWT249" s="249"/>
      <c r="LWU249" s="249"/>
      <c r="LWV249" s="249"/>
      <c r="LWW249" s="249"/>
      <c r="LWX249" s="249"/>
      <c r="LWY249" s="249"/>
      <c r="LWZ249" s="249"/>
      <c r="LXA249" s="249"/>
      <c r="LXB249" s="249"/>
      <c r="LXC249" s="249"/>
      <c r="LXD249" s="249"/>
      <c r="LXE249" s="249"/>
      <c r="LXF249" s="249"/>
      <c r="LXG249" s="249"/>
      <c r="LXH249" s="249"/>
      <c r="LXI249" s="249"/>
      <c r="LXJ249" s="249"/>
      <c r="LXK249" s="249"/>
      <c r="LXL249" s="249"/>
      <c r="LXM249" s="249"/>
      <c r="LXN249" s="249"/>
      <c r="LXO249" s="249"/>
      <c r="LXP249" s="249"/>
      <c r="LXQ249" s="249"/>
      <c r="LXR249" s="249"/>
      <c r="LXS249" s="249"/>
      <c r="LXT249" s="249"/>
      <c r="LXU249" s="249"/>
      <c r="LXV249" s="249"/>
      <c r="LXW249" s="249"/>
      <c r="LXX249" s="249"/>
      <c r="LXY249" s="249"/>
      <c r="LXZ249" s="249"/>
      <c r="LYA249" s="249"/>
      <c r="LYB249" s="249"/>
      <c r="LYC249" s="249"/>
      <c r="LYD249" s="249"/>
      <c r="LYE249" s="249"/>
      <c r="LYF249" s="249"/>
      <c r="LYG249" s="249"/>
      <c r="LYH249" s="249"/>
      <c r="LYI249" s="249"/>
      <c r="LYJ249" s="249"/>
      <c r="LYK249" s="249"/>
      <c r="LYL249" s="249"/>
      <c r="LYM249" s="249"/>
      <c r="LYN249" s="249"/>
      <c r="LYO249" s="249"/>
      <c r="LYP249" s="249"/>
      <c r="LYQ249" s="249"/>
      <c r="LYR249" s="249"/>
      <c r="LYS249" s="249"/>
      <c r="LYT249" s="249"/>
      <c r="LYU249" s="249"/>
      <c r="LYV249" s="249"/>
      <c r="LYW249" s="249"/>
      <c r="LYX249" s="249"/>
      <c r="LYY249" s="249"/>
      <c r="LYZ249" s="249"/>
      <c r="LZA249" s="249"/>
      <c r="LZB249" s="249"/>
      <c r="LZC249" s="249"/>
      <c r="LZD249" s="249"/>
      <c r="LZE249" s="249"/>
      <c r="LZF249" s="249"/>
      <c r="LZG249" s="249"/>
      <c r="LZH249" s="249"/>
      <c r="LZI249" s="249"/>
      <c r="LZJ249" s="249"/>
      <c r="LZK249" s="249"/>
      <c r="LZL249" s="249"/>
      <c r="LZM249" s="249"/>
      <c r="LZN249" s="249"/>
      <c r="LZO249" s="249"/>
      <c r="LZP249" s="249"/>
      <c r="LZQ249" s="249"/>
      <c r="LZR249" s="249"/>
      <c r="LZS249" s="249"/>
      <c r="LZT249" s="249"/>
      <c r="LZU249" s="249"/>
      <c r="LZV249" s="249"/>
      <c r="LZW249" s="249"/>
      <c r="LZX249" s="249"/>
      <c r="LZY249" s="249"/>
      <c r="LZZ249" s="249"/>
      <c r="MAA249" s="249"/>
      <c r="MAB249" s="249"/>
      <c r="MAC249" s="249"/>
      <c r="MAD249" s="249"/>
      <c r="MAE249" s="249"/>
      <c r="MAF249" s="249"/>
      <c r="MAG249" s="249"/>
      <c r="MAH249" s="249"/>
      <c r="MAI249" s="249"/>
      <c r="MAJ249" s="249"/>
      <c r="MAK249" s="249"/>
      <c r="MAL249" s="249"/>
      <c r="MAM249" s="249"/>
      <c r="MAN249" s="249"/>
      <c r="MAO249" s="249"/>
      <c r="MAP249" s="249"/>
      <c r="MAQ249" s="249"/>
      <c r="MAR249" s="249"/>
      <c r="MAS249" s="249"/>
      <c r="MAT249" s="249"/>
      <c r="MAU249" s="249"/>
      <c r="MAV249" s="249"/>
      <c r="MAW249" s="249"/>
      <c r="MAX249" s="249"/>
      <c r="MAY249" s="249"/>
      <c r="MAZ249" s="249"/>
      <c r="MBA249" s="249"/>
      <c r="MBB249" s="249"/>
      <c r="MBC249" s="249"/>
      <c r="MBD249" s="249"/>
      <c r="MBE249" s="249"/>
      <c r="MBF249" s="249"/>
      <c r="MBG249" s="249"/>
      <c r="MBH249" s="249"/>
      <c r="MBI249" s="249"/>
      <c r="MBJ249" s="249"/>
      <c r="MBK249" s="249"/>
      <c r="MBL249" s="249"/>
      <c r="MBM249" s="249"/>
      <c r="MBN249" s="249"/>
      <c r="MBO249" s="249"/>
      <c r="MBP249" s="249"/>
      <c r="MBQ249" s="249"/>
      <c r="MBR249" s="249"/>
      <c r="MBS249" s="249"/>
      <c r="MBT249" s="249"/>
      <c r="MBU249" s="249"/>
      <c r="MBV249" s="249"/>
      <c r="MBW249" s="249"/>
      <c r="MBX249" s="249"/>
      <c r="MBY249" s="249"/>
      <c r="MBZ249" s="249"/>
      <c r="MCA249" s="249"/>
      <c r="MCB249" s="249"/>
      <c r="MCC249" s="249"/>
      <c r="MCD249" s="249"/>
      <c r="MCE249" s="249"/>
      <c r="MCF249" s="249"/>
      <c r="MCG249" s="249"/>
      <c r="MCH249" s="249"/>
      <c r="MCI249" s="249"/>
      <c r="MCJ249" s="249"/>
      <c r="MCK249" s="249"/>
      <c r="MCL249" s="249"/>
      <c r="MCM249" s="249"/>
      <c r="MCN249" s="249"/>
      <c r="MCO249" s="249"/>
      <c r="MCP249" s="249"/>
      <c r="MCQ249" s="249"/>
      <c r="MCR249" s="249"/>
      <c r="MCS249" s="249"/>
      <c r="MCT249" s="249"/>
      <c r="MCU249" s="249"/>
      <c r="MCV249" s="249"/>
      <c r="MCW249" s="249"/>
      <c r="MCX249" s="249"/>
      <c r="MCY249" s="249"/>
      <c r="MCZ249" s="249"/>
      <c r="MDA249" s="249"/>
      <c r="MDB249" s="249"/>
      <c r="MDC249" s="249"/>
      <c r="MDD249" s="249"/>
      <c r="MDE249" s="249"/>
      <c r="MDF249" s="249"/>
      <c r="MDG249" s="249"/>
      <c r="MDH249" s="249"/>
      <c r="MDI249" s="249"/>
      <c r="MDJ249" s="249"/>
      <c r="MDK249" s="249"/>
      <c r="MDL249" s="249"/>
      <c r="MDM249" s="249"/>
      <c r="MDN249" s="249"/>
      <c r="MDO249" s="249"/>
      <c r="MDP249" s="249"/>
      <c r="MDQ249" s="249"/>
      <c r="MDR249" s="249"/>
      <c r="MDS249" s="249"/>
      <c r="MDT249" s="249"/>
      <c r="MDU249" s="249"/>
      <c r="MDV249" s="249"/>
      <c r="MDW249" s="249"/>
      <c r="MDX249" s="249"/>
      <c r="MDY249" s="249"/>
      <c r="MDZ249" s="249"/>
      <c r="MEA249" s="249"/>
      <c r="MEB249" s="249"/>
      <c r="MEC249" s="249"/>
      <c r="MED249" s="249"/>
      <c r="MEE249" s="249"/>
      <c r="MEF249" s="249"/>
      <c r="MEG249" s="249"/>
      <c r="MEH249" s="249"/>
      <c r="MEI249" s="249"/>
      <c r="MEJ249" s="249"/>
      <c r="MEK249" s="249"/>
      <c r="MEL249" s="249"/>
      <c r="MEM249" s="249"/>
      <c r="MEN249" s="249"/>
      <c r="MEO249" s="249"/>
      <c r="MEP249" s="249"/>
      <c r="MEQ249" s="249"/>
      <c r="MER249" s="249"/>
      <c r="MES249" s="249"/>
      <c r="MET249" s="249"/>
      <c r="MEU249" s="249"/>
      <c r="MEV249" s="249"/>
      <c r="MEW249" s="249"/>
      <c r="MEX249" s="249"/>
      <c r="MEY249" s="249"/>
      <c r="MEZ249" s="249"/>
      <c r="MFA249" s="249"/>
      <c r="MFB249" s="249"/>
      <c r="MFC249" s="249"/>
      <c r="MFD249" s="249"/>
      <c r="MFE249" s="249"/>
      <c r="MFF249" s="249"/>
      <c r="MFG249" s="249"/>
      <c r="MFH249" s="249"/>
      <c r="MFI249" s="249"/>
      <c r="MFJ249" s="249"/>
      <c r="MFK249" s="249"/>
      <c r="MFL249" s="249"/>
      <c r="MFM249" s="249"/>
      <c r="MFN249" s="249"/>
      <c r="MFO249" s="249"/>
      <c r="MFP249" s="249"/>
      <c r="MFQ249" s="249"/>
      <c r="MFR249" s="249"/>
      <c r="MFS249" s="249"/>
      <c r="MFT249" s="249"/>
      <c r="MFU249" s="249"/>
      <c r="MFV249" s="249"/>
      <c r="MFW249" s="249"/>
      <c r="MFX249" s="249"/>
      <c r="MFY249" s="249"/>
      <c r="MFZ249" s="249"/>
      <c r="MGA249" s="249"/>
      <c r="MGB249" s="249"/>
      <c r="MGC249" s="249"/>
      <c r="MGD249" s="249"/>
      <c r="MGE249" s="249"/>
      <c r="MGF249" s="249"/>
      <c r="MGG249" s="249"/>
      <c r="MGH249" s="249"/>
      <c r="MGI249" s="249"/>
      <c r="MGJ249" s="249"/>
      <c r="MGK249" s="249"/>
      <c r="MGL249" s="249"/>
      <c r="MGM249" s="249"/>
      <c r="MGN249" s="249"/>
      <c r="MGO249" s="249"/>
      <c r="MGP249" s="249"/>
      <c r="MGQ249" s="249"/>
      <c r="MGR249" s="249"/>
      <c r="MGS249" s="249"/>
      <c r="MGT249" s="249"/>
      <c r="MGU249" s="249"/>
      <c r="MGV249" s="249"/>
      <c r="MGW249" s="249"/>
      <c r="MGX249" s="249"/>
      <c r="MGY249" s="249"/>
      <c r="MGZ249" s="249"/>
      <c r="MHA249" s="249"/>
      <c r="MHB249" s="249"/>
      <c r="MHC249" s="249"/>
      <c r="MHD249" s="249"/>
      <c r="MHE249" s="249"/>
      <c r="MHF249" s="249"/>
      <c r="MHG249" s="249"/>
      <c r="MHH249" s="249"/>
      <c r="MHI249" s="249"/>
      <c r="MHJ249" s="249"/>
      <c r="MHK249" s="249"/>
      <c r="MHL249" s="249"/>
      <c r="MHM249" s="249"/>
      <c r="MHN249" s="249"/>
      <c r="MHO249" s="249"/>
      <c r="MHP249" s="249"/>
      <c r="MHQ249" s="249"/>
      <c r="MHR249" s="249"/>
      <c r="MHS249" s="249"/>
      <c r="MHT249" s="249"/>
      <c r="MHU249" s="249"/>
      <c r="MHV249" s="249"/>
      <c r="MHW249" s="249"/>
      <c r="MHX249" s="249"/>
      <c r="MHY249" s="249"/>
      <c r="MHZ249" s="249"/>
      <c r="MIA249" s="249"/>
      <c r="MIB249" s="249"/>
      <c r="MIC249" s="249"/>
      <c r="MID249" s="249"/>
      <c r="MIE249" s="249"/>
      <c r="MIF249" s="249"/>
      <c r="MIG249" s="249"/>
      <c r="MIH249" s="249"/>
      <c r="MII249" s="249"/>
      <c r="MIJ249" s="249"/>
      <c r="MIK249" s="249"/>
      <c r="MIL249" s="249"/>
      <c r="MIM249" s="249"/>
      <c r="MIN249" s="249"/>
      <c r="MIO249" s="249"/>
      <c r="MIP249" s="249"/>
      <c r="MIQ249" s="249"/>
      <c r="MIR249" s="249"/>
      <c r="MIS249" s="249"/>
      <c r="MIT249" s="249"/>
      <c r="MIU249" s="249"/>
      <c r="MIV249" s="249"/>
      <c r="MIW249" s="249"/>
      <c r="MIX249" s="249"/>
      <c r="MIY249" s="249"/>
      <c r="MIZ249" s="249"/>
      <c r="MJA249" s="249"/>
      <c r="MJB249" s="249"/>
      <c r="MJC249" s="249"/>
      <c r="MJD249" s="249"/>
      <c r="MJE249" s="249"/>
      <c r="MJF249" s="249"/>
      <c r="MJG249" s="249"/>
      <c r="MJH249" s="249"/>
      <c r="MJI249" s="249"/>
      <c r="MJJ249" s="249"/>
      <c r="MJK249" s="249"/>
      <c r="MJL249" s="249"/>
      <c r="MJM249" s="249"/>
      <c r="MJN249" s="249"/>
      <c r="MJO249" s="249"/>
      <c r="MJP249" s="249"/>
      <c r="MJQ249" s="249"/>
      <c r="MJR249" s="249"/>
      <c r="MJS249" s="249"/>
      <c r="MJT249" s="249"/>
      <c r="MJU249" s="249"/>
      <c r="MJV249" s="249"/>
      <c r="MJW249" s="249"/>
      <c r="MJX249" s="249"/>
      <c r="MJY249" s="249"/>
      <c r="MJZ249" s="249"/>
      <c r="MKA249" s="249"/>
      <c r="MKB249" s="249"/>
      <c r="MKC249" s="249"/>
      <c r="MKD249" s="249"/>
      <c r="MKE249" s="249"/>
      <c r="MKF249" s="249"/>
      <c r="MKG249" s="249"/>
      <c r="MKH249" s="249"/>
      <c r="MKI249" s="249"/>
      <c r="MKJ249" s="249"/>
      <c r="MKK249" s="249"/>
      <c r="MKL249" s="249"/>
      <c r="MKM249" s="249"/>
      <c r="MKN249" s="249"/>
      <c r="MKO249" s="249"/>
      <c r="MKP249" s="249"/>
      <c r="MKQ249" s="249"/>
      <c r="MKR249" s="249"/>
      <c r="MKS249" s="249"/>
      <c r="MKT249" s="249"/>
      <c r="MKU249" s="249"/>
      <c r="MKV249" s="249"/>
      <c r="MKW249" s="249"/>
      <c r="MKX249" s="249"/>
      <c r="MKY249" s="249"/>
      <c r="MKZ249" s="249"/>
      <c r="MLA249" s="249"/>
      <c r="MLB249" s="249"/>
      <c r="MLC249" s="249"/>
      <c r="MLD249" s="249"/>
      <c r="MLE249" s="249"/>
      <c r="MLF249" s="249"/>
      <c r="MLG249" s="249"/>
      <c r="MLH249" s="249"/>
      <c r="MLI249" s="249"/>
      <c r="MLJ249" s="249"/>
      <c r="MLK249" s="249"/>
      <c r="MLL249" s="249"/>
      <c r="MLM249" s="249"/>
      <c r="MLN249" s="249"/>
      <c r="MLO249" s="249"/>
      <c r="MLP249" s="249"/>
      <c r="MLQ249" s="249"/>
      <c r="MLR249" s="249"/>
      <c r="MLS249" s="249"/>
      <c r="MLT249" s="249"/>
      <c r="MLU249" s="249"/>
      <c r="MLV249" s="249"/>
      <c r="MLW249" s="249"/>
      <c r="MLX249" s="249"/>
      <c r="MLY249" s="249"/>
      <c r="MLZ249" s="249"/>
      <c r="MMA249" s="249"/>
      <c r="MMB249" s="249"/>
      <c r="MMC249" s="249"/>
      <c r="MMD249" s="249"/>
      <c r="MME249" s="249"/>
      <c r="MMF249" s="249"/>
      <c r="MMG249" s="249"/>
      <c r="MMH249" s="249"/>
      <c r="MMI249" s="249"/>
      <c r="MMJ249" s="249"/>
      <c r="MMK249" s="249"/>
      <c r="MML249" s="249"/>
      <c r="MMM249" s="249"/>
      <c r="MMN249" s="249"/>
      <c r="MMO249" s="249"/>
      <c r="MMP249" s="249"/>
      <c r="MMQ249" s="249"/>
      <c r="MMR249" s="249"/>
      <c r="MMS249" s="249"/>
      <c r="MMT249" s="249"/>
      <c r="MMU249" s="249"/>
      <c r="MMV249" s="249"/>
      <c r="MMW249" s="249"/>
      <c r="MMX249" s="249"/>
      <c r="MMY249" s="249"/>
      <c r="MMZ249" s="249"/>
      <c r="MNA249" s="249"/>
      <c r="MNB249" s="249"/>
      <c r="MNC249" s="249"/>
      <c r="MND249" s="249"/>
      <c r="MNE249" s="249"/>
      <c r="MNF249" s="249"/>
      <c r="MNG249" s="249"/>
      <c r="MNH249" s="249"/>
      <c r="MNI249" s="249"/>
      <c r="MNJ249" s="249"/>
      <c r="MNK249" s="249"/>
      <c r="MNL249" s="249"/>
      <c r="MNM249" s="249"/>
      <c r="MNN249" s="249"/>
      <c r="MNO249" s="249"/>
      <c r="MNP249" s="249"/>
      <c r="MNQ249" s="249"/>
      <c r="MNR249" s="249"/>
      <c r="MNS249" s="249"/>
      <c r="MNT249" s="249"/>
      <c r="MNU249" s="249"/>
      <c r="MNV249" s="249"/>
      <c r="MNW249" s="249"/>
      <c r="MNX249" s="249"/>
      <c r="MNY249" s="249"/>
      <c r="MNZ249" s="249"/>
      <c r="MOA249" s="249"/>
      <c r="MOB249" s="249"/>
      <c r="MOC249" s="249"/>
      <c r="MOD249" s="249"/>
      <c r="MOE249" s="249"/>
      <c r="MOF249" s="249"/>
      <c r="MOG249" s="249"/>
      <c r="MOH249" s="249"/>
      <c r="MOI249" s="249"/>
      <c r="MOJ249" s="249"/>
      <c r="MOK249" s="249"/>
      <c r="MOL249" s="249"/>
      <c r="MOM249" s="249"/>
      <c r="MON249" s="249"/>
      <c r="MOO249" s="249"/>
      <c r="MOP249" s="249"/>
      <c r="MOQ249" s="249"/>
      <c r="MOR249" s="249"/>
      <c r="MOS249" s="249"/>
      <c r="MOT249" s="249"/>
      <c r="MOU249" s="249"/>
      <c r="MOV249" s="249"/>
      <c r="MOW249" s="249"/>
      <c r="MOX249" s="249"/>
      <c r="MOY249" s="249"/>
      <c r="MOZ249" s="249"/>
      <c r="MPA249" s="249"/>
      <c r="MPB249" s="249"/>
      <c r="MPC249" s="249"/>
      <c r="MPD249" s="249"/>
      <c r="MPE249" s="249"/>
      <c r="MPF249" s="249"/>
      <c r="MPG249" s="249"/>
      <c r="MPH249" s="249"/>
      <c r="MPI249" s="249"/>
      <c r="MPJ249" s="249"/>
      <c r="MPK249" s="249"/>
      <c r="MPL249" s="249"/>
      <c r="MPM249" s="249"/>
      <c r="MPN249" s="249"/>
      <c r="MPO249" s="249"/>
      <c r="MPP249" s="249"/>
      <c r="MPQ249" s="249"/>
      <c r="MPR249" s="249"/>
      <c r="MPS249" s="249"/>
      <c r="MPT249" s="249"/>
      <c r="MPU249" s="249"/>
      <c r="MPV249" s="249"/>
      <c r="MPW249" s="249"/>
      <c r="MPX249" s="249"/>
      <c r="MPY249" s="249"/>
      <c r="MPZ249" s="249"/>
      <c r="MQA249" s="249"/>
      <c r="MQB249" s="249"/>
      <c r="MQC249" s="249"/>
      <c r="MQD249" s="249"/>
      <c r="MQE249" s="249"/>
      <c r="MQF249" s="249"/>
      <c r="MQG249" s="249"/>
      <c r="MQH249" s="249"/>
      <c r="MQI249" s="249"/>
      <c r="MQJ249" s="249"/>
      <c r="MQK249" s="249"/>
      <c r="MQL249" s="249"/>
      <c r="MQM249" s="249"/>
      <c r="MQN249" s="249"/>
      <c r="MQO249" s="249"/>
      <c r="MQP249" s="249"/>
      <c r="MQQ249" s="249"/>
      <c r="MQR249" s="249"/>
      <c r="MQS249" s="249"/>
      <c r="MQT249" s="249"/>
      <c r="MQU249" s="249"/>
      <c r="MQV249" s="249"/>
      <c r="MQW249" s="249"/>
      <c r="MQX249" s="249"/>
      <c r="MQY249" s="249"/>
      <c r="MQZ249" s="249"/>
      <c r="MRA249" s="249"/>
      <c r="MRB249" s="249"/>
      <c r="MRC249" s="249"/>
      <c r="MRD249" s="249"/>
      <c r="MRE249" s="249"/>
      <c r="MRF249" s="249"/>
      <c r="MRG249" s="249"/>
      <c r="MRH249" s="249"/>
      <c r="MRI249" s="249"/>
      <c r="MRJ249" s="249"/>
      <c r="MRK249" s="249"/>
      <c r="MRL249" s="249"/>
      <c r="MRM249" s="249"/>
      <c r="MRN249" s="249"/>
      <c r="MRO249" s="249"/>
      <c r="MRP249" s="249"/>
      <c r="MRQ249" s="249"/>
      <c r="MRR249" s="249"/>
      <c r="MRS249" s="249"/>
      <c r="MRT249" s="249"/>
      <c r="MRU249" s="249"/>
      <c r="MRV249" s="249"/>
      <c r="MRW249" s="249"/>
      <c r="MRX249" s="249"/>
      <c r="MRY249" s="249"/>
      <c r="MRZ249" s="249"/>
      <c r="MSA249" s="249"/>
      <c r="MSB249" s="249"/>
      <c r="MSC249" s="249"/>
      <c r="MSD249" s="249"/>
      <c r="MSE249" s="249"/>
      <c r="MSF249" s="249"/>
      <c r="MSG249" s="249"/>
      <c r="MSH249" s="249"/>
      <c r="MSI249" s="249"/>
      <c r="MSJ249" s="249"/>
      <c r="MSK249" s="249"/>
      <c r="MSL249" s="249"/>
      <c r="MSM249" s="249"/>
      <c r="MSN249" s="249"/>
      <c r="MSO249" s="249"/>
      <c r="MSP249" s="249"/>
      <c r="MSQ249" s="249"/>
      <c r="MSR249" s="249"/>
      <c r="MSS249" s="249"/>
      <c r="MST249" s="249"/>
      <c r="MSU249" s="249"/>
      <c r="MSV249" s="249"/>
      <c r="MSW249" s="249"/>
      <c r="MSX249" s="249"/>
      <c r="MSY249" s="249"/>
      <c r="MSZ249" s="249"/>
      <c r="MTA249" s="249"/>
      <c r="MTB249" s="249"/>
      <c r="MTC249" s="249"/>
      <c r="MTD249" s="249"/>
      <c r="MTE249" s="249"/>
      <c r="MTF249" s="249"/>
      <c r="MTG249" s="249"/>
      <c r="MTH249" s="249"/>
      <c r="MTI249" s="249"/>
      <c r="MTJ249" s="249"/>
      <c r="MTK249" s="249"/>
      <c r="MTL249" s="249"/>
      <c r="MTM249" s="249"/>
      <c r="MTN249" s="249"/>
      <c r="MTO249" s="249"/>
      <c r="MTP249" s="249"/>
      <c r="MTQ249" s="249"/>
      <c r="MTR249" s="249"/>
      <c r="MTS249" s="249"/>
      <c r="MTT249" s="249"/>
      <c r="MTU249" s="249"/>
      <c r="MTV249" s="249"/>
      <c r="MTW249" s="249"/>
      <c r="MTX249" s="249"/>
      <c r="MTY249" s="249"/>
      <c r="MTZ249" s="249"/>
      <c r="MUA249" s="249"/>
      <c r="MUB249" s="249"/>
      <c r="MUC249" s="249"/>
      <c r="MUD249" s="249"/>
      <c r="MUE249" s="249"/>
      <c r="MUF249" s="249"/>
      <c r="MUG249" s="249"/>
      <c r="MUH249" s="249"/>
      <c r="MUI249" s="249"/>
      <c r="MUJ249" s="249"/>
      <c r="MUK249" s="249"/>
      <c r="MUL249" s="249"/>
      <c r="MUM249" s="249"/>
      <c r="MUN249" s="249"/>
      <c r="MUO249" s="249"/>
      <c r="MUP249" s="249"/>
      <c r="MUQ249" s="249"/>
      <c r="MUR249" s="249"/>
      <c r="MUS249" s="249"/>
      <c r="MUT249" s="249"/>
      <c r="MUU249" s="249"/>
      <c r="MUV249" s="249"/>
      <c r="MUW249" s="249"/>
      <c r="MUX249" s="249"/>
      <c r="MUY249" s="249"/>
      <c r="MUZ249" s="249"/>
      <c r="MVA249" s="249"/>
      <c r="MVB249" s="249"/>
      <c r="MVC249" s="249"/>
      <c r="MVD249" s="249"/>
      <c r="MVE249" s="249"/>
      <c r="MVF249" s="249"/>
      <c r="MVG249" s="249"/>
      <c r="MVH249" s="249"/>
      <c r="MVI249" s="249"/>
      <c r="MVJ249" s="249"/>
      <c r="MVK249" s="249"/>
      <c r="MVL249" s="249"/>
      <c r="MVM249" s="249"/>
      <c r="MVN249" s="249"/>
      <c r="MVO249" s="249"/>
      <c r="MVP249" s="249"/>
      <c r="MVQ249" s="249"/>
      <c r="MVR249" s="249"/>
      <c r="MVS249" s="249"/>
      <c r="MVT249" s="249"/>
      <c r="MVU249" s="249"/>
      <c r="MVV249" s="249"/>
      <c r="MVW249" s="249"/>
      <c r="MVX249" s="249"/>
      <c r="MVY249" s="249"/>
      <c r="MVZ249" s="249"/>
      <c r="MWA249" s="249"/>
      <c r="MWB249" s="249"/>
      <c r="MWC249" s="249"/>
      <c r="MWD249" s="249"/>
      <c r="MWE249" s="249"/>
      <c r="MWF249" s="249"/>
      <c r="MWG249" s="249"/>
      <c r="MWH249" s="249"/>
      <c r="MWI249" s="249"/>
      <c r="MWJ249" s="249"/>
      <c r="MWK249" s="249"/>
      <c r="MWL249" s="249"/>
      <c r="MWM249" s="249"/>
      <c r="MWN249" s="249"/>
      <c r="MWO249" s="249"/>
      <c r="MWP249" s="249"/>
      <c r="MWQ249" s="249"/>
      <c r="MWR249" s="249"/>
      <c r="MWS249" s="249"/>
      <c r="MWT249" s="249"/>
      <c r="MWU249" s="249"/>
      <c r="MWV249" s="249"/>
      <c r="MWW249" s="249"/>
      <c r="MWX249" s="249"/>
      <c r="MWY249" s="249"/>
      <c r="MWZ249" s="249"/>
      <c r="MXA249" s="249"/>
      <c r="MXB249" s="249"/>
      <c r="MXC249" s="249"/>
      <c r="MXD249" s="249"/>
      <c r="MXE249" s="249"/>
      <c r="MXF249" s="249"/>
      <c r="MXG249" s="249"/>
      <c r="MXH249" s="249"/>
      <c r="MXI249" s="249"/>
      <c r="MXJ249" s="249"/>
      <c r="MXK249" s="249"/>
      <c r="MXL249" s="249"/>
      <c r="MXM249" s="249"/>
      <c r="MXN249" s="249"/>
      <c r="MXO249" s="249"/>
      <c r="MXP249" s="249"/>
      <c r="MXQ249" s="249"/>
      <c r="MXR249" s="249"/>
      <c r="MXS249" s="249"/>
      <c r="MXT249" s="249"/>
      <c r="MXU249" s="249"/>
      <c r="MXV249" s="249"/>
      <c r="MXW249" s="249"/>
      <c r="MXX249" s="249"/>
      <c r="MXY249" s="249"/>
      <c r="MXZ249" s="249"/>
      <c r="MYA249" s="249"/>
      <c r="MYB249" s="249"/>
      <c r="MYC249" s="249"/>
      <c r="MYD249" s="249"/>
      <c r="MYE249" s="249"/>
      <c r="MYF249" s="249"/>
      <c r="MYG249" s="249"/>
      <c r="MYH249" s="249"/>
      <c r="MYI249" s="249"/>
      <c r="MYJ249" s="249"/>
      <c r="MYK249" s="249"/>
      <c r="MYL249" s="249"/>
      <c r="MYM249" s="249"/>
      <c r="MYN249" s="249"/>
      <c r="MYO249" s="249"/>
      <c r="MYP249" s="249"/>
      <c r="MYQ249" s="249"/>
      <c r="MYR249" s="249"/>
      <c r="MYS249" s="249"/>
      <c r="MYT249" s="249"/>
      <c r="MYU249" s="249"/>
      <c r="MYV249" s="249"/>
      <c r="MYW249" s="249"/>
      <c r="MYX249" s="249"/>
      <c r="MYY249" s="249"/>
      <c r="MYZ249" s="249"/>
      <c r="MZA249" s="249"/>
      <c r="MZB249" s="249"/>
      <c r="MZC249" s="249"/>
      <c r="MZD249" s="249"/>
      <c r="MZE249" s="249"/>
      <c r="MZF249" s="249"/>
      <c r="MZG249" s="249"/>
      <c r="MZH249" s="249"/>
      <c r="MZI249" s="249"/>
      <c r="MZJ249" s="249"/>
      <c r="MZK249" s="249"/>
      <c r="MZL249" s="249"/>
      <c r="MZM249" s="249"/>
      <c r="MZN249" s="249"/>
      <c r="MZO249" s="249"/>
      <c r="MZP249" s="249"/>
      <c r="MZQ249" s="249"/>
      <c r="MZR249" s="249"/>
      <c r="MZS249" s="249"/>
      <c r="MZT249" s="249"/>
      <c r="MZU249" s="249"/>
      <c r="MZV249" s="249"/>
      <c r="MZW249" s="249"/>
      <c r="MZX249" s="249"/>
      <c r="MZY249" s="249"/>
      <c r="MZZ249" s="249"/>
      <c r="NAA249" s="249"/>
      <c r="NAB249" s="249"/>
      <c r="NAC249" s="249"/>
      <c r="NAD249" s="249"/>
      <c r="NAE249" s="249"/>
      <c r="NAF249" s="249"/>
      <c r="NAG249" s="249"/>
      <c r="NAH249" s="249"/>
      <c r="NAI249" s="249"/>
      <c r="NAJ249" s="249"/>
      <c r="NAK249" s="249"/>
      <c r="NAL249" s="249"/>
      <c r="NAM249" s="249"/>
      <c r="NAN249" s="249"/>
      <c r="NAO249" s="249"/>
      <c r="NAP249" s="249"/>
      <c r="NAQ249" s="249"/>
      <c r="NAR249" s="249"/>
      <c r="NAS249" s="249"/>
      <c r="NAT249" s="249"/>
      <c r="NAU249" s="249"/>
      <c r="NAV249" s="249"/>
      <c r="NAW249" s="249"/>
      <c r="NAX249" s="249"/>
      <c r="NAY249" s="249"/>
      <c r="NAZ249" s="249"/>
      <c r="NBA249" s="249"/>
      <c r="NBB249" s="249"/>
      <c r="NBC249" s="249"/>
      <c r="NBD249" s="249"/>
      <c r="NBE249" s="249"/>
      <c r="NBF249" s="249"/>
      <c r="NBG249" s="249"/>
      <c r="NBH249" s="249"/>
      <c r="NBI249" s="249"/>
      <c r="NBJ249" s="249"/>
      <c r="NBK249" s="249"/>
      <c r="NBL249" s="249"/>
      <c r="NBM249" s="249"/>
      <c r="NBN249" s="249"/>
      <c r="NBO249" s="249"/>
      <c r="NBP249" s="249"/>
      <c r="NBQ249" s="249"/>
      <c r="NBR249" s="249"/>
      <c r="NBS249" s="249"/>
      <c r="NBT249" s="249"/>
      <c r="NBU249" s="249"/>
      <c r="NBV249" s="249"/>
      <c r="NBW249" s="249"/>
      <c r="NBX249" s="249"/>
      <c r="NBY249" s="249"/>
      <c r="NBZ249" s="249"/>
      <c r="NCA249" s="249"/>
      <c r="NCB249" s="249"/>
      <c r="NCC249" s="249"/>
      <c r="NCD249" s="249"/>
      <c r="NCE249" s="249"/>
      <c r="NCF249" s="249"/>
      <c r="NCG249" s="249"/>
      <c r="NCH249" s="249"/>
      <c r="NCI249" s="249"/>
      <c r="NCJ249" s="249"/>
      <c r="NCK249" s="249"/>
      <c r="NCL249" s="249"/>
      <c r="NCM249" s="249"/>
      <c r="NCN249" s="249"/>
      <c r="NCO249" s="249"/>
      <c r="NCP249" s="249"/>
      <c r="NCQ249" s="249"/>
      <c r="NCR249" s="249"/>
      <c r="NCS249" s="249"/>
      <c r="NCT249" s="249"/>
      <c r="NCU249" s="249"/>
      <c r="NCV249" s="249"/>
      <c r="NCW249" s="249"/>
      <c r="NCX249" s="249"/>
      <c r="NCY249" s="249"/>
      <c r="NCZ249" s="249"/>
      <c r="NDA249" s="249"/>
      <c r="NDB249" s="249"/>
      <c r="NDC249" s="249"/>
      <c r="NDD249" s="249"/>
      <c r="NDE249" s="249"/>
      <c r="NDF249" s="249"/>
      <c r="NDG249" s="249"/>
      <c r="NDH249" s="249"/>
      <c r="NDI249" s="249"/>
      <c r="NDJ249" s="249"/>
      <c r="NDK249" s="249"/>
      <c r="NDL249" s="249"/>
      <c r="NDM249" s="249"/>
      <c r="NDN249" s="249"/>
      <c r="NDO249" s="249"/>
      <c r="NDP249" s="249"/>
      <c r="NDQ249" s="249"/>
      <c r="NDR249" s="249"/>
      <c r="NDS249" s="249"/>
      <c r="NDT249" s="249"/>
      <c r="NDU249" s="249"/>
      <c r="NDV249" s="249"/>
      <c r="NDW249" s="249"/>
      <c r="NDX249" s="249"/>
      <c r="NDY249" s="249"/>
      <c r="NDZ249" s="249"/>
      <c r="NEA249" s="249"/>
      <c r="NEB249" s="249"/>
      <c r="NEC249" s="249"/>
      <c r="NED249" s="249"/>
      <c r="NEE249" s="249"/>
      <c r="NEF249" s="249"/>
      <c r="NEG249" s="249"/>
      <c r="NEH249" s="249"/>
      <c r="NEI249" s="249"/>
      <c r="NEJ249" s="249"/>
      <c r="NEK249" s="249"/>
      <c r="NEL249" s="249"/>
      <c r="NEM249" s="249"/>
      <c r="NEN249" s="249"/>
      <c r="NEO249" s="249"/>
      <c r="NEP249" s="249"/>
      <c r="NEQ249" s="249"/>
      <c r="NER249" s="249"/>
      <c r="NES249" s="249"/>
      <c r="NET249" s="249"/>
      <c r="NEU249" s="249"/>
      <c r="NEV249" s="249"/>
      <c r="NEW249" s="249"/>
      <c r="NEX249" s="249"/>
      <c r="NEY249" s="249"/>
      <c r="NEZ249" s="249"/>
      <c r="NFA249" s="249"/>
      <c r="NFB249" s="249"/>
      <c r="NFC249" s="249"/>
      <c r="NFD249" s="249"/>
      <c r="NFE249" s="249"/>
      <c r="NFF249" s="249"/>
      <c r="NFG249" s="249"/>
      <c r="NFH249" s="249"/>
      <c r="NFI249" s="249"/>
      <c r="NFJ249" s="249"/>
      <c r="NFK249" s="249"/>
      <c r="NFL249" s="249"/>
      <c r="NFM249" s="249"/>
      <c r="NFN249" s="249"/>
      <c r="NFO249" s="249"/>
      <c r="NFP249" s="249"/>
      <c r="NFQ249" s="249"/>
      <c r="NFR249" s="249"/>
      <c r="NFS249" s="249"/>
      <c r="NFT249" s="249"/>
      <c r="NFU249" s="249"/>
      <c r="NFV249" s="249"/>
      <c r="NFW249" s="249"/>
      <c r="NFX249" s="249"/>
      <c r="NFY249" s="249"/>
      <c r="NFZ249" s="249"/>
      <c r="NGA249" s="249"/>
      <c r="NGB249" s="249"/>
      <c r="NGC249" s="249"/>
      <c r="NGD249" s="249"/>
      <c r="NGE249" s="249"/>
      <c r="NGF249" s="249"/>
      <c r="NGG249" s="249"/>
      <c r="NGH249" s="249"/>
      <c r="NGI249" s="249"/>
      <c r="NGJ249" s="249"/>
      <c r="NGK249" s="249"/>
      <c r="NGL249" s="249"/>
      <c r="NGM249" s="249"/>
      <c r="NGN249" s="249"/>
      <c r="NGO249" s="249"/>
      <c r="NGP249" s="249"/>
      <c r="NGQ249" s="249"/>
      <c r="NGR249" s="249"/>
      <c r="NGS249" s="249"/>
      <c r="NGT249" s="249"/>
      <c r="NGU249" s="249"/>
      <c r="NGV249" s="249"/>
      <c r="NGW249" s="249"/>
      <c r="NGX249" s="249"/>
      <c r="NGY249" s="249"/>
      <c r="NGZ249" s="249"/>
      <c r="NHA249" s="249"/>
      <c r="NHB249" s="249"/>
      <c r="NHC249" s="249"/>
      <c r="NHD249" s="249"/>
      <c r="NHE249" s="249"/>
      <c r="NHF249" s="249"/>
      <c r="NHG249" s="249"/>
      <c r="NHH249" s="249"/>
      <c r="NHI249" s="249"/>
      <c r="NHJ249" s="249"/>
      <c r="NHK249" s="249"/>
      <c r="NHL249" s="249"/>
      <c r="NHM249" s="249"/>
      <c r="NHN249" s="249"/>
      <c r="NHO249" s="249"/>
      <c r="NHP249" s="249"/>
      <c r="NHQ249" s="249"/>
      <c r="NHR249" s="249"/>
      <c r="NHS249" s="249"/>
      <c r="NHT249" s="249"/>
      <c r="NHU249" s="249"/>
      <c r="NHV249" s="249"/>
      <c r="NHW249" s="249"/>
      <c r="NHX249" s="249"/>
      <c r="NHY249" s="249"/>
      <c r="NHZ249" s="249"/>
      <c r="NIA249" s="249"/>
      <c r="NIB249" s="249"/>
      <c r="NIC249" s="249"/>
      <c r="NID249" s="249"/>
      <c r="NIE249" s="249"/>
      <c r="NIF249" s="249"/>
      <c r="NIG249" s="249"/>
      <c r="NIH249" s="249"/>
      <c r="NII249" s="249"/>
      <c r="NIJ249" s="249"/>
      <c r="NIK249" s="249"/>
      <c r="NIL249" s="249"/>
      <c r="NIM249" s="249"/>
      <c r="NIN249" s="249"/>
      <c r="NIO249" s="249"/>
      <c r="NIP249" s="249"/>
      <c r="NIQ249" s="249"/>
      <c r="NIR249" s="249"/>
      <c r="NIS249" s="249"/>
      <c r="NIT249" s="249"/>
      <c r="NIU249" s="249"/>
      <c r="NIV249" s="249"/>
      <c r="NIW249" s="249"/>
      <c r="NIX249" s="249"/>
      <c r="NIY249" s="249"/>
      <c r="NIZ249" s="249"/>
      <c r="NJA249" s="249"/>
      <c r="NJB249" s="249"/>
      <c r="NJC249" s="249"/>
      <c r="NJD249" s="249"/>
      <c r="NJE249" s="249"/>
      <c r="NJF249" s="249"/>
      <c r="NJG249" s="249"/>
      <c r="NJH249" s="249"/>
      <c r="NJI249" s="249"/>
      <c r="NJJ249" s="249"/>
      <c r="NJK249" s="249"/>
      <c r="NJL249" s="249"/>
      <c r="NJM249" s="249"/>
      <c r="NJN249" s="249"/>
      <c r="NJO249" s="249"/>
      <c r="NJP249" s="249"/>
      <c r="NJQ249" s="249"/>
      <c r="NJR249" s="249"/>
      <c r="NJS249" s="249"/>
      <c r="NJT249" s="249"/>
      <c r="NJU249" s="249"/>
      <c r="NJV249" s="249"/>
      <c r="NJW249" s="249"/>
      <c r="NJX249" s="249"/>
      <c r="NJY249" s="249"/>
      <c r="NJZ249" s="249"/>
      <c r="NKA249" s="249"/>
      <c r="NKB249" s="249"/>
      <c r="NKC249" s="249"/>
      <c r="NKD249" s="249"/>
      <c r="NKE249" s="249"/>
      <c r="NKF249" s="249"/>
      <c r="NKG249" s="249"/>
      <c r="NKH249" s="249"/>
      <c r="NKI249" s="249"/>
      <c r="NKJ249" s="249"/>
      <c r="NKK249" s="249"/>
      <c r="NKL249" s="249"/>
      <c r="NKM249" s="249"/>
      <c r="NKN249" s="249"/>
      <c r="NKO249" s="249"/>
      <c r="NKP249" s="249"/>
      <c r="NKQ249" s="249"/>
      <c r="NKR249" s="249"/>
      <c r="NKS249" s="249"/>
      <c r="NKT249" s="249"/>
      <c r="NKU249" s="249"/>
      <c r="NKV249" s="249"/>
      <c r="NKW249" s="249"/>
      <c r="NKX249" s="249"/>
      <c r="NKY249" s="249"/>
      <c r="NKZ249" s="249"/>
      <c r="NLA249" s="249"/>
      <c r="NLB249" s="249"/>
      <c r="NLC249" s="249"/>
      <c r="NLD249" s="249"/>
      <c r="NLE249" s="249"/>
      <c r="NLF249" s="249"/>
      <c r="NLG249" s="249"/>
      <c r="NLH249" s="249"/>
      <c r="NLI249" s="249"/>
      <c r="NLJ249" s="249"/>
      <c r="NLK249" s="249"/>
      <c r="NLL249" s="249"/>
      <c r="NLM249" s="249"/>
      <c r="NLN249" s="249"/>
      <c r="NLO249" s="249"/>
      <c r="NLP249" s="249"/>
      <c r="NLQ249" s="249"/>
      <c r="NLR249" s="249"/>
      <c r="NLS249" s="249"/>
      <c r="NLT249" s="249"/>
      <c r="NLU249" s="249"/>
      <c r="NLV249" s="249"/>
      <c r="NLW249" s="249"/>
      <c r="NLX249" s="249"/>
      <c r="NLY249" s="249"/>
      <c r="NLZ249" s="249"/>
      <c r="NMA249" s="249"/>
      <c r="NMB249" s="249"/>
      <c r="NMC249" s="249"/>
      <c r="NMD249" s="249"/>
      <c r="NME249" s="249"/>
      <c r="NMF249" s="249"/>
      <c r="NMG249" s="249"/>
      <c r="NMH249" s="249"/>
      <c r="NMI249" s="249"/>
      <c r="NMJ249" s="249"/>
      <c r="NMK249" s="249"/>
      <c r="NML249" s="249"/>
      <c r="NMM249" s="249"/>
      <c r="NMN249" s="249"/>
      <c r="NMO249" s="249"/>
      <c r="NMP249" s="249"/>
      <c r="NMQ249" s="249"/>
      <c r="NMR249" s="249"/>
      <c r="NMS249" s="249"/>
      <c r="NMT249" s="249"/>
      <c r="NMU249" s="249"/>
      <c r="NMV249" s="249"/>
      <c r="NMW249" s="249"/>
      <c r="NMX249" s="249"/>
      <c r="NMY249" s="249"/>
      <c r="NMZ249" s="249"/>
      <c r="NNA249" s="249"/>
      <c r="NNB249" s="249"/>
      <c r="NNC249" s="249"/>
      <c r="NND249" s="249"/>
      <c r="NNE249" s="249"/>
      <c r="NNF249" s="249"/>
      <c r="NNG249" s="249"/>
      <c r="NNH249" s="249"/>
      <c r="NNI249" s="249"/>
      <c r="NNJ249" s="249"/>
      <c r="NNK249" s="249"/>
      <c r="NNL249" s="249"/>
      <c r="NNM249" s="249"/>
      <c r="NNN249" s="249"/>
      <c r="NNO249" s="249"/>
      <c r="NNP249" s="249"/>
      <c r="NNQ249" s="249"/>
      <c r="NNR249" s="249"/>
      <c r="NNS249" s="249"/>
      <c r="NNT249" s="249"/>
      <c r="NNU249" s="249"/>
      <c r="NNV249" s="249"/>
      <c r="NNW249" s="249"/>
      <c r="NNX249" s="249"/>
      <c r="NNY249" s="249"/>
      <c r="NNZ249" s="249"/>
      <c r="NOA249" s="249"/>
      <c r="NOB249" s="249"/>
      <c r="NOC249" s="249"/>
      <c r="NOD249" s="249"/>
      <c r="NOE249" s="249"/>
      <c r="NOF249" s="249"/>
      <c r="NOG249" s="249"/>
      <c r="NOH249" s="249"/>
      <c r="NOI249" s="249"/>
      <c r="NOJ249" s="249"/>
      <c r="NOK249" s="249"/>
      <c r="NOL249" s="249"/>
      <c r="NOM249" s="249"/>
      <c r="NON249" s="249"/>
      <c r="NOO249" s="249"/>
      <c r="NOP249" s="249"/>
      <c r="NOQ249" s="249"/>
      <c r="NOR249" s="249"/>
      <c r="NOS249" s="249"/>
      <c r="NOT249" s="249"/>
      <c r="NOU249" s="249"/>
      <c r="NOV249" s="249"/>
      <c r="NOW249" s="249"/>
      <c r="NOX249" s="249"/>
      <c r="NOY249" s="249"/>
      <c r="NOZ249" s="249"/>
      <c r="NPA249" s="249"/>
      <c r="NPB249" s="249"/>
      <c r="NPC249" s="249"/>
      <c r="NPD249" s="249"/>
      <c r="NPE249" s="249"/>
      <c r="NPF249" s="249"/>
      <c r="NPG249" s="249"/>
      <c r="NPH249" s="249"/>
      <c r="NPI249" s="249"/>
      <c r="NPJ249" s="249"/>
      <c r="NPK249" s="249"/>
      <c r="NPL249" s="249"/>
      <c r="NPM249" s="249"/>
      <c r="NPN249" s="249"/>
      <c r="NPO249" s="249"/>
      <c r="NPP249" s="249"/>
      <c r="NPQ249" s="249"/>
      <c r="NPR249" s="249"/>
      <c r="NPS249" s="249"/>
      <c r="NPT249" s="249"/>
      <c r="NPU249" s="249"/>
      <c r="NPV249" s="249"/>
      <c r="NPW249" s="249"/>
      <c r="NPX249" s="249"/>
      <c r="NPY249" s="249"/>
      <c r="NPZ249" s="249"/>
      <c r="NQA249" s="249"/>
      <c r="NQB249" s="249"/>
      <c r="NQC249" s="249"/>
      <c r="NQD249" s="249"/>
      <c r="NQE249" s="249"/>
      <c r="NQF249" s="249"/>
      <c r="NQG249" s="249"/>
      <c r="NQH249" s="249"/>
      <c r="NQI249" s="249"/>
      <c r="NQJ249" s="249"/>
      <c r="NQK249" s="249"/>
      <c r="NQL249" s="249"/>
      <c r="NQM249" s="249"/>
      <c r="NQN249" s="249"/>
      <c r="NQO249" s="249"/>
      <c r="NQP249" s="249"/>
      <c r="NQQ249" s="249"/>
      <c r="NQR249" s="249"/>
      <c r="NQS249" s="249"/>
      <c r="NQT249" s="249"/>
      <c r="NQU249" s="249"/>
      <c r="NQV249" s="249"/>
      <c r="NQW249" s="249"/>
      <c r="NQX249" s="249"/>
      <c r="NQY249" s="249"/>
      <c r="NQZ249" s="249"/>
      <c r="NRA249" s="249"/>
      <c r="NRB249" s="249"/>
      <c r="NRC249" s="249"/>
      <c r="NRD249" s="249"/>
      <c r="NRE249" s="249"/>
      <c r="NRF249" s="249"/>
      <c r="NRG249" s="249"/>
      <c r="NRH249" s="249"/>
      <c r="NRI249" s="249"/>
      <c r="NRJ249" s="249"/>
      <c r="NRK249" s="249"/>
      <c r="NRL249" s="249"/>
      <c r="NRM249" s="249"/>
      <c r="NRN249" s="249"/>
      <c r="NRO249" s="249"/>
      <c r="NRP249" s="249"/>
      <c r="NRQ249" s="249"/>
      <c r="NRR249" s="249"/>
      <c r="NRS249" s="249"/>
      <c r="NRT249" s="249"/>
      <c r="NRU249" s="249"/>
      <c r="NRV249" s="249"/>
      <c r="NRW249" s="249"/>
      <c r="NRX249" s="249"/>
      <c r="NRY249" s="249"/>
      <c r="NRZ249" s="249"/>
      <c r="NSA249" s="249"/>
      <c r="NSB249" s="249"/>
      <c r="NSC249" s="249"/>
      <c r="NSD249" s="249"/>
      <c r="NSE249" s="249"/>
      <c r="NSF249" s="249"/>
      <c r="NSG249" s="249"/>
      <c r="NSH249" s="249"/>
      <c r="NSI249" s="249"/>
      <c r="NSJ249" s="249"/>
      <c r="NSK249" s="249"/>
      <c r="NSL249" s="249"/>
      <c r="NSM249" s="249"/>
      <c r="NSN249" s="249"/>
      <c r="NSO249" s="249"/>
      <c r="NSP249" s="249"/>
      <c r="NSQ249" s="249"/>
      <c r="NSR249" s="249"/>
      <c r="NSS249" s="249"/>
      <c r="NST249" s="249"/>
      <c r="NSU249" s="249"/>
      <c r="NSV249" s="249"/>
      <c r="NSW249" s="249"/>
      <c r="NSX249" s="249"/>
      <c r="NSY249" s="249"/>
      <c r="NSZ249" s="249"/>
      <c r="NTA249" s="249"/>
      <c r="NTB249" s="249"/>
      <c r="NTC249" s="249"/>
      <c r="NTD249" s="249"/>
      <c r="NTE249" s="249"/>
      <c r="NTF249" s="249"/>
      <c r="NTG249" s="249"/>
      <c r="NTH249" s="249"/>
      <c r="NTI249" s="249"/>
      <c r="NTJ249" s="249"/>
      <c r="NTK249" s="249"/>
      <c r="NTL249" s="249"/>
      <c r="NTM249" s="249"/>
      <c r="NTN249" s="249"/>
      <c r="NTO249" s="249"/>
      <c r="NTP249" s="249"/>
      <c r="NTQ249" s="249"/>
      <c r="NTR249" s="249"/>
      <c r="NTS249" s="249"/>
      <c r="NTT249" s="249"/>
      <c r="NTU249" s="249"/>
      <c r="NTV249" s="249"/>
      <c r="NTW249" s="249"/>
      <c r="NTX249" s="249"/>
      <c r="NTY249" s="249"/>
      <c r="NTZ249" s="249"/>
      <c r="NUA249" s="249"/>
      <c r="NUB249" s="249"/>
      <c r="NUC249" s="249"/>
      <c r="NUD249" s="249"/>
      <c r="NUE249" s="249"/>
      <c r="NUF249" s="249"/>
      <c r="NUG249" s="249"/>
      <c r="NUH249" s="249"/>
      <c r="NUI249" s="249"/>
      <c r="NUJ249" s="249"/>
      <c r="NUK249" s="249"/>
      <c r="NUL249" s="249"/>
      <c r="NUM249" s="249"/>
      <c r="NUN249" s="249"/>
      <c r="NUO249" s="249"/>
      <c r="NUP249" s="249"/>
      <c r="NUQ249" s="249"/>
      <c r="NUR249" s="249"/>
      <c r="NUS249" s="249"/>
      <c r="NUT249" s="249"/>
      <c r="NUU249" s="249"/>
      <c r="NUV249" s="249"/>
      <c r="NUW249" s="249"/>
      <c r="NUX249" s="249"/>
      <c r="NUY249" s="249"/>
      <c r="NUZ249" s="249"/>
      <c r="NVA249" s="249"/>
      <c r="NVB249" s="249"/>
      <c r="NVC249" s="249"/>
      <c r="NVD249" s="249"/>
      <c r="NVE249" s="249"/>
      <c r="NVF249" s="249"/>
      <c r="NVG249" s="249"/>
      <c r="NVH249" s="249"/>
      <c r="NVI249" s="249"/>
      <c r="NVJ249" s="249"/>
      <c r="NVK249" s="249"/>
      <c r="NVL249" s="249"/>
      <c r="NVM249" s="249"/>
      <c r="NVN249" s="249"/>
      <c r="NVO249" s="249"/>
      <c r="NVP249" s="249"/>
      <c r="NVQ249" s="249"/>
      <c r="NVR249" s="249"/>
      <c r="NVS249" s="249"/>
      <c r="NVT249" s="249"/>
      <c r="NVU249" s="249"/>
      <c r="NVV249" s="249"/>
      <c r="NVW249" s="249"/>
      <c r="NVX249" s="249"/>
      <c r="NVY249" s="249"/>
      <c r="NVZ249" s="249"/>
      <c r="NWA249" s="249"/>
      <c r="NWB249" s="249"/>
      <c r="NWC249" s="249"/>
      <c r="NWD249" s="249"/>
      <c r="NWE249" s="249"/>
      <c r="NWF249" s="249"/>
      <c r="NWG249" s="249"/>
      <c r="NWH249" s="249"/>
      <c r="NWI249" s="249"/>
      <c r="NWJ249" s="249"/>
      <c r="NWK249" s="249"/>
      <c r="NWL249" s="249"/>
      <c r="NWM249" s="249"/>
      <c r="NWN249" s="249"/>
      <c r="NWO249" s="249"/>
      <c r="NWP249" s="249"/>
      <c r="NWQ249" s="249"/>
      <c r="NWR249" s="249"/>
      <c r="NWS249" s="249"/>
      <c r="NWT249" s="249"/>
      <c r="NWU249" s="249"/>
      <c r="NWV249" s="249"/>
      <c r="NWW249" s="249"/>
      <c r="NWX249" s="249"/>
      <c r="NWY249" s="249"/>
      <c r="NWZ249" s="249"/>
      <c r="NXA249" s="249"/>
      <c r="NXB249" s="249"/>
      <c r="NXC249" s="249"/>
      <c r="NXD249" s="249"/>
      <c r="NXE249" s="249"/>
      <c r="NXF249" s="249"/>
      <c r="NXG249" s="249"/>
      <c r="NXH249" s="249"/>
      <c r="NXI249" s="249"/>
      <c r="NXJ249" s="249"/>
      <c r="NXK249" s="249"/>
      <c r="NXL249" s="249"/>
      <c r="NXM249" s="249"/>
      <c r="NXN249" s="249"/>
      <c r="NXO249" s="249"/>
      <c r="NXP249" s="249"/>
      <c r="NXQ249" s="249"/>
      <c r="NXR249" s="249"/>
      <c r="NXS249" s="249"/>
      <c r="NXT249" s="249"/>
      <c r="NXU249" s="249"/>
      <c r="NXV249" s="249"/>
      <c r="NXW249" s="249"/>
      <c r="NXX249" s="249"/>
      <c r="NXY249" s="249"/>
      <c r="NXZ249" s="249"/>
      <c r="NYA249" s="249"/>
      <c r="NYB249" s="249"/>
      <c r="NYC249" s="249"/>
      <c r="NYD249" s="249"/>
      <c r="NYE249" s="249"/>
      <c r="NYF249" s="249"/>
      <c r="NYG249" s="249"/>
      <c r="NYH249" s="249"/>
      <c r="NYI249" s="249"/>
      <c r="NYJ249" s="249"/>
      <c r="NYK249" s="249"/>
      <c r="NYL249" s="249"/>
      <c r="NYM249" s="249"/>
      <c r="NYN249" s="249"/>
      <c r="NYO249" s="249"/>
      <c r="NYP249" s="249"/>
      <c r="NYQ249" s="249"/>
      <c r="NYR249" s="249"/>
      <c r="NYS249" s="249"/>
      <c r="NYT249" s="249"/>
      <c r="NYU249" s="249"/>
      <c r="NYV249" s="249"/>
      <c r="NYW249" s="249"/>
      <c r="NYX249" s="249"/>
      <c r="NYY249" s="249"/>
      <c r="NYZ249" s="249"/>
      <c r="NZA249" s="249"/>
      <c r="NZB249" s="249"/>
      <c r="NZC249" s="249"/>
      <c r="NZD249" s="249"/>
      <c r="NZE249" s="249"/>
      <c r="NZF249" s="249"/>
      <c r="NZG249" s="249"/>
      <c r="NZH249" s="249"/>
      <c r="NZI249" s="249"/>
      <c r="NZJ249" s="249"/>
      <c r="NZK249" s="249"/>
      <c r="NZL249" s="249"/>
      <c r="NZM249" s="249"/>
      <c r="NZN249" s="249"/>
      <c r="NZO249" s="249"/>
      <c r="NZP249" s="249"/>
      <c r="NZQ249" s="249"/>
      <c r="NZR249" s="249"/>
      <c r="NZS249" s="249"/>
      <c r="NZT249" s="249"/>
      <c r="NZU249" s="249"/>
      <c r="NZV249" s="249"/>
      <c r="NZW249" s="249"/>
      <c r="NZX249" s="249"/>
      <c r="NZY249" s="249"/>
      <c r="NZZ249" s="249"/>
      <c r="OAA249" s="249"/>
      <c r="OAB249" s="249"/>
      <c r="OAC249" s="249"/>
      <c r="OAD249" s="249"/>
      <c r="OAE249" s="249"/>
      <c r="OAF249" s="249"/>
      <c r="OAG249" s="249"/>
      <c r="OAH249" s="249"/>
      <c r="OAI249" s="249"/>
      <c r="OAJ249" s="249"/>
      <c r="OAK249" s="249"/>
      <c r="OAL249" s="249"/>
      <c r="OAM249" s="249"/>
      <c r="OAN249" s="249"/>
      <c r="OAO249" s="249"/>
      <c r="OAP249" s="249"/>
      <c r="OAQ249" s="249"/>
      <c r="OAR249" s="249"/>
      <c r="OAS249" s="249"/>
      <c r="OAT249" s="249"/>
      <c r="OAU249" s="249"/>
      <c r="OAV249" s="249"/>
      <c r="OAW249" s="249"/>
      <c r="OAX249" s="249"/>
      <c r="OAY249" s="249"/>
      <c r="OAZ249" s="249"/>
      <c r="OBA249" s="249"/>
      <c r="OBB249" s="249"/>
      <c r="OBC249" s="249"/>
      <c r="OBD249" s="249"/>
      <c r="OBE249" s="249"/>
      <c r="OBF249" s="249"/>
      <c r="OBG249" s="249"/>
      <c r="OBH249" s="249"/>
      <c r="OBI249" s="249"/>
      <c r="OBJ249" s="249"/>
      <c r="OBK249" s="249"/>
      <c r="OBL249" s="249"/>
      <c r="OBM249" s="249"/>
      <c r="OBN249" s="249"/>
      <c r="OBO249" s="249"/>
      <c r="OBP249" s="249"/>
      <c r="OBQ249" s="249"/>
      <c r="OBR249" s="249"/>
      <c r="OBS249" s="249"/>
      <c r="OBT249" s="249"/>
      <c r="OBU249" s="249"/>
      <c r="OBV249" s="249"/>
      <c r="OBW249" s="249"/>
      <c r="OBX249" s="249"/>
      <c r="OBY249" s="249"/>
      <c r="OBZ249" s="249"/>
      <c r="OCA249" s="249"/>
      <c r="OCB249" s="249"/>
      <c r="OCC249" s="249"/>
      <c r="OCD249" s="249"/>
      <c r="OCE249" s="249"/>
      <c r="OCF249" s="249"/>
      <c r="OCG249" s="249"/>
      <c r="OCH249" s="249"/>
      <c r="OCI249" s="249"/>
      <c r="OCJ249" s="249"/>
      <c r="OCK249" s="249"/>
      <c r="OCL249" s="249"/>
      <c r="OCM249" s="249"/>
      <c r="OCN249" s="249"/>
      <c r="OCO249" s="249"/>
      <c r="OCP249" s="249"/>
      <c r="OCQ249" s="249"/>
      <c r="OCR249" s="249"/>
      <c r="OCS249" s="249"/>
      <c r="OCT249" s="249"/>
      <c r="OCU249" s="249"/>
      <c r="OCV249" s="249"/>
      <c r="OCW249" s="249"/>
      <c r="OCX249" s="249"/>
      <c r="OCY249" s="249"/>
      <c r="OCZ249" s="249"/>
      <c r="ODA249" s="249"/>
      <c r="ODB249" s="249"/>
      <c r="ODC249" s="249"/>
      <c r="ODD249" s="249"/>
      <c r="ODE249" s="249"/>
      <c r="ODF249" s="249"/>
      <c r="ODG249" s="249"/>
      <c r="ODH249" s="249"/>
      <c r="ODI249" s="249"/>
      <c r="ODJ249" s="249"/>
      <c r="ODK249" s="249"/>
      <c r="ODL249" s="249"/>
      <c r="ODM249" s="249"/>
      <c r="ODN249" s="249"/>
      <c r="ODO249" s="249"/>
      <c r="ODP249" s="249"/>
      <c r="ODQ249" s="249"/>
      <c r="ODR249" s="249"/>
      <c r="ODS249" s="249"/>
      <c r="ODT249" s="249"/>
      <c r="ODU249" s="249"/>
      <c r="ODV249" s="249"/>
      <c r="ODW249" s="249"/>
      <c r="ODX249" s="249"/>
      <c r="ODY249" s="249"/>
      <c r="ODZ249" s="249"/>
      <c r="OEA249" s="249"/>
      <c r="OEB249" s="249"/>
      <c r="OEC249" s="249"/>
      <c r="OED249" s="249"/>
      <c r="OEE249" s="249"/>
      <c r="OEF249" s="249"/>
      <c r="OEG249" s="249"/>
      <c r="OEH249" s="249"/>
      <c r="OEI249" s="249"/>
      <c r="OEJ249" s="249"/>
      <c r="OEK249" s="249"/>
      <c r="OEL249" s="249"/>
      <c r="OEM249" s="249"/>
      <c r="OEN249" s="249"/>
      <c r="OEO249" s="249"/>
      <c r="OEP249" s="249"/>
      <c r="OEQ249" s="249"/>
      <c r="OER249" s="249"/>
      <c r="OES249" s="249"/>
      <c r="OET249" s="249"/>
      <c r="OEU249" s="249"/>
      <c r="OEV249" s="249"/>
      <c r="OEW249" s="249"/>
      <c r="OEX249" s="249"/>
      <c r="OEY249" s="249"/>
      <c r="OEZ249" s="249"/>
      <c r="OFA249" s="249"/>
      <c r="OFB249" s="249"/>
      <c r="OFC249" s="249"/>
      <c r="OFD249" s="249"/>
      <c r="OFE249" s="249"/>
      <c r="OFF249" s="249"/>
      <c r="OFG249" s="249"/>
      <c r="OFH249" s="249"/>
      <c r="OFI249" s="249"/>
      <c r="OFJ249" s="249"/>
      <c r="OFK249" s="249"/>
      <c r="OFL249" s="249"/>
      <c r="OFM249" s="249"/>
      <c r="OFN249" s="249"/>
      <c r="OFO249" s="249"/>
      <c r="OFP249" s="249"/>
      <c r="OFQ249" s="249"/>
      <c r="OFR249" s="249"/>
      <c r="OFS249" s="249"/>
      <c r="OFT249" s="249"/>
      <c r="OFU249" s="249"/>
      <c r="OFV249" s="249"/>
      <c r="OFW249" s="249"/>
      <c r="OFX249" s="249"/>
      <c r="OFY249" s="249"/>
      <c r="OFZ249" s="249"/>
      <c r="OGA249" s="249"/>
      <c r="OGB249" s="249"/>
      <c r="OGC249" s="249"/>
      <c r="OGD249" s="249"/>
      <c r="OGE249" s="249"/>
      <c r="OGF249" s="249"/>
      <c r="OGG249" s="249"/>
      <c r="OGH249" s="249"/>
      <c r="OGI249" s="249"/>
      <c r="OGJ249" s="249"/>
      <c r="OGK249" s="249"/>
      <c r="OGL249" s="249"/>
      <c r="OGM249" s="249"/>
      <c r="OGN249" s="249"/>
      <c r="OGO249" s="249"/>
      <c r="OGP249" s="249"/>
      <c r="OGQ249" s="249"/>
      <c r="OGR249" s="249"/>
      <c r="OGS249" s="249"/>
      <c r="OGT249" s="249"/>
      <c r="OGU249" s="249"/>
      <c r="OGV249" s="249"/>
      <c r="OGW249" s="249"/>
      <c r="OGX249" s="249"/>
      <c r="OGY249" s="249"/>
      <c r="OGZ249" s="249"/>
      <c r="OHA249" s="249"/>
      <c r="OHB249" s="249"/>
      <c r="OHC249" s="249"/>
      <c r="OHD249" s="249"/>
      <c r="OHE249" s="249"/>
      <c r="OHF249" s="249"/>
      <c r="OHG249" s="249"/>
      <c r="OHH249" s="249"/>
      <c r="OHI249" s="249"/>
      <c r="OHJ249" s="249"/>
      <c r="OHK249" s="249"/>
      <c r="OHL249" s="249"/>
      <c r="OHM249" s="249"/>
      <c r="OHN249" s="249"/>
      <c r="OHO249" s="249"/>
      <c r="OHP249" s="249"/>
      <c r="OHQ249" s="249"/>
      <c r="OHR249" s="249"/>
      <c r="OHS249" s="249"/>
      <c r="OHT249" s="249"/>
      <c r="OHU249" s="249"/>
      <c r="OHV249" s="249"/>
      <c r="OHW249" s="249"/>
      <c r="OHX249" s="249"/>
      <c r="OHY249" s="249"/>
      <c r="OHZ249" s="249"/>
      <c r="OIA249" s="249"/>
      <c r="OIB249" s="249"/>
      <c r="OIC249" s="249"/>
      <c r="OID249" s="249"/>
      <c r="OIE249" s="249"/>
      <c r="OIF249" s="249"/>
      <c r="OIG249" s="249"/>
      <c r="OIH249" s="249"/>
      <c r="OII249" s="249"/>
      <c r="OIJ249" s="249"/>
      <c r="OIK249" s="249"/>
      <c r="OIL249" s="249"/>
      <c r="OIM249" s="249"/>
      <c r="OIN249" s="249"/>
      <c r="OIO249" s="249"/>
      <c r="OIP249" s="249"/>
      <c r="OIQ249" s="249"/>
      <c r="OIR249" s="249"/>
      <c r="OIS249" s="249"/>
      <c r="OIT249" s="249"/>
      <c r="OIU249" s="249"/>
      <c r="OIV249" s="249"/>
      <c r="OIW249" s="249"/>
      <c r="OIX249" s="249"/>
      <c r="OIY249" s="249"/>
      <c r="OIZ249" s="249"/>
      <c r="OJA249" s="249"/>
      <c r="OJB249" s="249"/>
      <c r="OJC249" s="249"/>
      <c r="OJD249" s="249"/>
      <c r="OJE249" s="249"/>
      <c r="OJF249" s="249"/>
      <c r="OJG249" s="249"/>
      <c r="OJH249" s="249"/>
      <c r="OJI249" s="249"/>
      <c r="OJJ249" s="249"/>
      <c r="OJK249" s="249"/>
      <c r="OJL249" s="249"/>
      <c r="OJM249" s="249"/>
      <c r="OJN249" s="249"/>
      <c r="OJO249" s="249"/>
      <c r="OJP249" s="249"/>
      <c r="OJQ249" s="249"/>
      <c r="OJR249" s="249"/>
      <c r="OJS249" s="249"/>
      <c r="OJT249" s="249"/>
      <c r="OJU249" s="249"/>
      <c r="OJV249" s="249"/>
      <c r="OJW249" s="249"/>
      <c r="OJX249" s="249"/>
      <c r="OJY249" s="249"/>
      <c r="OJZ249" s="249"/>
      <c r="OKA249" s="249"/>
      <c r="OKB249" s="249"/>
      <c r="OKC249" s="249"/>
      <c r="OKD249" s="249"/>
      <c r="OKE249" s="249"/>
      <c r="OKF249" s="249"/>
      <c r="OKG249" s="249"/>
      <c r="OKH249" s="249"/>
      <c r="OKI249" s="249"/>
      <c r="OKJ249" s="249"/>
      <c r="OKK249" s="249"/>
      <c r="OKL249" s="249"/>
      <c r="OKM249" s="249"/>
      <c r="OKN249" s="249"/>
      <c r="OKO249" s="249"/>
      <c r="OKP249" s="249"/>
      <c r="OKQ249" s="249"/>
      <c r="OKR249" s="249"/>
      <c r="OKS249" s="249"/>
      <c r="OKT249" s="249"/>
      <c r="OKU249" s="249"/>
      <c r="OKV249" s="249"/>
      <c r="OKW249" s="249"/>
      <c r="OKX249" s="249"/>
      <c r="OKY249" s="249"/>
      <c r="OKZ249" s="249"/>
      <c r="OLA249" s="249"/>
      <c r="OLB249" s="249"/>
      <c r="OLC249" s="249"/>
      <c r="OLD249" s="249"/>
      <c r="OLE249" s="249"/>
      <c r="OLF249" s="249"/>
      <c r="OLG249" s="249"/>
      <c r="OLH249" s="249"/>
      <c r="OLI249" s="249"/>
      <c r="OLJ249" s="249"/>
      <c r="OLK249" s="249"/>
      <c r="OLL249" s="249"/>
      <c r="OLM249" s="249"/>
      <c r="OLN249" s="249"/>
      <c r="OLO249" s="249"/>
      <c r="OLP249" s="249"/>
      <c r="OLQ249" s="249"/>
      <c r="OLR249" s="249"/>
      <c r="OLS249" s="249"/>
      <c r="OLT249" s="249"/>
      <c r="OLU249" s="249"/>
      <c r="OLV249" s="249"/>
      <c r="OLW249" s="249"/>
      <c r="OLX249" s="249"/>
      <c r="OLY249" s="249"/>
      <c r="OLZ249" s="249"/>
      <c r="OMA249" s="249"/>
      <c r="OMB249" s="249"/>
      <c r="OMC249" s="249"/>
      <c r="OMD249" s="249"/>
      <c r="OME249" s="249"/>
      <c r="OMF249" s="249"/>
      <c r="OMG249" s="249"/>
      <c r="OMH249" s="249"/>
      <c r="OMI249" s="249"/>
      <c r="OMJ249" s="249"/>
      <c r="OMK249" s="249"/>
      <c r="OML249" s="249"/>
      <c r="OMM249" s="249"/>
      <c r="OMN249" s="249"/>
      <c r="OMO249" s="249"/>
      <c r="OMP249" s="249"/>
      <c r="OMQ249" s="249"/>
      <c r="OMR249" s="249"/>
      <c r="OMS249" s="249"/>
      <c r="OMT249" s="249"/>
      <c r="OMU249" s="249"/>
      <c r="OMV249" s="249"/>
      <c r="OMW249" s="249"/>
      <c r="OMX249" s="249"/>
      <c r="OMY249" s="249"/>
      <c r="OMZ249" s="249"/>
      <c r="ONA249" s="249"/>
      <c r="ONB249" s="249"/>
      <c r="ONC249" s="249"/>
      <c r="OND249" s="249"/>
      <c r="ONE249" s="249"/>
      <c r="ONF249" s="249"/>
      <c r="ONG249" s="249"/>
      <c r="ONH249" s="249"/>
      <c r="ONI249" s="249"/>
      <c r="ONJ249" s="249"/>
      <c r="ONK249" s="249"/>
      <c r="ONL249" s="249"/>
      <c r="ONM249" s="249"/>
      <c r="ONN249" s="249"/>
      <c r="ONO249" s="249"/>
      <c r="ONP249" s="249"/>
      <c r="ONQ249" s="249"/>
      <c r="ONR249" s="249"/>
      <c r="ONS249" s="249"/>
      <c r="ONT249" s="249"/>
      <c r="ONU249" s="249"/>
      <c r="ONV249" s="249"/>
      <c r="ONW249" s="249"/>
      <c r="ONX249" s="249"/>
      <c r="ONY249" s="249"/>
      <c r="ONZ249" s="249"/>
      <c r="OOA249" s="249"/>
      <c r="OOB249" s="249"/>
      <c r="OOC249" s="249"/>
      <c r="OOD249" s="249"/>
      <c r="OOE249" s="249"/>
      <c r="OOF249" s="249"/>
      <c r="OOG249" s="249"/>
      <c r="OOH249" s="249"/>
      <c r="OOI249" s="249"/>
      <c r="OOJ249" s="249"/>
      <c r="OOK249" s="249"/>
      <c r="OOL249" s="249"/>
      <c r="OOM249" s="249"/>
      <c r="OON249" s="249"/>
      <c r="OOO249" s="249"/>
      <c r="OOP249" s="249"/>
      <c r="OOQ249" s="249"/>
      <c r="OOR249" s="249"/>
      <c r="OOS249" s="249"/>
      <c r="OOT249" s="249"/>
      <c r="OOU249" s="249"/>
      <c r="OOV249" s="249"/>
      <c r="OOW249" s="249"/>
      <c r="OOX249" s="249"/>
      <c r="OOY249" s="249"/>
      <c r="OOZ249" s="249"/>
      <c r="OPA249" s="249"/>
      <c r="OPB249" s="249"/>
      <c r="OPC249" s="249"/>
      <c r="OPD249" s="249"/>
      <c r="OPE249" s="249"/>
      <c r="OPF249" s="249"/>
      <c r="OPG249" s="249"/>
      <c r="OPH249" s="249"/>
      <c r="OPI249" s="249"/>
      <c r="OPJ249" s="249"/>
      <c r="OPK249" s="249"/>
      <c r="OPL249" s="249"/>
      <c r="OPM249" s="249"/>
      <c r="OPN249" s="249"/>
      <c r="OPO249" s="249"/>
      <c r="OPP249" s="249"/>
      <c r="OPQ249" s="249"/>
      <c r="OPR249" s="249"/>
      <c r="OPS249" s="249"/>
      <c r="OPT249" s="249"/>
      <c r="OPU249" s="249"/>
      <c r="OPV249" s="249"/>
      <c r="OPW249" s="249"/>
      <c r="OPX249" s="249"/>
      <c r="OPY249" s="249"/>
      <c r="OPZ249" s="249"/>
      <c r="OQA249" s="249"/>
      <c r="OQB249" s="249"/>
      <c r="OQC249" s="249"/>
      <c r="OQD249" s="249"/>
      <c r="OQE249" s="249"/>
      <c r="OQF249" s="249"/>
      <c r="OQG249" s="249"/>
      <c r="OQH249" s="249"/>
      <c r="OQI249" s="249"/>
      <c r="OQJ249" s="249"/>
      <c r="OQK249" s="249"/>
      <c r="OQL249" s="249"/>
      <c r="OQM249" s="249"/>
      <c r="OQN249" s="249"/>
      <c r="OQO249" s="249"/>
      <c r="OQP249" s="249"/>
      <c r="OQQ249" s="249"/>
      <c r="OQR249" s="249"/>
      <c r="OQS249" s="249"/>
      <c r="OQT249" s="249"/>
      <c r="OQU249" s="249"/>
      <c r="OQV249" s="249"/>
      <c r="OQW249" s="249"/>
      <c r="OQX249" s="249"/>
      <c r="OQY249" s="249"/>
      <c r="OQZ249" s="249"/>
      <c r="ORA249" s="249"/>
      <c r="ORB249" s="249"/>
      <c r="ORC249" s="249"/>
      <c r="ORD249" s="249"/>
      <c r="ORE249" s="249"/>
      <c r="ORF249" s="249"/>
      <c r="ORG249" s="249"/>
      <c r="ORH249" s="249"/>
      <c r="ORI249" s="249"/>
      <c r="ORJ249" s="249"/>
      <c r="ORK249" s="249"/>
      <c r="ORL249" s="249"/>
      <c r="ORM249" s="249"/>
      <c r="ORN249" s="249"/>
      <c r="ORO249" s="249"/>
      <c r="ORP249" s="249"/>
      <c r="ORQ249" s="249"/>
      <c r="ORR249" s="249"/>
      <c r="ORS249" s="249"/>
      <c r="ORT249" s="249"/>
      <c r="ORU249" s="249"/>
      <c r="ORV249" s="249"/>
      <c r="ORW249" s="249"/>
      <c r="ORX249" s="249"/>
      <c r="ORY249" s="249"/>
      <c r="ORZ249" s="249"/>
      <c r="OSA249" s="249"/>
      <c r="OSB249" s="249"/>
      <c r="OSC249" s="249"/>
      <c r="OSD249" s="249"/>
      <c r="OSE249" s="249"/>
      <c r="OSF249" s="249"/>
      <c r="OSG249" s="249"/>
      <c r="OSH249" s="249"/>
      <c r="OSI249" s="249"/>
      <c r="OSJ249" s="249"/>
      <c r="OSK249" s="249"/>
      <c r="OSL249" s="249"/>
      <c r="OSM249" s="249"/>
      <c r="OSN249" s="249"/>
      <c r="OSO249" s="249"/>
      <c r="OSP249" s="249"/>
      <c r="OSQ249" s="249"/>
      <c r="OSR249" s="249"/>
      <c r="OSS249" s="249"/>
      <c r="OST249" s="249"/>
      <c r="OSU249" s="249"/>
      <c r="OSV249" s="249"/>
      <c r="OSW249" s="249"/>
      <c r="OSX249" s="249"/>
      <c r="OSY249" s="249"/>
      <c r="OSZ249" s="249"/>
      <c r="OTA249" s="249"/>
      <c r="OTB249" s="249"/>
      <c r="OTC249" s="249"/>
      <c r="OTD249" s="249"/>
      <c r="OTE249" s="249"/>
      <c r="OTF249" s="249"/>
      <c r="OTG249" s="249"/>
      <c r="OTH249" s="249"/>
      <c r="OTI249" s="249"/>
      <c r="OTJ249" s="249"/>
      <c r="OTK249" s="249"/>
      <c r="OTL249" s="249"/>
      <c r="OTM249" s="249"/>
      <c r="OTN249" s="249"/>
      <c r="OTO249" s="249"/>
      <c r="OTP249" s="249"/>
      <c r="OTQ249" s="249"/>
      <c r="OTR249" s="249"/>
      <c r="OTS249" s="249"/>
      <c r="OTT249" s="249"/>
      <c r="OTU249" s="249"/>
      <c r="OTV249" s="249"/>
      <c r="OTW249" s="249"/>
      <c r="OTX249" s="249"/>
      <c r="OTY249" s="249"/>
      <c r="OTZ249" s="249"/>
      <c r="OUA249" s="249"/>
      <c r="OUB249" s="249"/>
      <c r="OUC249" s="249"/>
      <c r="OUD249" s="249"/>
      <c r="OUE249" s="249"/>
      <c r="OUF249" s="249"/>
      <c r="OUG249" s="249"/>
      <c r="OUH249" s="249"/>
      <c r="OUI249" s="249"/>
      <c r="OUJ249" s="249"/>
      <c r="OUK249" s="249"/>
      <c r="OUL249" s="249"/>
      <c r="OUM249" s="249"/>
      <c r="OUN249" s="249"/>
      <c r="OUO249" s="249"/>
      <c r="OUP249" s="249"/>
      <c r="OUQ249" s="249"/>
      <c r="OUR249" s="249"/>
      <c r="OUS249" s="249"/>
      <c r="OUT249" s="249"/>
      <c r="OUU249" s="249"/>
      <c r="OUV249" s="249"/>
      <c r="OUW249" s="249"/>
      <c r="OUX249" s="249"/>
      <c r="OUY249" s="249"/>
      <c r="OUZ249" s="249"/>
      <c r="OVA249" s="249"/>
      <c r="OVB249" s="249"/>
      <c r="OVC249" s="249"/>
      <c r="OVD249" s="249"/>
      <c r="OVE249" s="249"/>
      <c r="OVF249" s="249"/>
      <c r="OVG249" s="249"/>
      <c r="OVH249" s="249"/>
      <c r="OVI249" s="249"/>
      <c r="OVJ249" s="249"/>
      <c r="OVK249" s="249"/>
      <c r="OVL249" s="249"/>
      <c r="OVM249" s="249"/>
      <c r="OVN249" s="249"/>
      <c r="OVO249" s="249"/>
      <c r="OVP249" s="249"/>
      <c r="OVQ249" s="249"/>
      <c r="OVR249" s="249"/>
      <c r="OVS249" s="249"/>
      <c r="OVT249" s="249"/>
      <c r="OVU249" s="249"/>
      <c r="OVV249" s="249"/>
      <c r="OVW249" s="249"/>
      <c r="OVX249" s="249"/>
      <c r="OVY249" s="249"/>
      <c r="OVZ249" s="249"/>
      <c r="OWA249" s="249"/>
      <c r="OWB249" s="249"/>
      <c r="OWC249" s="249"/>
      <c r="OWD249" s="249"/>
      <c r="OWE249" s="249"/>
      <c r="OWF249" s="249"/>
      <c r="OWG249" s="249"/>
      <c r="OWH249" s="249"/>
      <c r="OWI249" s="249"/>
      <c r="OWJ249" s="249"/>
      <c r="OWK249" s="249"/>
      <c r="OWL249" s="249"/>
      <c r="OWM249" s="249"/>
      <c r="OWN249" s="249"/>
      <c r="OWO249" s="249"/>
      <c r="OWP249" s="249"/>
      <c r="OWQ249" s="249"/>
      <c r="OWR249" s="249"/>
      <c r="OWS249" s="249"/>
      <c r="OWT249" s="249"/>
      <c r="OWU249" s="249"/>
      <c r="OWV249" s="249"/>
      <c r="OWW249" s="249"/>
      <c r="OWX249" s="249"/>
      <c r="OWY249" s="249"/>
      <c r="OWZ249" s="249"/>
      <c r="OXA249" s="249"/>
      <c r="OXB249" s="249"/>
      <c r="OXC249" s="249"/>
      <c r="OXD249" s="249"/>
      <c r="OXE249" s="249"/>
      <c r="OXF249" s="249"/>
      <c r="OXG249" s="249"/>
      <c r="OXH249" s="249"/>
      <c r="OXI249" s="249"/>
      <c r="OXJ249" s="249"/>
      <c r="OXK249" s="249"/>
      <c r="OXL249" s="249"/>
      <c r="OXM249" s="249"/>
      <c r="OXN249" s="249"/>
      <c r="OXO249" s="249"/>
      <c r="OXP249" s="249"/>
      <c r="OXQ249" s="249"/>
      <c r="OXR249" s="249"/>
      <c r="OXS249" s="249"/>
      <c r="OXT249" s="249"/>
      <c r="OXU249" s="249"/>
      <c r="OXV249" s="249"/>
      <c r="OXW249" s="249"/>
      <c r="OXX249" s="249"/>
      <c r="OXY249" s="249"/>
      <c r="OXZ249" s="249"/>
      <c r="OYA249" s="249"/>
      <c r="OYB249" s="249"/>
      <c r="OYC249" s="249"/>
      <c r="OYD249" s="249"/>
      <c r="OYE249" s="249"/>
      <c r="OYF249" s="249"/>
      <c r="OYG249" s="249"/>
      <c r="OYH249" s="249"/>
      <c r="OYI249" s="249"/>
      <c r="OYJ249" s="249"/>
      <c r="OYK249" s="249"/>
      <c r="OYL249" s="249"/>
      <c r="OYM249" s="249"/>
      <c r="OYN249" s="249"/>
      <c r="OYO249" s="249"/>
      <c r="OYP249" s="249"/>
      <c r="OYQ249" s="249"/>
      <c r="OYR249" s="249"/>
      <c r="OYS249" s="249"/>
      <c r="OYT249" s="249"/>
      <c r="OYU249" s="249"/>
      <c r="OYV249" s="249"/>
      <c r="OYW249" s="249"/>
      <c r="OYX249" s="249"/>
      <c r="OYY249" s="249"/>
      <c r="OYZ249" s="249"/>
      <c r="OZA249" s="249"/>
      <c r="OZB249" s="249"/>
      <c r="OZC249" s="249"/>
      <c r="OZD249" s="249"/>
      <c r="OZE249" s="249"/>
      <c r="OZF249" s="249"/>
      <c r="OZG249" s="249"/>
      <c r="OZH249" s="249"/>
      <c r="OZI249" s="249"/>
      <c r="OZJ249" s="249"/>
      <c r="OZK249" s="249"/>
      <c r="OZL249" s="249"/>
      <c r="OZM249" s="249"/>
      <c r="OZN249" s="249"/>
      <c r="OZO249" s="249"/>
      <c r="OZP249" s="249"/>
      <c r="OZQ249" s="249"/>
      <c r="OZR249" s="249"/>
      <c r="OZS249" s="249"/>
      <c r="OZT249" s="249"/>
      <c r="OZU249" s="249"/>
      <c r="OZV249" s="249"/>
      <c r="OZW249" s="249"/>
      <c r="OZX249" s="249"/>
      <c r="OZY249" s="249"/>
      <c r="OZZ249" s="249"/>
      <c r="PAA249" s="249"/>
      <c r="PAB249" s="249"/>
      <c r="PAC249" s="249"/>
      <c r="PAD249" s="249"/>
      <c r="PAE249" s="249"/>
      <c r="PAF249" s="249"/>
      <c r="PAG249" s="249"/>
      <c r="PAH249" s="249"/>
      <c r="PAI249" s="249"/>
      <c r="PAJ249" s="249"/>
      <c r="PAK249" s="249"/>
      <c r="PAL249" s="249"/>
      <c r="PAM249" s="249"/>
      <c r="PAN249" s="249"/>
      <c r="PAO249" s="249"/>
      <c r="PAP249" s="249"/>
      <c r="PAQ249" s="249"/>
      <c r="PAR249" s="249"/>
      <c r="PAS249" s="249"/>
      <c r="PAT249" s="249"/>
      <c r="PAU249" s="249"/>
      <c r="PAV249" s="249"/>
      <c r="PAW249" s="249"/>
      <c r="PAX249" s="249"/>
      <c r="PAY249" s="249"/>
      <c r="PAZ249" s="249"/>
      <c r="PBA249" s="249"/>
      <c r="PBB249" s="249"/>
      <c r="PBC249" s="249"/>
      <c r="PBD249" s="249"/>
      <c r="PBE249" s="249"/>
      <c r="PBF249" s="249"/>
      <c r="PBG249" s="249"/>
      <c r="PBH249" s="249"/>
      <c r="PBI249" s="249"/>
      <c r="PBJ249" s="249"/>
      <c r="PBK249" s="249"/>
      <c r="PBL249" s="249"/>
      <c r="PBM249" s="249"/>
      <c r="PBN249" s="249"/>
      <c r="PBO249" s="249"/>
      <c r="PBP249" s="249"/>
      <c r="PBQ249" s="249"/>
      <c r="PBR249" s="249"/>
      <c r="PBS249" s="249"/>
      <c r="PBT249" s="249"/>
      <c r="PBU249" s="249"/>
      <c r="PBV249" s="249"/>
      <c r="PBW249" s="249"/>
      <c r="PBX249" s="249"/>
      <c r="PBY249" s="249"/>
      <c r="PBZ249" s="249"/>
      <c r="PCA249" s="249"/>
      <c r="PCB249" s="249"/>
      <c r="PCC249" s="249"/>
      <c r="PCD249" s="249"/>
      <c r="PCE249" s="249"/>
      <c r="PCF249" s="249"/>
      <c r="PCG249" s="249"/>
      <c r="PCH249" s="249"/>
      <c r="PCI249" s="249"/>
      <c r="PCJ249" s="249"/>
      <c r="PCK249" s="249"/>
      <c r="PCL249" s="249"/>
      <c r="PCM249" s="249"/>
      <c r="PCN249" s="249"/>
      <c r="PCO249" s="249"/>
      <c r="PCP249" s="249"/>
      <c r="PCQ249" s="249"/>
      <c r="PCR249" s="249"/>
      <c r="PCS249" s="249"/>
      <c r="PCT249" s="249"/>
      <c r="PCU249" s="249"/>
      <c r="PCV249" s="249"/>
      <c r="PCW249" s="249"/>
      <c r="PCX249" s="249"/>
      <c r="PCY249" s="249"/>
      <c r="PCZ249" s="249"/>
      <c r="PDA249" s="249"/>
      <c r="PDB249" s="249"/>
      <c r="PDC249" s="249"/>
      <c r="PDD249" s="249"/>
      <c r="PDE249" s="249"/>
      <c r="PDF249" s="249"/>
      <c r="PDG249" s="249"/>
      <c r="PDH249" s="249"/>
      <c r="PDI249" s="249"/>
      <c r="PDJ249" s="249"/>
      <c r="PDK249" s="249"/>
      <c r="PDL249" s="249"/>
      <c r="PDM249" s="249"/>
      <c r="PDN249" s="249"/>
      <c r="PDO249" s="249"/>
      <c r="PDP249" s="249"/>
      <c r="PDQ249" s="249"/>
      <c r="PDR249" s="249"/>
      <c r="PDS249" s="249"/>
      <c r="PDT249" s="249"/>
      <c r="PDU249" s="249"/>
      <c r="PDV249" s="249"/>
      <c r="PDW249" s="249"/>
      <c r="PDX249" s="249"/>
      <c r="PDY249" s="249"/>
      <c r="PDZ249" s="249"/>
      <c r="PEA249" s="249"/>
      <c r="PEB249" s="249"/>
      <c r="PEC249" s="249"/>
      <c r="PED249" s="249"/>
      <c r="PEE249" s="249"/>
      <c r="PEF249" s="249"/>
      <c r="PEG249" s="249"/>
      <c r="PEH249" s="249"/>
      <c r="PEI249" s="249"/>
      <c r="PEJ249" s="249"/>
      <c r="PEK249" s="249"/>
      <c r="PEL249" s="249"/>
      <c r="PEM249" s="249"/>
      <c r="PEN249" s="249"/>
      <c r="PEO249" s="249"/>
      <c r="PEP249" s="249"/>
      <c r="PEQ249" s="249"/>
      <c r="PER249" s="249"/>
      <c r="PES249" s="249"/>
      <c r="PET249" s="249"/>
      <c r="PEU249" s="249"/>
      <c r="PEV249" s="249"/>
      <c r="PEW249" s="249"/>
      <c r="PEX249" s="249"/>
      <c r="PEY249" s="249"/>
      <c r="PEZ249" s="249"/>
      <c r="PFA249" s="249"/>
      <c r="PFB249" s="249"/>
      <c r="PFC249" s="249"/>
      <c r="PFD249" s="249"/>
      <c r="PFE249" s="249"/>
      <c r="PFF249" s="249"/>
      <c r="PFG249" s="249"/>
      <c r="PFH249" s="249"/>
      <c r="PFI249" s="249"/>
      <c r="PFJ249" s="249"/>
      <c r="PFK249" s="249"/>
      <c r="PFL249" s="249"/>
      <c r="PFM249" s="249"/>
      <c r="PFN249" s="249"/>
      <c r="PFO249" s="249"/>
      <c r="PFP249" s="249"/>
      <c r="PFQ249" s="249"/>
      <c r="PFR249" s="249"/>
      <c r="PFS249" s="249"/>
      <c r="PFT249" s="249"/>
      <c r="PFU249" s="249"/>
      <c r="PFV249" s="249"/>
      <c r="PFW249" s="249"/>
      <c r="PFX249" s="249"/>
      <c r="PFY249" s="249"/>
      <c r="PFZ249" s="249"/>
      <c r="PGA249" s="249"/>
      <c r="PGB249" s="249"/>
      <c r="PGC249" s="249"/>
      <c r="PGD249" s="249"/>
      <c r="PGE249" s="249"/>
      <c r="PGF249" s="249"/>
      <c r="PGG249" s="249"/>
      <c r="PGH249" s="249"/>
      <c r="PGI249" s="249"/>
      <c r="PGJ249" s="249"/>
      <c r="PGK249" s="249"/>
      <c r="PGL249" s="249"/>
      <c r="PGM249" s="249"/>
      <c r="PGN249" s="249"/>
      <c r="PGO249" s="249"/>
      <c r="PGP249" s="249"/>
      <c r="PGQ249" s="249"/>
      <c r="PGR249" s="249"/>
      <c r="PGS249" s="249"/>
      <c r="PGT249" s="249"/>
      <c r="PGU249" s="249"/>
      <c r="PGV249" s="249"/>
      <c r="PGW249" s="249"/>
      <c r="PGX249" s="249"/>
      <c r="PGY249" s="249"/>
      <c r="PGZ249" s="249"/>
      <c r="PHA249" s="249"/>
      <c r="PHB249" s="249"/>
      <c r="PHC249" s="249"/>
      <c r="PHD249" s="249"/>
      <c r="PHE249" s="249"/>
      <c r="PHF249" s="249"/>
      <c r="PHG249" s="249"/>
      <c r="PHH249" s="249"/>
      <c r="PHI249" s="249"/>
      <c r="PHJ249" s="249"/>
      <c r="PHK249" s="249"/>
      <c r="PHL249" s="249"/>
      <c r="PHM249" s="249"/>
      <c r="PHN249" s="249"/>
      <c r="PHO249" s="249"/>
      <c r="PHP249" s="249"/>
      <c r="PHQ249" s="249"/>
      <c r="PHR249" s="249"/>
      <c r="PHS249" s="249"/>
      <c r="PHT249" s="249"/>
      <c r="PHU249" s="249"/>
      <c r="PHV249" s="249"/>
      <c r="PHW249" s="249"/>
      <c r="PHX249" s="249"/>
      <c r="PHY249" s="249"/>
      <c r="PHZ249" s="249"/>
      <c r="PIA249" s="249"/>
      <c r="PIB249" s="249"/>
      <c r="PIC249" s="249"/>
      <c r="PID249" s="249"/>
      <c r="PIE249" s="249"/>
      <c r="PIF249" s="249"/>
      <c r="PIG249" s="249"/>
      <c r="PIH249" s="249"/>
      <c r="PII249" s="249"/>
      <c r="PIJ249" s="249"/>
      <c r="PIK249" s="249"/>
      <c r="PIL249" s="249"/>
      <c r="PIM249" s="249"/>
      <c r="PIN249" s="249"/>
      <c r="PIO249" s="249"/>
      <c r="PIP249" s="249"/>
      <c r="PIQ249" s="249"/>
      <c r="PIR249" s="249"/>
      <c r="PIS249" s="249"/>
      <c r="PIT249" s="249"/>
      <c r="PIU249" s="249"/>
      <c r="PIV249" s="249"/>
      <c r="PIW249" s="249"/>
      <c r="PIX249" s="249"/>
      <c r="PIY249" s="249"/>
      <c r="PIZ249" s="249"/>
      <c r="PJA249" s="249"/>
      <c r="PJB249" s="249"/>
      <c r="PJC249" s="249"/>
      <c r="PJD249" s="249"/>
      <c r="PJE249" s="249"/>
      <c r="PJF249" s="249"/>
      <c r="PJG249" s="249"/>
      <c r="PJH249" s="249"/>
      <c r="PJI249" s="249"/>
      <c r="PJJ249" s="249"/>
      <c r="PJK249" s="249"/>
      <c r="PJL249" s="249"/>
      <c r="PJM249" s="249"/>
      <c r="PJN249" s="249"/>
      <c r="PJO249" s="249"/>
      <c r="PJP249" s="249"/>
      <c r="PJQ249" s="249"/>
      <c r="PJR249" s="249"/>
      <c r="PJS249" s="249"/>
      <c r="PJT249" s="249"/>
      <c r="PJU249" s="249"/>
      <c r="PJV249" s="249"/>
      <c r="PJW249" s="249"/>
      <c r="PJX249" s="249"/>
      <c r="PJY249" s="249"/>
      <c r="PJZ249" s="249"/>
      <c r="PKA249" s="249"/>
      <c r="PKB249" s="249"/>
      <c r="PKC249" s="249"/>
      <c r="PKD249" s="249"/>
      <c r="PKE249" s="249"/>
      <c r="PKF249" s="249"/>
      <c r="PKG249" s="249"/>
      <c r="PKH249" s="249"/>
      <c r="PKI249" s="249"/>
      <c r="PKJ249" s="249"/>
      <c r="PKK249" s="249"/>
      <c r="PKL249" s="249"/>
      <c r="PKM249" s="249"/>
      <c r="PKN249" s="249"/>
      <c r="PKO249" s="249"/>
      <c r="PKP249" s="249"/>
      <c r="PKQ249" s="249"/>
      <c r="PKR249" s="249"/>
      <c r="PKS249" s="249"/>
      <c r="PKT249" s="249"/>
      <c r="PKU249" s="249"/>
      <c r="PKV249" s="249"/>
      <c r="PKW249" s="249"/>
      <c r="PKX249" s="249"/>
      <c r="PKY249" s="249"/>
      <c r="PKZ249" s="249"/>
      <c r="PLA249" s="249"/>
      <c r="PLB249" s="249"/>
      <c r="PLC249" s="249"/>
      <c r="PLD249" s="249"/>
      <c r="PLE249" s="249"/>
      <c r="PLF249" s="249"/>
      <c r="PLG249" s="249"/>
      <c r="PLH249" s="249"/>
      <c r="PLI249" s="249"/>
      <c r="PLJ249" s="249"/>
      <c r="PLK249" s="249"/>
      <c r="PLL249" s="249"/>
      <c r="PLM249" s="249"/>
      <c r="PLN249" s="249"/>
      <c r="PLO249" s="249"/>
      <c r="PLP249" s="249"/>
      <c r="PLQ249" s="249"/>
      <c r="PLR249" s="249"/>
      <c r="PLS249" s="249"/>
      <c r="PLT249" s="249"/>
      <c r="PLU249" s="249"/>
      <c r="PLV249" s="249"/>
      <c r="PLW249" s="249"/>
      <c r="PLX249" s="249"/>
      <c r="PLY249" s="249"/>
      <c r="PLZ249" s="249"/>
      <c r="PMA249" s="249"/>
      <c r="PMB249" s="249"/>
      <c r="PMC249" s="249"/>
      <c r="PMD249" s="249"/>
      <c r="PME249" s="249"/>
      <c r="PMF249" s="249"/>
      <c r="PMG249" s="249"/>
      <c r="PMH249" s="249"/>
      <c r="PMI249" s="249"/>
      <c r="PMJ249" s="249"/>
      <c r="PMK249" s="249"/>
      <c r="PML249" s="249"/>
      <c r="PMM249" s="249"/>
      <c r="PMN249" s="249"/>
      <c r="PMO249" s="249"/>
      <c r="PMP249" s="249"/>
      <c r="PMQ249" s="249"/>
      <c r="PMR249" s="249"/>
      <c r="PMS249" s="249"/>
      <c r="PMT249" s="249"/>
      <c r="PMU249" s="249"/>
      <c r="PMV249" s="249"/>
      <c r="PMW249" s="249"/>
      <c r="PMX249" s="249"/>
      <c r="PMY249" s="249"/>
      <c r="PMZ249" s="249"/>
      <c r="PNA249" s="249"/>
      <c r="PNB249" s="249"/>
      <c r="PNC249" s="249"/>
      <c r="PND249" s="249"/>
      <c r="PNE249" s="249"/>
      <c r="PNF249" s="249"/>
      <c r="PNG249" s="249"/>
      <c r="PNH249" s="249"/>
      <c r="PNI249" s="249"/>
      <c r="PNJ249" s="249"/>
      <c r="PNK249" s="249"/>
      <c r="PNL249" s="249"/>
      <c r="PNM249" s="249"/>
      <c r="PNN249" s="249"/>
      <c r="PNO249" s="249"/>
      <c r="PNP249" s="249"/>
      <c r="PNQ249" s="249"/>
      <c r="PNR249" s="249"/>
      <c r="PNS249" s="249"/>
      <c r="PNT249" s="249"/>
      <c r="PNU249" s="249"/>
      <c r="PNV249" s="249"/>
      <c r="PNW249" s="249"/>
      <c r="PNX249" s="249"/>
      <c r="PNY249" s="249"/>
      <c r="PNZ249" s="249"/>
      <c r="POA249" s="249"/>
      <c r="POB249" s="249"/>
      <c r="POC249" s="249"/>
      <c r="POD249" s="249"/>
      <c r="POE249" s="249"/>
      <c r="POF249" s="249"/>
      <c r="POG249" s="249"/>
      <c r="POH249" s="249"/>
      <c r="POI249" s="249"/>
      <c r="POJ249" s="249"/>
      <c r="POK249" s="249"/>
      <c r="POL249" s="249"/>
      <c r="POM249" s="249"/>
      <c r="PON249" s="249"/>
      <c r="POO249" s="249"/>
      <c r="POP249" s="249"/>
      <c r="POQ249" s="249"/>
      <c r="POR249" s="249"/>
      <c r="POS249" s="249"/>
      <c r="POT249" s="249"/>
      <c r="POU249" s="249"/>
      <c r="POV249" s="249"/>
      <c r="POW249" s="249"/>
      <c r="POX249" s="249"/>
      <c r="POY249" s="249"/>
      <c r="POZ249" s="249"/>
      <c r="PPA249" s="249"/>
      <c r="PPB249" s="249"/>
      <c r="PPC249" s="249"/>
      <c r="PPD249" s="249"/>
      <c r="PPE249" s="249"/>
      <c r="PPF249" s="249"/>
      <c r="PPG249" s="249"/>
      <c r="PPH249" s="249"/>
      <c r="PPI249" s="249"/>
      <c r="PPJ249" s="249"/>
      <c r="PPK249" s="249"/>
      <c r="PPL249" s="249"/>
      <c r="PPM249" s="249"/>
      <c r="PPN249" s="249"/>
      <c r="PPO249" s="249"/>
      <c r="PPP249" s="249"/>
      <c r="PPQ249" s="249"/>
      <c r="PPR249" s="249"/>
      <c r="PPS249" s="249"/>
      <c r="PPT249" s="249"/>
      <c r="PPU249" s="249"/>
      <c r="PPV249" s="249"/>
      <c r="PPW249" s="249"/>
      <c r="PPX249" s="249"/>
      <c r="PPY249" s="249"/>
      <c r="PPZ249" s="249"/>
      <c r="PQA249" s="249"/>
      <c r="PQB249" s="249"/>
      <c r="PQC249" s="249"/>
      <c r="PQD249" s="249"/>
      <c r="PQE249" s="249"/>
      <c r="PQF249" s="249"/>
      <c r="PQG249" s="249"/>
      <c r="PQH249" s="249"/>
      <c r="PQI249" s="249"/>
      <c r="PQJ249" s="249"/>
      <c r="PQK249" s="249"/>
      <c r="PQL249" s="249"/>
      <c r="PQM249" s="249"/>
      <c r="PQN249" s="249"/>
      <c r="PQO249" s="249"/>
      <c r="PQP249" s="249"/>
      <c r="PQQ249" s="249"/>
      <c r="PQR249" s="249"/>
      <c r="PQS249" s="249"/>
      <c r="PQT249" s="249"/>
      <c r="PQU249" s="249"/>
      <c r="PQV249" s="249"/>
      <c r="PQW249" s="249"/>
      <c r="PQX249" s="249"/>
      <c r="PQY249" s="249"/>
      <c r="PQZ249" s="249"/>
      <c r="PRA249" s="249"/>
      <c r="PRB249" s="249"/>
      <c r="PRC249" s="249"/>
      <c r="PRD249" s="249"/>
      <c r="PRE249" s="249"/>
      <c r="PRF249" s="249"/>
      <c r="PRG249" s="249"/>
      <c r="PRH249" s="249"/>
      <c r="PRI249" s="249"/>
      <c r="PRJ249" s="249"/>
      <c r="PRK249" s="249"/>
      <c r="PRL249" s="249"/>
      <c r="PRM249" s="249"/>
      <c r="PRN249" s="249"/>
      <c r="PRO249" s="249"/>
      <c r="PRP249" s="249"/>
      <c r="PRQ249" s="249"/>
      <c r="PRR249" s="249"/>
      <c r="PRS249" s="249"/>
      <c r="PRT249" s="249"/>
      <c r="PRU249" s="249"/>
      <c r="PRV249" s="249"/>
      <c r="PRW249" s="249"/>
      <c r="PRX249" s="249"/>
      <c r="PRY249" s="249"/>
      <c r="PRZ249" s="249"/>
      <c r="PSA249" s="249"/>
      <c r="PSB249" s="249"/>
      <c r="PSC249" s="249"/>
      <c r="PSD249" s="249"/>
      <c r="PSE249" s="249"/>
      <c r="PSF249" s="249"/>
      <c r="PSG249" s="249"/>
      <c r="PSH249" s="249"/>
      <c r="PSI249" s="249"/>
      <c r="PSJ249" s="249"/>
      <c r="PSK249" s="249"/>
      <c r="PSL249" s="249"/>
      <c r="PSM249" s="249"/>
      <c r="PSN249" s="249"/>
      <c r="PSO249" s="249"/>
      <c r="PSP249" s="249"/>
      <c r="PSQ249" s="249"/>
      <c r="PSR249" s="249"/>
      <c r="PSS249" s="249"/>
      <c r="PST249" s="249"/>
      <c r="PSU249" s="249"/>
      <c r="PSV249" s="249"/>
      <c r="PSW249" s="249"/>
      <c r="PSX249" s="249"/>
      <c r="PSY249" s="249"/>
      <c r="PSZ249" s="249"/>
      <c r="PTA249" s="249"/>
      <c r="PTB249" s="249"/>
      <c r="PTC249" s="249"/>
      <c r="PTD249" s="249"/>
      <c r="PTE249" s="249"/>
      <c r="PTF249" s="249"/>
      <c r="PTG249" s="249"/>
      <c r="PTH249" s="249"/>
      <c r="PTI249" s="249"/>
      <c r="PTJ249" s="249"/>
      <c r="PTK249" s="249"/>
      <c r="PTL249" s="249"/>
      <c r="PTM249" s="249"/>
      <c r="PTN249" s="249"/>
      <c r="PTO249" s="249"/>
      <c r="PTP249" s="249"/>
      <c r="PTQ249" s="249"/>
      <c r="PTR249" s="249"/>
      <c r="PTS249" s="249"/>
      <c r="PTT249" s="249"/>
      <c r="PTU249" s="249"/>
      <c r="PTV249" s="249"/>
      <c r="PTW249" s="249"/>
      <c r="PTX249" s="249"/>
      <c r="PTY249" s="249"/>
      <c r="PTZ249" s="249"/>
      <c r="PUA249" s="249"/>
      <c r="PUB249" s="249"/>
      <c r="PUC249" s="249"/>
      <c r="PUD249" s="249"/>
      <c r="PUE249" s="249"/>
      <c r="PUF249" s="249"/>
      <c r="PUG249" s="249"/>
      <c r="PUH249" s="249"/>
      <c r="PUI249" s="249"/>
      <c r="PUJ249" s="249"/>
      <c r="PUK249" s="249"/>
      <c r="PUL249" s="249"/>
      <c r="PUM249" s="249"/>
      <c r="PUN249" s="249"/>
      <c r="PUO249" s="249"/>
      <c r="PUP249" s="249"/>
      <c r="PUQ249" s="249"/>
      <c r="PUR249" s="249"/>
      <c r="PUS249" s="249"/>
      <c r="PUT249" s="249"/>
      <c r="PUU249" s="249"/>
      <c r="PUV249" s="249"/>
      <c r="PUW249" s="249"/>
      <c r="PUX249" s="249"/>
      <c r="PUY249" s="249"/>
      <c r="PUZ249" s="249"/>
      <c r="PVA249" s="249"/>
      <c r="PVB249" s="249"/>
      <c r="PVC249" s="249"/>
      <c r="PVD249" s="249"/>
      <c r="PVE249" s="249"/>
      <c r="PVF249" s="249"/>
      <c r="PVG249" s="249"/>
      <c r="PVH249" s="249"/>
      <c r="PVI249" s="249"/>
      <c r="PVJ249" s="249"/>
      <c r="PVK249" s="249"/>
      <c r="PVL249" s="249"/>
      <c r="PVM249" s="249"/>
      <c r="PVN249" s="249"/>
      <c r="PVO249" s="249"/>
      <c r="PVP249" s="249"/>
      <c r="PVQ249" s="249"/>
      <c r="PVR249" s="249"/>
      <c r="PVS249" s="249"/>
      <c r="PVT249" s="249"/>
      <c r="PVU249" s="249"/>
      <c r="PVV249" s="249"/>
      <c r="PVW249" s="249"/>
      <c r="PVX249" s="249"/>
      <c r="PVY249" s="249"/>
      <c r="PVZ249" s="249"/>
      <c r="PWA249" s="249"/>
      <c r="PWB249" s="249"/>
      <c r="PWC249" s="249"/>
      <c r="PWD249" s="249"/>
      <c r="PWE249" s="249"/>
      <c r="PWF249" s="249"/>
      <c r="PWG249" s="249"/>
      <c r="PWH249" s="249"/>
      <c r="PWI249" s="249"/>
      <c r="PWJ249" s="249"/>
      <c r="PWK249" s="249"/>
      <c r="PWL249" s="249"/>
      <c r="PWM249" s="249"/>
      <c r="PWN249" s="249"/>
      <c r="PWO249" s="249"/>
      <c r="PWP249" s="249"/>
      <c r="PWQ249" s="249"/>
      <c r="PWR249" s="249"/>
      <c r="PWS249" s="249"/>
      <c r="PWT249" s="249"/>
      <c r="PWU249" s="249"/>
      <c r="PWV249" s="249"/>
      <c r="PWW249" s="249"/>
      <c r="PWX249" s="249"/>
      <c r="PWY249" s="249"/>
      <c r="PWZ249" s="249"/>
      <c r="PXA249" s="249"/>
      <c r="PXB249" s="249"/>
      <c r="PXC249" s="249"/>
      <c r="PXD249" s="249"/>
      <c r="PXE249" s="249"/>
      <c r="PXF249" s="249"/>
      <c r="PXG249" s="249"/>
      <c r="PXH249" s="249"/>
      <c r="PXI249" s="249"/>
      <c r="PXJ249" s="249"/>
      <c r="PXK249" s="249"/>
      <c r="PXL249" s="249"/>
      <c r="PXM249" s="249"/>
      <c r="PXN249" s="249"/>
      <c r="PXO249" s="249"/>
      <c r="PXP249" s="249"/>
      <c r="PXQ249" s="249"/>
      <c r="PXR249" s="249"/>
      <c r="PXS249" s="249"/>
      <c r="PXT249" s="249"/>
      <c r="PXU249" s="249"/>
      <c r="PXV249" s="249"/>
      <c r="PXW249" s="249"/>
      <c r="PXX249" s="249"/>
      <c r="PXY249" s="249"/>
      <c r="PXZ249" s="249"/>
      <c r="PYA249" s="249"/>
      <c r="PYB249" s="249"/>
      <c r="PYC249" s="249"/>
      <c r="PYD249" s="249"/>
      <c r="PYE249" s="249"/>
      <c r="PYF249" s="249"/>
      <c r="PYG249" s="249"/>
      <c r="PYH249" s="249"/>
      <c r="PYI249" s="249"/>
      <c r="PYJ249" s="249"/>
      <c r="PYK249" s="249"/>
      <c r="PYL249" s="249"/>
      <c r="PYM249" s="249"/>
      <c r="PYN249" s="249"/>
      <c r="PYO249" s="249"/>
      <c r="PYP249" s="249"/>
      <c r="PYQ249" s="249"/>
      <c r="PYR249" s="249"/>
      <c r="PYS249" s="249"/>
      <c r="PYT249" s="249"/>
      <c r="PYU249" s="249"/>
      <c r="PYV249" s="249"/>
      <c r="PYW249" s="249"/>
      <c r="PYX249" s="249"/>
      <c r="PYY249" s="249"/>
      <c r="PYZ249" s="249"/>
      <c r="PZA249" s="249"/>
      <c r="PZB249" s="249"/>
      <c r="PZC249" s="249"/>
      <c r="PZD249" s="249"/>
      <c r="PZE249" s="249"/>
      <c r="PZF249" s="249"/>
      <c r="PZG249" s="249"/>
      <c r="PZH249" s="249"/>
      <c r="PZI249" s="249"/>
      <c r="PZJ249" s="249"/>
      <c r="PZK249" s="249"/>
      <c r="PZL249" s="249"/>
      <c r="PZM249" s="249"/>
      <c r="PZN249" s="249"/>
      <c r="PZO249" s="249"/>
      <c r="PZP249" s="249"/>
      <c r="PZQ249" s="249"/>
      <c r="PZR249" s="249"/>
      <c r="PZS249" s="249"/>
      <c r="PZT249" s="249"/>
      <c r="PZU249" s="249"/>
      <c r="PZV249" s="249"/>
      <c r="PZW249" s="249"/>
      <c r="PZX249" s="249"/>
      <c r="PZY249" s="249"/>
      <c r="PZZ249" s="249"/>
      <c r="QAA249" s="249"/>
      <c r="QAB249" s="249"/>
      <c r="QAC249" s="249"/>
      <c r="QAD249" s="249"/>
      <c r="QAE249" s="249"/>
      <c r="QAF249" s="249"/>
      <c r="QAG249" s="249"/>
      <c r="QAH249" s="249"/>
      <c r="QAI249" s="249"/>
      <c r="QAJ249" s="249"/>
      <c r="QAK249" s="249"/>
      <c r="QAL249" s="249"/>
      <c r="QAM249" s="249"/>
      <c r="QAN249" s="249"/>
      <c r="QAO249" s="249"/>
      <c r="QAP249" s="249"/>
      <c r="QAQ249" s="249"/>
      <c r="QAR249" s="249"/>
      <c r="QAS249" s="249"/>
      <c r="QAT249" s="249"/>
      <c r="QAU249" s="249"/>
      <c r="QAV249" s="249"/>
      <c r="QAW249" s="249"/>
      <c r="QAX249" s="249"/>
      <c r="QAY249" s="249"/>
      <c r="QAZ249" s="249"/>
      <c r="QBA249" s="249"/>
      <c r="QBB249" s="249"/>
      <c r="QBC249" s="249"/>
      <c r="QBD249" s="249"/>
      <c r="QBE249" s="249"/>
      <c r="QBF249" s="249"/>
      <c r="QBG249" s="249"/>
      <c r="QBH249" s="249"/>
      <c r="QBI249" s="249"/>
      <c r="QBJ249" s="249"/>
      <c r="QBK249" s="249"/>
      <c r="QBL249" s="249"/>
      <c r="QBM249" s="249"/>
      <c r="QBN249" s="249"/>
      <c r="QBO249" s="249"/>
      <c r="QBP249" s="249"/>
      <c r="QBQ249" s="249"/>
      <c r="QBR249" s="249"/>
      <c r="QBS249" s="249"/>
      <c r="QBT249" s="249"/>
      <c r="QBU249" s="249"/>
      <c r="QBV249" s="249"/>
      <c r="QBW249" s="249"/>
      <c r="QBX249" s="249"/>
      <c r="QBY249" s="249"/>
      <c r="QBZ249" s="249"/>
      <c r="QCA249" s="249"/>
      <c r="QCB249" s="249"/>
      <c r="QCC249" s="249"/>
      <c r="QCD249" s="249"/>
      <c r="QCE249" s="249"/>
      <c r="QCF249" s="249"/>
      <c r="QCG249" s="249"/>
      <c r="QCH249" s="249"/>
      <c r="QCI249" s="249"/>
      <c r="QCJ249" s="249"/>
      <c r="QCK249" s="249"/>
      <c r="QCL249" s="249"/>
      <c r="QCM249" s="249"/>
      <c r="QCN249" s="249"/>
      <c r="QCO249" s="249"/>
      <c r="QCP249" s="249"/>
      <c r="QCQ249" s="249"/>
      <c r="QCR249" s="249"/>
      <c r="QCS249" s="249"/>
      <c r="QCT249" s="249"/>
      <c r="QCU249" s="249"/>
      <c r="QCV249" s="249"/>
      <c r="QCW249" s="249"/>
      <c r="QCX249" s="249"/>
      <c r="QCY249" s="249"/>
      <c r="QCZ249" s="249"/>
      <c r="QDA249" s="249"/>
      <c r="QDB249" s="249"/>
      <c r="QDC249" s="249"/>
      <c r="QDD249" s="249"/>
      <c r="QDE249" s="249"/>
      <c r="QDF249" s="249"/>
      <c r="QDG249" s="249"/>
      <c r="QDH249" s="249"/>
      <c r="QDI249" s="249"/>
      <c r="QDJ249" s="249"/>
      <c r="QDK249" s="249"/>
      <c r="QDL249" s="249"/>
      <c r="QDM249" s="249"/>
      <c r="QDN249" s="249"/>
      <c r="QDO249" s="249"/>
      <c r="QDP249" s="249"/>
      <c r="QDQ249" s="249"/>
      <c r="QDR249" s="249"/>
      <c r="QDS249" s="249"/>
      <c r="QDT249" s="249"/>
      <c r="QDU249" s="249"/>
      <c r="QDV249" s="249"/>
      <c r="QDW249" s="249"/>
      <c r="QDX249" s="249"/>
      <c r="QDY249" s="249"/>
      <c r="QDZ249" s="249"/>
      <c r="QEA249" s="249"/>
      <c r="QEB249" s="249"/>
      <c r="QEC249" s="249"/>
      <c r="QED249" s="249"/>
      <c r="QEE249" s="249"/>
      <c r="QEF249" s="249"/>
      <c r="QEG249" s="249"/>
      <c r="QEH249" s="249"/>
      <c r="QEI249" s="249"/>
      <c r="QEJ249" s="249"/>
      <c r="QEK249" s="249"/>
      <c r="QEL249" s="249"/>
      <c r="QEM249" s="249"/>
      <c r="QEN249" s="249"/>
      <c r="QEO249" s="249"/>
      <c r="QEP249" s="249"/>
      <c r="QEQ249" s="249"/>
      <c r="QER249" s="249"/>
      <c r="QES249" s="249"/>
      <c r="QET249" s="249"/>
      <c r="QEU249" s="249"/>
      <c r="QEV249" s="249"/>
      <c r="QEW249" s="249"/>
      <c r="QEX249" s="249"/>
      <c r="QEY249" s="249"/>
      <c r="QEZ249" s="249"/>
      <c r="QFA249" s="249"/>
      <c r="QFB249" s="249"/>
      <c r="QFC249" s="249"/>
      <c r="QFD249" s="249"/>
      <c r="QFE249" s="249"/>
      <c r="QFF249" s="249"/>
      <c r="QFG249" s="249"/>
      <c r="QFH249" s="249"/>
      <c r="QFI249" s="249"/>
      <c r="QFJ249" s="249"/>
      <c r="QFK249" s="249"/>
      <c r="QFL249" s="249"/>
      <c r="QFM249" s="249"/>
      <c r="QFN249" s="249"/>
      <c r="QFO249" s="249"/>
      <c r="QFP249" s="249"/>
      <c r="QFQ249" s="249"/>
      <c r="QFR249" s="249"/>
      <c r="QFS249" s="249"/>
      <c r="QFT249" s="249"/>
      <c r="QFU249" s="249"/>
      <c r="QFV249" s="249"/>
      <c r="QFW249" s="249"/>
      <c r="QFX249" s="249"/>
      <c r="QFY249" s="249"/>
      <c r="QFZ249" s="249"/>
      <c r="QGA249" s="249"/>
      <c r="QGB249" s="249"/>
      <c r="QGC249" s="249"/>
      <c r="QGD249" s="249"/>
      <c r="QGE249" s="249"/>
      <c r="QGF249" s="249"/>
      <c r="QGG249" s="249"/>
      <c r="QGH249" s="249"/>
      <c r="QGI249" s="249"/>
      <c r="QGJ249" s="249"/>
      <c r="QGK249" s="249"/>
      <c r="QGL249" s="249"/>
      <c r="QGM249" s="249"/>
      <c r="QGN249" s="249"/>
      <c r="QGO249" s="249"/>
      <c r="QGP249" s="249"/>
      <c r="QGQ249" s="249"/>
      <c r="QGR249" s="249"/>
      <c r="QGS249" s="249"/>
      <c r="QGT249" s="249"/>
      <c r="QGU249" s="249"/>
      <c r="QGV249" s="249"/>
      <c r="QGW249" s="249"/>
      <c r="QGX249" s="249"/>
      <c r="QGY249" s="249"/>
      <c r="QGZ249" s="249"/>
      <c r="QHA249" s="249"/>
      <c r="QHB249" s="249"/>
      <c r="QHC249" s="249"/>
      <c r="QHD249" s="249"/>
      <c r="QHE249" s="249"/>
      <c r="QHF249" s="249"/>
      <c r="QHG249" s="249"/>
      <c r="QHH249" s="249"/>
      <c r="QHI249" s="249"/>
      <c r="QHJ249" s="249"/>
      <c r="QHK249" s="249"/>
      <c r="QHL249" s="249"/>
      <c r="QHM249" s="249"/>
      <c r="QHN249" s="249"/>
      <c r="QHO249" s="249"/>
      <c r="QHP249" s="249"/>
      <c r="QHQ249" s="249"/>
      <c r="QHR249" s="249"/>
      <c r="QHS249" s="249"/>
      <c r="QHT249" s="249"/>
      <c r="QHU249" s="249"/>
      <c r="QHV249" s="249"/>
      <c r="QHW249" s="249"/>
      <c r="QHX249" s="249"/>
      <c r="QHY249" s="249"/>
      <c r="QHZ249" s="249"/>
      <c r="QIA249" s="249"/>
      <c r="QIB249" s="249"/>
      <c r="QIC249" s="249"/>
      <c r="QID249" s="249"/>
      <c r="QIE249" s="249"/>
      <c r="QIF249" s="249"/>
      <c r="QIG249" s="249"/>
      <c r="QIH249" s="249"/>
      <c r="QII249" s="249"/>
      <c r="QIJ249" s="249"/>
      <c r="QIK249" s="249"/>
      <c r="QIL249" s="249"/>
      <c r="QIM249" s="249"/>
      <c r="QIN249" s="249"/>
      <c r="QIO249" s="249"/>
      <c r="QIP249" s="249"/>
      <c r="QIQ249" s="249"/>
      <c r="QIR249" s="249"/>
      <c r="QIS249" s="249"/>
      <c r="QIT249" s="249"/>
      <c r="QIU249" s="249"/>
      <c r="QIV249" s="249"/>
      <c r="QIW249" s="249"/>
      <c r="QIX249" s="249"/>
      <c r="QIY249" s="249"/>
      <c r="QIZ249" s="249"/>
      <c r="QJA249" s="249"/>
      <c r="QJB249" s="249"/>
      <c r="QJC249" s="249"/>
      <c r="QJD249" s="249"/>
      <c r="QJE249" s="249"/>
      <c r="QJF249" s="249"/>
      <c r="QJG249" s="249"/>
      <c r="QJH249" s="249"/>
      <c r="QJI249" s="249"/>
      <c r="QJJ249" s="249"/>
      <c r="QJK249" s="249"/>
      <c r="QJL249" s="249"/>
      <c r="QJM249" s="249"/>
      <c r="QJN249" s="249"/>
      <c r="QJO249" s="249"/>
      <c r="QJP249" s="249"/>
      <c r="QJQ249" s="249"/>
      <c r="QJR249" s="249"/>
      <c r="QJS249" s="249"/>
      <c r="QJT249" s="249"/>
      <c r="QJU249" s="249"/>
      <c r="QJV249" s="249"/>
      <c r="QJW249" s="249"/>
      <c r="QJX249" s="249"/>
      <c r="QJY249" s="249"/>
      <c r="QJZ249" s="249"/>
      <c r="QKA249" s="249"/>
      <c r="QKB249" s="249"/>
      <c r="QKC249" s="249"/>
      <c r="QKD249" s="249"/>
      <c r="QKE249" s="249"/>
      <c r="QKF249" s="249"/>
      <c r="QKG249" s="249"/>
      <c r="QKH249" s="249"/>
      <c r="QKI249" s="249"/>
      <c r="QKJ249" s="249"/>
      <c r="QKK249" s="249"/>
      <c r="QKL249" s="249"/>
      <c r="QKM249" s="249"/>
      <c r="QKN249" s="249"/>
      <c r="QKO249" s="249"/>
      <c r="QKP249" s="249"/>
      <c r="QKQ249" s="249"/>
      <c r="QKR249" s="249"/>
      <c r="QKS249" s="249"/>
      <c r="QKT249" s="249"/>
      <c r="QKU249" s="249"/>
      <c r="QKV249" s="249"/>
      <c r="QKW249" s="249"/>
      <c r="QKX249" s="249"/>
      <c r="QKY249" s="249"/>
      <c r="QKZ249" s="249"/>
      <c r="QLA249" s="249"/>
      <c r="QLB249" s="249"/>
      <c r="QLC249" s="249"/>
      <c r="QLD249" s="249"/>
      <c r="QLE249" s="249"/>
      <c r="QLF249" s="249"/>
      <c r="QLG249" s="249"/>
      <c r="QLH249" s="249"/>
      <c r="QLI249" s="249"/>
      <c r="QLJ249" s="249"/>
      <c r="QLK249" s="249"/>
      <c r="QLL249" s="249"/>
      <c r="QLM249" s="249"/>
      <c r="QLN249" s="249"/>
      <c r="QLO249" s="249"/>
      <c r="QLP249" s="249"/>
      <c r="QLQ249" s="249"/>
      <c r="QLR249" s="249"/>
      <c r="QLS249" s="249"/>
      <c r="QLT249" s="249"/>
      <c r="QLU249" s="249"/>
      <c r="QLV249" s="249"/>
      <c r="QLW249" s="249"/>
      <c r="QLX249" s="249"/>
      <c r="QLY249" s="249"/>
      <c r="QLZ249" s="249"/>
      <c r="QMA249" s="249"/>
      <c r="QMB249" s="249"/>
      <c r="QMC249" s="249"/>
      <c r="QMD249" s="249"/>
      <c r="QME249" s="249"/>
      <c r="QMF249" s="249"/>
      <c r="QMG249" s="249"/>
      <c r="QMH249" s="249"/>
      <c r="QMI249" s="249"/>
      <c r="QMJ249" s="249"/>
      <c r="QMK249" s="249"/>
      <c r="QML249" s="249"/>
      <c r="QMM249" s="249"/>
      <c r="QMN249" s="249"/>
      <c r="QMO249" s="249"/>
      <c r="QMP249" s="249"/>
      <c r="QMQ249" s="249"/>
      <c r="QMR249" s="249"/>
      <c r="QMS249" s="249"/>
      <c r="QMT249" s="249"/>
      <c r="QMU249" s="249"/>
      <c r="QMV249" s="249"/>
      <c r="QMW249" s="249"/>
      <c r="QMX249" s="249"/>
      <c r="QMY249" s="249"/>
      <c r="QMZ249" s="249"/>
      <c r="QNA249" s="249"/>
      <c r="QNB249" s="249"/>
      <c r="QNC249" s="249"/>
      <c r="QND249" s="249"/>
      <c r="QNE249" s="249"/>
      <c r="QNF249" s="249"/>
      <c r="QNG249" s="249"/>
      <c r="QNH249" s="249"/>
      <c r="QNI249" s="249"/>
      <c r="QNJ249" s="249"/>
      <c r="QNK249" s="249"/>
      <c r="QNL249" s="249"/>
      <c r="QNM249" s="249"/>
      <c r="QNN249" s="249"/>
      <c r="QNO249" s="249"/>
      <c r="QNP249" s="249"/>
      <c r="QNQ249" s="249"/>
      <c r="QNR249" s="249"/>
      <c r="QNS249" s="249"/>
      <c r="QNT249" s="249"/>
      <c r="QNU249" s="249"/>
      <c r="QNV249" s="249"/>
      <c r="QNW249" s="249"/>
      <c r="QNX249" s="249"/>
      <c r="QNY249" s="249"/>
      <c r="QNZ249" s="249"/>
      <c r="QOA249" s="249"/>
      <c r="QOB249" s="249"/>
      <c r="QOC249" s="249"/>
      <c r="QOD249" s="249"/>
      <c r="QOE249" s="249"/>
      <c r="QOF249" s="249"/>
      <c r="QOG249" s="249"/>
      <c r="QOH249" s="249"/>
      <c r="QOI249" s="249"/>
      <c r="QOJ249" s="249"/>
      <c r="QOK249" s="249"/>
      <c r="QOL249" s="249"/>
      <c r="QOM249" s="249"/>
      <c r="QON249" s="249"/>
      <c r="QOO249" s="249"/>
      <c r="QOP249" s="249"/>
      <c r="QOQ249" s="249"/>
      <c r="QOR249" s="249"/>
      <c r="QOS249" s="249"/>
      <c r="QOT249" s="249"/>
      <c r="QOU249" s="249"/>
      <c r="QOV249" s="249"/>
      <c r="QOW249" s="249"/>
      <c r="QOX249" s="249"/>
      <c r="QOY249" s="249"/>
      <c r="QOZ249" s="249"/>
      <c r="QPA249" s="249"/>
      <c r="QPB249" s="249"/>
      <c r="QPC249" s="249"/>
      <c r="QPD249" s="249"/>
      <c r="QPE249" s="249"/>
      <c r="QPF249" s="249"/>
      <c r="QPG249" s="249"/>
      <c r="QPH249" s="249"/>
      <c r="QPI249" s="249"/>
      <c r="QPJ249" s="249"/>
      <c r="QPK249" s="249"/>
      <c r="QPL249" s="249"/>
      <c r="QPM249" s="249"/>
      <c r="QPN249" s="249"/>
      <c r="QPO249" s="249"/>
      <c r="QPP249" s="249"/>
      <c r="QPQ249" s="249"/>
      <c r="QPR249" s="249"/>
      <c r="QPS249" s="249"/>
      <c r="QPT249" s="249"/>
      <c r="QPU249" s="249"/>
      <c r="QPV249" s="249"/>
      <c r="QPW249" s="249"/>
      <c r="QPX249" s="249"/>
      <c r="QPY249" s="249"/>
      <c r="QPZ249" s="249"/>
      <c r="QQA249" s="249"/>
      <c r="QQB249" s="249"/>
      <c r="QQC249" s="249"/>
      <c r="QQD249" s="249"/>
      <c r="QQE249" s="249"/>
      <c r="QQF249" s="249"/>
      <c r="QQG249" s="249"/>
      <c r="QQH249" s="249"/>
      <c r="QQI249" s="249"/>
      <c r="QQJ249" s="249"/>
      <c r="QQK249" s="249"/>
      <c r="QQL249" s="249"/>
      <c r="QQM249" s="249"/>
      <c r="QQN249" s="249"/>
      <c r="QQO249" s="249"/>
      <c r="QQP249" s="249"/>
      <c r="QQQ249" s="249"/>
      <c r="QQR249" s="249"/>
      <c r="QQS249" s="249"/>
      <c r="QQT249" s="249"/>
      <c r="QQU249" s="249"/>
      <c r="QQV249" s="249"/>
      <c r="QQW249" s="249"/>
      <c r="QQX249" s="249"/>
      <c r="QQY249" s="249"/>
      <c r="QQZ249" s="249"/>
      <c r="QRA249" s="249"/>
      <c r="QRB249" s="249"/>
      <c r="QRC249" s="249"/>
      <c r="QRD249" s="249"/>
      <c r="QRE249" s="249"/>
      <c r="QRF249" s="249"/>
      <c r="QRG249" s="249"/>
      <c r="QRH249" s="249"/>
      <c r="QRI249" s="249"/>
      <c r="QRJ249" s="249"/>
      <c r="QRK249" s="249"/>
      <c r="QRL249" s="249"/>
      <c r="QRM249" s="249"/>
      <c r="QRN249" s="249"/>
      <c r="QRO249" s="249"/>
      <c r="QRP249" s="249"/>
      <c r="QRQ249" s="249"/>
      <c r="QRR249" s="249"/>
      <c r="QRS249" s="249"/>
      <c r="QRT249" s="249"/>
      <c r="QRU249" s="249"/>
      <c r="QRV249" s="249"/>
      <c r="QRW249" s="249"/>
      <c r="QRX249" s="249"/>
      <c r="QRY249" s="249"/>
      <c r="QRZ249" s="249"/>
      <c r="QSA249" s="249"/>
      <c r="QSB249" s="249"/>
      <c r="QSC249" s="249"/>
      <c r="QSD249" s="249"/>
      <c r="QSE249" s="249"/>
      <c r="QSF249" s="249"/>
      <c r="QSG249" s="249"/>
      <c r="QSH249" s="249"/>
      <c r="QSI249" s="249"/>
      <c r="QSJ249" s="249"/>
      <c r="QSK249" s="249"/>
      <c r="QSL249" s="249"/>
      <c r="QSM249" s="249"/>
      <c r="QSN249" s="249"/>
      <c r="QSO249" s="249"/>
      <c r="QSP249" s="249"/>
      <c r="QSQ249" s="249"/>
      <c r="QSR249" s="249"/>
      <c r="QSS249" s="249"/>
      <c r="QST249" s="249"/>
      <c r="QSU249" s="249"/>
      <c r="QSV249" s="249"/>
      <c r="QSW249" s="249"/>
      <c r="QSX249" s="249"/>
      <c r="QSY249" s="249"/>
      <c r="QSZ249" s="249"/>
      <c r="QTA249" s="249"/>
      <c r="QTB249" s="249"/>
      <c r="QTC249" s="249"/>
      <c r="QTD249" s="249"/>
      <c r="QTE249" s="249"/>
      <c r="QTF249" s="249"/>
      <c r="QTG249" s="249"/>
      <c r="QTH249" s="249"/>
      <c r="QTI249" s="249"/>
      <c r="QTJ249" s="249"/>
      <c r="QTK249" s="249"/>
      <c r="QTL249" s="249"/>
      <c r="QTM249" s="249"/>
      <c r="QTN249" s="249"/>
      <c r="QTO249" s="249"/>
      <c r="QTP249" s="249"/>
      <c r="QTQ249" s="249"/>
      <c r="QTR249" s="249"/>
      <c r="QTS249" s="249"/>
      <c r="QTT249" s="249"/>
      <c r="QTU249" s="249"/>
      <c r="QTV249" s="249"/>
      <c r="QTW249" s="249"/>
      <c r="QTX249" s="249"/>
      <c r="QTY249" s="249"/>
      <c r="QTZ249" s="249"/>
      <c r="QUA249" s="249"/>
      <c r="QUB249" s="249"/>
      <c r="QUC249" s="249"/>
      <c r="QUD249" s="249"/>
      <c r="QUE249" s="249"/>
      <c r="QUF249" s="249"/>
      <c r="QUG249" s="249"/>
      <c r="QUH249" s="249"/>
      <c r="QUI249" s="249"/>
      <c r="QUJ249" s="249"/>
      <c r="QUK249" s="249"/>
      <c r="QUL249" s="249"/>
      <c r="QUM249" s="249"/>
      <c r="QUN249" s="249"/>
      <c r="QUO249" s="249"/>
      <c r="QUP249" s="249"/>
      <c r="QUQ249" s="249"/>
      <c r="QUR249" s="249"/>
      <c r="QUS249" s="249"/>
      <c r="QUT249" s="249"/>
      <c r="QUU249" s="249"/>
      <c r="QUV249" s="249"/>
      <c r="QUW249" s="249"/>
      <c r="QUX249" s="249"/>
      <c r="QUY249" s="249"/>
      <c r="QUZ249" s="249"/>
      <c r="QVA249" s="249"/>
      <c r="QVB249" s="249"/>
      <c r="QVC249" s="249"/>
      <c r="QVD249" s="249"/>
      <c r="QVE249" s="249"/>
      <c r="QVF249" s="249"/>
      <c r="QVG249" s="249"/>
      <c r="QVH249" s="249"/>
      <c r="QVI249" s="249"/>
      <c r="QVJ249" s="249"/>
      <c r="QVK249" s="249"/>
      <c r="QVL249" s="249"/>
      <c r="QVM249" s="249"/>
      <c r="QVN249" s="249"/>
      <c r="QVO249" s="249"/>
      <c r="QVP249" s="249"/>
      <c r="QVQ249" s="249"/>
      <c r="QVR249" s="249"/>
      <c r="QVS249" s="249"/>
      <c r="QVT249" s="249"/>
      <c r="QVU249" s="249"/>
      <c r="QVV249" s="249"/>
      <c r="QVW249" s="249"/>
      <c r="QVX249" s="249"/>
      <c r="QVY249" s="249"/>
      <c r="QVZ249" s="249"/>
      <c r="QWA249" s="249"/>
      <c r="QWB249" s="249"/>
      <c r="QWC249" s="249"/>
      <c r="QWD249" s="249"/>
      <c r="QWE249" s="249"/>
      <c r="QWF249" s="249"/>
      <c r="QWG249" s="249"/>
      <c r="QWH249" s="249"/>
      <c r="QWI249" s="249"/>
      <c r="QWJ249" s="249"/>
      <c r="QWK249" s="249"/>
      <c r="QWL249" s="249"/>
      <c r="QWM249" s="249"/>
      <c r="QWN249" s="249"/>
      <c r="QWO249" s="249"/>
      <c r="QWP249" s="249"/>
      <c r="QWQ249" s="249"/>
      <c r="QWR249" s="249"/>
      <c r="QWS249" s="249"/>
      <c r="QWT249" s="249"/>
      <c r="QWU249" s="249"/>
      <c r="QWV249" s="249"/>
      <c r="QWW249" s="249"/>
      <c r="QWX249" s="249"/>
      <c r="QWY249" s="249"/>
      <c r="QWZ249" s="249"/>
      <c r="QXA249" s="249"/>
      <c r="QXB249" s="249"/>
      <c r="QXC249" s="249"/>
      <c r="QXD249" s="249"/>
      <c r="QXE249" s="249"/>
      <c r="QXF249" s="249"/>
      <c r="QXG249" s="249"/>
      <c r="QXH249" s="249"/>
      <c r="QXI249" s="249"/>
      <c r="QXJ249" s="249"/>
      <c r="QXK249" s="249"/>
      <c r="QXL249" s="249"/>
      <c r="QXM249" s="249"/>
      <c r="QXN249" s="249"/>
      <c r="QXO249" s="249"/>
      <c r="QXP249" s="249"/>
      <c r="QXQ249" s="249"/>
      <c r="QXR249" s="249"/>
      <c r="QXS249" s="249"/>
      <c r="QXT249" s="249"/>
      <c r="QXU249" s="249"/>
      <c r="QXV249" s="249"/>
      <c r="QXW249" s="249"/>
      <c r="QXX249" s="249"/>
      <c r="QXY249" s="249"/>
      <c r="QXZ249" s="249"/>
      <c r="QYA249" s="249"/>
      <c r="QYB249" s="249"/>
      <c r="QYC249" s="249"/>
      <c r="QYD249" s="249"/>
      <c r="QYE249" s="249"/>
      <c r="QYF249" s="249"/>
      <c r="QYG249" s="249"/>
      <c r="QYH249" s="249"/>
      <c r="QYI249" s="249"/>
      <c r="QYJ249" s="249"/>
      <c r="QYK249" s="249"/>
      <c r="QYL249" s="249"/>
      <c r="QYM249" s="249"/>
      <c r="QYN249" s="249"/>
      <c r="QYO249" s="249"/>
      <c r="QYP249" s="249"/>
      <c r="QYQ249" s="249"/>
      <c r="QYR249" s="249"/>
      <c r="QYS249" s="249"/>
      <c r="QYT249" s="249"/>
      <c r="QYU249" s="249"/>
      <c r="QYV249" s="249"/>
      <c r="QYW249" s="249"/>
      <c r="QYX249" s="249"/>
      <c r="QYY249" s="249"/>
      <c r="QYZ249" s="249"/>
      <c r="QZA249" s="249"/>
      <c r="QZB249" s="249"/>
      <c r="QZC249" s="249"/>
      <c r="QZD249" s="249"/>
      <c r="QZE249" s="249"/>
      <c r="QZF249" s="249"/>
      <c r="QZG249" s="249"/>
      <c r="QZH249" s="249"/>
      <c r="QZI249" s="249"/>
      <c r="QZJ249" s="249"/>
      <c r="QZK249" s="249"/>
      <c r="QZL249" s="249"/>
      <c r="QZM249" s="249"/>
      <c r="QZN249" s="249"/>
      <c r="QZO249" s="249"/>
      <c r="QZP249" s="249"/>
      <c r="QZQ249" s="249"/>
      <c r="QZR249" s="249"/>
      <c r="QZS249" s="249"/>
      <c r="QZT249" s="249"/>
      <c r="QZU249" s="249"/>
      <c r="QZV249" s="249"/>
      <c r="QZW249" s="249"/>
      <c r="QZX249" s="249"/>
      <c r="QZY249" s="249"/>
      <c r="QZZ249" s="249"/>
      <c r="RAA249" s="249"/>
      <c r="RAB249" s="249"/>
      <c r="RAC249" s="249"/>
      <c r="RAD249" s="249"/>
      <c r="RAE249" s="249"/>
      <c r="RAF249" s="249"/>
      <c r="RAG249" s="249"/>
      <c r="RAH249" s="249"/>
      <c r="RAI249" s="249"/>
      <c r="RAJ249" s="249"/>
      <c r="RAK249" s="249"/>
      <c r="RAL249" s="249"/>
      <c r="RAM249" s="249"/>
      <c r="RAN249" s="249"/>
      <c r="RAO249" s="249"/>
      <c r="RAP249" s="249"/>
      <c r="RAQ249" s="249"/>
      <c r="RAR249" s="249"/>
      <c r="RAS249" s="249"/>
      <c r="RAT249" s="249"/>
      <c r="RAU249" s="249"/>
      <c r="RAV249" s="249"/>
      <c r="RAW249" s="249"/>
      <c r="RAX249" s="249"/>
      <c r="RAY249" s="249"/>
      <c r="RAZ249" s="249"/>
      <c r="RBA249" s="249"/>
      <c r="RBB249" s="249"/>
      <c r="RBC249" s="249"/>
      <c r="RBD249" s="249"/>
      <c r="RBE249" s="249"/>
      <c r="RBF249" s="249"/>
      <c r="RBG249" s="249"/>
      <c r="RBH249" s="249"/>
      <c r="RBI249" s="249"/>
      <c r="RBJ249" s="249"/>
      <c r="RBK249" s="249"/>
      <c r="RBL249" s="249"/>
      <c r="RBM249" s="249"/>
      <c r="RBN249" s="249"/>
      <c r="RBO249" s="249"/>
      <c r="RBP249" s="249"/>
      <c r="RBQ249" s="249"/>
      <c r="RBR249" s="249"/>
      <c r="RBS249" s="249"/>
      <c r="RBT249" s="249"/>
      <c r="RBU249" s="249"/>
      <c r="RBV249" s="249"/>
      <c r="RBW249" s="249"/>
      <c r="RBX249" s="249"/>
      <c r="RBY249" s="249"/>
      <c r="RBZ249" s="249"/>
      <c r="RCA249" s="249"/>
      <c r="RCB249" s="249"/>
      <c r="RCC249" s="249"/>
      <c r="RCD249" s="249"/>
      <c r="RCE249" s="249"/>
      <c r="RCF249" s="249"/>
      <c r="RCG249" s="249"/>
      <c r="RCH249" s="249"/>
      <c r="RCI249" s="249"/>
      <c r="RCJ249" s="249"/>
      <c r="RCK249" s="249"/>
      <c r="RCL249" s="249"/>
      <c r="RCM249" s="249"/>
      <c r="RCN249" s="249"/>
      <c r="RCO249" s="249"/>
      <c r="RCP249" s="249"/>
      <c r="RCQ249" s="249"/>
      <c r="RCR249" s="249"/>
      <c r="RCS249" s="249"/>
      <c r="RCT249" s="249"/>
      <c r="RCU249" s="249"/>
      <c r="RCV249" s="249"/>
      <c r="RCW249" s="249"/>
      <c r="RCX249" s="249"/>
      <c r="RCY249" s="249"/>
      <c r="RCZ249" s="249"/>
      <c r="RDA249" s="249"/>
      <c r="RDB249" s="249"/>
      <c r="RDC249" s="249"/>
      <c r="RDD249" s="249"/>
      <c r="RDE249" s="249"/>
      <c r="RDF249" s="249"/>
      <c r="RDG249" s="249"/>
      <c r="RDH249" s="249"/>
      <c r="RDI249" s="249"/>
      <c r="RDJ249" s="249"/>
      <c r="RDK249" s="249"/>
      <c r="RDL249" s="249"/>
      <c r="RDM249" s="249"/>
      <c r="RDN249" s="249"/>
      <c r="RDO249" s="249"/>
      <c r="RDP249" s="249"/>
      <c r="RDQ249" s="249"/>
      <c r="RDR249" s="249"/>
      <c r="RDS249" s="249"/>
      <c r="RDT249" s="249"/>
      <c r="RDU249" s="249"/>
      <c r="RDV249" s="249"/>
      <c r="RDW249" s="249"/>
      <c r="RDX249" s="249"/>
      <c r="RDY249" s="249"/>
      <c r="RDZ249" s="249"/>
      <c r="REA249" s="249"/>
      <c r="REB249" s="249"/>
      <c r="REC249" s="249"/>
      <c r="RED249" s="249"/>
      <c r="REE249" s="249"/>
      <c r="REF249" s="249"/>
      <c r="REG249" s="249"/>
      <c r="REH249" s="249"/>
      <c r="REI249" s="249"/>
      <c r="REJ249" s="249"/>
      <c r="REK249" s="249"/>
      <c r="REL249" s="249"/>
      <c r="REM249" s="249"/>
      <c r="REN249" s="249"/>
      <c r="REO249" s="249"/>
      <c r="REP249" s="249"/>
      <c r="REQ249" s="249"/>
      <c r="RER249" s="249"/>
      <c r="RES249" s="249"/>
      <c r="RET249" s="249"/>
      <c r="REU249" s="249"/>
      <c r="REV249" s="249"/>
      <c r="REW249" s="249"/>
      <c r="REX249" s="249"/>
      <c r="REY249" s="249"/>
      <c r="REZ249" s="249"/>
      <c r="RFA249" s="249"/>
      <c r="RFB249" s="249"/>
      <c r="RFC249" s="249"/>
      <c r="RFD249" s="249"/>
      <c r="RFE249" s="249"/>
      <c r="RFF249" s="249"/>
      <c r="RFG249" s="249"/>
      <c r="RFH249" s="249"/>
      <c r="RFI249" s="249"/>
      <c r="RFJ249" s="249"/>
      <c r="RFK249" s="249"/>
      <c r="RFL249" s="249"/>
      <c r="RFM249" s="249"/>
      <c r="RFN249" s="249"/>
      <c r="RFO249" s="249"/>
      <c r="RFP249" s="249"/>
      <c r="RFQ249" s="249"/>
      <c r="RFR249" s="249"/>
      <c r="RFS249" s="249"/>
      <c r="RFT249" s="249"/>
      <c r="RFU249" s="249"/>
      <c r="RFV249" s="249"/>
      <c r="RFW249" s="249"/>
      <c r="RFX249" s="249"/>
      <c r="RFY249" s="249"/>
      <c r="RFZ249" s="249"/>
      <c r="RGA249" s="249"/>
      <c r="RGB249" s="249"/>
      <c r="RGC249" s="249"/>
      <c r="RGD249" s="249"/>
      <c r="RGE249" s="249"/>
      <c r="RGF249" s="249"/>
      <c r="RGG249" s="249"/>
      <c r="RGH249" s="249"/>
      <c r="RGI249" s="249"/>
      <c r="RGJ249" s="249"/>
      <c r="RGK249" s="249"/>
      <c r="RGL249" s="249"/>
      <c r="RGM249" s="249"/>
      <c r="RGN249" s="249"/>
      <c r="RGO249" s="249"/>
      <c r="RGP249" s="249"/>
      <c r="RGQ249" s="249"/>
      <c r="RGR249" s="249"/>
      <c r="RGS249" s="249"/>
      <c r="RGT249" s="249"/>
      <c r="RGU249" s="249"/>
      <c r="RGV249" s="249"/>
      <c r="RGW249" s="249"/>
      <c r="RGX249" s="249"/>
      <c r="RGY249" s="249"/>
      <c r="RGZ249" s="249"/>
      <c r="RHA249" s="249"/>
      <c r="RHB249" s="249"/>
      <c r="RHC249" s="249"/>
      <c r="RHD249" s="249"/>
      <c r="RHE249" s="249"/>
      <c r="RHF249" s="249"/>
      <c r="RHG249" s="249"/>
      <c r="RHH249" s="249"/>
      <c r="RHI249" s="249"/>
      <c r="RHJ249" s="249"/>
      <c r="RHK249" s="249"/>
      <c r="RHL249" s="249"/>
      <c r="RHM249" s="249"/>
      <c r="RHN249" s="249"/>
      <c r="RHO249" s="249"/>
      <c r="RHP249" s="249"/>
      <c r="RHQ249" s="249"/>
      <c r="RHR249" s="249"/>
      <c r="RHS249" s="249"/>
      <c r="RHT249" s="249"/>
      <c r="RHU249" s="249"/>
      <c r="RHV249" s="249"/>
      <c r="RHW249" s="249"/>
      <c r="RHX249" s="249"/>
      <c r="RHY249" s="249"/>
      <c r="RHZ249" s="249"/>
      <c r="RIA249" s="249"/>
      <c r="RIB249" s="249"/>
      <c r="RIC249" s="249"/>
      <c r="RID249" s="249"/>
      <c r="RIE249" s="249"/>
      <c r="RIF249" s="249"/>
      <c r="RIG249" s="249"/>
      <c r="RIH249" s="249"/>
      <c r="RII249" s="249"/>
      <c r="RIJ249" s="249"/>
      <c r="RIK249" s="249"/>
      <c r="RIL249" s="249"/>
      <c r="RIM249" s="249"/>
      <c r="RIN249" s="249"/>
      <c r="RIO249" s="249"/>
      <c r="RIP249" s="249"/>
      <c r="RIQ249" s="249"/>
      <c r="RIR249" s="249"/>
      <c r="RIS249" s="249"/>
      <c r="RIT249" s="249"/>
      <c r="RIU249" s="249"/>
      <c r="RIV249" s="249"/>
      <c r="RIW249" s="249"/>
      <c r="RIX249" s="249"/>
      <c r="RIY249" s="249"/>
      <c r="RIZ249" s="249"/>
      <c r="RJA249" s="249"/>
      <c r="RJB249" s="249"/>
      <c r="RJC249" s="249"/>
      <c r="RJD249" s="249"/>
      <c r="RJE249" s="249"/>
      <c r="RJF249" s="249"/>
      <c r="RJG249" s="249"/>
      <c r="RJH249" s="249"/>
      <c r="RJI249" s="249"/>
      <c r="RJJ249" s="249"/>
      <c r="RJK249" s="249"/>
      <c r="RJL249" s="249"/>
      <c r="RJM249" s="249"/>
      <c r="RJN249" s="249"/>
      <c r="RJO249" s="249"/>
      <c r="RJP249" s="249"/>
      <c r="RJQ249" s="249"/>
      <c r="RJR249" s="249"/>
      <c r="RJS249" s="249"/>
      <c r="RJT249" s="249"/>
      <c r="RJU249" s="249"/>
      <c r="RJV249" s="249"/>
      <c r="RJW249" s="249"/>
      <c r="RJX249" s="249"/>
      <c r="RJY249" s="249"/>
      <c r="RJZ249" s="249"/>
      <c r="RKA249" s="249"/>
      <c r="RKB249" s="249"/>
      <c r="RKC249" s="249"/>
      <c r="RKD249" s="249"/>
      <c r="RKE249" s="249"/>
      <c r="RKF249" s="249"/>
      <c r="RKG249" s="249"/>
      <c r="RKH249" s="249"/>
      <c r="RKI249" s="249"/>
      <c r="RKJ249" s="249"/>
      <c r="RKK249" s="249"/>
      <c r="RKL249" s="249"/>
      <c r="RKM249" s="249"/>
      <c r="RKN249" s="249"/>
      <c r="RKO249" s="249"/>
      <c r="RKP249" s="249"/>
      <c r="RKQ249" s="249"/>
      <c r="RKR249" s="249"/>
      <c r="RKS249" s="249"/>
      <c r="RKT249" s="249"/>
      <c r="RKU249" s="249"/>
      <c r="RKV249" s="249"/>
      <c r="RKW249" s="249"/>
      <c r="RKX249" s="249"/>
      <c r="RKY249" s="249"/>
      <c r="RKZ249" s="249"/>
      <c r="RLA249" s="249"/>
      <c r="RLB249" s="249"/>
      <c r="RLC249" s="249"/>
      <c r="RLD249" s="249"/>
      <c r="RLE249" s="249"/>
      <c r="RLF249" s="249"/>
      <c r="RLG249" s="249"/>
      <c r="RLH249" s="249"/>
      <c r="RLI249" s="249"/>
      <c r="RLJ249" s="249"/>
      <c r="RLK249" s="249"/>
      <c r="RLL249" s="249"/>
      <c r="RLM249" s="249"/>
      <c r="RLN249" s="249"/>
      <c r="RLO249" s="249"/>
      <c r="RLP249" s="249"/>
      <c r="RLQ249" s="249"/>
      <c r="RLR249" s="249"/>
      <c r="RLS249" s="249"/>
      <c r="RLT249" s="249"/>
      <c r="RLU249" s="249"/>
      <c r="RLV249" s="249"/>
      <c r="RLW249" s="249"/>
      <c r="RLX249" s="249"/>
      <c r="RLY249" s="249"/>
      <c r="RLZ249" s="249"/>
      <c r="RMA249" s="249"/>
      <c r="RMB249" s="249"/>
      <c r="RMC249" s="249"/>
      <c r="RMD249" s="249"/>
      <c r="RME249" s="249"/>
      <c r="RMF249" s="249"/>
      <c r="RMG249" s="249"/>
      <c r="RMH249" s="249"/>
      <c r="RMI249" s="249"/>
      <c r="RMJ249" s="249"/>
      <c r="RMK249" s="249"/>
      <c r="RML249" s="249"/>
      <c r="RMM249" s="249"/>
      <c r="RMN249" s="249"/>
      <c r="RMO249" s="249"/>
      <c r="RMP249" s="249"/>
      <c r="RMQ249" s="249"/>
      <c r="RMR249" s="249"/>
      <c r="RMS249" s="249"/>
      <c r="RMT249" s="249"/>
      <c r="RMU249" s="249"/>
      <c r="RMV249" s="249"/>
      <c r="RMW249" s="249"/>
      <c r="RMX249" s="249"/>
      <c r="RMY249" s="249"/>
      <c r="RMZ249" s="249"/>
      <c r="RNA249" s="249"/>
      <c r="RNB249" s="249"/>
      <c r="RNC249" s="249"/>
      <c r="RND249" s="249"/>
      <c r="RNE249" s="249"/>
      <c r="RNF249" s="249"/>
      <c r="RNG249" s="249"/>
      <c r="RNH249" s="249"/>
      <c r="RNI249" s="249"/>
      <c r="RNJ249" s="249"/>
      <c r="RNK249" s="249"/>
      <c r="RNL249" s="249"/>
      <c r="RNM249" s="249"/>
      <c r="RNN249" s="249"/>
      <c r="RNO249" s="249"/>
      <c r="RNP249" s="249"/>
      <c r="RNQ249" s="249"/>
      <c r="RNR249" s="249"/>
      <c r="RNS249" s="249"/>
      <c r="RNT249" s="249"/>
      <c r="RNU249" s="249"/>
      <c r="RNV249" s="249"/>
      <c r="RNW249" s="249"/>
      <c r="RNX249" s="249"/>
      <c r="RNY249" s="249"/>
      <c r="RNZ249" s="249"/>
      <c r="ROA249" s="249"/>
      <c r="ROB249" s="249"/>
      <c r="ROC249" s="249"/>
      <c r="ROD249" s="249"/>
      <c r="ROE249" s="249"/>
      <c r="ROF249" s="249"/>
      <c r="ROG249" s="249"/>
      <c r="ROH249" s="249"/>
      <c r="ROI249" s="249"/>
      <c r="ROJ249" s="249"/>
      <c r="ROK249" s="249"/>
      <c r="ROL249" s="249"/>
      <c r="ROM249" s="249"/>
      <c r="RON249" s="249"/>
      <c r="ROO249" s="249"/>
      <c r="ROP249" s="249"/>
      <c r="ROQ249" s="249"/>
      <c r="ROR249" s="249"/>
      <c r="ROS249" s="249"/>
      <c r="ROT249" s="249"/>
      <c r="ROU249" s="249"/>
      <c r="ROV249" s="249"/>
      <c r="ROW249" s="249"/>
      <c r="ROX249" s="249"/>
      <c r="ROY249" s="249"/>
      <c r="ROZ249" s="249"/>
      <c r="RPA249" s="249"/>
      <c r="RPB249" s="249"/>
      <c r="RPC249" s="249"/>
      <c r="RPD249" s="249"/>
      <c r="RPE249" s="249"/>
      <c r="RPF249" s="249"/>
      <c r="RPG249" s="249"/>
      <c r="RPH249" s="249"/>
      <c r="RPI249" s="249"/>
      <c r="RPJ249" s="249"/>
      <c r="RPK249" s="249"/>
      <c r="RPL249" s="249"/>
      <c r="RPM249" s="249"/>
      <c r="RPN249" s="249"/>
      <c r="RPO249" s="249"/>
      <c r="RPP249" s="249"/>
      <c r="RPQ249" s="249"/>
      <c r="RPR249" s="249"/>
      <c r="RPS249" s="249"/>
      <c r="RPT249" s="249"/>
      <c r="RPU249" s="249"/>
      <c r="RPV249" s="249"/>
      <c r="RPW249" s="249"/>
      <c r="RPX249" s="249"/>
      <c r="RPY249" s="249"/>
      <c r="RPZ249" s="249"/>
      <c r="RQA249" s="249"/>
      <c r="RQB249" s="249"/>
      <c r="RQC249" s="249"/>
      <c r="RQD249" s="249"/>
      <c r="RQE249" s="249"/>
      <c r="RQF249" s="249"/>
      <c r="RQG249" s="249"/>
      <c r="RQH249" s="249"/>
      <c r="RQI249" s="249"/>
      <c r="RQJ249" s="249"/>
      <c r="RQK249" s="249"/>
      <c r="RQL249" s="249"/>
      <c r="RQM249" s="249"/>
      <c r="RQN249" s="249"/>
      <c r="RQO249" s="249"/>
      <c r="RQP249" s="249"/>
      <c r="RQQ249" s="249"/>
      <c r="RQR249" s="249"/>
      <c r="RQS249" s="249"/>
      <c r="RQT249" s="249"/>
      <c r="RQU249" s="249"/>
      <c r="RQV249" s="249"/>
      <c r="RQW249" s="249"/>
      <c r="RQX249" s="249"/>
      <c r="RQY249" s="249"/>
      <c r="RQZ249" s="249"/>
      <c r="RRA249" s="249"/>
      <c r="RRB249" s="249"/>
      <c r="RRC249" s="249"/>
      <c r="RRD249" s="249"/>
      <c r="RRE249" s="249"/>
      <c r="RRF249" s="249"/>
      <c r="RRG249" s="249"/>
      <c r="RRH249" s="249"/>
      <c r="RRI249" s="249"/>
      <c r="RRJ249" s="249"/>
      <c r="RRK249" s="249"/>
      <c r="RRL249" s="249"/>
      <c r="RRM249" s="249"/>
      <c r="RRN249" s="249"/>
      <c r="RRO249" s="249"/>
      <c r="RRP249" s="249"/>
      <c r="RRQ249" s="249"/>
      <c r="RRR249" s="249"/>
      <c r="RRS249" s="249"/>
      <c r="RRT249" s="249"/>
      <c r="RRU249" s="249"/>
      <c r="RRV249" s="249"/>
      <c r="RRW249" s="249"/>
      <c r="RRX249" s="249"/>
      <c r="RRY249" s="249"/>
      <c r="RRZ249" s="249"/>
      <c r="RSA249" s="249"/>
      <c r="RSB249" s="249"/>
      <c r="RSC249" s="249"/>
      <c r="RSD249" s="249"/>
      <c r="RSE249" s="249"/>
      <c r="RSF249" s="249"/>
      <c r="RSG249" s="249"/>
      <c r="RSH249" s="249"/>
      <c r="RSI249" s="249"/>
      <c r="RSJ249" s="249"/>
      <c r="RSK249" s="249"/>
      <c r="RSL249" s="249"/>
      <c r="RSM249" s="249"/>
      <c r="RSN249" s="249"/>
      <c r="RSO249" s="249"/>
      <c r="RSP249" s="249"/>
      <c r="RSQ249" s="249"/>
      <c r="RSR249" s="249"/>
      <c r="RSS249" s="249"/>
      <c r="RST249" s="249"/>
      <c r="RSU249" s="249"/>
      <c r="RSV249" s="249"/>
      <c r="RSW249" s="249"/>
      <c r="RSX249" s="249"/>
      <c r="RSY249" s="249"/>
      <c r="RSZ249" s="249"/>
      <c r="RTA249" s="249"/>
      <c r="RTB249" s="249"/>
      <c r="RTC249" s="249"/>
      <c r="RTD249" s="249"/>
      <c r="RTE249" s="249"/>
      <c r="RTF249" s="249"/>
      <c r="RTG249" s="249"/>
      <c r="RTH249" s="249"/>
      <c r="RTI249" s="249"/>
      <c r="RTJ249" s="249"/>
      <c r="RTK249" s="249"/>
      <c r="RTL249" s="249"/>
      <c r="RTM249" s="249"/>
      <c r="RTN249" s="249"/>
      <c r="RTO249" s="249"/>
      <c r="RTP249" s="249"/>
      <c r="RTQ249" s="249"/>
      <c r="RTR249" s="249"/>
      <c r="RTS249" s="249"/>
      <c r="RTT249" s="249"/>
      <c r="RTU249" s="249"/>
      <c r="RTV249" s="249"/>
      <c r="RTW249" s="249"/>
      <c r="RTX249" s="249"/>
      <c r="RTY249" s="249"/>
      <c r="RTZ249" s="249"/>
      <c r="RUA249" s="249"/>
      <c r="RUB249" s="249"/>
      <c r="RUC249" s="249"/>
      <c r="RUD249" s="249"/>
      <c r="RUE249" s="249"/>
      <c r="RUF249" s="249"/>
      <c r="RUG249" s="249"/>
      <c r="RUH249" s="249"/>
      <c r="RUI249" s="249"/>
      <c r="RUJ249" s="249"/>
      <c r="RUK249" s="249"/>
      <c r="RUL249" s="249"/>
      <c r="RUM249" s="249"/>
      <c r="RUN249" s="249"/>
      <c r="RUO249" s="249"/>
      <c r="RUP249" s="249"/>
      <c r="RUQ249" s="249"/>
      <c r="RUR249" s="249"/>
      <c r="RUS249" s="249"/>
      <c r="RUT249" s="249"/>
      <c r="RUU249" s="249"/>
      <c r="RUV249" s="249"/>
      <c r="RUW249" s="249"/>
      <c r="RUX249" s="249"/>
      <c r="RUY249" s="249"/>
      <c r="RUZ249" s="249"/>
      <c r="RVA249" s="249"/>
      <c r="RVB249" s="249"/>
      <c r="RVC249" s="249"/>
      <c r="RVD249" s="249"/>
      <c r="RVE249" s="249"/>
      <c r="RVF249" s="249"/>
      <c r="RVG249" s="249"/>
      <c r="RVH249" s="249"/>
      <c r="RVI249" s="249"/>
      <c r="RVJ249" s="249"/>
      <c r="RVK249" s="249"/>
      <c r="RVL249" s="249"/>
      <c r="RVM249" s="249"/>
      <c r="RVN249" s="249"/>
      <c r="RVO249" s="249"/>
      <c r="RVP249" s="249"/>
      <c r="RVQ249" s="249"/>
      <c r="RVR249" s="249"/>
      <c r="RVS249" s="249"/>
      <c r="RVT249" s="249"/>
      <c r="RVU249" s="249"/>
      <c r="RVV249" s="249"/>
      <c r="RVW249" s="249"/>
      <c r="RVX249" s="249"/>
      <c r="RVY249" s="249"/>
      <c r="RVZ249" s="249"/>
      <c r="RWA249" s="249"/>
      <c r="RWB249" s="249"/>
      <c r="RWC249" s="249"/>
      <c r="RWD249" s="249"/>
      <c r="RWE249" s="249"/>
      <c r="RWF249" s="249"/>
      <c r="RWG249" s="249"/>
      <c r="RWH249" s="249"/>
      <c r="RWI249" s="249"/>
      <c r="RWJ249" s="249"/>
      <c r="RWK249" s="249"/>
      <c r="RWL249" s="249"/>
      <c r="RWM249" s="249"/>
      <c r="RWN249" s="249"/>
      <c r="RWO249" s="249"/>
      <c r="RWP249" s="249"/>
      <c r="RWQ249" s="249"/>
      <c r="RWR249" s="249"/>
      <c r="RWS249" s="249"/>
      <c r="RWT249" s="249"/>
      <c r="RWU249" s="249"/>
      <c r="RWV249" s="249"/>
      <c r="RWW249" s="249"/>
      <c r="RWX249" s="249"/>
      <c r="RWY249" s="249"/>
      <c r="RWZ249" s="249"/>
      <c r="RXA249" s="249"/>
      <c r="RXB249" s="249"/>
      <c r="RXC249" s="249"/>
      <c r="RXD249" s="249"/>
      <c r="RXE249" s="249"/>
      <c r="RXF249" s="249"/>
      <c r="RXG249" s="249"/>
      <c r="RXH249" s="249"/>
      <c r="RXI249" s="249"/>
      <c r="RXJ249" s="249"/>
      <c r="RXK249" s="249"/>
      <c r="RXL249" s="249"/>
      <c r="RXM249" s="249"/>
      <c r="RXN249" s="249"/>
      <c r="RXO249" s="249"/>
      <c r="RXP249" s="249"/>
      <c r="RXQ249" s="249"/>
      <c r="RXR249" s="249"/>
      <c r="RXS249" s="249"/>
      <c r="RXT249" s="249"/>
      <c r="RXU249" s="249"/>
      <c r="RXV249" s="249"/>
      <c r="RXW249" s="249"/>
      <c r="RXX249" s="249"/>
      <c r="RXY249" s="249"/>
      <c r="RXZ249" s="249"/>
      <c r="RYA249" s="249"/>
      <c r="RYB249" s="249"/>
      <c r="RYC249" s="249"/>
      <c r="RYD249" s="249"/>
      <c r="RYE249" s="249"/>
      <c r="RYF249" s="249"/>
      <c r="RYG249" s="249"/>
      <c r="RYH249" s="249"/>
      <c r="RYI249" s="249"/>
      <c r="RYJ249" s="249"/>
      <c r="RYK249" s="249"/>
      <c r="RYL249" s="249"/>
      <c r="RYM249" s="249"/>
      <c r="RYN249" s="249"/>
      <c r="RYO249" s="249"/>
      <c r="RYP249" s="249"/>
      <c r="RYQ249" s="249"/>
      <c r="RYR249" s="249"/>
      <c r="RYS249" s="249"/>
      <c r="RYT249" s="249"/>
      <c r="RYU249" s="249"/>
      <c r="RYV249" s="249"/>
      <c r="RYW249" s="249"/>
      <c r="RYX249" s="249"/>
      <c r="RYY249" s="249"/>
      <c r="RYZ249" s="249"/>
      <c r="RZA249" s="249"/>
      <c r="RZB249" s="249"/>
      <c r="RZC249" s="249"/>
      <c r="RZD249" s="249"/>
      <c r="RZE249" s="249"/>
      <c r="RZF249" s="249"/>
      <c r="RZG249" s="249"/>
      <c r="RZH249" s="249"/>
      <c r="RZI249" s="249"/>
      <c r="RZJ249" s="249"/>
      <c r="RZK249" s="249"/>
      <c r="RZL249" s="249"/>
      <c r="RZM249" s="249"/>
      <c r="RZN249" s="249"/>
      <c r="RZO249" s="249"/>
      <c r="RZP249" s="249"/>
      <c r="RZQ249" s="249"/>
      <c r="RZR249" s="249"/>
      <c r="RZS249" s="249"/>
      <c r="RZT249" s="249"/>
      <c r="RZU249" s="249"/>
      <c r="RZV249" s="249"/>
      <c r="RZW249" s="249"/>
      <c r="RZX249" s="249"/>
      <c r="RZY249" s="249"/>
      <c r="RZZ249" s="249"/>
      <c r="SAA249" s="249"/>
      <c r="SAB249" s="249"/>
      <c r="SAC249" s="249"/>
      <c r="SAD249" s="249"/>
      <c r="SAE249" s="249"/>
      <c r="SAF249" s="249"/>
      <c r="SAG249" s="249"/>
      <c r="SAH249" s="249"/>
      <c r="SAI249" s="249"/>
      <c r="SAJ249" s="249"/>
      <c r="SAK249" s="249"/>
      <c r="SAL249" s="249"/>
      <c r="SAM249" s="249"/>
      <c r="SAN249" s="249"/>
      <c r="SAO249" s="249"/>
      <c r="SAP249" s="249"/>
      <c r="SAQ249" s="249"/>
      <c r="SAR249" s="249"/>
      <c r="SAS249" s="249"/>
      <c r="SAT249" s="249"/>
      <c r="SAU249" s="249"/>
      <c r="SAV249" s="249"/>
      <c r="SAW249" s="249"/>
      <c r="SAX249" s="249"/>
      <c r="SAY249" s="249"/>
      <c r="SAZ249" s="249"/>
      <c r="SBA249" s="249"/>
      <c r="SBB249" s="249"/>
      <c r="SBC249" s="249"/>
      <c r="SBD249" s="249"/>
      <c r="SBE249" s="249"/>
      <c r="SBF249" s="249"/>
      <c r="SBG249" s="249"/>
      <c r="SBH249" s="249"/>
      <c r="SBI249" s="249"/>
      <c r="SBJ249" s="249"/>
      <c r="SBK249" s="249"/>
      <c r="SBL249" s="249"/>
      <c r="SBM249" s="249"/>
      <c r="SBN249" s="249"/>
      <c r="SBO249" s="249"/>
      <c r="SBP249" s="249"/>
      <c r="SBQ249" s="249"/>
      <c r="SBR249" s="249"/>
      <c r="SBS249" s="249"/>
      <c r="SBT249" s="249"/>
      <c r="SBU249" s="249"/>
      <c r="SBV249" s="249"/>
      <c r="SBW249" s="249"/>
      <c r="SBX249" s="249"/>
      <c r="SBY249" s="249"/>
      <c r="SBZ249" s="249"/>
      <c r="SCA249" s="249"/>
      <c r="SCB249" s="249"/>
      <c r="SCC249" s="249"/>
      <c r="SCD249" s="249"/>
      <c r="SCE249" s="249"/>
      <c r="SCF249" s="249"/>
      <c r="SCG249" s="249"/>
      <c r="SCH249" s="249"/>
      <c r="SCI249" s="249"/>
      <c r="SCJ249" s="249"/>
      <c r="SCK249" s="249"/>
      <c r="SCL249" s="249"/>
      <c r="SCM249" s="249"/>
      <c r="SCN249" s="249"/>
      <c r="SCO249" s="249"/>
      <c r="SCP249" s="249"/>
      <c r="SCQ249" s="249"/>
      <c r="SCR249" s="249"/>
      <c r="SCS249" s="249"/>
      <c r="SCT249" s="249"/>
      <c r="SCU249" s="249"/>
      <c r="SCV249" s="249"/>
      <c r="SCW249" s="249"/>
      <c r="SCX249" s="249"/>
      <c r="SCY249" s="249"/>
      <c r="SCZ249" s="249"/>
      <c r="SDA249" s="249"/>
      <c r="SDB249" s="249"/>
      <c r="SDC249" s="249"/>
      <c r="SDD249" s="249"/>
      <c r="SDE249" s="249"/>
      <c r="SDF249" s="249"/>
      <c r="SDG249" s="249"/>
      <c r="SDH249" s="249"/>
      <c r="SDI249" s="249"/>
      <c r="SDJ249" s="249"/>
      <c r="SDK249" s="249"/>
      <c r="SDL249" s="249"/>
      <c r="SDM249" s="249"/>
      <c r="SDN249" s="249"/>
      <c r="SDO249" s="249"/>
      <c r="SDP249" s="249"/>
      <c r="SDQ249" s="249"/>
      <c r="SDR249" s="249"/>
      <c r="SDS249" s="249"/>
      <c r="SDT249" s="249"/>
      <c r="SDU249" s="249"/>
      <c r="SDV249" s="249"/>
      <c r="SDW249" s="249"/>
      <c r="SDX249" s="249"/>
      <c r="SDY249" s="249"/>
      <c r="SDZ249" s="249"/>
      <c r="SEA249" s="249"/>
      <c r="SEB249" s="249"/>
      <c r="SEC249" s="249"/>
      <c r="SED249" s="249"/>
      <c r="SEE249" s="249"/>
      <c r="SEF249" s="249"/>
      <c r="SEG249" s="249"/>
      <c r="SEH249" s="249"/>
      <c r="SEI249" s="249"/>
      <c r="SEJ249" s="249"/>
      <c r="SEK249" s="249"/>
      <c r="SEL249" s="249"/>
      <c r="SEM249" s="249"/>
      <c r="SEN249" s="249"/>
      <c r="SEO249" s="249"/>
      <c r="SEP249" s="249"/>
      <c r="SEQ249" s="249"/>
      <c r="SER249" s="249"/>
      <c r="SES249" s="249"/>
      <c r="SET249" s="249"/>
      <c r="SEU249" s="249"/>
      <c r="SEV249" s="249"/>
      <c r="SEW249" s="249"/>
      <c r="SEX249" s="249"/>
      <c r="SEY249" s="249"/>
      <c r="SEZ249" s="249"/>
      <c r="SFA249" s="249"/>
      <c r="SFB249" s="249"/>
      <c r="SFC249" s="249"/>
      <c r="SFD249" s="249"/>
      <c r="SFE249" s="249"/>
      <c r="SFF249" s="249"/>
      <c r="SFG249" s="249"/>
      <c r="SFH249" s="249"/>
      <c r="SFI249" s="249"/>
      <c r="SFJ249" s="249"/>
      <c r="SFK249" s="249"/>
      <c r="SFL249" s="249"/>
      <c r="SFM249" s="249"/>
      <c r="SFN249" s="249"/>
      <c r="SFO249" s="249"/>
      <c r="SFP249" s="249"/>
      <c r="SFQ249" s="249"/>
      <c r="SFR249" s="249"/>
      <c r="SFS249" s="249"/>
      <c r="SFT249" s="249"/>
      <c r="SFU249" s="249"/>
      <c r="SFV249" s="249"/>
      <c r="SFW249" s="249"/>
      <c r="SFX249" s="249"/>
      <c r="SFY249" s="249"/>
      <c r="SFZ249" s="249"/>
      <c r="SGA249" s="249"/>
      <c r="SGB249" s="249"/>
      <c r="SGC249" s="249"/>
      <c r="SGD249" s="249"/>
      <c r="SGE249" s="249"/>
      <c r="SGF249" s="249"/>
      <c r="SGG249" s="249"/>
      <c r="SGH249" s="249"/>
      <c r="SGI249" s="249"/>
      <c r="SGJ249" s="249"/>
      <c r="SGK249" s="249"/>
      <c r="SGL249" s="249"/>
      <c r="SGM249" s="249"/>
      <c r="SGN249" s="249"/>
      <c r="SGO249" s="249"/>
      <c r="SGP249" s="249"/>
      <c r="SGQ249" s="249"/>
      <c r="SGR249" s="249"/>
      <c r="SGS249" s="249"/>
      <c r="SGT249" s="249"/>
      <c r="SGU249" s="249"/>
      <c r="SGV249" s="249"/>
      <c r="SGW249" s="249"/>
      <c r="SGX249" s="249"/>
      <c r="SGY249" s="249"/>
      <c r="SGZ249" s="249"/>
      <c r="SHA249" s="249"/>
      <c r="SHB249" s="249"/>
      <c r="SHC249" s="249"/>
      <c r="SHD249" s="249"/>
      <c r="SHE249" s="249"/>
      <c r="SHF249" s="249"/>
      <c r="SHG249" s="249"/>
      <c r="SHH249" s="249"/>
      <c r="SHI249" s="249"/>
      <c r="SHJ249" s="249"/>
      <c r="SHK249" s="249"/>
      <c r="SHL249" s="249"/>
      <c r="SHM249" s="249"/>
      <c r="SHN249" s="249"/>
      <c r="SHO249" s="249"/>
      <c r="SHP249" s="249"/>
      <c r="SHQ249" s="249"/>
      <c r="SHR249" s="249"/>
      <c r="SHS249" s="249"/>
      <c r="SHT249" s="249"/>
      <c r="SHU249" s="249"/>
      <c r="SHV249" s="249"/>
      <c r="SHW249" s="249"/>
      <c r="SHX249" s="249"/>
      <c r="SHY249" s="249"/>
      <c r="SHZ249" s="249"/>
      <c r="SIA249" s="249"/>
      <c r="SIB249" s="249"/>
      <c r="SIC249" s="249"/>
      <c r="SID249" s="249"/>
      <c r="SIE249" s="249"/>
      <c r="SIF249" s="249"/>
      <c r="SIG249" s="249"/>
      <c r="SIH249" s="249"/>
      <c r="SII249" s="249"/>
      <c r="SIJ249" s="249"/>
      <c r="SIK249" s="249"/>
      <c r="SIL249" s="249"/>
      <c r="SIM249" s="249"/>
      <c r="SIN249" s="249"/>
      <c r="SIO249" s="249"/>
      <c r="SIP249" s="249"/>
      <c r="SIQ249" s="249"/>
      <c r="SIR249" s="249"/>
      <c r="SIS249" s="249"/>
      <c r="SIT249" s="249"/>
      <c r="SIU249" s="249"/>
      <c r="SIV249" s="249"/>
      <c r="SIW249" s="249"/>
      <c r="SIX249" s="249"/>
      <c r="SIY249" s="249"/>
      <c r="SIZ249" s="249"/>
      <c r="SJA249" s="249"/>
      <c r="SJB249" s="249"/>
      <c r="SJC249" s="249"/>
      <c r="SJD249" s="249"/>
      <c r="SJE249" s="249"/>
      <c r="SJF249" s="249"/>
      <c r="SJG249" s="249"/>
      <c r="SJH249" s="249"/>
      <c r="SJI249" s="249"/>
      <c r="SJJ249" s="249"/>
      <c r="SJK249" s="249"/>
      <c r="SJL249" s="249"/>
      <c r="SJM249" s="249"/>
      <c r="SJN249" s="249"/>
      <c r="SJO249" s="249"/>
      <c r="SJP249" s="249"/>
      <c r="SJQ249" s="249"/>
      <c r="SJR249" s="249"/>
      <c r="SJS249" s="249"/>
      <c r="SJT249" s="249"/>
      <c r="SJU249" s="249"/>
      <c r="SJV249" s="249"/>
      <c r="SJW249" s="249"/>
      <c r="SJX249" s="249"/>
      <c r="SJY249" s="249"/>
      <c r="SJZ249" s="249"/>
      <c r="SKA249" s="249"/>
      <c r="SKB249" s="249"/>
      <c r="SKC249" s="249"/>
      <c r="SKD249" s="249"/>
      <c r="SKE249" s="249"/>
      <c r="SKF249" s="249"/>
      <c r="SKG249" s="249"/>
      <c r="SKH249" s="249"/>
      <c r="SKI249" s="249"/>
      <c r="SKJ249" s="249"/>
      <c r="SKK249" s="249"/>
      <c r="SKL249" s="249"/>
      <c r="SKM249" s="249"/>
      <c r="SKN249" s="249"/>
      <c r="SKO249" s="249"/>
      <c r="SKP249" s="249"/>
      <c r="SKQ249" s="249"/>
      <c r="SKR249" s="249"/>
      <c r="SKS249" s="249"/>
      <c r="SKT249" s="249"/>
      <c r="SKU249" s="249"/>
      <c r="SKV249" s="249"/>
      <c r="SKW249" s="249"/>
      <c r="SKX249" s="249"/>
      <c r="SKY249" s="249"/>
      <c r="SKZ249" s="249"/>
      <c r="SLA249" s="249"/>
      <c r="SLB249" s="249"/>
      <c r="SLC249" s="249"/>
      <c r="SLD249" s="249"/>
      <c r="SLE249" s="249"/>
      <c r="SLF249" s="249"/>
      <c r="SLG249" s="249"/>
      <c r="SLH249" s="249"/>
      <c r="SLI249" s="249"/>
      <c r="SLJ249" s="249"/>
      <c r="SLK249" s="249"/>
      <c r="SLL249" s="249"/>
      <c r="SLM249" s="249"/>
      <c r="SLN249" s="249"/>
      <c r="SLO249" s="249"/>
      <c r="SLP249" s="249"/>
      <c r="SLQ249" s="249"/>
      <c r="SLR249" s="249"/>
      <c r="SLS249" s="249"/>
      <c r="SLT249" s="249"/>
      <c r="SLU249" s="249"/>
      <c r="SLV249" s="249"/>
      <c r="SLW249" s="249"/>
      <c r="SLX249" s="249"/>
      <c r="SLY249" s="249"/>
      <c r="SLZ249" s="249"/>
      <c r="SMA249" s="249"/>
      <c r="SMB249" s="249"/>
      <c r="SMC249" s="249"/>
      <c r="SMD249" s="249"/>
      <c r="SME249" s="249"/>
      <c r="SMF249" s="249"/>
      <c r="SMG249" s="249"/>
      <c r="SMH249" s="249"/>
      <c r="SMI249" s="249"/>
      <c r="SMJ249" s="249"/>
      <c r="SMK249" s="249"/>
      <c r="SML249" s="249"/>
      <c r="SMM249" s="249"/>
      <c r="SMN249" s="249"/>
      <c r="SMO249" s="249"/>
      <c r="SMP249" s="249"/>
      <c r="SMQ249" s="249"/>
      <c r="SMR249" s="249"/>
      <c r="SMS249" s="249"/>
      <c r="SMT249" s="249"/>
      <c r="SMU249" s="249"/>
      <c r="SMV249" s="249"/>
      <c r="SMW249" s="249"/>
      <c r="SMX249" s="249"/>
      <c r="SMY249" s="249"/>
      <c r="SMZ249" s="249"/>
      <c r="SNA249" s="249"/>
      <c r="SNB249" s="249"/>
      <c r="SNC249" s="249"/>
      <c r="SND249" s="249"/>
      <c r="SNE249" s="249"/>
      <c r="SNF249" s="249"/>
      <c r="SNG249" s="249"/>
      <c r="SNH249" s="249"/>
      <c r="SNI249" s="249"/>
      <c r="SNJ249" s="249"/>
      <c r="SNK249" s="249"/>
      <c r="SNL249" s="249"/>
      <c r="SNM249" s="249"/>
      <c r="SNN249" s="249"/>
      <c r="SNO249" s="249"/>
      <c r="SNP249" s="249"/>
      <c r="SNQ249" s="249"/>
      <c r="SNR249" s="249"/>
      <c r="SNS249" s="249"/>
      <c r="SNT249" s="249"/>
      <c r="SNU249" s="249"/>
      <c r="SNV249" s="249"/>
      <c r="SNW249" s="249"/>
      <c r="SNX249" s="249"/>
      <c r="SNY249" s="249"/>
      <c r="SNZ249" s="249"/>
      <c r="SOA249" s="249"/>
      <c r="SOB249" s="249"/>
      <c r="SOC249" s="249"/>
      <c r="SOD249" s="249"/>
      <c r="SOE249" s="249"/>
      <c r="SOF249" s="249"/>
      <c r="SOG249" s="249"/>
      <c r="SOH249" s="249"/>
      <c r="SOI249" s="249"/>
      <c r="SOJ249" s="249"/>
      <c r="SOK249" s="249"/>
      <c r="SOL249" s="249"/>
      <c r="SOM249" s="249"/>
      <c r="SON249" s="249"/>
      <c r="SOO249" s="249"/>
      <c r="SOP249" s="249"/>
      <c r="SOQ249" s="249"/>
      <c r="SOR249" s="249"/>
      <c r="SOS249" s="249"/>
      <c r="SOT249" s="249"/>
      <c r="SOU249" s="249"/>
      <c r="SOV249" s="249"/>
      <c r="SOW249" s="249"/>
      <c r="SOX249" s="249"/>
      <c r="SOY249" s="249"/>
      <c r="SOZ249" s="249"/>
      <c r="SPA249" s="249"/>
      <c r="SPB249" s="249"/>
      <c r="SPC249" s="249"/>
      <c r="SPD249" s="249"/>
      <c r="SPE249" s="249"/>
      <c r="SPF249" s="249"/>
      <c r="SPG249" s="249"/>
      <c r="SPH249" s="249"/>
      <c r="SPI249" s="249"/>
      <c r="SPJ249" s="249"/>
      <c r="SPK249" s="249"/>
      <c r="SPL249" s="249"/>
      <c r="SPM249" s="249"/>
      <c r="SPN249" s="249"/>
      <c r="SPO249" s="249"/>
      <c r="SPP249" s="249"/>
      <c r="SPQ249" s="249"/>
      <c r="SPR249" s="249"/>
      <c r="SPS249" s="249"/>
      <c r="SPT249" s="249"/>
      <c r="SPU249" s="249"/>
      <c r="SPV249" s="249"/>
      <c r="SPW249" s="249"/>
      <c r="SPX249" s="249"/>
      <c r="SPY249" s="249"/>
      <c r="SPZ249" s="249"/>
      <c r="SQA249" s="249"/>
      <c r="SQB249" s="249"/>
      <c r="SQC249" s="249"/>
      <c r="SQD249" s="249"/>
      <c r="SQE249" s="249"/>
      <c r="SQF249" s="249"/>
      <c r="SQG249" s="249"/>
      <c r="SQH249" s="249"/>
      <c r="SQI249" s="249"/>
      <c r="SQJ249" s="249"/>
      <c r="SQK249" s="249"/>
      <c r="SQL249" s="249"/>
      <c r="SQM249" s="249"/>
      <c r="SQN249" s="249"/>
      <c r="SQO249" s="249"/>
      <c r="SQP249" s="249"/>
      <c r="SQQ249" s="249"/>
      <c r="SQR249" s="249"/>
      <c r="SQS249" s="249"/>
      <c r="SQT249" s="249"/>
      <c r="SQU249" s="249"/>
      <c r="SQV249" s="249"/>
      <c r="SQW249" s="249"/>
      <c r="SQX249" s="249"/>
      <c r="SQY249" s="249"/>
      <c r="SQZ249" s="249"/>
      <c r="SRA249" s="249"/>
      <c r="SRB249" s="249"/>
      <c r="SRC249" s="249"/>
      <c r="SRD249" s="249"/>
      <c r="SRE249" s="249"/>
      <c r="SRF249" s="249"/>
      <c r="SRG249" s="249"/>
      <c r="SRH249" s="249"/>
      <c r="SRI249" s="249"/>
      <c r="SRJ249" s="249"/>
      <c r="SRK249" s="249"/>
      <c r="SRL249" s="249"/>
      <c r="SRM249" s="249"/>
      <c r="SRN249" s="249"/>
      <c r="SRO249" s="249"/>
      <c r="SRP249" s="249"/>
      <c r="SRQ249" s="249"/>
      <c r="SRR249" s="249"/>
      <c r="SRS249" s="249"/>
      <c r="SRT249" s="249"/>
      <c r="SRU249" s="249"/>
      <c r="SRV249" s="249"/>
      <c r="SRW249" s="249"/>
      <c r="SRX249" s="249"/>
      <c r="SRY249" s="249"/>
      <c r="SRZ249" s="249"/>
      <c r="SSA249" s="249"/>
      <c r="SSB249" s="249"/>
      <c r="SSC249" s="249"/>
      <c r="SSD249" s="249"/>
      <c r="SSE249" s="249"/>
      <c r="SSF249" s="249"/>
      <c r="SSG249" s="249"/>
      <c r="SSH249" s="249"/>
      <c r="SSI249" s="249"/>
      <c r="SSJ249" s="249"/>
      <c r="SSK249" s="249"/>
      <c r="SSL249" s="249"/>
      <c r="SSM249" s="249"/>
      <c r="SSN249" s="249"/>
      <c r="SSO249" s="249"/>
      <c r="SSP249" s="249"/>
      <c r="SSQ249" s="249"/>
      <c r="SSR249" s="249"/>
      <c r="SSS249" s="249"/>
      <c r="SST249" s="249"/>
      <c r="SSU249" s="249"/>
      <c r="SSV249" s="249"/>
      <c r="SSW249" s="249"/>
      <c r="SSX249" s="249"/>
      <c r="SSY249" s="249"/>
      <c r="SSZ249" s="249"/>
      <c r="STA249" s="249"/>
      <c r="STB249" s="249"/>
      <c r="STC249" s="249"/>
      <c r="STD249" s="249"/>
      <c r="STE249" s="249"/>
      <c r="STF249" s="249"/>
      <c r="STG249" s="249"/>
      <c r="STH249" s="249"/>
      <c r="STI249" s="249"/>
      <c r="STJ249" s="249"/>
      <c r="STK249" s="249"/>
      <c r="STL249" s="249"/>
      <c r="STM249" s="249"/>
      <c r="STN249" s="249"/>
      <c r="STO249" s="249"/>
      <c r="STP249" s="249"/>
      <c r="STQ249" s="249"/>
      <c r="STR249" s="249"/>
      <c r="STS249" s="249"/>
      <c r="STT249" s="249"/>
      <c r="STU249" s="249"/>
      <c r="STV249" s="249"/>
      <c r="STW249" s="249"/>
      <c r="STX249" s="249"/>
      <c r="STY249" s="249"/>
      <c r="STZ249" s="249"/>
      <c r="SUA249" s="249"/>
      <c r="SUB249" s="249"/>
      <c r="SUC249" s="249"/>
      <c r="SUD249" s="249"/>
      <c r="SUE249" s="249"/>
      <c r="SUF249" s="249"/>
      <c r="SUG249" s="249"/>
      <c r="SUH249" s="249"/>
      <c r="SUI249" s="249"/>
      <c r="SUJ249" s="249"/>
      <c r="SUK249" s="249"/>
      <c r="SUL249" s="249"/>
      <c r="SUM249" s="249"/>
      <c r="SUN249" s="249"/>
      <c r="SUO249" s="249"/>
      <c r="SUP249" s="249"/>
      <c r="SUQ249" s="249"/>
      <c r="SUR249" s="249"/>
      <c r="SUS249" s="249"/>
      <c r="SUT249" s="249"/>
      <c r="SUU249" s="249"/>
      <c r="SUV249" s="249"/>
      <c r="SUW249" s="249"/>
      <c r="SUX249" s="249"/>
      <c r="SUY249" s="249"/>
      <c r="SUZ249" s="249"/>
      <c r="SVA249" s="249"/>
      <c r="SVB249" s="249"/>
      <c r="SVC249" s="249"/>
      <c r="SVD249" s="249"/>
      <c r="SVE249" s="249"/>
      <c r="SVF249" s="249"/>
      <c r="SVG249" s="249"/>
      <c r="SVH249" s="249"/>
      <c r="SVI249" s="249"/>
      <c r="SVJ249" s="249"/>
      <c r="SVK249" s="249"/>
      <c r="SVL249" s="249"/>
      <c r="SVM249" s="249"/>
      <c r="SVN249" s="249"/>
      <c r="SVO249" s="249"/>
      <c r="SVP249" s="249"/>
      <c r="SVQ249" s="249"/>
      <c r="SVR249" s="249"/>
      <c r="SVS249" s="249"/>
      <c r="SVT249" s="249"/>
      <c r="SVU249" s="249"/>
      <c r="SVV249" s="249"/>
      <c r="SVW249" s="249"/>
      <c r="SVX249" s="249"/>
      <c r="SVY249" s="249"/>
      <c r="SVZ249" s="249"/>
      <c r="SWA249" s="249"/>
      <c r="SWB249" s="249"/>
      <c r="SWC249" s="249"/>
      <c r="SWD249" s="249"/>
      <c r="SWE249" s="249"/>
      <c r="SWF249" s="249"/>
      <c r="SWG249" s="249"/>
      <c r="SWH249" s="249"/>
      <c r="SWI249" s="249"/>
      <c r="SWJ249" s="249"/>
      <c r="SWK249" s="249"/>
      <c r="SWL249" s="249"/>
      <c r="SWM249" s="249"/>
      <c r="SWN249" s="249"/>
      <c r="SWO249" s="249"/>
      <c r="SWP249" s="249"/>
      <c r="SWQ249" s="249"/>
      <c r="SWR249" s="249"/>
      <c r="SWS249" s="249"/>
      <c r="SWT249" s="249"/>
      <c r="SWU249" s="249"/>
      <c r="SWV249" s="249"/>
      <c r="SWW249" s="249"/>
      <c r="SWX249" s="249"/>
      <c r="SWY249" s="249"/>
      <c r="SWZ249" s="249"/>
      <c r="SXA249" s="249"/>
      <c r="SXB249" s="249"/>
      <c r="SXC249" s="249"/>
      <c r="SXD249" s="249"/>
      <c r="SXE249" s="249"/>
      <c r="SXF249" s="249"/>
      <c r="SXG249" s="249"/>
      <c r="SXH249" s="249"/>
      <c r="SXI249" s="249"/>
      <c r="SXJ249" s="249"/>
      <c r="SXK249" s="249"/>
      <c r="SXL249" s="249"/>
      <c r="SXM249" s="249"/>
      <c r="SXN249" s="249"/>
      <c r="SXO249" s="249"/>
      <c r="SXP249" s="249"/>
      <c r="SXQ249" s="249"/>
      <c r="SXR249" s="249"/>
      <c r="SXS249" s="249"/>
      <c r="SXT249" s="249"/>
      <c r="SXU249" s="249"/>
      <c r="SXV249" s="249"/>
      <c r="SXW249" s="249"/>
      <c r="SXX249" s="249"/>
      <c r="SXY249" s="249"/>
      <c r="SXZ249" s="249"/>
      <c r="SYA249" s="249"/>
      <c r="SYB249" s="249"/>
      <c r="SYC249" s="249"/>
      <c r="SYD249" s="249"/>
      <c r="SYE249" s="249"/>
      <c r="SYF249" s="249"/>
      <c r="SYG249" s="249"/>
      <c r="SYH249" s="249"/>
      <c r="SYI249" s="249"/>
      <c r="SYJ249" s="249"/>
      <c r="SYK249" s="249"/>
      <c r="SYL249" s="249"/>
      <c r="SYM249" s="249"/>
      <c r="SYN249" s="249"/>
      <c r="SYO249" s="249"/>
      <c r="SYP249" s="249"/>
      <c r="SYQ249" s="249"/>
      <c r="SYR249" s="249"/>
      <c r="SYS249" s="249"/>
      <c r="SYT249" s="249"/>
      <c r="SYU249" s="249"/>
      <c r="SYV249" s="249"/>
      <c r="SYW249" s="249"/>
      <c r="SYX249" s="249"/>
      <c r="SYY249" s="249"/>
      <c r="SYZ249" s="249"/>
      <c r="SZA249" s="249"/>
      <c r="SZB249" s="249"/>
      <c r="SZC249" s="249"/>
      <c r="SZD249" s="249"/>
      <c r="SZE249" s="249"/>
      <c r="SZF249" s="249"/>
      <c r="SZG249" s="249"/>
      <c r="SZH249" s="249"/>
      <c r="SZI249" s="249"/>
      <c r="SZJ249" s="249"/>
      <c r="SZK249" s="249"/>
      <c r="SZL249" s="249"/>
      <c r="SZM249" s="249"/>
      <c r="SZN249" s="249"/>
      <c r="SZO249" s="249"/>
      <c r="SZP249" s="249"/>
      <c r="SZQ249" s="249"/>
      <c r="SZR249" s="249"/>
      <c r="SZS249" s="249"/>
      <c r="SZT249" s="249"/>
      <c r="SZU249" s="249"/>
      <c r="SZV249" s="249"/>
      <c r="SZW249" s="249"/>
      <c r="SZX249" s="249"/>
      <c r="SZY249" s="249"/>
      <c r="SZZ249" s="249"/>
      <c r="TAA249" s="249"/>
      <c r="TAB249" s="249"/>
      <c r="TAC249" s="249"/>
      <c r="TAD249" s="249"/>
      <c r="TAE249" s="249"/>
      <c r="TAF249" s="249"/>
      <c r="TAG249" s="249"/>
      <c r="TAH249" s="249"/>
      <c r="TAI249" s="249"/>
      <c r="TAJ249" s="249"/>
      <c r="TAK249" s="249"/>
      <c r="TAL249" s="249"/>
      <c r="TAM249" s="249"/>
      <c r="TAN249" s="249"/>
      <c r="TAO249" s="249"/>
      <c r="TAP249" s="249"/>
      <c r="TAQ249" s="249"/>
      <c r="TAR249" s="249"/>
      <c r="TAS249" s="249"/>
      <c r="TAT249" s="249"/>
      <c r="TAU249" s="249"/>
      <c r="TAV249" s="249"/>
      <c r="TAW249" s="249"/>
      <c r="TAX249" s="249"/>
      <c r="TAY249" s="249"/>
      <c r="TAZ249" s="249"/>
      <c r="TBA249" s="249"/>
      <c r="TBB249" s="249"/>
      <c r="TBC249" s="249"/>
      <c r="TBD249" s="249"/>
      <c r="TBE249" s="249"/>
      <c r="TBF249" s="249"/>
      <c r="TBG249" s="249"/>
      <c r="TBH249" s="249"/>
      <c r="TBI249" s="249"/>
      <c r="TBJ249" s="249"/>
      <c r="TBK249" s="249"/>
      <c r="TBL249" s="249"/>
      <c r="TBM249" s="249"/>
      <c r="TBN249" s="249"/>
      <c r="TBO249" s="249"/>
      <c r="TBP249" s="249"/>
      <c r="TBQ249" s="249"/>
      <c r="TBR249" s="249"/>
      <c r="TBS249" s="249"/>
      <c r="TBT249" s="249"/>
      <c r="TBU249" s="249"/>
      <c r="TBV249" s="249"/>
      <c r="TBW249" s="249"/>
      <c r="TBX249" s="249"/>
      <c r="TBY249" s="249"/>
      <c r="TBZ249" s="249"/>
      <c r="TCA249" s="249"/>
      <c r="TCB249" s="249"/>
      <c r="TCC249" s="249"/>
      <c r="TCD249" s="249"/>
      <c r="TCE249" s="249"/>
      <c r="TCF249" s="249"/>
      <c r="TCG249" s="249"/>
      <c r="TCH249" s="249"/>
      <c r="TCI249" s="249"/>
      <c r="TCJ249" s="249"/>
      <c r="TCK249" s="249"/>
      <c r="TCL249" s="249"/>
      <c r="TCM249" s="249"/>
      <c r="TCN249" s="249"/>
      <c r="TCO249" s="249"/>
      <c r="TCP249" s="249"/>
      <c r="TCQ249" s="249"/>
      <c r="TCR249" s="249"/>
      <c r="TCS249" s="249"/>
      <c r="TCT249" s="249"/>
      <c r="TCU249" s="249"/>
      <c r="TCV249" s="249"/>
      <c r="TCW249" s="249"/>
      <c r="TCX249" s="249"/>
      <c r="TCY249" s="249"/>
      <c r="TCZ249" s="249"/>
      <c r="TDA249" s="249"/>
      <c r="TDB249" s="249"/>
      <c r="TDC249" s="249"/>
      <c r="TDD249" s="249"/>
      <c r="TDE249" s="249"/>
      <c r="TDF249" s="249"/>
      <c r="TDG249" s="249"/>
      <c r="TDH249" s="249"/>
      <c r="TDI249" s="249"/>
      <c r="TDJ249" s="249"/>
      <c r="TDK249" s="249"/>
      <c r="TDL249" s="249"/>
      <c r="TDM249" s="249"/>
      <c r="TDN249" s="249"/>
      <c r="TDO249" s="249"/>
      <c r="TDP249" s="249"/>
      <c r="TDQ249" s="249"/>
      <c r="TDR249" s="249"/>
      <c r="TDS249" s="249"/>
      <c r="TDT249" s="249"/>
      <c r="TDU249" s="249"/>
      <c r="TDV249" s="249"/>
      <c r="TDW249" s="249"/>
      <c r="TDX249" s="249"/>
      <c r="TDY249" s="249"/>
      <c r="TDZ249" s="249"/>
      <c r="TEA249" s="249"/>
      <c r="TEB249" s="249"/>
      <c r="TEC249" s="249"/>
      <c r="TED249" s="249"/>
      <c r="TEE249" s="249"/>
      <c r="TEF249" s="249"/>
      <c r="TEG249" s="249"/>
      <c r="TEH249" s="249"/>
      <c r="TEI249" s="249"/>
      <c r="TEJ249" s="249"/>
      <c r="TEK249" s="249"/>
      <c r="TEL249" s="249"/>
      <c r="TEM249" s="249"/>
      <c r="TEN249" s="249"/>
      <c r="TEO249" s="249"/>
      <c r="TEP249" s="249"/>
      <c r="TEQ249" s="249"/>
      <c r="TER249" s="249"/>
      <c r="TES249" s="249"/>
      <c r="TET249" s="249"/>
      <c r="TEU249" s="249"/>
      <c r="TEV249" s="249"/>
      <c r="TEW249" s="249"/>
      <c r="TEX249" s="249"/>
      <c r="TEY249" s="249"/>
      <c r="TEZ249" s="249"/>
      <c r="TFA249" s="249"/>
      <c r="TFB249" s="249"/>
      <c r="TFC249" s="249"/>
      <c r="TFD249" s="249"/>
      <c r="TFE249" s="249"/>
      <c r="TFF249" s="249"/>
      <c r="TFG249" s="249"/>
      <c r="TFH249" s="249"/>
      <c r="TFI249" s="249"/>
      <c r="TFJ249" s="249"/>
      <c r="TFK249" s="249"/>
      <c r="TFL249" s="249"/>
      <c r="TFM249" s="249"/>
      <c r="TFN249" s="249"/>
      <c r="TFO249" s="249"/>
      <c r="TFP249" s="249"/>
      <c r="TFQ249" s="249"/>
      <c r="TFR249" s="249"/>
      <c r="TFS249" s="249"/>
      <c r="TFT249" s="249"/>
      <c r="TFU249" s="249"/>
      <c r="TFV249" s="249"/>
      <c r="TFW249" s="249"/>
      <c r="TFX249" s="249"/>
      <c r="TFY249" s="249"/>
      <c r="TFZ249" s="249"/>
      <c r="TGA249" s="249"/>
      <c r="TGB249" s="249"/>
      <c r="TGC249" s="249"/>
      <c r="TGD249" s="249"/>
      <c r="TGE249" s="249"/>
      <c r="TGF249" s="249"/>
      <c r="TGG249" s="249"/>
      <c r="TGH249" s="249"/>
      <c r="TGI249" s="249"/>
      <c r="TGJ249" s="249"/>
      <c r="TGK249" s="249"/>
      <c r="TGL249" s="249"/>
      <c r="TGM249" s="249"/>
      <c r="TGN249" s="249"/>
      <c r="TGO249" s="249"/>
      <c r="TGP249" s="249"/>
      <c r="TGQ249" s="249"/>
      <c r="TGR249" s="249"/>
      <c r="TGS249" s="249"/>
      <c r="TGT249" s="249"/>
      <c r="TGU249" s="249"/>
      <c r="TGV249" s="249"/>
      <c r="TGW249" s="249"/>
      <c r="TGX249" s="249"/>
      <c r="TGY249" s="249"/>
      <c r="TGZ249" s="249"/>
      <c r="THA249" s="249"/>
      <c r="THB249" s="249"/>
      <c r="THC249" s="249"/>
      <c r="THD249" s="249"/>
      <c r="THE249" s="249"/>
      <c r="THF249" s="249"/>
      <c r="THG249" s="249"/>
      <c r="THH249" s="249"/>
      <c r="THI249" s="249"/>
      <c r="THJ249" s="249"/>
      <c r="THK249" s="249"/>
      <c r="THL249" s="249"/>
      <c r="THM249" s="249"/>
      <c r="THN249" s="249"/>
      <c r="THO249" s="249"/>
      <c r="THP249" s="249"/>
      <c r="THQ249" s="249"/>
      <c r="THR249" s="249"/>
      <c r="THS249" s="249"/>
      <c r="THT249" s="249"/>
      <c r="THU249" s="249"/>
      <c r="THV249" s="249"/>
      <c r="THW249" s="249"/>
      <c r="THX249" s="249"/>
      <c r="THY249" s="249"/>
      <c r="THZ249" s="249"/>
      <c r="TIA249" s="249"/>
      <c r="TIB249" s="249"/>
      <c r="TIC249" s="249"/>
      <c r="TID249" s="249"/>
      <c r="TIE249" s="249"/>
      <c r="TIF249" s="249"/>
      <c r="TIG249" s="249"/>
      <c r="TIH249" s="249"/>
      <c r="TII249" s="249"/>
      <c r="TIJ249" s="249"/>
      <c r="TIK249" s="249"/>
      <c r="TIL249" s="249"/>
      <c r="TIM249" s="249"/>
      <c r="TIN249" s="249"/>
      <c r="TIO249" s="249"/>
      <c r="TIP249" s="249"/>
      <c r="TIQ249" s="249"/>
      <c r="TIR249" s="249"/>
      <c r="TIS249" s="249"/>
      <c r="TIT249" s="249"/>
      <c r="TIU249" s="249"/>
      <c r="TIV249" s="249"/>
      <c r="TIW249" s="249"/>
      <c r="TIX249" s="249"/>
      <c r="TIY249" s="249"/>
      <c r="TIZ249" s="249"/>
      <c r="TJA249" s="249"/>
      <c r="TJB249" s="249"/>
      <c r="TJC249" s="249"/>
      <c r="TJD249" s="249"/>
      <c r="TJE249" s="249"/>
      <c r="TJF249" s="249"/>
      <c r="TJG249" s="249"/>
      <c r="TJH249" s="249"/>
      <c r="TJI249" s="249"/>
      <c r="TJJ249" s="249"/>
      <c r="TJK249" s="249"/>
      <c r="TJL249" s="249"/>
      <c r="TJM249" s="249"/>
      <c r="TJN249" s="249"/>
      <c r="TJO249" s="249"/>
      <c r="TJP249" s="249"/>
      <c r="TJQ249" s="249"/>
      <c r="TJR249" s="249"/>
      <c r="TJS249" s="249"/>
      <c r="TJT249" s="249"/>
      <c r="TJU249" s="249"/>
      <c r="TJV249" s="249"/>
      <c r="TJW249" s="249"/>
      <c r="TJX249" s="249"/>
      <c r="TJY249" s="249"/>
      <c r="TJZ249" s="249"/>
      <c r="TKA249" s="249"/>
      <c r="TKB249" s="249"/>
      <c r="TKC249" s="249"/>
      <c r="TKD249" s="249"/>
      <c r="TKE249" s="249"/>
      <c r="TKF249" s="249"/>
      <c r="TKG249" s="249"/>
      <c r="TKH249" s="249"/>
      <c r="TKI249" s="249"/>
      <c r="TKJ249" s="249"/>
      <c r="TKK249" s="249"/>
      <c r="TKL249" s="249"/>
      <c r="TKM249" s="249"/>
      <c r="TKN249" s="249"/>
      <c r="TKO249" s="249"/>
      <c r="TKP249" s="249"/>
      <c r="TKQ249" s="249"/>
      <c r="TKR249" s="249"/>
      <c r="TKS249" s="249"/>
      <c r="TKT249" s="249"/>
      <c r="TKU249" s="249"/>
      <c r="TKV249" s="249"/>
      <c r="TKW249" s="249"/>
      <c r="TKX249" s="249"/>
      <c r="TKY249" s="249"/>
      <c r="TKZ249" s="249"/>
      <c r="TLA249" s="249"/>
      <c r="TLB249" s="249"/>
      <c r="TLC249" s="249"/>
      <c r="TLD249" s="249"/>
      <c r="TLE249" s="249"/>
      <c r="TLF249" s="249"/>
      <c r="TLG249" s="249"/>
      <c r="TLH249" s="249"/>
      <c r="TLI249" s="249"/>
      <c r="TLJ249" s="249"/>
      <c r="TLK249" s="249"/>
      <c r="TLL249" s="249"/>
      <c r="TLM249" s="249"/>
      <c r="TLN249" s="249"/>
      <c r="TLO249" s="249"/>
      <c r="TLP249" s="249"/>
      <c r="TLQ249" s="249"/>
      <c r="TLR249" s="249"/>
      <c r="TLS249" s="249"/>
      <c r="TLT249" s="249"/>
      <c r="TLU249" s="249"/>
      <c r="TLV249" s="249"/>
      <c r="TLW249" s="249"/>
      <c r="TLX249" s="249"/>
      <c r="TLY249" s="249"/>
      <c r="TLZ249" s="249"/>
      <c r="TMA249" s="249"/>
      <c r="TMB249" s="249"/>
      <c r="TMC249" s="249"/>
      <c r="TMD249" s="249"/>
      <c r="TME249" s="249"/>
      <c r="TMF249" s="249"/>
      <c r="TMG249" s="249"/>
      <c r="TMH249" s="249"/>
      <c r="TMI249" s="249"/>
      <c r="TMJ249" s="249"/>
      <c r="TMK249" s="249"/>
      <c r="TML249" s="249"/>
      <c r="TMM249" s="249"/>
      <c r="TMN249" s="249"/>
      <c r="TMO249" s="249"/>
      <c r="TMP249" s="249"/>
      <c r="TMQ249" s="249"/>
      <c r="TMR249" s="249"/>
      <c r="TMS249" s="249"/>
      <c r="TMT249" s="249"/>
      <c r="TMU249" s="249"/>
      <c r="TMV249" s="249"/>
      <c r="TMW249" s="249"/>
      <c r="TMX249" s="249"/>
      <c r="TMY249" s="249"/>
      <c r="TMZ249" s="249"/>
      <c r="TNA249" s="249"/>
      <c r="TNB249" s="249"/>
      <c r="TNC249" s="249"/>
      <c r="TND249" s="249"/>
      <c r="TNE249" s="249"/>
      <c r="TNF249" s="249"/>
      <c r="TNG249" s="249"/>
      <c r="TNH249" s="249"/>
      <c r="TNI249" s="249"/>
      <c r="TNJ249" s="249"/>
      <c r="TNK249" s="249"/>
      <c r="TNL249" s="249"/>
      <c r="TNM249" s="249"/>
      <c r="TNN249" s="249"/>
      <c r="TNO249" s="249"/>
      <c r="TNP249" s="249"/>
      <c r="TNQ249" s="249"/>
      <c r="TNR249" s="249"/>
      <c r="TNS249" s="249"/>
      <c r="TNT249" s="249"/>
      <c r="TNU249" s="249"/>
      <c r="TNV249" s="249"/>
      <c r="TNW249" s="249"/>
      <c r="TNX249" s="249"/>
      <c r="TNY249" s="249"/>
      <c r="TNZ249" s="249"/>
      <c r="TOA249" s="249"/>
      <c r="TOB249" s="249"/>
      <c r="TOC249" s="249"/>
      <c r="TOD249" s="249"/>
      <c r="TOE249" s="249"/>
      <c r="TOF249" s="249"/>
      <c r="TOG249" s="249"/>
      <c r="TOH249" s="249"/>
      <c r="TOI249" s="249"/>
      <c r="TOJ249" s="249"/>
      <c r="TOK249" s="249"/>
      <c r="TOL249" s="249"/>
      <c r="TOM249" s="249"/>
      <c r="TON249" s="249"/>
      <c r="TOO249" s="249"/>
      <c r="TOP249" s="249"/>
      <c r="TOQ249" s="249"/>
      <c r="TOR249" s="249"/>
      <c r="TOS249" s="249"/>
      <c r="TOT249" s="249"/>
      <c r="TOU249" s="249"/>
      <c r="TOV249" s="249"/>
      <c r="TOW249" s="249"/>
      <c r="TOX249" s="249"/>
      <c r="TOY249" s="249"/>
      <c r="TOZ249" s="249"/>
      <c r="TPA249" s="249"/>
      <c r="TPB249" s="249"/>
      <c r="TPC249" s="249"/>
      <c r="TPD249" s="249"/>
      <c r="TPE249" s="249"/>
      <c r="TPF249" s="249"/>
      <c r="TPG249" s="249"/>
      <c r="TPH249" s="249"/>
      <c r="TPI249" s="249"/>
      <c r="TPJ249" s="249"/>
      <c r="TPK249" s="249"/>
      <c r="TPL249" s="249"/>
      <c r="TPM249" s="249"/>
      <c r="TPN249" s="249"/>
      <c r="TPO249" s="249"/>
      <c r="TPP249" s="249"/>
      <c r="TPQ249" s="249"/>
      <c r="TPR249" s="249"/>
      <c r="TPS249" s="249"/>
      <c r="TPT249" s="249"/>
      <c r="TPU249" s="249"/>
      <c r="TPV249" s="249"/>
      <c r="TPW249" s="249"/>
      <c r="TPX249" s="249"/>
      <c r="TPY249" s="249"/>
      <c r="TPZ249" s="249"/>
      <c r="TQA249" s="249"/>
      <c r="TQB249" s="249"/>
      <c r="TQC249" s="249"/>
      <c r="TQD249" s="249"/>
      <c r="TQE249" s="249"/>
      <c r="TQF249" s="249"/>
      <c r="TQG249" s="249"/>
      <c r="TQH249" s="249"/>
      <c r="TQI249" s="249"/>
      <c r="TQJ249" s="249"/>
      <c r="TQK249" s="249"/>
      <c r="TQL249" s="249"/>
      <c r="TQM249" s="249"/>
      <c r="TQN249" s="249"/>
      <c r="TQO249" s="249"/>
      <c r="TQP249" s="249"/>
      <c r="TQQ249" s="249"/>
      <c r="TQR249" s="249"/>
      <c r="TQS249" s="249"/>
      <c r="TQT249" s="249"/>
      <c r="TQU249" s="249"/>
      <c r="TQV249" s="249"/>
      <c r="TQW249" s="249"/>
      <c r="TQX249" s="249"/>
      <c r="TQY249" s="249"/>
      <c r="TQZ249" s="249"/>
      <c r="TRA249" s="249"/>
      <c r="TRB249" s="249"/>
      <c r="TRC249" s="249"/>
      <c r="TRD249" s="249"/>
      <c r="TRE249" s="249"/>
      <c r="TRF249" s="249"/>
      <c r="TRG249" s="249"/>
      <c r="TRH249" s="249"/>
      <c r="TRI249" s="249"/>
      <c r="TRJ249" s="249"/>
      <c r="TRK249" s="249"/>
      <c r="TRL249" s="249"/>
      <c r="TRM249" s="249"/>
      <c r="TRN249" s="249"/>
      <c r="TRO249" s="249"/>
      <c r="TRP249" s="249"/>
      <c r="TRQ249" s="249"/>
      <c r="TRR249" s="249"/>
      <c r="TRS249" s="249"/>
      <c r="TRT249" s="249"/>
      <c r="TRU249" s="249"/>
      <c r="TRV249" s="249"/>
      <c r="TRW249" s="249"/>
      <c r="TRX249" s="249"/>
      <c r="TRY249" s="249"/>
      <c r="TRZ249" s="249"/>
      <c r="TSA249" s="249"/>
      <c r="TSB249" s="249"/>
      <c r="TSC249" s="249"/>
      <c r="TSD249" s="249"/>
      <c r="TSE249" s="249"/>
      <c r="TSF249" s="249"/>
      <c r="TSG249" s="249"/>
      <c r="TSH249" s="249"/>
      <c r="TSI249" s="249"/>
      <c r="TSJ249" s="249"/>
      <c r="TSK249" s="249"/>
      <c r="TSL249" s="249"/>
      <c r="TSM249" s="249"/>
      <c r="TSN249" s="249"/>
      <c r="TSO249" s="249"/>
      <c r="TSP249" s="249"/>
      <c r="TSQ249" s="249"/>
      <c r="TSR249" s="249"/>
      <c r="TSS249" s="249"/>
      <c r="TST249" s="249"/>
      <c r="TSU249" s="249"/>
      <c r="TSV249" s="249"/>
      <c r="TSW249" s="249"/>
      <c r="TSX249" s="249"/>
      <c r="TSY249" s="249"/>
      <c r="TSZ249" s="249"/>
      <c r="TTA249" s="249"/>
      <c r="TTB249" s="249"/>
      <c r="TTC249" s="249"/>
      <c r="TTD249" s="249"/>
      <c r="TTE249" s="249"/>
      <c r="TTF249" s="249"/>
      <c r="TTG249" s="249"/>
      <c r="TTH249" s="249"/>
      <c r="TTI249" s="249"/>
      <c r="TTJ249" s="249"/>
      <c r="TTK249" s="249"/>
      <c r="TTL249" s="249"/>
      <c r="TTM249" s="249"/>
      <c r="TTN249" s="249"/>
      <c r="TTO249" s="249"/>
      <c r="TTP249" s="249"/>
      <c r="TTQ249" s="249"/>
      <c r="TTR249" s="249"/>
      <c r="TTS249" s="249"/>
      <c r="TTT249" s="249"/>
      <c r="TTU249" s="249"/>
      <c r="TTV249" s="249"/>
      <c r="TTW249" s="249"/>
      <c r="TTX249" s="249"/>
      <c r="TTY249" s="249"/>
      <c r="TTZ249" s="249"/>
      <c r="TUA249" s="249"/>
      <c r="TUB249" s="249"/>
      <c r="TUC249" s="249"/>
      <c r="TUD249" s="249"/>
      <c r="TUE249" s="249"/>
      <c r="TUF249" s="249"/>
      <c r="TUG249" s="249"/>
      <c r="TUH249" s="249"/>
      <c r="TUI249" s="249"/>
      <c r="TUJ249" s="249"/>
      <c r="TUK249" s="249"/>
      <c r="TUL249" s="249"/>
      <c r="TUM249" s="249"/>
      <c r="TUN249" s="249"/>
      <c r="TUO249" s="249"/>
      <c r="TUP249" s="249"/>
      <c r="TUQ249" s="249"/>
      <c r="TUR249" s="249"/>
      <c r="TUS249" s="249"/>
      <c r="TUT249" s="249"/>
      <c r="TUU249" s="249"/>
      <c r="TUV249" s="249"/>
      <c r="TUW249" s="249"/>
      <c r="TUX249" s="249"/>
      <c r="TUY249" s="249"/>
      <c r="TUZ249" s="249"/>
      <c r="TVA249" s="249"/>
      <c r="TVB249" s="249"/>
      <c r="TVC249" s="249"/>
      <c r="TVD249" s="249"/>
      <c r="TVE249" s="249"/>
      <c r="TVF249" s="249"/>
      <c r="TVG249" s="249"/>
      <c r="TVH249" s="249"/>
      <c r="TVI249" s="249"/>
      <c r="TVJ249" s="249"/>
      <c r="TVK249" s="249"/>
      <c r="TVL249" s="249"/>
      <c r="TVM249" s="249"/>
      <c r="TVN249" s="249"/>
      <c r="TVO249" s="249"/>
      <c r="TVP249" s="249"/>
      <c r="TVQ249" s="249"/>
      <c r="TVR249" s="249"/>
      <c r="TVS249" s="249"/>
      <c r="TVT249" s="249"/>
      <c r="TVU249" s="249"/>
      <c r="TVV249" s="249"/>
      <c r="TVW249" s="249"/>
      <c r="TVX249" s="249"/>
      <c r="TVY249" s="249"/>
      <c r="TVZ249" s="249"/>
      <c r="TWA249" s="249"/>
      <c r="TWB249" s="249"/>
      <c r="TWC249" s="249"/>
      <c r="TWD249" s="249"/>
      <c r="TWE249" s="249"/>
      <c r="TWF249" s="249"/>
      <c r="TWG249" s="249"/>
      <c r="TWH249" s="249"/>
      <c r="TWI249" s="249"/>
      <c r="TWJ249" s="249"/>
      <c r="TWK249" s="249"/>
      <c r="TWL249" s="249"/>
      <c r="TWM249" s="249"/>
      <c r="TWN249" s="249"/>
      <c r="TWO249" s="249"/>
      <c r="TWP249" s="249"/>
      <c r="TWQ249" s="249"/>
      <c r="TWR249" s="249"/>
      <c r="TWS249" s="249"/>
      <c r="TWT249" s="249"/>
      <c r="TWU249" s="249"/>
      <c r="TWV249" s="249"/>
      <c r="TWW249" s="249"/>
      <c r="TWX249" s="249"/>
      <c r="TWY249" s="249"/>
      <c r="TWZ249" s="249"/>
      <c r="TXA249" s="249"/>
      <c r="TXB249" s="249"/>
      <c r="TXC249" s="249"/>
      <c r="TXD249" s="249"/>
      <c r="TXE249" s="249"/>
      <c r="TXF249" s="249"/>
      <c r="TXG249" s="249"/>
      <c r="TXH249" s="249"/>
      <c r="TXI249" s="249"/>
      <c r="TXJ249" s="249"/>
      <c r="TXK249" s="249"/>
      <c r="TXL249" s="249"/>
      <c r="TXM249" s="249"/>
      <c r="TXN249" s="249"/>
      <c r="TXO249" s="249"/>
      <c r="TXP249" s="249"/>
      <c r="TXQ249" s="249"/>
      <c r="TXR249" s="249"/>
      <c r="TXS249" s="249"/>
      <c r="TXT249" s="249"/>
      <c r="TXU249" s="249"/>
      <c r="TXV249" s="249"/>
      <c r="TXW249" s="249"/>
      <c r="TXX249" s="249"/>
      <c r="TXY249" s="249"/>
      <c r="TXZ249" s="249"/>
      <c r="TYA249" s="249"/>
      <c r="TYB249" s="249"/>
      <c r="TYC249" s="249"/>
      <c r="TYD249" s="249"/>
      <c r="TYE249" s="249"/>
      <c r="TYF249" s="249"/>
      <c r="TYG249" s="249"/>
      <c r="TYH249" s="249"/>
      <c r="TYI249" s="249"/>
      <c r="TYJ249" s="249"/>
      <c r="TYK249" s="249"/>
      <c r="TYL249" s="249"/>
      <c r="TYM249" s="249"/>
      <c r="TYN249" s="249"/>
      <c r="TYO249" s="249"/>
      <c r="TYP249" s="249"/>
      <c r="TYQ249" s="249"/>
      <c r="TYR249" s="249"/>
      <c r="TYS249" s="249"/>
      <c r="TYT249" s="249"/>
      <c r="TYU249" s="249"/>
      <c r="TYV249" s="249"/>
      <c r="TYW249" s="249"/>
      <c r="TYX249" s="249"/>
      <c r="TYY249" s="249"/>
      <c r="TYZ249" s="249"/>
      <c r="TZA249" s="249"/>
      <c r="TZB249" s="249"/>
      <c r="TZC249" s="249"/>
      <c r="TZD249" s="249"/>
      <c r="TZE249" s="249"/>
      <c r="TZF249" s="249"/>
      <c r="TZG249" s="249"/>
      <c r="TZH249" s="249"/>
      <c r="TZI249" s="249"/>
      <c r="TZJ249" s="249"/>
      <c r="TZK249" s="249"/>
      <c r="TZL249" s="249"/>
      <c r="TZM249" s="249"/>
      <c r="TZN249" s="249"/>
      <c r="TZO249" s="249"/>
      <c r="TZP249" s="249"/>
      <c r="TZQ249" s="249"/>
      <c r="TZR249" s="249"/>
      <c r="TZS249" s="249"/>
      <c r="TZT249" s="249"/>
      <c r="TZU249" s="249"/>
      <c r="TZV249" s="249"/>
      <c r="TZW249" s="249"/>
      <c r="TZX249" s="249"/>
      <c r="TZY249" s="249"/>
      <c r="TZZ249" s="249"/>
      <c r="UAA249" s="249"/>
      <c r="UAB249" s="249"/>
      <c r="UAC249" s="249"/>
      <c r="UAD249" s="249"/>
      <c r="UAE249" s="249"/>
      <c r="UAF249" s="249"/>
      <c r="UAG249" s="249"/>
      <c r="UAH249" s="249"/>
      <c r="UAI249" s="249"/>
      <c r="UAJ249" s="249"/>
      <c r="UAK249" s="249"/>
      <c r="UAL249" s="249"/>
      <c r="UAM249" s="249"/>
      <c r="UAN249" s="249"/>
      <c r="UAO249" s="249"/>
      <c r="UAP249" s="249"/>
      <c r="UAQ249" s="249"/>
      <c r="UAR249" s="249"/>
      <c r="UAS249" s="249"/>
      <c r="UAT249" s="249"/>
      <c r="UAU249" s="249"/>
      <c r="UAV249" s="249"/>
      <c r="UAW249" s="249"/>
      <c r="UAX249" s="249"/>
      <c r="UAY249" s="249"/>
      <c r="UAZ249" s="249"/>
      <c r="UBA249" s="249"/>
      <c r="UBB249" s="249"/>
      <c r="UBC249" s="249"/>
      <c r="UBD249" s="249"/>
      <c r="UBE249" s="249"/>
      <c r="UBF249" s="249"/>
      <c r="UBG249" s="249"/>
      <c r="UBH249" s="249"/>
      <c r="UBI249" s="249"/>
      <c r="UBJ249" s="249"/>
      <c r="UBK249" s="249"/>
      <c r="UBL249" s="249"/>
      <c r="UBM249" s="249"/>
      <c r="UBN249" s="249"/>
      <c r="UBO249" s="249"/>
      <c r="UBP249" s="249"/>
      <c r="UBQ249" s="249"/>
      <c r="UBR249" s="249"/>
      <c r="UBS249" s="249"/>
      <c r="UBT249" s="249"/>
      <c r="UBU249" s="249"/>
      <c r="UBV249" s="249"/>
      <c r="UBW249" s="249"/>
      <c r="UBX249" s="249"/>
      <c r="UBY249" s="249"/>
      <c r="UBZ249" s="249"/>
      <c r="UCA249" s="249"/>
      <c r="UCB249" s="249"/>
      <c r="UCC249" s="249"/>
      <c r="UCD249" s="249"/>
      <c r="UCE249" s="249"/>
      <c r="UCF249" s="249"/>
      <c r="UCG249" s="249"/>
      <c r="UCH249" s="249"/>
      <c r="UCI249" s="249"/>
      <c r="UCJ249" s="249"/>
      <c r="UCK249" s="249"/>
      <c r="UCL249" s="249"/>
      <c r="UCM249" s="249"/>
      <c r="UCN249" s="249"/>
      <c r="UCO249" s="249"/>
      <c r="UCP249" s="249"/>
      <c r="UCQ249" s="249"/>
      <c r="UCR249" s="249"/>
      <c r="UCS249" s="249"/>
      <c r="UCT249" s="249"/>
      <c r="UCU249" s="249"/>
      <c r="UCV249" s="249"/>
      <c r="UCW249" s="249"/>
      <c r="UCX249" s="249"/>
      <c r="UCY249" s="249"/>
      <c r="UCZ249" s="249"/>
      <c r="UDA249" s="249"/>
      <c r="UDB249" s="249"/>
      <c r="UDC249" s="249"/>
      <c r="UDD249" s="249"/>
      <c r="UDE249" s="249"/>
      <c r="UDF249" s="249"/>
      <c r="UDG249" s="249"/>
      <c r="UDH249" s="249"/>
      <c r="UDI249" s="249"/>
      <c r="UDJ249" s="249"/>
      <c r="UDK249" s="249"/>
      <c r="UDL249" s="249"/>
      <c r="UDM249" s="249"/>
      <c r="UDN249" s="249"/>
      <c r="UDO249" s="249"/>
      <c r="UDP249" s="249"/>
      <c r="UDQ249" s="249"/>
      <c r="UDR249" s="249"/>
      <c r="UDS249" s="249"/>
      <c r="UDT249" s="249"/>
      <c r="UDU249" s="249"/>
      <c r="UDV249" s="249"/>
      <c r="UDW249" s="249"/>
      <c r="UDX249" s="249"/>
      <c r="UDY249" s="249"/>
      <c r="UDZ249" s="249"/>
      <c r="UEA249" s="249"/>
      <c r="UEB249" s="249"/>
      <c r="UEC249" s="249"/>
      <c r="UED249" s="249"/>
      <c r="UEE249" s="249"/>
      <c r="UEF249" s="249"/>
      <c r="UEG249" s="249"/>
      <c r="UEH249" s="249"/>
      <c r="UEI249" s="249"/>
      <c r="UEJ249" s="249"/>
      <c r="UEK249" s="249"/>
      <c r="UEL249" s="249"/>
      <c r="UEM249" s="249"/>
      <c r="UEN249" s="249"/>
      <c r="UEO249" s="249"/>
      <c r="UEP249" s="249"/>
      <c r="UEQ249" s="249"/>
      <c r="UER249" s="249"/>
      <c r="UES249" s="249"/>
      <c r="UET249" s="249"/>
      <c r="UEU249" s="249"/>
      <c r="UEV249" s="249"/>
      <c r="UEW249" s="249"/>
      <c r="UEX249" s="249"/>
      <c r="UEY249" s="249"/>
      <c r="UEZ249" s="249"/>
      <c r="UFA249" s="249"/>
      <c r="UFB249" s="249"/>
      <c r="UFC249" s="249"/>
      <c r="UFD249" s="249"/>
      <c r="UFE249" s="249"/>
      <c r="UFF249" s="249"/>
      <c r="UFG249" s="249"/>
      <c r="UFH249" s="249"/>
      <c r="UFI249" s="249"/>
      <c r="UFJ249" s="249"/>
      <c r="UFK249" s="249"/>
      <c r="UFL249" s="249"/>
      <c r="UFM249" s="249"/>
      <c r="UFN249" s="249"/>
      <c r="UFO249" s="249"/>
      <c r="UFP249" s="249"/>
      <c r="UFQ249" s="249"/>
      <c r="UFR249" s="249"/>
      <c r="UFS249" s="249"/>
      <c r="UFT249" s="249"/>
      <c r="UFU249" s="249"/>
      <c r="UFV249" s="249"/>
      <c r="UFW249" s="249"/>
      <c r="UFX249" s="249"/>
      <c r="UFY249" s="249"/>
      <c r="UFZ249" s="249"/>
      <c r="UGA249" s="249"/>
      <c r="UGB249" s="249"/>
      <c r="UGC249" s="249"/>
      <c r="UGD249" s="249"/>
      <c r="UGE249" s="249"/>
      <c r="UGF249" s="249"/>
      <c r="UGG249" s="249"/>
      <c r="UGH249" s="249"/>
      <c r="UGI249" s="249"/>
      <c r="UGJ249" s="249"/>
      <c r="UGK249" s="249"/>
      <c r="UGL249" s="249"/>
      <c r="UGM249" s="249"/>
      <c r="UGN249" s="249"/>
      <c r="UGO249" s="249"/>
      <c r="UGP249" s="249"/>
      <c r="UGQ249" s="249"/>
      <c r="UGR249" s="249"/>
      <c r="UGS249" s="249"/>
      <c r="UGT249" s="249"/>
      <c r="UGU249" s="249"/>
      <c r="UGV249" s="249"/>
      <c r="UGW249" s="249"/>
      <c r="UGX249" s="249"/>
      <c r="UGY249" s="249"/>
      <c r="UGZ249" s="249"/>
      <c r="UHA249" s="249"/>
      <c r="UHB249" s="249"/>
      <c r="UHC249" s="249"/>
      <c r="UHD249" s="249"/>
      <c r="UHE249" s="249"/>
      <c r="UHF249" s="249"/>
      <c r="UHG249" s="249"/>
      <c r="UHH249" s="249"/>
      <c r="UHI249" s="249"/>
      <c r="UHJ249" s="249"/>
      <c r="UHK249" s="249"/>
      <c r="UHL249" s="249"/>
      <c r="UHM249" s="249"/>
      <c r="UHN249" s="249"/>
      <c r="UHO249" s="249"/>
      <c r="UHP249" s="249"/>
      <c r="UHQ249" s="249"/>
      <c r="UHR249" s="249"/>
      <c r="UHS249" s="249"/>
      <c r="UHT249" s="249"/>
      <c r="UHU249" s="249"/>
      <c r="UHV249" s="249"/>
      <c r="UHW249" s="249"/>
      <c r="UHX249" s="249"/>
      <c r="UHY249" s="249"/>
      <c r="UHZ249" s="249"/>
      <c r="UIA249" s="249"/>
      <c r="UIB249" s="249"/>
      <c r="UIC249" s="249"/>
      <c r="UID249" s="249"/>
      <c r="UIE249" s="249"/>
      <c r="UIF249" s="249"/>
      <c r="UIG249" s="249"/>
      <c r="UIH249" s="249"/>
      <c r="UII249" s="249"/>
      <c r="UIJ249" s="249"/>
      <c r="UIK249" s="249"/>
      <c r="UIL249" s="249"/>
      <c r="UIM249" s="249"/>
      <c r="UIN249" s="249"/>
      <c r="UIO249" s="249"/>
      <c r="UIP249" s="249"/>
      <c r="UIQ249" s="249"/>
      <c r="UIR249" s="249"/>
      <c r="UIS249" s="249"/>
      <c r="UIT249" s="249"/>
      <c r="UIU249" s="249"/>
      <c r="UIV249" s="249"/>
      <c r="UIW249" s="249"/>
      <c r="UIX249" s="249"/>
      <c r="UIY249" s="249"/>
      <c r="UIZ249" s="249"/>
      <c r="UJA249" s="249"/>
      <c r="UJB249" s="249"/>
      <c r="UJC249" s="249"/>
      <c r="UJD249" s="249"/>
      <c r="UJE249" s="249"/>
      <c r="UJF249" s="249"/>
      <c r="UJG249" s="249"/>
      <c r="UJH249" s="249"/>
      <c r="UJI249" s="249"/>
      <c r="UJJ249" s="249"/>
      <c r="UJK249" s="249"/>
      <c r="UJL249" s="249"/>
      <c r="UJM249" s="249"/>
      <c r="UJN249" s="249"/>
      <c r="UJO249" s="249"/>
      <c r="UJP249" s="249"/>
      <c r="UJQ249" s="249"/>
      <c r="UJR249" s="249"/>
      <c r="UJS249" s="249"/>
      <c r="UJT249" s="249"/>
      <c r="UJU249" s="249"/>
      <c r="UJV249" s="249"/>
      <c r="UJW249" s="249"/>
      <c r="UJX249" s="249"/>
      <c r="UJY249" s="249"/>
      <c r="UJZ249" s="249"/>
      <c r="UKA249" s="249"/>
      <c r="UKB249" s="249"/>
      <c r="UKC249" s="249"/>
      <c r="UKD249" s="249"/>
      <c r="UKE249" s="249"/>
      <c r="UKF249" s="249"/>
      <c r="UKG249" s="249"/>
      <c r="UKH249" s="249"/>
      <c r="UKI249" s="249"/>
      <c r="UKJ249" s="249"/>
      <c r="UKK249" s="249"/>
      <c r="UKL249" s="249"/>
      <c r="UKM249" s="249"/>
      <c r="UKN249" s="249"/>
      <c r="UKO249" s="249"/>
      <c r="UKP249" s="249"/>
      <c r="UKQ249" s="249"/>
      <c r="UKR249" s="249"/>
      <c r="UKS249" s="249"/>
      <c r="UKT249" s="249"/>
      <c r="UKU249" s="249"/>
      <c r="UKV249" s="249"/>
      <c r="UKW249" s="249"/>
      <c r="UKX249" s="249"/>
      <c r="UKY249" s="249"/>
      <c r="UKZ249" s="249"/>
      <c r="ULA249" s="249"/>
      <c r="ULB249" s="249"/>
      <c r="ULC249" s="249"/>
      <c r="ULD249" s="249"/>
      <c r="ULE249" s="249"/>
      <c r="ULF249" s="249"/>
      <c r="ULG249" s="249"/>
      <c r="ULH249" s="249"/>
      <c r="ULI249" s="249"/>
      <c r="ULJ249" s="249"/>
      <c r="ULK249" s="249"/>
      <c r="ULL249" s="249"/>
      <c r="ULM249" s="249"/>
      <c r="ULN249" s="249"/>
      <c r="ULO249" s="249"/>
      <c r="ULP249" s="249"/>
      <c r="ULQ249" s="249"/>
      <c r="ULR249" s="249"/>
      <c r="ULS249" s="249"/>
      <c r="ULT249" s="249"/>
      <c r="ULU249" s="249"/>
      <c r="ULV249" s="249"/>
      <c r="ULW249" s="249"/>
      <c r="ULX249" s="249"/>
      <c r="ULY249" s="249"/>
      <c r="ULZ249" s="249"/>
      <c r="UMA249" s="249"/>
      <c r="UMB249" s="249"/>
      <c r="UMC249" s="249"/>
      <c r="UMD249" s="249"/>
      <c r="UME249" s="249"/>
      <c r="UMF249" s="249"/>
      <c r="UMG249" s="249"/>
      <c r="UMH249" s="249"/>
      <c r="UMI249" s="249"/>
      <c r="UMJ249" s="249"/>
      <c r="UMK249" s="249"/>
      <c r="UML249" s="249"/>
      <c r="UMM249" s="249"/>
      <c r="UMN249" s="249"/>
      <c r="UMO249" s="249"/>
      <c r="UMP249" s="249"/>
      <c r="UMQ249" s="249"/>
      <c r="UMR249" s="249"/>
      <c r="UMS249" s="249"/>
      <c r="UMT249" s="249"/>
      <c r="UMU249" s="249"/>
      <c r="UMV249" s="249"/>
      <c r="UMW249" s="249"/>
      <c r="UMX249" s="249"/>
      <c r="UMY249" s="249"/>
      <c r="UMZ249" s="249"/>
      <c r="UNA249" s="249"/>
      <c r="UNB249" s="249"/>
      <c r="UNC249" s="249"/>
      <c r="UND249" s="249"/>
      <c r="UNE249" s="249"/>
      <c r="UNF249" s="249"/>
      <c r="UNG249" s="249"/>
      <c r="UNH249" s="249"/>
      <c r="UNI249" s="249"/>
      <c r="UNJ249" s="249"/>
      <c r="UNK249" s="249"/>
      <c r="UNL249" s="249"/>
      <c r="UNM249" s="249"/>
      <c r="UNN249" s="249"/>
      <c r="UNO249" s="249"/>
      <c r="UNP249" s="249"/>
      <c r="UNQ249" s="249"/>
      <c r="UNR249" s="249"/>
      <c r="UNS249" s="249"/>
      <c r="UNT249" s="249"/>
      <c r="UNU249" s="249"/>
      <c r="UNV249" s="249"/>
      <c r="UNW249" s="249"/>
      <c r="UNX249" s="249"/>
      <c r="UNY249" s="249"/>
      <c r="UNZ249" s="249"/>
      <c r="UOA249" s="249"/>
      <c r="UOB249" s="249"/>
      <c r="UOC249" s="249"/>
      <c r="UOD249" s="249"/>
      <c r="UOE249" s="249"/>
      <c r="UOF249" s="249"/>
      <c r="UOG249" s="249"/>
      <c r="UOH249" s="249"/>
      <c r="UOI249" s="249"/>
      <c r="UOJ249" s="249"/>
      <c r="UOK249" s="249"/>
      <c r="UOL249" s="249"/>
      <c r="UOM249" s="249"/>
      <c r="UON249" s="249"/>
      <c r="UOO249" s="249"/>
      <c r="UOP249" s="249"/>
      <c r="UOQ249" s="249"/>
      <c r="UOR249" s="249"/>
      <c r="UOS249" s="249"/>
      <c r="UOT249" s="249"/>
      <c r="UOU249" s="249"/>
      <c r="UOV249" s="249"/>
      <c r="UOW249" s="249"/>
      <c r="UOX249" s="249"/>
      <c r="UOY249" s="249"/>
      <c r="UOZ249" s="249"/>
      <c r="UPA249" s="249"/>
      <c r="UPB249" s="249"/>
      <c r="UPC249" s="249"/>
      <c r="UPD249" s="249"/>
      <c r="UPE249" s="249"/>
      <c r="UPF249" s="249"/>
      <c r="UPG249" s="249"/>
      <c r="UPH249" s="249"/>
      <c r="UPI249" s="249"/>
      <c r="UPJ249" s="249"/>
      <c r="UPK249" s="249"/>
      <c r="UPL249" s="249"/>
      <c r="UPM249" s="249"/>
      <c r="UPN249" s="249"/>
      <c r="UPO249" s="249"/>
      <c r="UPP249" s="249"/>
      <c r="UPQ249" s="249"/>
      <c r="UPR249" s="249"/>
      <c r="UPS249" s="249"/>
      <c r="UPT249" s="249"/>
      <c r="UPU249" s="249"/>
      <c r="UPV249" s="249"/>
      <c r="UPW249" s="249"/>
      <c r="UPX249" s="249"/>
      <c r="UPY249" s="249"/>
      <c r="UPZ249" s="249"/>
      <c r="UQA249" s="249"/>
      <c r="UQB249" s="249"/>
      <c r="UQC249" s="249"/>
      <c r="UQD249" s="249"/>
      <c r="UQE249" s="249"/>
      <c r="UQF249" s="249"/>
      <c r="UQG249" s="249"/>
      <c r="UQH249" s="249"/>
      <c r="UQI249" s="249"/>
      <c r="UQJ249" s="249"/>
      <c r="UQK249" s="249"/>
      <c r="UQL249" s="249"/>
      <c r="UQM249" s="249"/>
      <c r="UQN249" s="249"/>
      <c r="UQO249" s="249"/>
      <c r="UQP249" s="249"/>
      <c r="UQQ249" s="249"/>
      <c r="UQR249" s="249"/>
      <c r="UQS249" s="249"/>
      <c r="UQT249" s="249"/>
      <c r="UQU249" s="249"/>
      <c r="UQV249" s="249"/>
      <c r="UQW249" s="249"/>
      <c r="UQX249" s="249"/>
      <c r="UQY249" s="249"/>
      <c r="UQZ249" s="249"/>
      <c r="URA249" s="249"/>
      <c r="URB249" s="249"/>
      <c r="URC249" s="249"/>
      <c r="URD249" s="249"/>
      <c r="URE249" s="249"/>
      <c r="URF249" s="249"/>
      <c r="URG249" s="249"/>
      <c r="URH249" s="249"/>
      <c r="URI249" s="249"/>
      <c r="URJ249" s="249"/>
      <c r="URK249" s="249"/>
      <c r="URL249" s="249"/>
      <c r="URM249" s="249"/>
      <c r="URN249" s="249"/>
      <c r="URO249" s="249"/>
      <c r="URP249" s="249"/>
      <c r="URQ249" s="249"/>
      <c r="URR249" s="249"/>
      <c r="URS249" s="249"/>
      <c r="URT249" s="249"/>
      <c r="URU249" s="249"/>
      <c r="URV249" s="249"/>
      <c r="URW249" s="249"/>
      <c r="URX249" s="249"/>
      <c r="URY249" s="249"/>
      <c r="URZ249" s="249"/>
      <c r="USA249" s="249"/>
      <c r="USB249" s="249"/>
      <c r="USC249" s="249"/>
      <c r="USD249" s="249"/>
      <c r="USE249" s="249"/>
      <c r="USF249" s="249"/>
      <c r="USG249" s="249"/>
      <c r="USH249" s="249"/>
      <c r="USI249" s="249"/>
      <c r="USJ249" s="249"/>
      <c r="USK249" s="249"/>
      <c r="USL249" s="249"/>
      <c r="USM249" s="249"/>
      <c r="USN249" s="249"/>
      <c r="USO249" s="249"/>
      <c r="USP249" s="249"/>
      <c r="USQ249" s="249"/>
      <c r="USR249" s="249"/>
      <c r="USS249" s="249"/>
      <c r="UST249" s="249"/>
      <c r="USU249" s="249"/>
      <c r="USV249" s="249"/>
      <c r="USW249" s="249"/>
      <c r="USX249" s="249"/>
      <c r="USY249" s="249"/>
      <c r="USZ249" s="249"/>
      <c r="UTA249" s="249"/>
      <c r="UTB249" s="249"/>
      <c r="UTC249" s="249"/>
      <c r="UTD249" s="249"/>
      <c r="UTE249" s="249"/>
      <c r="UTF249" s="249"/>
      <c r="UTG249" s="249"/>
      <c r="UTH249" s="249"/>
      <c r="UTI249" s="249"/>
      <c r="UTJ249" s="249"/>
      <c r="UTK249" s="249"/>
      <c r="UTL249" s="249"/>
      <c r="UTM249" s="249"/>
      <c r="UTN249" s="249"/>
      <c r="UTO249" s="249"/>
      <c r="UTP249" s="249"/>
      <c r="UTQ249" s="249"/>
      <c r="UTR249" s="249"/>
      <c r="UTS249" s="249"/>
      <c r="UTT249" s="249"/>
      <c r="UTU249" s="249"/>
      <c r="UTV249" s="249"/>
      <c r="UTW249" s="249"/>
      <c r="UTX249" s="249"/>
      <c r="UTY249" s="249"/>
      <c r="UTZ249" s="249"/>
      <c r="UUA249" s="249"/>
      <c r="UUB249" s="249"/>
      <c r="UUC249" s="249"/>
      <c r="UUD249" s="249"/>
      <c r="UUE249" s="249"/>
      <c r="UUF249" s="249"/>
      <c r="UUG249" s="249"/>
      <c r="UUH249" s="249"/>
      <c r="UUI249" s="249"/>
      <c r="UUJ249" s="249"/>
      <c r="UUK249" s="249"/>
      <c r="UUL249" s="249"/>
      <c r="UUM249" s="249"/>
      <c r="UUN249" s="249"/>
      <c r="UUO249" s="249"/>
      <c r="UUP249" s="249"/>
      <c r="UUQ249" s="249"/>
      <c r="UUR249" s="249"/>
      <c r="UUS249" s="249"/>
      <c r="UUT249" s="249"/>
      <c r="UUU249" s="249"/>
      <c r="UUV249" s="249"/>
      <c r="UUW249" s="249"/>
      <c r="UUX249" s="249"/>
      <c r="UUY249" s="249"/>
      <c r="UUZ249" s="249"/>
      <c r="UVA249" s="249"/>
      <c r="UVB249" s="249"/>
      <c r="UVC249" s="249"/>
      <c r="UVD249" s="249"/>
      <c r="UVE249" s="249"/>
      <c r="UVF249" s="249"/>
      <c r="UVG249" s="249"/>
      <c r="UVH249" s="249"/>
      <c r="UVI249" s="249"/>
      <c r="UVJ249" s="249"/>
      <c r="UVK249" s="249"/>
      <c r="UVL249" s="249"/>
      <c r="UVM249" s="249"/>
      <c r="UVN249" s="249"/>
      <c r="UVO249" s="249"/>
      <c r="UVP249" s="249"/>
      <c r="UVQ249" s="249"/>
      <c r="UVR249" s="249"/>
      <c r="UVS249" s="249"/>
      <c r="UVT249" s="249"/>
      <c r="UVU249" s="249"/>
      <c r="UVV249" s="249"/>
      <c r="UVW249" s="249"/>
      <c r="UVX249" s="249"/>
      <c r="UVY249" s="249"/>
      <c r="UVZ249" s="249"/>
      <c r="UWA249" s="249"/>
      <c r="UWB249" s="249"/>
      <c r="UWC249" s="249"/>
      <c r="UWD249" s="249"/>
      <c r="UWE249" s="249"/>
      <c r="UWF249" s="249"/>
      <c r="UWG249" s="249"/>
      <c r="UWH249" s="249"/>
      <c r="UWI249" s="249"/>
      <c r="UWJ249" s="249"/>
      <c r="UWK249" s="249"/>
      <c r="UWL249" s="249"/>
      <c r="UWM249" s="249"/>
      <c r="UWN249" s="249"/>
      <c r="UWO249" s="249"/>
      <c r="UWP249" s="249"/>
      <c r="UWQ249" s="249"/>
      <c r="UWR249" s="249"/>
      <c r="UWS249" s="249"/>
      <c r="UWT249" s="249"/>
      <c r="UWU249" s="249"/>
      <c r="UWV249" s="249"/>
      <c r="UWW249" s="249"/>
      <c r="UWX249" s="249"/>
      <c r="UWY249" s="249"/>
      <c r="UWZ249" s="249"/>
      <c r="UXA249" s="249"/>
      <c r="UXB249" s="249"/>
      <c r="UXC249" s="249"/>
      <c r="UXD249" s="249"/>
      <c r="UXE249" s="249"/>
      <c r="UXF249" s="249"/>
      <c r="UXG249" s="249"/>
      <c r="UXH249" s="249"/>
      <c r="UXI249" s="249"/>
      <c r="UXJ249" s="249"/>
      <c r="UXK249" s="249"/>
      <c r="UXL249" s="249"/>
      <c r="UXM249" s="249"/>
      <c r="UXN249" s="249"/>
      <c r="UXO249" s="249"/>
      <c r="UXP249" s="249"/>
      <c r="UXQ249" s="249"/>
      <c r="UXR249" s="249"/>
      <c r="UXS249" s="249"/>
      <c r="UXT249" s="249"/>
      <c r="UXU249" s="249"/>
      <c r="UXV249" s="249"/>
      <c r="UXW249" s="249"/>
      <c r="UXX249" s="249"/>
      <c r="UXY249" s="249"/>
      <c r="UXZ249" s="249"/>
      <c r="UYA249" s="249"/>
      <c r="UYB249" s="249"/>
      <c r="UYC249" s="249"/>
      <c r="UYD249" s="249"/>
      <c r="UYE249" s="249"/>
      <c r="UYF249" s="249"/>
      <c r="UYG249" s="249"/>
      <c r="UYH249" s="249"/>
      <c r="UYI249" s="249"/>
      <c r="UYJ249" s="249"/>
      <c r="UYK249" s="249"/>
      <c r="UYL249" s="249"/>
      <c r="UYM249" s="249"/>
      <c r="UYN249" s="249"/>
      <c r="UYO249" s="249"/>
      <c r="UYP249" s="249"/>
      <c r="UYQ249" s="249"/>
      <c r="UYR249" s="249"/>
      <c r="UYS249" s="249"/>
      <c r="UYT249" s="249"/>
      <c r="UYU249" s="249"/>
      <c r="UYV249" s="249"/>
      <c r="UYW249" s="249"/>
      <c r="UYX249" s="249"/>
      <c r="UYY249" s="249"/>
      <c r="UYZ249" s="249"/>
      <c r="UZA249" s="249"/>
      <c r="UZB249" s="249"/>
      <c r="UZC249" s="249"/>
      <c r="UZD249" s="249"/>
      <c r="UZE249" s="249"/>
      <c r="UZF249" s="249"/>
      <c r="UZG249" s="249"/>
      <c r="UZH249" s="249"/>
      <c r="UZI249" s="249"/>
      <c r="UZJ249" s="249"/>
      <c r="UZK249" s="249"/>
      <c r="UZL249" s="249"/>
      <c r="UZM249" s="249"/>
      <c r="UZN249" s="249"/>
      <c r="UZO249" s="249"/>
      <c r="UZP249" s="249"/>
      <c r="UZQ249" s="249"/>
      <c r="UZR249" s="249"/>
      <c r="UZS249" s="249"/>
      <c r="UZT249" s="249"/>
      <c r="UZU249" s="249"/>
      <c r="UZV249" s="249"/>
      <c r="UZW249" s="249"/>
      <c r="UZX249" s="249"/>
      <c r="UZY249" s="249"/>
      <c r="UZZ249" s="249"/>
      <c r="VAA249" s="249"/>
      <c r="VAB249" s="249"/>
      <c r="VAC249" s="249"/>
      <c r="VAD249" s="249"/>
      <c r="VAE249" s="249"/>
      <c r="VAF249" s="249"/>
      <c r="VAG249" s="249"/>
      <c r="VAH249" s="249"/>
      <c r="VAI249" s="249"/>
      <c r="VAJ249" s="249"/>
      <c r="VAK249" s="249"/>
      <c r="VAL249" s="249"/>
      <c r="VAM249" s="249"/>
      <c r="VAN249" s="249"/>
      <c r="VAO249" s="249"/>
      <c r="VAP249" s="249"/>
      <c r="VAQ249" s="249"/>
      <c r="VAR249" s="249"/>
      <c r="VAS249" s="249"/>
      <c r="VAT249" s="249"/>
      <c r="VAU249" s="249"/>
      <c r="VAV249" s="249"/>
      <c r="VAW249" s="249"/>
      <c r="VAX249" s="249"/>
      <c r="VAY249" s="249"/>
      <c r="VAZ249" s="249"/>
      <c r="VBA249" s="249"/>
      <c r="VBB249" s="249"/>
      <c r="VBC249" s="249"/>
      <c r="VBD249" s="249"/>
      <c r="VBE249" s="249"/>
      <c r="VBF249" s="249"/>
      <c r="VBG249" s="249"/>
      <c r="VBH249" s="249"/>
      <c r="VBI249" s="249"/>
      <c r="VBJ249" s="249"/>
      <c r="VBK249" s="249"/>
      <c r="VBL249" s="249"/>
      <c r="VBM249" s="249"/>
      <c r="VBN249" s="249"/>
      <c r="VBO249" s="249"/>
      <c r="VBP249" s="249"/>
      <c r="VBQ249" s="249"/>
      <c r="VBR249" s="249"/>
      <c r="VBS249" s="249"/>
      <c r="VBT249" s="249"/>
      <c r="VBU249" s="249"/>
      <c r="VBV249" s="249"/>
      <c r="VBW249" s="249"/>
      <c r="VBX249" s="249"/>
      <c r="VBY249" s="249"/>
      <c r="VBZ249" s="249"/>
      <c r="VCA249" s="249"/>
      <c r="VCB249" s="249"/>
      <c r="VCC249" s="249"/>
      <c r="VCD249" s="249"/>
      <c r="VCE249" s="249"/>
      <c r="VCF249" s="249"/>
      <c r="VCG249" s="249"/>
      <c r="VCH249" s="249"/>
      <c r="VCI249" s="249"/>
      <c r="VCJ249" s="249"/>
      <c r="VCK249" s="249"/>
      <c r="VCL249" s="249"/>
      <c r="VCM249" s="249"/>
      <c r="VCN249" s="249"/>
      <c r="VCO249" s="249"/>
      <c r="VCP249" s="249"/>
      <c r="VCQ249" s="249"/>
      <c r="VCR249" s="249"/>
      <c r="VCS249" s="249"/>
      <c r="VCT249" s="249"/>
      <c r="VCU249" s="249"/>
      <c r="VCV249" s="249"/>
      <c r="VCW249" s="249"/>
      <c r="VCX249" s="249"/>
      <c r="VCY249" s="249"/>
      <c r="VCZ249" s="249"/>
      <c r="VDA249" s="249"/>
      <c r="VDB249" s="249"/>
      <c r="VDC249" s="249"/>
      <c r="VDD249" s="249"/>
      <c r="VDE249" s="249"/>
      <c r="VDF249" s="249"/>
      <c r="VDG249" s="249"/>
      <c r="VDH249" s="249"/>
      <c r="VDI249" s="249"/>
      <c r="VDJ249" s="249"/>
      <c r="VDK249" s="249"/>
      <c r="VDL249" s="249"/>
      <c r="VDM249" s="249"/>
      <c r="VDN249" s="249"/>
      <c r="VDO249" s="249"/>
      <c r="VDP249" s="249"/>
      <c r="VDQ249" s="249"/>
      <c r="VDR249" s="249"/>
      <c r="VDS249" s="249"/>
      <c r="VDT249" s="249"/>
      <c r="VDU249" s="249"/>
      <c r="VDV249" s="249"/>
      <c r="VDW249" s="249"/>
      <c r="VDX249" s="249"/>
      <c r="VDY249" s="249"/>
      <c r="VDZ249" s="249"/>
      <c r="VEA249" s="249"/>
      <c r="VEB249" s="249"/>
      <c r="VEC249" s="249"/>
      <c r="VED249" s="249"/>
      <c r="VEE249" s="249"/>
      <c r="VEF249" s="249"/>
      <c r="VEG249" s="249"/>
      <c r="VEH249" s="249"/>
      <c r="VEI249" s="249"/>
      <c r="VEJ249" s="249"/>
      <c r="VEK249" s="249"/>
      <c r="VEL249" s="249"/>
      <c r="VEM249" s="249"/>
      <c r="VEN249" s="249"/>
      <c r="VEO249" s="249"/>
      <c r="VEP249" s="249"/>
      <c r="VEQ249" s="249"/>
      <c r="VER249" s="249"/>
      <c r="VES249" s="249"/>
      <c r="VET249" s="249"/>
      <c r="VEU249" s="249"/>
      <c r="VEV249" s="249"/>
      <c r="VEW249" s="249"/>
      <c r="VEX249" s="249"/>
      <c r="VEY249" s="249"/>
      <c r="VEZ249" s="249"/>
      <c r="VFA249" s="249"/>
      <c r="VFB249" s="249"/>
      <c r="VFC249" s="249"/>
      <c r="VFD249" s="249"/>
      <c r="VFE249" s="249"/>
      <c r="VFF249" s="249"/>
      <c r="VFG249" s="249"/>
      <c r="VFH249" s="249"/>
      <c r="VFI249" s="249"/>
      <c r="VFJ249" s="249"/>
      <c r="VFK249" s="249"/>
      <c r="VFL249" s="249"/>
      <c r="VFM249" s="249"/>
      <c r="VFN249" s="249"/>
      <c r="VFO249" s="249"/>
      <c r="VFP249" s="249"/>
      <c r="VFQ249" s="249"/>
      <c r="VFR249" s="249"/>
      <c r="VFS249" s="249"/>
      <c r="VFT249" s="249"/>
      <c r="VFU249" s="249"/>
      <c r="VFV249" s="249"/>
      <c r="VFW249" s="249"/>
      <c r="VFX249" s="249"/>
      <c r="VFY249" s="249"/>
      <c r="VFZ249" s="249"/>
      <c r="VGA249" s="249"/>
      <c r="VGB249" s="249"/>
      <c r="VGC249" s="249"/>
      <c r="VGD249" s="249"/>
      <c r="VGE249" s="249"/>
      <c r="VGF249" s="249"/>
      <c r="VGG249" s="249"/>
      <c r="VGH249" s="249"/>
      <c r="VGI249" s="249"/>
      <c r="VGJ249" s="249"/>
      <c r="VGK249" s="249"/>
      <c r="VGL249" s="249"/>
      <c r="VGM249" s="249"/>
      <c r="VGN249" s="249"/>
      <c r="VGO249" s="249"/>
      <c r="VGP249" s="249"/>
      <c r="VGQ249" s="249"/>
      <c r="VGR249" s="249"/>
      <c r="VGS249" s="249"/>
      <c r="VGT249" s="249"/>
      <c r="VGU249" s="249"/>
      <c r="VGV249" s="249"/>
      <c r="VGW249" s="249"/>
      <c r="VGX249" s="249"/>
      <c r="VGY249" s="249"/>
      <c r="VGZ249" s="249"/>
      <c r="VHA249" s="249"/>
      <c r="VHB249" s="249"/>
      <c r="VHC249" s="249"/>
      <c r="VHD249" s="249"/>
      <c r="VHE249" s="249"/>
      <c r="VHF249" s="249"/>
      <c r="VHG249" s="249"/>
      <c r="VHH249" s="249"/>
      <c r="VHI249" s="249"/>
      <c r="VHJ249" s="249"/>
      <c r="VHK249" s="249"/>
      <c r="VHL249" s="249"/>
      <c r="VHM249" s="249"/>
      <c r="VHN249" s="249"/>
      <c r="VHO249" s="249"/>
      <c r="VHP249" s="249"/>
      <c r="VHQ249" s="249"/>
      <c r="VHR249" s="249"/>
      <c r="VHS249" s="249"/>
      <c r="VHT249" s="249"/>
      <c r="VHU249" s="249"/>
      <c r="VHV249" s="249"/>
      <c r="VHW249" s="249"/>
      <c r="VHX249" s="249"/>
      <c r="VHY249" s="249"/>
      <c r="VHZ249" s="249"/>
      <c r="VIA249" s="249"/>
      <c r="VIB249" s="249"/>
      <c r="VIC249" s="249"/>
      <c r="VID249" s="249"/>
      <c r="VIE249" s="249"/>
      <c r="VIF249" s="249"/>
      <c r="VIG249" s="249"/>
      <c r="VIH249" s="249"/>
      <c r="VII249" s="249"/>
      <c r="VIJ249" s="249"/>
      <c r="VIK249" s="249"/>
      <c r="VIL249" s="249"/>
      <c r="VIM249" s="249"/>
      <c r="VIN249" s="249"/>
      <c r="VIO249" s="249"/>
      <c r="VIP249" s="249"/>
      <c r="VIQ249" s="249"/>
      <c r="VIR249" s="249"/>
      <c r="VIS249" s="249"/>
      <c r="VIT249" s="249"/>
      <c r="VIU249" s="249"/>
      <c r="VIV249" s="249"/>
      <c r="VIW249" s="249"/>
      <c r="VIX249" s="249"/>
      <c r="VIY249" s="249"/>
      <c r="VIZ249" s="249"/>
      <c r="VJA249" s="249"/>
      <c r="VJB249" s="249"/>
      <c r="VJC249" s="249"/>
      <c r="VJD249" s="249"/>
      <c r="VJE249" s="249"/>
      <c r="VJF249" s="249"/>
      <c r="VJG249" s="249"/>
      <c r="VJH249" s="249"/>
      <c r="VJI249" s="249"/>
      <c r="VJJ249" s="249"/>
      <c r="VJK249" s="249"/>
      <c r="VJL249" s="249"/>
      <c r="VJM249" s="249"/>
      <c r="VJN249" s="249"/>
      <c r="VJO249" s="249"/>
      <c r="VJP249" s="249"/>
      <c r="VJQ249" s="249"/>
      <c r="VJR249" s="249"/>
      <c r="VJS249" s="249"/>
      <c r="VJT249" s="249"/>
      <c r="VJU249" s="249"/>
      <c r="VJV249" s="249"/>
      <c r="VJW249" s="249"/>
      <c r="VJX249" s="249"/>
      <c r="VJY249" s="249"/>
      <c r="VJZ249" s="249"/>
      <c r="VKA249" s="249"/>
      <c r="VKB249" s="249"/>
      <c r="VKC249" s="249"/>
      <c r="VKD249" s="249"/>
      <c r="VKE249" s="249"/>
      <c r="VKF249" s="249"/>
      <c r="VKG249" s="249"/>
      <c r="VKH249" s="249"/>
      <c r="VKI249" s="249"/>
      <c r="VKJ249" s="249"/>
      <c r="VKK249" s="249"/>
      <c r="VKL249" s="249"/>
      <c r="VKM249" s="249"/>
      <c r="VKN249" s="249"/>
      <c r="VKO249" s="249"/>
      <c r="VKP249" s="249"/>
      <c r="VKQ249" s="249"/>
      <c r="VKR249" s="249"/>
      <c r="VKS249" s="249"/>
      <c r="VKT249" s="249"/>
      <c r="VKU249" s="249"/>
      <c r="VKV249" s="249"/>
      <c r="VKW249" s="249"/>
      <c r="VKX249" s="249"/>
      <c r="VKY249" s="249"/>
      <c r="VKZ249" s="249"/>
      <c r="VLA249" s="249"/>
      <c r="VLB249" s="249"/>
      <c r="VLC249" s="249"/>
      <c r="VLD249" s="249"/>
      <c r="VLE249" s="249"/>
      <c r="VLF249" s="249"/>
      <c r="VLG249" s="249"/>
      <c r="VLH249" s="249"/>
      <c r="VLI249" s="249"/>
      <c r="VLJ249" s="249"/>
      <c r="VLK249" s="249"/>
      <c r="VLL249" s="249"/>
      <c r="VLM249" s="249"/>
      <c r="VLN249" s="249"/>
      <c r="VLO249" s="249"/>
      <c r="VLP249" s="249"/>
      <c r="VLQ249" s="249"/>
      <c r="VLR249" s="249"/>
      <c r="VLS249" s="249"/>
      <c r="VLT249" s="249"/>
      <c r="VLU249" s="249"/>
      <c r="VLV249" s="249"/>
      <c r="VLW249" s="249"/>
      <c r="VLX249" s="249"/>
      <c r="VLY249" s="249"/>
      <c r="VLZ249" s="249"/>
      <c r="VMA249" s="249"/>
      <c r="VMB249" s="249"/>
      <c r="VMC249" s="249"/>
      <c r="VMD249" s="249"/>
      <c r="VME249" s="249"/>
      <c r="VMF249" s="249"/>
      <c r="VMG249" s="249"/>
      <c r="VMH249" s="249"/>
      <c r="VMI249" s="249"/>
      <c r="VMJ249" s="249"/>
      <c r="VMK249" s="249"/>
      <c r="VML249" s="249"/>
      <c r="VMM249" s="249"/>
      <c r="VMN249" s="249"/>
      <c r="VMO249" s="249"/>
      <c r="VMP249" s="249"/>
      <c r="VMQ249" s="249"/>
      <c r="VMR249" s="249"/>
      <c r="VMS249" s="249"/>
      <c r="VMT249" s="249"/>
      <c r="VMU249" s="249"/>
      <c r="VMV249" s="249"/>
      <c r="VMW249" s="249"/>
      <c r="VMX249" s="249"/>
      <c r="VMY249" s="249"/>
      <c r="VMZ249" s="249"/>
      <c r="VNA249" s="249"/>
      <c r="VNB249" s="249"/>
      <c r="VNC249" s="249"/>
      <c r="VND249" s="249"/>
      <c r="VNE249" s="249"/>
      <c r="VNF249" s="249"/>
      <c r="VNG249" s="249"/>
      <c r="VNH249" s="249"/>
      <c r="VNI249" s="249"/>
      <c r="VNJ249" s="249"/>
      <c r="VNK249" s="249"/>
      <c r="VNL249" s="249"/>
      <c r="VNM249" s="249"/>
      <c r="VNN249" s="249"/>
      <c r="VNO249" s="249"/>
      <c r="VNP249" s="249"/>
      <c r="VNQ249" s="249"/>
      <c r="VNR249" s="249"/>
      <c r="VNS249" s="249"/>
      <c r="VNT249" s="249"/>
      <c r="VNU249" s="249"/>
      <c r="VNV249" s="249"/>
      <c r="VNW249" s="249"/>
      <c r="VNX249" s="249"/>
      <c r="VNY249" s="249"/>
      <c r="VNZ249" s="249"/>
      <c r="VOA249" s="249"/>
      <c r="VOB249" s="249"/>
      <c r="VOC249" s="249"/>
      <c r="VOD249" s="249"/>
      <c r="VOE249" s="249"/>
      <c r="VOF249" s="249"/>
      <c r="VOG249" s="249"/>
      <c r="VOH249" s="249"/>
      <c r="VOI249" s="249"/>
      <c r="VOJ249" s="249"/>
      <c r="VOK249" s="249"/>
      <c r="VOL249" s="249"/>
      <c r="VOM249" s="249"/>
      <c r="VON249" s="249"/>
      <c r="VOO249" s="249"/>
      <c r="VOP249" s="249"/>
      <c r="VOQ249" s="249"/>
      <c r="VOR249" s="249"/>
      <c r="VOS249" s="249"/>
      <c r="VOT249" s="249"/>
      <c r="VOU249" s="249"/>
      <c r="VOV249" s="249"/>
      <c r="VOW249" s="249"/>
      <c r="VOX249" s="249"/>
      <c r="VOY249" s="249"/>
      <c r="VOZ249" s="249"/>
      <c r="VPA249" s="249"/>
      <c r="VPB249" s="249"/>
      <c r="VPC249" s="249"/>
      <c r="VPD249" s="249"/>
      <c r="VPE249" s="249"/>
      <c r="VPF249" s="249"/>
      <c r="VPG249" s="249"/>
      <c r="VPH249" s="249"/>
      <c r="VPI249" s="249"/>
      <c r="VPJ249" s="249"/>
      <c r="VPK249" s="249"/>
      <c r="VPL249" s="249"/>
      <c r="VPM249" s="249"/>
      <c r="VPN249" s="249"/>
      <c r="VPO249" s="249"/>
      <c r="VPP249" s="249"/>
      <c r="VPQ249" s="249"/>
      <c r="VPR249" s="249"/>
      <c r="VPS249" s="249"/>
      <c r="VPT249" s="249"/>
      <c r="VPU249" s="249"/>
      <c r="VPV249" s="249"/>
      <c r="VPW249" s="249"/>
      <c r="VPX249" s="249"/>
      <c r="VPY249" s="249"/>
      <c r="VPZ249" s="249"/>
      <c r="VQA249" s="249"/>
      <c r="VQB249" s="249"/>
      <c r="VQC249" s="249"/>
      <c r="VQD249" s="249"/>
      <c r="VQE249" s="249"/>
      <c r="VQF249" s="249"/>
      <c r="VQG249" s="249"/>
      <c r="VQH249" s="249"/>
      <c r="VQI249" s="249"/>
      <c r="VQJ249" s="249"/>
      <c r="VQK249" s="249"/>
      <c r="VQL249" s="249"/>
      <c r="VQM249" s="249"/>
      <c r="VQN249" s="249"/>
      <c r="VQO249" s="249"/>
      <c r="VQP249" s="249"/>
      <c r="VQQ249" s="249"/>
      <c r="VQR249" s="249"/>
      <c r="VQS249" s="249"/>
      <c r="VQT249" s="249"/>
      <c r="VQU249" s="249"/>
      <c r="VQV249" s="249"/>
      <c r="VQW249" s="249"/>
      <c r="VQX249" s="249"/>
      <c r="VQY249" s="249"/>
      <c r="VQZ249" s="249"/>
      <c r="VRA249" s="249"/>
      <c r="VRB249" s="249"/>
      <c r="VRC249" s="249"/>
      <c r="VRD249" s="249"/>
      <c r="VRE249" s="249"/>
      <c r="VRF249" s="249"/>
      <c r="VRG249" s="249"/>
      <c r="VRH249" s="249"/>
      <c r="VRI249" s="249"/>
      <c r="VRJ249" s="249"/>
      <c r="VRK249" s="249"/>
      <c r="VRL249" s="249"/>
      <c r="VRM249" s="249"/>
      <c r="VRN249" s="249"/>
      <c r="VRO249" s="249"/>
      <c r="VRP249" s="249"/>
      <c r="VRQ249" s="249"/>
      <c r="VRR249" s="249"/>
      <c r="VRS249" s="249"/>
      <c r="VRT249" s="249"/>
      <c r="VRU249" s="249"/>
      <c r="VRV249" s="249"/>
      <c r="VRW249" s="249"/>
      <c r="VRX249" s="249"/>
      <c r="VRY249" s="249"/>
      <c r="VRZ249" s="249"/>
      <c r="VSA249" s="249"/>
      <c r="VSB249" s="249"/>
      <c r="VSC249" s="249"/>
      <c r="VSD249" s="249"/>
      <c r="VSE249" s="249"/>
      <c r="VSF249" s="249"/>
      <c r="VSG249" s="249"/>
      <c r="VSH249" s="249"/>
      <c r="VSI249" s="249"/>
      <c r="VSJ249" s="249"/>
      <c r="VSK249" s="249"/>
      <c r="VSL249" s="249"/>
      <c r="VSM249" s="249"/>
      <c r="VSN249" s="249"/>
      <c r="VSO249" s="249"/>
      <c r="VSP249" s="249"/>
      <c r="VSQ249" s="249"/>
      <c r="VSR249" s="249"/>
      <c r="VSS249" s="249"/>
      <c r="VST249" s="249"/>
      <c r="VSU249" s="249"/>
      <c r="VSV249" s="249"/>
      <c r="VSW249" s="249"/>
      <c r="VSX249" s="249"/>
      <c r="VSY249" s="249"/>
      <c r="VSZ249" s="249"/>
      <c r="VTA249" s="249"/>
      <c r="VTB249" s="249"/>
      <c r="VTC249" s="249"/>
      <c r="VTD249" s="249"/>
      <c r="VTE249" s="249"/>
      <c r="VTF249" s="249"/>
      <c r="VTG249" s="249"/>
      <c r="VTH249" s="249"/>
      <c r="VTI249" s="249"/>
      <c r="VTJ249" s="249"/>
      <c r="VTK249" s="249"/>
      <c r="VTL249" s="249"/>
      <c r="VTM249" s="249"/>
      <c r="VTN249" s="249"/>
      <c r="VTO249" s="249"/>
      <c r="VTP249" s="249"/>
      <c r="VTQ249" s="249"/>
      <c r="VTR249" s="249"/>
      <c r="VTS249" s="249"/>
      <c r="VTT249" s="249"/>
      <c r="VTU249" s="249"/>
      <c r="VTV249" s="249"/>
      <c r="VTW249" s="249"/>
      <c r="VTX249" s="249"/>
      <c r="VTY249" s="249"/>
      <c r="VTZ249" s="249"/>
      <c r="VUA249" s="249"/>
      <c r="VUB249" s="249"/>
      <c r="VUC249" s="249"/>
      <c r="VUD249" s="249"/>
      <c r="VUE249" s="249"/>
      <c r="VUF249" s="249"/>
      <c r="VUG249" s="249"/>
      <c r="VUH249" s="249"/>
      <c r="VUI249" s="249"/>
      <c r="VUJ249" s="249"/>
      <c r="VUK249" s="249"/>
      <c r="VUL249" s="249"/>
      <c r="VUM249" s="249"/>
      <c r="VUN249" s="249"/>
      <c r="VUO249" s="249"/>
      <c r="VUP249" s="249"/>
      <c r="VUQ249" s="249"/>
      <c r="VUR249" s="249"/>
      <c r="VUS249" s="249"/>
      <c r="VUT249" s="249"/>
      <c r="VUU249" s="249"/>
      <c r="VUV249" s="249"/>
      <c r="VUW249" s="249"/>
      <c r="VUX249" s="249"/>
      <c r="VUY249" s="249"/>
      <c r="VUZ249" s="249"/>
      <c r="VVA249" s="249"/>
      <c r="VVB249" s="249"/>
      <c r="VVC249" s="249"/>
      <c r="VVD249" s="249"/>
      <c r="VVE249" s="249"/>
      <c r="VVF249" s="249"/>
      <c r="VVG249" s="249"/>
      <c r="VVH249" s="249"/>
      <c r="VVI249" s="249"/>
      <c r="VVJ249" s="249"/>
      <c r="VVK249" s="249"/>
      <c r="VVL249" s="249"/>
      <c r="VVM249" s="249"/>
      <c r="VVN249" s="249"/>
      <c r="VVO249" s="249"/>
      <c r="VVP249" s="249"/>
      <c r="VVQ249" s="249"/>
      <c r="VVR249" s="249"/>
      <c r="VVS249" s="249"/>
      <c r="VVT249" s="249"/>
      <c r="VVU249" s="249"/>
      <c r="VVV249" s="249"/>
      <c r="VVW249" s="249"/>
      <c r="VVX249" s="249"/>
      <c r="VVY249" s="249"/>
      <c r="VVZ249" s="249"/>
      <c r="VWA249" s="249"/>
      <c r="VWB249" s="249"/>
      <c r="VWC249" s="249"/>
      <c r="VWD249" s="249"/>
      <c r="VWE249" s="249"/>
      <c r="VWF249" s="249"/>
      <c r="VWG249" s="249"/>
      <c r="VWH249" s="249"/>
      <c r="VWI249" s="249"/>
      <c r="VWJ249" s="249"/>
      <c r="VWK249" s="249"/>
      <c r="VWL249" s="249"/>
      <c r="VWM249" s="249"/>
      <c r="VWN249" s="249"/>
      <c r="VWO249" s="249"/>
      <c r="VWP249" s="249"/>
      <c r="VWQ249" s="249"/>
      <c r="VWR249" s="249"/>
      <c r="VWS249" s="249"/>
      <c r="VWT249" s="249"/>
      <c r="VWU249" s="249"/>
      <c r="VWV249" s="249"/>
      <c r="VWW249" s="249"/>
      <c r="VWX249" s="249"/>
      <c r="VWY249" s="249"/>
      <c r="VWZ249" s="249"/>
      <c r="VXA249" s="249"/>
      <c r="VXB249" s="249"/>
      <c r="VXC249" s="249"/>
      <c r="VXD249" s="249"/>
      <c r="VXE249" s="249"/>
      <c r="VXF249" s="249"/>
      <c r="VXG249" s="249"/>
      <c r="VXH249" s="249"/>
      <c r="VXI249" s="249"/>
      <c r="VXJ249" s="249"/>
      <c r="VXK249" s="249"/>
      <c r="VXL249" s="249"/>
      <c r="VXM249" s="249"/>
      <c r="VXN249" s="249"/>
      <c r="VXO249" s="249"/>
      <c r="VXP249" s="249"/>
      <c r="VXQ249" s="249"/>
      <c r="VXR249" s="249"/>
      <c r="VXS249" s="249"/>
      <c r="VXT249" s="249"/>
      <c r="VXU249" s="249"/>
      <c r="VXV249" s="249"/>
      <c r="VXW249" s="249"/>
      <c r="VXX249" s="249"/>
      <c r="VXY249" s="249"/>
      <c r="VXZ249" s="249"/>
      <c r="VYA249" s="249"/>
      <c r="VYB249" s="249"/>
      <c r="VYC249" s="249"/>
      <c r="VYD249" s="249"/>
      <c r="VYE249" s="249"/>
      <c r="VYF249" s="249"/>
      <c r="VYG249" s="249"/>
      <c r="VYH249" s="249"/>
      <c r="VYI249" s="249"/>
      <c r="VYJ249" s="249"/>
      <c r="VYK249" s="249"/>
      <c r="VYL249" s="249"/>
      <c r="VYM249" s="249"/>
      <c r="VYN249" s="249"/>
      <c r="VYO249" s="249"/>
      <c r="VYP249" s="249"/>
      <c r="VYQ249" s="249"/>
      <c r="VYR249" s="249"/>
      <c r="VYS249" s="249"/>
      <c r="VYT249" s="249"/>
      <c r="VYU249" s="249"/>
      <c r="VYV249" s="249"/>
      <c r="VYW249" s="249"/>
      <c r="VYX249" s="249"/>
      <c r="VYY249" s="249"/>
      <c r="VYZ249" s="249"/>
      <c r="VZA249" s="249"/>
      <c r="VZB249" s="249"/>
      <c r="VZC249" s="249"/>
      <c r="VZD249" s="249"/>
      <c r="VZE249" s="249"/>
      <c r="VZF249" s="249"/>
      <c r="VZG249" s="249"/>
      <c r="VZH249" s="249"/>
      <c r="VZI249" s="249"/>
      <c r="VZJ249" s="249"/>
      <c r="VZK249" s="249"/>
      <c r="VZL249" s="249"/>
      <c r="VZM249" s="249"/>
      <c r="VZN249" s="249"/>
      <c r="VZO249" s="249"/>
      <c r="VZP249" s="249"/>
      <c r="VZQ249" s="249"/>
      <c r="VZR249" s="249"/>
      <c r="VZS249" s="249"/>
      <c r="VZT249" s="249"/>
      <c r="VZU249" s="249"/>
      <c r="VZV249" s="249"/>
      <c r="VZW249" s="249"/>
      <c r="VZX249" s="249"/>
      <c r="VZY249" s="249"/>
      <c r="VZZ249" s="249"/>
      <c r="WAA249" s="249"/>
      <c r="WAB249" s="249"/>
      <c r="WAC249" s="249"/>
      <c r="WAD249" s="249"/>
      <c r="WAE249" s="249"/>
      <c r="WAF249" s="249"/>
      <c r="WAG249" s="249"/>
      <c r="WAH249" s="249"/>
      <c r="WAI249" s="249"/>
      <c r="WAJ249" s="249"/>
      <c r="WAK249" s="249"/>
      <c r="WAL249" s="249"/>
      <c r="WAM249" s="249"/>
      <c r="WAN249" s="249"/>
      <c r="WAO249" s="249"/>
      <c r="WAP249" s="249"/>
      <c r="WAQ249" s="249"/>
      <c r="WAR249" s="249"/>
      <c r="WAS249" s="249"/>
      <c r="WAT249" s="249"/>
      <c r="WAU249" s="249"/>
      <c r="WAV249" s="249"/>
      <c r="WAW249" s="249"/>
      <c r="WAX249" s="249"/>
      <c r="WAY249" s="249"/>
      <c r="WAZ249" s="249"/>
      <c r="WBA249" s="249"/>
      <c r="WBB249" s="249"/>
      <c r="WBC249" s="249"/>
      <c r="WBD249" s="249"/>
      <c r="WBE249" s="249"/>
      <c r="WBF249" s="249"/>
      <c r="WBG249" s="249"/>
      <c r="WBH249" s="249"/>
      <c r="WBI249" s="249"/>
      <c r="WBJ249" s="249"/>
      <c r="WBK249" s="249"/>
      <c r="WBL249" s="249"/>
      <c r="WBM249" s="249"/>
      <c r="WBN249" s="249"/>
      <c r="WBO249" s="249"/>
      <c r="WBP249" s="249"/>
      <c r="WBQ249" s="249"/>
      <c r="WBR249" s="249"/>
      <c r="WBS249" s="249"/>
      <c r="WBT249" s="249"/>
      <c r="WBU249" s="249"/>
      <c r="WBV249" s="249"/>
      <c r="WBW249" s="249"/>
      <c r="WBX249" s="249"/>
      <c r="WBY249" s="249"/>
      <c r="WBZ249" s="249"/>
      <c r="WCA249" s="249"/>
      <c r="WCB249" s="249"/>
      <c r="WCC249" s="249"/>
      <c r="WCD249" s="249"/>
      <c r="WCE249" s="249"/>
      <c r="WCF249" s="249"/>
      <c r="WCG249" s="249"/>
      <c r="WCH249" s="249"/>
      <c r="WCI249" s="249"/>
      <c r="WCJ249" s="249"/>
      <c r="WCK249" s="249"/>
      <c r="WCL249" s="249"/>
      <c r="WCM249" s="249"/>
      <c r="WCN249" s="249"/>
      <c r="WCO249" s="249"/>
      <c r="WCP249" s="249"/>
      <c r="WCQ249" s="249"/>
      <c r="WCR249" s="249"/>
      <c r="WCS249" s="249"/>
      <c r="WCT249" s="249"/>
      <c r="WCU249" s="249"/>
      <c r="WCV249" s="249"/>
      <c r="WCW249" s="249"/>
      <c r="WCX249" s="249"/>
      <c r="WCY249" s="249"/>
      <c r="WCZ249" s="249"/>
      <c r="WDA249" s="249"/>
      <c r="WDB249" s="249"/>
      <c r="WDC249" s="249"/>
      <c r="WDD249" s="249"/>
      <c r="WDE249" s="249"/>
      <c r="WDF249" s="249"/>
      <c r="WDG249" s="249"/>
      <c r="WDH249" s="249"/>
      <c r="WDI249" s="249"/>
      <c r="WDJ249" s="249"/>
      <c r="WDK249" s="249"/>
      <c r="WDL249" s="249"/>
      <c r="WDM249" s="249"/>
      <c r="WDN249" s="249"/>
      <c r="WDO249" s="249"/>
      <c r="WDP249" s="249"/>
      <c r="WDQ249" s="249"/>
      <c r="WDR249" s="249"/>
      <c r="WDS249" s="249"/>
      <c r="WDT249" s="249"/>
      <c r="WDU249" s="249"/>
      <c r="WDV249" s="249"/>
      <c r="WDW249" s="249"/>
      <c r="WDX249" s="249"/>
      <c r="WDY249" s="249"/>
      <c r="WDZ249" s="249"/>
      <c r="WEA249" s="249"/>
      <c r="WEB249" s="249"/>
      <c r="WEC249" s="249"/>
      <c r="WED249" s="249"/>
      <c r="WEE249" s="249"/>
      <c r="WEF249" s="249"/>
      <c r="WEG249" s="249"/>
      <c r="WEH249" s="249"/>
      <c r="WEI249" s="249"/>
      <c r="WEJ249" s="249"/>
      <c r="WEK249" s="249"/>
      <c r="WEL249" s="249"/>
      <c r="WEM249" s="249"/>
      <c r="WEN249" s="249"/>
      <c r="WEO249" s="249"/>
      <c r="WEP249" s="249"/>
      <c r="WEQ249" s="249"/>
      <c r="WER249" s="249"/>
      <c r="WES249" s="249"/>
      <c r="WET249" s="249"/>
      <c r="WEU249" s="249"/>
      <c r="WEV249" s="249"/>
      <c r="WEW249" s="249"/>
      <c r="WEX249" s="249"/>
      <c r="WEY249" s="249"/>
      <c r="WEZ249" s="249"/>
      <c r="WFA249" s="249"/>
      <c r="WFB249" s="249"/>
      <c r="WFC249" s="249"/>
      <c r="WFD249" s="249"/>
      <c r="WFE249" s="249"/>
      <c r="WFF249" s="249"/>
      <c r="WFG249" s="249"/>
      <c r="WFH249" s="249"/>
      <c r="WFI249" s="249"/>
      <c r="WFJ249" s="249"/>
      <c r="WFK249" s="249"/>
      <c r="WFL249" s="249"/>
      <c r="WFM249" s="249"/>
      <c r="WFN249" s="249"/>
      <c r="WFO249" s="249"/>
      <c r="WFP249" s="249"/>
      <c r="WFQ249" s="249"/>
      <c r="WFR249" s="249"/>
      <c r="WFS249" s="249"/>
      <c r="WFT249" s="249"/>
      <c r="WFU249" s="249"/>
      <c r="WFV249" s="249"/>
      <c r="WFW249" s="249"/>
      <c r="WFX249" s="249"/>
      <c r="WFY249" s="249"/>
      <c r="WFZ249" s="249"/>
      <c r="WGA249" s="249"/>
      <c r="WGB249" s="249"/>
      <c r="WGC249" s="249"/>
      <c r="WGD249" s="249"/>
      <c r="WGE249" s="249"/>
      <c r="WGF249" s="249"/>
      <c r="WGG249" s="249"/>
      <c r="WGH249" s="249"/>
      <c r="WGI249" s="249"/>
      <c r="WGJ249" s="249"/>
      <c r="WGK249" s="249"/>
      <c r="WGL249" s="249"/>
      <c r="WGM249" s="249"/>
      <c r="WGN249" s="249"/>
      <c r="WGO249" s="249"/>
      <c r="WGP249" s="249"/>
      <c r="WGQ249" s="249"/>
      <c r="WGR249" s="249"/>
      <c r="WGS249" s="249"/>
      <c r="WGT249" s="249"/>
      <c r="WGU249" s="249"/>
      <c r="WGV249" s="249"/>
      <c r="WGW249" s="249"/>
      <c r="WGX249" s="249"/>
      <c r="WGY249" s="249"/>
      <c r="WGZ249" s="249"/>
      <c r="WHA249" s="249"/>
      <c r="WHB249" s="249"/>
      <c r="WHC249" s="249"/>
      <c r="WHD249" s="249"/>
      <c r="WHE249" s="249"/>
      <c r="WHF249" s="249"/>
      <c r="WHG249" s="249"/>
      <c r="WHH249" s="249"/>
      <c r="WHI249" s="249"/>
      <c r="WHJ249" s="249"/>
      <c r="WHK249" s="249"/>
      <c r="WHL249" s="249"/>
      <c r="WHM249" s="249"/>
      <c r="WHN249" s="249"/>
      <c r="WHO249" s="249"/>
      <c r="WHP249" s="249"/>
      <c r="WHQ249" s="249"/>
      <c r="WHR249" s="249"/>
      <c r="WHS249" s="249"/>
      <c r="WHT249" s="249"/>
      <c r="WHU249" s="249"/>
      <c r="WHV249" s="249"/>
      <c r="WHW249" s="249"/>
      <c r="WHX249" s="249"/>
      <c r="WHY249" s="249"/>
      <c r="WHZ249" s="249"/>
      <c r="WIA249" s="249"/>
      <c r="WIB249" s="249"/>
      <c r="WIC249" s="249"/>
      <c r="WID249" s="249"/>
      <c r="WIE249" s="249"/>
      <c r="WIF249" s="249"/>
      <c r="WIG249" s="249"/>
      <c r="WIH249" s="249"/>
      <c r="WII249" s="249"/>
      <c r="WIJ249" s="249"/>
      <c r="WIK249" s="249"/>
      <c r="WIL249" s="249"/>
      <c r="WIM249" s="249"/>
      <c r="WIN249" s="249"/>
      <c r="WIO249" s="249"/>
      <c r="WIP249" s="249"/>
      <c r="WIQ249" s="249"/>
      <c r="WIR249" s="249"/>
      <c r="WIS249" s="249"/>
      <c r="WIT249" s="249"/>
      <c r="WIU249" s="249"/>
      <c r="WIV249" s="249"/>
      <c r="WIW249" s="249"/>
      <c r="WIX249" s="249"/>
      <c r="WIY249" s="249"/>
      <c r="WIZ249" s="249"/>
      <c r="WJA249" s="249"/>
      <c r="WJB249" s="249"/>
      <c r="WJC249" s="249"/>
      <c r="WJD249" s="249"/>
      <c r="WJE249" s="249"/>
      <c r="WJF249" s="249"/>
      <c r="WJG249" s="249"/>
      <c r="WJH249" s="249"/>
      <c r="WJI249" s="249"/>
      <c r="WJJ249" s="249"/>
      <c r="WJK249" s="249"/>
      <c r="WJL249" s="249"/>
      <c r="WJM249" s="249"/>
      <c r="WJN249" s="249"/>
      <c r="WJO249" s="249"/>
      <c r="WJP249" s="249"/>
      <c r="WJQ249" s="249"/>
      <c r="WJR249" s="249"/>
      <c r="WJS249" s="249"/>
      <c r="WJT249" s="249"/>
      <c r="WJU249" s="249"/>
      <c r="WJV249" s="249"/>
      <c r="WJW249" s="249"/>
      <c r="WJX249" s="249"/>
      <c r="WJY249" s="249"/>
      <c r="WJZ249" s="249"/>
      <c r="WKA249" s="249"/>
      <c r="WKB249" s="249"/>
      <c r="WKC249" s="249"/>
      <c r="WKD249" s="249"/>
      <c r="WKE249" s="249"/>
      <c r="WKF249" s="249"/>
      <c r="WKG249" s="249"/>
      <c r="WKH249" s="249"/>
      <c r="WKI249" s="249"/>
      <c r="WKJ249" s="249"/>
      <c r="WKK249" s="249"/>
      <c r="WKL249" s="249"/>
      <c r="WKM249" s="249"/>
      <c r="WKN249" s="249"/>
      <c r="WKO249" s="249"/>
      <c r="WKP249" s="249"/>
      <c r="WKQ249" s="249"/>
      <c r="WKR249" s="249"/>
      <c r="WKS249" s="249"/>
      <c r="WKT249" s="249"/>
      <c r="WKU249" s="249"/>
      <c r="WKV249" s="249"/>
      <c r="WKW249" s="249"/>
      <c r="WKX249" s="249"/>
      <c r="WKY249" s="249"/>
      <c r="WKZ249" s="249"/>
      <c r="WLA249" s="249"/>
      <c r="WLB249" s="249"/>
      <c r="WLC249" s="249"/>
      <c r="WLD249" s="249"/>
      <c r="WLE249" s="249"/>
      <c r="WLF249" s="249"/>
      <c r="WLG249" s="249"/>
      <c r="WLH249" s="249"/>
      <c r="WLI249" s="249"/>
      <c r="WLJ249" s="249"/>
      <c r="WLK249" s="249"/>
      <c r="WLL249" s="249"/>
      <c r="WLM249" s="249"/>
      <c r="WLN249" s="249"/>
      <c r="WLO249" s="249"/>
      <c r="WLP249" s="249"/>
      <c r="WLQ249" s="249"/>
      <c r="WLR249" s="249"/>
      <c r="WLS249" s="249"/>
      <c r="WLT249" s="249"/>
      <c r="WLU249" s="249"/>
      <c r="WLV249" s="249"/>
      <c r="WLW249" s="249"/>
      <c r="WLX249" s="249"/>
      <c r="WLY249" s="249"/>
      <c r="WLZ249" s="249"/>
      <c r="WMA249" s="249"/>
      <c r="WMB249" s="249"/>
      <c r="WMC249" s="249"/>
      <c r="WMD249" s="249"/>
      <c r="WME249" s="249"/>
      <c r="WMF249" s="249"/>
      <c r="WMG249" s="249"/>
      <c r="WMH249" s="249"/>
      <c r="WMI249" s="249"/>
      <c r="WMJ249" s="249"/>
      <c r="WMK249" s="249"/>
      <c r="WML249" s="249"/>
      <c r="WMM249" s="249"/>
      <c r="WMN249" s="249"/>
      <c r="WMO249" s="249"/>
      <c r="WMP249" s="249"/>
      <c r="WMQ249" s="249"/>
      <c r="WMR249" s="249"/>
      <c r="WMS249" s="249"/>
      <c r="WMT249" s="249"/>
      <c r="WMU249" s="249"/>
      <c r="WMV249" s="249"/>
      <c r="WMW249" s="249"/>
      <c r="WMX249" s="249"/>
      <c r="WMY249" s="249"/>
      <c r="WMZ249" s="249"/>
      <c r="WNA249" s="249"/>
      <c r="WNB249" s="249"/>
      <c r="WNC249" s="249"/>
      <c r="WND249" s="249"/>
      <c r="WNE249" s="249"/>
      <c r="WNF249" s="249"/>
      <c r="WNG249" s="249"/>
      <c r="WNH249" s="249"/>
      <c r="WNI249" s="249"/>
      <c r="WNJ249" s="249"/>
      <c r="WNK249" s="249"/>
      <c r="WNL249" s="249"/>
      <c r="WNM249" s="249"/>
      <c r="WNN249" s="249"/>
      <c r="WNO249" s="249"/>
      <c r="WNP249" s="249"/>
      <c r="WNQ249" s="249"/>
      <c r="WNR249" s="249"/>
      <c r="WNS249" s="249"/>
      <c r="WNT249" s="249"/>
      <c r="WNU249" s="249"/>
      <c r="WNV249" s="249"/>
      <c r="WNW249" s="249"/>
      <c r="WNX249" s="249"/>
      <c r="WNY249" s="249"/>
      <c r="WNZ249" s="249"/>
      <c r="WOA249" s="249"/>
      <c r="WOB249" s="249"/>
      <c r="WOC249" s="249"/>
      <c r="WOD249" s="249"/>
      <c r="WOE249" s="249"/>
      <c r="WOF249" s="249"/>
      <c r="WOG249" s="249"/>
      <c r="WOH249" s="249"/>
      <c r="WOI249" s="249"/>
      <c r="WOJ249" s="249"/>
      <c r="WOK249" s="249"/>
      <c r="WOL249" s="249"/>
      <c r="WOM249" s="249"/>
      <c r="WON249" s="249"/>
      <c r="WOO249" s="249"/>
      <c r="WOP249" s="249"/>
      <c r="WOQ249" s="249"/>
      <c r="WOR249" s="249"/>
      <c r="WOS249" s="249"/>
      <c r="WOT249" s="249"/>
      <c r="WOU249" s="249"/>
      <c r="WOV249" s="249"/>
      <c r="WOW249" s="249"/>
      <c r="WOX249" s="249"/>
      <c r="WOY249" s="249"/>
      <c r="WOZ249" s="249"/>
      <c r="WPA249" s="249"/>
      <c r="WPB249" s="249"/>
      <c r="WPC249" s="249"/>
      <c r="WPD249" s="249"/>
      <c r="WPE249" s="249"/>
      <c r="WPF249" s="249"/>
      <c r="WPG249" s="249"/>
      <c r="WPH249" s="249"/>
      <c r="WPI249" s="249"/>
      <c r="WPJ249" s="249"/>
      <c r="WPK249" s="249"/>
      <c r="WPL249" s="249"/>
      <c r="WPM249" s="249"/>
      <c r="WPN249" s="249"/>
      <c r="WPO249" s="249"/>
      <c r="WPP249" s="249"/>
      <c r="WPQ249" s="249"/>
      <c r="WPR249" s="249"/>
      <c r="WPS249" s="249"/>
      <c r="WPT249" s="249"/>
      <c r="WPU249" s="249"/>
      <c r="WPV249" s="249"/>
      <c r="WPW249" s="249"/>
      <c r="WPX249" s="249"/>
      <c r="WPY249" s="249"/>
      <c r="WPZ249" s="249"/>
      <c r="WQA249" s="249"/>
      <c r="WQB249" s="249"/>
      <c r="WQC249" s="249"/>
      <c r="WQD249" s="249"/>
      <c r="WQE249" s="249"/>
      <c r="WQF249" s="249"/>
      <c r="WQG249" s="249"/>
      <c r="WQH249" s="249"/>
      <c r="WQI249" s="249"/>
      <c r="WQJ249" s="249"/>
      <c r="WQK249" s="249"/>
      <c r="WQL249" s="249"/>
      <c r="WQM249" s="249"/>
      <c r="WQN249" s="249"/>
      <c r="WQO249" s="249"/>
      <c r="WQP249" s="249"/>
      <c r="WQQ249" s="249"/>
      <c r="WQR249" s="249"/>
      <c r="WQS249" s="249"/>
      <c r="WQT249" s="249"/>
      <c r="WQU249" s="249"/>
      <c r="WQV249" s="249"/>
      <c r="WQW249" s="249"/>
      <c r="WQX249" s="249"/>
      <c r="WQY249" s="249"/>
      <c r="WQZ249" s="249"/>
      <c r="WRA249" s="249"/>
      <c r="WRB249" s="249"/>
      <c r="WRC249" s="249"/>
      <c r="WRD249" s="249"/>
      <c r="WRE249" s="249"/>
      <c r="WRF249" s="249"/>
      <c r="WRG249" s="249"/>
      <c r="WRH249" s="249"/>
      <c r="WRI249" s="249"/>
      <c r="WRJ249" s="249"/>
      <c r="WRK249" s="249"/>
      <c r="WRL249" s="249"/>
      <c r="WRM249" s="249"/>
      <c r="WRN249" s="249"/>
      <c r="WRO249" s="249"/>
      <c r="WRP249" s="249"/>
      <c r="WRQ249" s="249"/>
      <c r="WRR249" s="249"/>
      <c r="WRS249" s="249"/>
      <c r="WRT249" s="249"/>
      <c r="WRU249" s="249"/>
      <c r="WRV249" s="249"/>
      <c r="WRW249" s="249"/>
      <c r="WRX249" s="249"/>
      <c r="WRY249" s="249"/>
      <c r="WRZ249" s="249"/>
      <c r="WSA249" s="249"/>
      <c r="WSB249" s="249"/>
      <c r="WSC249" s="249"/>
      <c r="WSD249" s="249"/>
      <c r="WSE249" s="249"/>
      <c r="WSF249" s="249"/>
      <c r="WSG249" s="249"/>
      <c r="WSH249" s="249"/>
      <c r="WSI249" s="249"/>
      <c r="WSJ249" s="249"/>
      <c r="WSK249" s="249"/>
      <c r="WSL249" s="249"/>
      <c r="WSM249" s="249"/>
      <c r="WSN249" s="249"/>
      <c r="WSO249" s="249"/>
      <c r="WSP249" s="249"/>
      <c r="WSQ249" s="249"/>
      <c r="WSR249" s="249"/>
      <c r="WSS249" s="249"/>
      <c r="WST249" s="249"/>
      <c r="WSU249" s="249"/>
      <c r="WSV249" s="249"/>
      <c r="WSW249" s="249"/>
      <c r="WSX249" s="249"/>
      <c r="WSY249" s="249"/>
      <c r="WSZ249" s="249"/>
      <c r="WTA249" s="249"/>
      <c r="WTB249" s="249"/>
      <c r="WTC249" s="249"/>
      <c r="WTD249" s="249"/>
      <c r="WTE249" s="249"/>
      <c r="WTF249" s="249"/>
      <c r="WTG249" s="249"/>
      <c r="WTH249" s="249"/>
      <c r="WTI249" s="249"/>
      <c r="WTJ249" s="249"/>
      <c r="WTK249" s="249"/>
      <c r="WTL249" s="249"/>
      <c r="WTM249" s="249"/>
      <c r="WTN249" s="249"/>
      <c r="WTO249" s="249"/>
      <c r="WTP249" s="249"/>
      <c r="WTQ249" s="249"/>
      <c r="WTR249" s="249"/>
      <c r="WTS249" s="249"/>
      <c r="WTT249" s="249"/>
      <c r="WTU249" s="249"/>
      <c r="WTV249" s="249"/>
      <c r="WTW249" s="249"/>
      <c r="WTX249" s="249"/>
      <c r="WTY249" s="249"/>
      <c r="WTZ249" s="249"/>
      <c r="WUA249" s="249"/>
      <c r="WUB249" s="249"/>
      <c r="WUC249" s="249"/>
      <c r="WUD249" s="249"/>
      <c r="WUE249" s="249"/>
      <c r="WUF249" s="249"/>
      <c r="WUG249" s="249"/>
      <c r="WUH249" s="249"/>
      <c r="WUI249" s="249"/>
      <c r="WUJ249" s="249"/>
      <c r="WUK249" s="249"/>
      <c r="WUL249" s="249"/>
      <c r="WUM249" s="249"/>
      <c r="WUN249" s="249"/>
      <c r="WUO249" s="249"/>
      <c r="WUP249" s="249"/>
      <c r="WUQ249" s="249"/>
      <c r="WUR249" s="249"/>
      <c r="WUS249" s="249"/>
      <c r="WUT249" s="249"/>
      <c r="WUU249" s="249"/>
      <c r="WUV249" s="249"/>
      <c r="WUW249" s="249"/>
      <c r="WUX249" s="249"/>
      <c r="WUY249" s="249"/>
      <c r="WUZ249" s="249"/>
      <c r="WVA249" s="249"/>
      <c r="WVB249" s="249"/>
      <c r="WVC249" s="249"/>
      <c r="WVD249" s="249"/>
      <c r="WVE249" s="249"/>
      <c r="WVF249" s="249"/>
      <c r="WVG249" s="249"/>
      <c r="WVH249" s="249"/>
      <c r="WVI249" s="249"/>
      <c r="WVJ249" s="249"/>
      <c r="WVK249" s="249"/>
      <c r="WVL249" s="249"/>
      <c r="WVM249" s="249"/>
      <c r="WVN249" s="249"/>
      <c r="WVO249" s="249"/>
      <c r="WVP249" s="249"/>
      <c r="WVQ249" s="249"/>
      <c r="WVR249" s="249"/>
      <c r="WVS249" s="249"/>
      <c r="WVT249" s="249"/>
      <c r="WVU249" s="249"/>
      <c r="WVV249" s="249"/>
      <c r="WVW249" s="249"/>
      <c r="WVX249" s="249"/>
      <c r="WVY249" s="249"/>
      <c r="WVZ249" s="249"/>
      <c r="WWA249" s="249"/>
      <c r="WWB249" s="249"/>
      <c r="WWC249" s="249"/>
      <c r="WWD249" s="249"/>
      <c r="WWE249" s="249"/>
      <c r="WWF249" s="249"/>
      <c r="WWG249" s="249"/>
      <c r="WWH249" s="249"/>
      <c r="WWI249" s="249"/>
      <c r="WWJ249" s="249"/>
      <c r="WWK249" s="249"/>
      <c r="WWL249" s="249"/>
      <c r="WWM249" s="249"/>
      <c r="WWN249" s="249"/>
      <c r="WWO249" s="249"/>
      <c r="WWP249" s="249"/>
      <c r="WWQ249" s="249"/>
      <c r="WWR249" s="249"/>
      <c r="WWS249" s="249"/>
      <c r="WWT249" s="249"/>
      <c r="WWU249" s="249"/>
      <c r="WWV249" s="249"/>
      <c r="WWW249" s="249"/>
      <c r="WWX249" s="249"/>
      <c r="WWY249" s="249"/>
      <c r="WWZ249" s="249"/>
      <c r="WXA249" s="249"/>
      <c r="WXB249" s="249"/>
      <c r="WXC249" s="249"/>
      <c r="WXD249" s="249"/>
      <c r="WXE249" s="249"/>
      <c r="WXF249" s="249"/>
      <c r="WXG249" s="249"/>
      <c r="WXH249" s="249"/>
      <c r="WXI249" s="249"/>
      <c r="WXJ249" s="249"/>
      <c r="WXK249" s="249"/>
      <c r="WXL249" s="249"/>
      <c r="WXM249" s="249"/>
      <c r="WXN249" s="249"/>
      <c r="WXO249" s="249"/>
      <c r="WXP249" s="249"/>
      <c r="WXQ249" s="249"/>
      <c r="WXR249" s="249"/>
      <c r="WXS249" s="249"/>
      <c r="WXT249" s="249"/>
      <c r="WXU249" s="249"/>
      <c r="WXV249" s="249"/>
      <c r="WXW249" s="249"/>
      <c r="WXX249" s="249"/>
      <c r="WXY249" s="249"/>
      <c r="WXZ249" s="249"/>
      <c r="WYA249" s="249"/>
      <c r="WYB249" s="249"/>
      <c r="WYC249" s="249"/>
      <c r="WYD249" s="249"/>
      <c r="WYE249" s="249"/>
      <c r="WYF249" s="249"/>
      <c r="WYG249" s="249"/>
      <c r="WYH249" s="249"/>
      <c r="WYI249" s="249"/>
      <c r="WYJ249" s="249"/>
      <c r="WYK249" s="249"/>
      <c r="WYL249" s="249"/>
      <c r="WYM249" s="249"/>
      <c r="WYN249" s="249"/>
      <c r="WYO249" s="249"/>
      <c r="WYP249" s="249"/>
      <c r="WYQ249" s="249"/>
      <c r="WYR249" s="249"/>
      <c r="WYS249" s="249"/>
      <c r="WYT249" s="249"/>
      <c r="WYU249" s="249"/>
      <c r="WYV249" s="249"/>
      <c r="WYW249" s="249"/>
      <c r="WYX249" s="249"/>
      <c r="WYY249" s="249"/>
      <c r="WYZ249" s="249"/>
      <c r="WZA249" s="249"/>
      <c r="WZB249" s="249"/>
      <c r="WZC249" s="249"/>
      <c r="WZD249" s="249"/>
      <c r="WZE249" s="249"/>
      <c r="WZF249" s="249"/>
      <c r="WZG249" s="249"/>
      <c r="WZH249" s="249"/>
      <c r="WZI249" s="249"/>
      <c r="WZJ249" s="249"/>
      <c r="WZK249" s="249"/>
      <c r="WZL249" s="249"/>
      <c r="WZM249" s="249"/>
      <c r="WZN249" s="249"/>
      <c r="WZO249" s="249"/>
      <c r="WZP249" s="249"/>
      <c r="WZQ249" s="249"/>
      <c r="WZR249" s="249"/>
      <c r="WZS249" s="249"/>
      <c r="WZT249" s="249"/>
      <c r="WZU249" s="249"/>
      <c r="WZV249" s="249"/>
      <c r="WZW249" s="249"/>
      <c r="WZX249" s="249"/>
      <c r="WZY249" s="249"/>
      <c r="WZZ249" s="249"/>
      <c r="XAA249" s="249"/>
      <c r="XAB249" s="249"/>
      <c r="XAC249" s="249"/>
      <c r="XAD249" s="249"/>
      <c r="XAE249" s="249"/>
      <c r="XAF249" s="249"/>
      <c r="XAG249" s="249"/>
      <c r="XAH249" s="249"/>
      <c r="XAI249" s="249"/>
      <c r="XAJ249" s="249"/>
      <c r="XAK249" s="249"/>
      <c r="XAL249" s="249"/>
      <c r="XAM249" s="249"/>
      <c r="XAN249" s="249"/>
      <c r="XAO249" s="249"/>
      <c r="XAP249" s="249"/>
      <c r="XAQ249" s="249"/>
      <c r="XAR249" s="249"/>
      <c r="XAS249" s="249"/>
      <c r="XAT249" s="249"/>
      <c r="XAU249" s="249"/>
      <c r="XAV249" s="249"/>
      <c r="XAW249" s="249"/>
      <c r="XAX249" s="249"/>
      <c r="XAY249" s="249"/>
      <c r="XAZ249" s="249"/>
      <c r="XBA249" s="249"/>
      <c r="XBB249" s="249"/>
      <c r="XBC249" s="249"/>
      <c r="XBD249" s="249"/>
      <c r="XBE249" s="249"/>
      <c r="XBF249" s="249"/>
      <c r="XBG249" s="249"/>
      <c r="XBH249" s="249"/>
      <c r="XBI249" s="249"/>
      <c r="XBJ249" s="249"/>
      <c r="XBK249" s="249"/>
      <c r="XBL249" s="249"/>
      <c r="XBM249" s="249"/>
      <c r="XBN249" s="249"/>
      <c r="XBO249" s="249"/>
      <c r="XBP249" s="249"/>
      <c r="XBQ249" s="249"/>
      <c r="XBR249" s="249"/>
      <c r="XBS249" s="249"/>
      <c r="XBT249" s="249"/>
      <c r="XBU249" s="249"/>
      <c r="XBV249" s="249"/>
      <c r="XBW249" s="249"/>
      <c r="XBX249" s="249"/>
      <c r="XBY249" s="249"/>
      <c r="XBZ249" s="249"/>
      <c r="XCA249" s="249"/>
      <c r="XCB249" s="249"/>
      <c r="XCC249" s="249"/>
      <c r="XCD249" s="249"/>
      <c r="XCE249" s="249"/>
      <c r="XCF249" s="249"/>
      <c r="XCG249" s="249"/>
      <c r="XCH249" s="249"/>
      <c r="XCI249" s="249"/>
      <c r="XCJ249" s="249"/>
      <c r="XCK249" s="249"/>
      <c r="XCL249" s="249"/>
      <c r="XCM249" s="249"/>
      <c r="XCN249" s="249"/>
      <c r="XCO249" s="249"/>
      <c r="XCP249" s="249"/>
      <c r="XCQ249" s="249"/>
      <c r="XCR249" s="249"/>
      <c r="XCS249" s="249"/>
      <c r="XCT249" s="249"/>
      <c r="XCU249" s="249"/>
      <c r="XCV249" s="249"/>
      <c r="XCW249" s="249"/>
      <c r="XCX249" s="249"/>
      <c r="XCY249" s="249"/>
      <c r="XCZ249" s="249"/>
      <c r="XDA249" s="249"/>
      <c r="XDB249" s="249"/>
      <c r="XDC249" s="249"/>
      <c r="XDD249" s="249"/>
      <c r="XDE249" s="249"/>
      <c r="XDF249" s="249"/>
      <c r="XDG249" s="249"/>
      <c r="XDH249" s="249"/>
      <c r="XDI249" s="249"/>
      <c r="XDJ249" s="249"/>
      <c r="XDK249" s="249"/>
      <c r="XDL249" s="249"/>
      <c r="XDM249" s="249"/>
      <c r="XDN249" s="249"/>
      <c r="XDO249" s="249"/>
      <c r="XDP249" s="249"/>
      <c r="XDQ249" s="249"/>
      <c r="XDR249" s="249"/>
      <c r="XDS249" s="249"/>
      <c r="XDT249" s="249"/>
      <c r="XDU249" s="249"/>
      <c r="XDV249" s="249"/>
      <c r="XDW249" s="249"/>
      <c r="XDX249" s="249"/>
      <c r="XDY249" s="249"/>
      <c r="XDZ249" s="249"/>
      <c r="XEA249" s="249"/>
      <c r="XEB249" s="249"/>
      <c r="XEC249" s="249"/>
      <c r="XED249" s="249"/>
      <c r="XEE249" s="249"/>
      <c r="XEF249" s="249"/>
      <c r="XEG249" s="249"/>
      <c r="XEH249" s="249"/>
      <c r="XEI249" s="249"/>
      <c r="XEJ249" s="249"/>
      <c r="XEK249" s="249"/>
      <c r="XEL249" s="249"/>
      <c r="XEM249" s="249"/>
      <c r="XEN249" s="249"/>
      <c r="XEO249" s="249"/>
      <c r="XEP249" s="249"/>
      <c r="XEQ249" s="249"/>
      <c r="XER249" s="249"/>
      <c r="XES249" s="249"/>
      <c r="XET249" s="249"/>
      <c r="XEU249" s="249"/>
      <c r="XEV249" s="249"/>
      <c r="XEW249" s="249"/>
      <c r="XEX249" s="249"/>
    </row>
    <row r="250" spans="1:16378" ht="14.45" customHeight="1" x14ac:dyDescent="0.2">
      <c r="A250" s="171" t="s">
        <v>57</v>
      </c>
      <c r="B250" s="242">
        <v>32.100999999999999</v>
      </c>
      <c r="C250" s="243" t="s">
        <v>7696</v>
      </c>
      <c r="D250" s="244" t="s">
        <v>8517</v>
      </c>
      <c r="E250" s="244"/>
      <c r="F250" s="245" t="s">
        <v>7671</v>
      </c>
      <c r="G250" s="242" t="s">
        <v>8518</v>
      </c>
      <c r="H250" s="242" t="s">
        <v>8519</v>
      </c>
      <c r="I250" s="242"/>
      <c r="J250" s="243"/>
      <c r="K250" s="249"/>
      <c r="L250" s="249"/>
      <c r="M250" s="249"/>
      <c r="N250" s="249"/>
      <c r="O250" s="249"/>
      <c r="P250" s="249"/>
      <c r="Q250" s="249"/>
      <c r="R250" s="249"/>
      <c r="S250" s="249"/>
      <c r="T250" s="249"/>
      <c r="U250" s="249"/>
      <c r="V250" s="249"/>
      <c r="W250" s="249"/>
      <c r="X250" s="249"/>
      <c r="Y250" s="249"/>
      <c r="Z250" s="249"/>
      <c r="AA250" s="249"/>
      <c r="AB250" s="249"/>
      <c r="AC250" s="249"/>
      <c r="AD250" s="249"/>
      <c r="AE250" s="249"/>
      <c r="AF250" s="249"/>
      <c r="AG250" s="249"/>
      <c r="AH250" s="249"/>
      <c r="AI250" s="249"/>
      <c r="AJ250" s="249"/>
      <c r="AK250" s="249"/>
      <c r="AL250" s="249"/>
      <c r="AM250" s="249"/>
      <c r="AN250" s="249"/>
      <c r="AO250" s="249"/>
      <c r="AP250" s="249"/>
      <c r="AQ250" s="249"/>
      <c r="AR250" s="249"/>
      <c r="AS250" s="249"/>
      <c r="AT250" s="249"/>
      <c r="AU250" s="249"/>
      <c r="AV250" s="249"/>
      <c r="AW250" s="249"/>
      <c r="AX250" s="249"/>
      <c r="AY250" s="249"/>
      <c r="AZ250" s="249"/>
      <c r="BA250" s="249"/>
      <c r="BB250" s="249"/>
      <c r="BC250" s="249"/>
      <c r="BD250" s="249"/>
      <c r="BE250" s="249"/>
      <c r="BF250" s="249"/>
      <c r="BG250" s="249"/>
      <c r="BH250" s="249"/>
      <c r="BI250" s="249"/>
      <c r="BJ250" s="249"/>
      <c r="BK250" s="249"/>
      <c r="BL250" s="249"/>
      <c r="BM250" s="249"/>
      <c r="BN250" s="249"/>
      <c r="BO250" s="249"/>
      <c r="BP250" s="249"/>
      <c r="BQ250" s="249"/>
      <c r="BR250" s="249"/>
      <c r="BS250" s="249"/>
      <c r="BT250" s="249"/>
      <c r="BU250" s="249"/>
      <c r="BV250" s="249"/>
      <c r="BW250" s="249"/>
      <c r="BX250" s="249"/>
      <c r="BY250" s="249"/>
      <c r="BZ250" s="249"/>
      <c r="CA250" s="249"/>
      <c r="CB250" s="249"/>
      <c r="CC250" s="249"/>
      <c r="CD250" s="249"/>
      <c r="CE250" s="249"/>
      <c r="CF250" s="249"/>
      <c r="CG250" s="249"/>
      <c r="CH250" s="249"/>
      <c r="CI250" s="249"/>
      <c r="CJ250" s="249"/>
      <c r="CK250" s="249"/>
      <c r="CL250" s="249"/>
      <c r="CM250" s="249"/>
      <c r="CN250" s="249"/>
      <c r="CO250" s="249"/>
      <c r="CP250" s="249"/>
      <c r="CQ250" s="249"/>
      <c r="CR250" s="249"/>
      <c r="CS250" s="249"/>
      <c r="CT250" s="249"/>
      <c r="CU250" s="249"/>
      <c r="CV250" s="249"/>
      <c r="CW250" s="249"/>
      <c r="CX250" s="249"/>
      <c r="CY250" s="249"/>
      <c r="CZ250" s="249"/>
      <c r="DA250" s="249"/>
      <c r="DB250" s="249"/>
      <c r="DC250" s="249"/>
      <c r="DD250" s="249"/>
      <c r="DE250" s="249"/>
      <c r="DF250" s="249"/>
      <c r="DG250" s="249"/>
      <c r="DH250" s="249"/>
      <c r="DI250" s="249"/>
      <c r="DJ250" s="249"/>
      <c r="DK250" s="249"/>
      <c r="DL250" s="249"/>
      <c r="DM250" s="249"/>
      <c r="DN250" s="249"/>
      <c r="DO250" s="249"/>
      <c r="DP250" s="249"/>
      <c r="DQ250" s="249"/>
      <c r="DR250" s="249"/>
      <c r="DS250" s="249"/>
      <c r="DT250" s="249"/>
      <c r="DU250" s="249"/>
      <c r="DV250" s="249"/>
      <c r="DW250" s="249"/>
      <c r="DX250" s="249"/>
      <c r="DY250" s="249"/>
      <c r="DZ250" s="249"/>
      <c r="EA250" s="249"/>
      <c r="EB250" s="249"/>
      <c r="EC250" s="249"/>
      <c r="ED250" s="249"/>
      <c r="EE250" s="249"/>
      <c r="EF250" s="249"/>
      <c r="EG250" s="249"/>
      <c r="EH250" s="249"/>
      <c r="EI250" s="249"/>
      <c r="EJ250" s="249"/>
      <c r="EK250" s="249"/>
      <c r="EL250" s="249"/>
      <c r="EM250" s="249"/>
      <c r="EN250" s="249"/>
      <c r="EO250" s="249"/>
      <c r="EP250" s="249"/>
      <c r="EQ250" s="249"/>
      <c r="ER250" s="249"/>
      <c r="ES250" s="249"/>
      <c r="ET250" s="249"/>
      <c r="EU250" s="249"/>
      <c r="EV250" s="249"/>
      <c r="EW250" s="249"/>
      <c r="EX250" s="249"/>
      <c r="EY250" s="249"/>
      <c r="EZ250" s="249"/>
      <c r="FA250" s="249"/>
      <c r="FB250" s="249"/>
      <c r="FC250" s="249"/>
      <c r="FD250" s="249"/>
      <c r="FE250" s="249"/>
      <c r="FF250" s="249"/>
      <c r="FG250" s="249"/>
      <c r="FH250" s="249"/>
      <c r="FI250" s="249"/>
      <c r="FJ250" s="249"/>
      <c r="FK250" s="249"/>
      <c r="FL250" s="249"/>
      <c r="FM250" s="249"/>
      <c r="FN250" s="249"/>
      <c r="FO250" s="249"/>
      <c r="FP250" s="249"/>
      <c r="FQ250" s="249"/>
      <c r="FR250" s="249"/>
      <c r="FS250" s="249"/>
      <c r="FT250" s="249"/>
      <c r="FU250" s="249"/>
      <c r="FV250" s="249"/>
      <c r="FW250" s="249"/>
      <c r="FX250" s="249"/>
      <c r="FY250" s="249"/>
      <c r="FZ250" s="249"/>
      <c r="GA250" s="249"/>
      <c r="GB250" s="249"/>
      <c r="GC250" s="249"/>
      <c r="GD250" s="249"/>
      <c r="GE250" s="249"/>
      <c r="GF250" s="249"/>
      <c r="GG250" s="249"/>
      <c r="GH250" s="249"/>
      <c r="GI250" s="249"/>
      <c r="GJ250" s="249"/>
      <c r="GK250" s="249"/>
      <c r="GL250" s="249"/>
      <c r="GM250" s="249"/>
      <c r="GN250" s="249"/>
      <c r="GO250" s="249"/>
      <c r="GP250" s="249"/>
      <c r="GQ250" s="249"/>
      <c r="GR250" s="249"/>
      <c r="GS250" s="249"/>
      <c r="GT250" s="249"/>
      <c r="GU250" s="249"/>
      <c r="GV250" s="249"/>
      <c r="GW250" s="249"/>
      <c r="GX250" s="249"/>
      <c r="GY250" s="249"/>
      <c r="GZ250" s="249"/>
      <c r="HA250" s="249"/>
      <c r="HB250" s="249"/>
      <c r="HC250" s="249"/>
      <c r="HD250" s="249"/>
      <c r="HE250" s="249"/>
      <c r="HF250" s="249"/>
      <c r="HG250" s="249"/>
      <c r="HH250" s="249"/>
      <c r="HI250" s="249"/>
      <c r="HJ250" s="249"/>
      <c r="HK250" s="249"/>
      <c r="HL250" s="249"/>
      <c r="HM250" s="249"/>
      <c r="HN250" s="249"/>
      <c r="HO250" s="249"/>
      <c r="HP250" s="249"/>
      <c r="HQ250" s="249"/>
      <c r="HR250" s="249"/>
      <c r="HS250" s="249"/>
      <c r="HT250" s="249"/>
      <c r="HU250" s="249"/>
      <c r="HV250" s="249"/>
      <c r="HW250" s="249"/>
      <c r="HX250" s="249"/>
      <c r="HY250" s="249"/>
      <c r="HZ250" s="249"/>
      <c r="IA250" s="249"/>
      <c r="IB250" s="249"/>
      <c r="IC250" s="249"/>
      <c r="ID250" s="249"/>
      <c r="IE250" s="249"/>
      <c r="IF250" s="249"/>
      <c r="IG250" s="249"/>
      <c r="IH250" s="249"/>
      <c r="II250" s="249"/>
      <c r="IJ250" s="249"/>
      <c r="IK250" s="249"/>
      <c r="IL250" s="249"/>
      <c r="IM250" s="249"/>
      <c r="IN250" s="249"/>
      <c r="IO250" s="249"/>
      <c r="IP250" s="249"/>
      <c r="IQ250" s="249"/>
      <c r="IR250" s="249"/>
      <c r="IS250" s="249"/>
      <c r="IT250" s="249"/>
      <c r="IU250" s="249"/>
      <c r="IV250" s="249"/>
      <c r="IW250" s="249"/>
      <c r="IX250" s="249"/>
      <c r="IY250" s="249"/>
      <c r="IZ250" s="249"/>
      <c r="JA250" s="249"/>
      <c r="JB250" s="249"/>
      <c r="JC250" s="249"/>
      <c r="JD250" s="249"/>
      <c r="JE250" s="249"/>
      <c r="JF250" s="249"/>
      <c r="JG250" s="249"/>
      <c r="JH250" s="249"/>
      <c r="JI250" s="249"/>
      <c r="JJ250" s="249"/>
      <c r="JK250" s="249"/>
      <c r="JL250" s="249"/>
      <c r="JM250" s="249"/>
      <c r="JN250" s="249"/>
      <c r="JO250" s="249"/>
      <c r="JP250" s="249"/>
      <c r="JQ250" s="249"/>
      <c r="JR250" s="249"/>
      <c r="JS250" s="249"/>
      <c r="JT250" s="249"/>
      <c r="JU250" s="249"/>
      <c r="JV250" s="249"/>
      <c r="JW250" s="249"/>
      <c r="JX250" s="249"/>
      <c r="JY250" s="249"/>
      <c r="JZ250" s="249"/>
      <c r="KA250" s="249"/>
      <c r="KB250" s="249"/>
      <c r="KC250" s="249"/>
      <c r="KD250" s="249"/>
      <c r="KE250" s="249"/>
      <c r="KF250" s="249"/>
      <c r="KG250" s="249"/>
      <c r="KH250" s="249"/>
      <c r="KI250" s="249"/>
      <c r="KJ250" s="249"/>
      <c r="KK250" s="249"/>
      <c r="KL250" s="249"/>
      <c r="KM250" s="249"/>
      <c r="KN250" s="249"/>
      <c r="KO250" s="249"/>
      <c r="KP250" s="249"/>
      <c r="KQ250" s="249"/>
      <c r="KR250" s="249"/>
      <c r="KS250" s="249"/>
      <c r="KT250" s="249"/>
      <c r="KU250" s="249"/>
      <c r="KV250" s="249"/>
      <c r="KW250" s="249"/>
      <c r="KX250" s="249"/>
      <c r="KY250" s="249"/>
      <c r="KZ250" s="249"/>
      <c r="LA250" s="249"/>
      <c r="LB250" s="249"/>
      <c r="LC250" s="249"/>
      <c r="LD250" s="249"/>
      <c r="LE250" s="249"/>
      <c r="LF250" s="249"/>
      <c r="LG250" s="249"/>
      <c r="LH250" s="249"/>
      <c r="LI250" s="249"/>
      <c r="LJ250" s="249"/>
      <c r="LK250" s="249"/>
      <c r="LL250" s="249"/>
      <c r="LM250" s="249"/>
      <c r="LN250" s="249"/>
      <c r="LO250" s="249"/>
      <c r="LP250" s="249"/>
      <c r="LQ250" s="249"/>
      <c r="LR250" s="249"/>
      <c r="LS250" s="249"/>
      <c r="LT250" s="249"/>
      <c r="LU250" s="249"/>
      <c r="LV250" s="249"/>
      <c r="LW250" s="249"/>
      <c r="LX250" s="249"/>
      <c r="LY250" s="249"/>
      <c r="LZ250" s="249"/>
      <c r="MA250" s="249"/>
      <c r="MB250" s="249"/>
      <c r="MC250" s="249"/>
      <c r="MD250" s="249"/>
      <c r="ME250" s="249"/>
      <c r="MF250" s="249"/>
      <c r="MG250" s="249"/>
      <c r="MH250" s="249"/>
      <c r="MI250" s="249"/>
      <c r="MJ250" s="249"/>
      <c r="MK250" s="249"/>
      <c r="ML250" s="249"/>
      <c r="MM250" s="249"/>
      <c r="MN250" s="249"/>
      <c r="MO250" s="249"/>
      <c r="MP250" s="249"/>
      <c r="MQ250" s="249"/>
      <c r="MR250" s="249"/>
      <c r="MS250" s="249"/>
      <c r="MT250" s="249"/>
      <c r="MU250" s="249"/>
      <c r="MV250" s="249"/>
      <c r="MW250" s="249"/>
      <c r="MX250" s="249"/>
      <c r="MY250" s="249"/>
      <c r="MZ250" s="249"/>
      <c r="NA250" s="249"/>
      <c r="NB250" s="249"/>
      <c r="NC250" s="249"/>
      <c r="ND250" s="249"/>
      <c r="NE250" s="249"/>
      <c r="NF250" s="249"/>
      <c r="NG250" s="249"/>
      <c r="NH250" s="249"/>
      <c r="NI250" s="249"/>
      <c r="NJ250" s="249"/>
      <c r="NK250" s="249"/>
      <c r="NL250" s="249"/>
      <c r="NM250" s="249"/>
      <c r="NN250" s="249"/>
      <c r="NO250" s="249"/>
      <c r="NP250" s="249"/>
      <c r="NQ250" s="249"/>
      <c r="NR250" s="249"/>
      <c r="NS250" s="249"/>
      <c r="NT250" s="249"/>
      <c r="NU250" s="249"/>
      <c r="NV250" s="249"/>
      <c r="NW250" s="249"/>
      <c r="NX250" s="249"/>
      <c r="NY250" s="249"/>
      <c r="NZ250" s="249"/>
      <c r="OA250" s="249"/>
      <c r="OB250" s="249"/>
      <c r="OC250" s="249"/>
      <c r="OD250" s="249"/>
      <c r="OE250" s="249"/>
      <c r="OF250" s="249"/>
      <c r="OG250" s="249"/>
      <c r="OH250" s="249"/>
      <c r="OI250" s="249"/>
      <c r="OJ250" s="249"/>
      <c r="OK250" s="249"/>
      <c r="OL250" s="249"/>
      <c r="OM250" s="249"/>
      <c r="ON250" s="249"/>
      <c r="OO250" s="249"/>
      <c r="OP250" s="249"/>
      <c r="OQ250" s="249"/>
      <c r="OR250" s="249"/>
      <c r="OS250" s="249"/>
      <c r="OT250" s="249"/>
      <c r="OU250" s="249"/>
      <c r="OV250" s="249"/>
      <c r="OW250" s="249"/>
      <c r="OX250" s="249"/>
      <c r="OY250" s="249"/>
      <c r="OZ250" s="249"/>
      <c r="PA250" s="249"/>
      <c r="PB250" s="249"/>
      <c r="PC250" s="249"/>
      <c r="PD250" s="249"/>
      <c r="PE250" s="249"/>
      <c r="PF250" s="249"/>
      <c r="PG250" s="249"/>
      <c r="PH250" s="249"/>
      <c r="PI250" s="249"/>
      <c r="PJ250" s="249"/>
      <c r="PK250" s="249"/>
      <c r="PL250" s="249"/>
      <c r="PM250" s="249"/>
      <c r="PN250" s="249"/>
      <c r="PO250" s="249"/>
      <c r="PP250" s="249"/>
      <c r="PQ250" s="249"/>
      <c r="PR250" s="249"/>
      <c r="PS250" s="249"/>
      <c r="PT250" s="249"/>
      <c r="PU250" s="249"/>
      <c r="PV250" s="249"/>
      <c r="PW250" s="249"/>
      <c r="PX250" s="249"/>
      <c r="PY250" s="249"/>
      <c r="PZ250" s="249"/>
      <c r="QA250" s="249"/>
      <c r="QB250" s="249"/>
      <c r="QC250" s="249"/>
      <c r="QD250" s="249"/>
      <c r="QE250" s="249"/>
      <c r="QF250" s="249"/>
      <c r="QG250" s="249"/>
      <c r="QH250" s="249"/>
      <c r="QI250" s="249"/>
      <c r="QJ250" s="249"/>
      <c r="QK250" s="249"/>
      <c r="QL250" s="249"/>
      <c r="QM250" s="249"/>
      <c r="QN250" s="249"/>
      <c r="QO250" s="249"/>
      <c r="QP250" s="249"/>
      <c r="QQ250" s="249"/>
      <c r="QR250" s="249"/>
      <c r="QS250" s="249"/>
      <c r="QT250" s="249"/>
      <c r="QU250" s="249"/>
      <c r="QV250" s="249"/>
      <c r="QW250" s="249"/>
      <c r="QX250" s="249"/>
      <c r="QY250" s="249"/>
      <c r="QZ250" s="249"/>
      <c r="RA250" s="249"/>
      <c r="RB250" s="249"/>
      <c r="RC250" s="249"/>
      <c r="RD250" s="249"/>
      <c r="RE250" s="249"/>
      <c r="RF250" s="249"/>
      <c r="RG250" s="249"/>
      <c r="RH250" s="249"/>
      <c r="RI250" s="249"/>
      <c r="RJ250" s="249"/>
      <c r="RK250" s="249"/>
      <c r="RL250" s="249"/>
      <c r="RM250" s="249"/>
      <c r="RN250" s="249"/>
      <c r="RO250" s="249"/>
      <c r="RP250" s="249"/>
      <c r="RQ250" s="249"/>
      <c r="RR250" s="249"/>
      <c r="RS250" s="249"/>
      <c r="RT250" s="249"/>
      <c r="RU250" s="249"/>
      <c r="RV250" s="249"/>
      <c r="RW250" s="249"/>
      <c r="RX250" s="249"/>
      <c r="RY250" s="249"/>
      <c r="RZ250" s="249"/>
      <c r="SA250" s="249"/>
      <c r="SB250" s="249"/>
      <c r="SC250" s="249"/>
      <c r="SD250" s="249"/>
      <c r="SE250" s="249"/>
      <c r="SF250" s="249"/>
      <c r="SG250" s="249"/>
      <c r="SH250" s="249"/>
      <c r="SI250" s="249"/>
      <c r="SJ250" s="249"/>
      <c r="SK250" s="249"/>
      <c r="SL250" s="249"/>
      <c r="SM250" s="249"/>
      <c r="SN250" s="249"/>
      <c r="SO250" s="249"/>
      <c r="SP250" s="249"/>
      <c r="SQ250" s="249"/>
      <c r="SR250" s="249"/>
      <c r="SS250" s="249"/>
      <c r="ST250" s="249"/>
      <c r="SU250" s="249"/>
      <c r="SV250" s="249"/>
      <c r="SW250" s="249"/>
      <c r="SX250" s="249"/>
      <c r="SY250" s="249"/>
      <c r="SZ250" s="249"/>
      <c r="TA250" s="249"/>
      <c r="TB250" s="249"/>
      <c r="TC250" s="249"/>
      <c r="TD250" s="249"/>
      <c r="TE250" s="249"/>
      <c r="TF250" s="249"/>
      <c r="TG250" s="249"/>
      <c r="TH250" s="249"/>
      <c r="TI250" s="249"/>
      <c r="TJ250" s="249"/>
      <c r="TK250" s="249"/>
      <c r="TL250" s="249"/>
      <c r="TM250" s="249"/>
      <c r="TN250" s="249"/>
      <c r="TO250" s="249"/>
      <c r="TP250" s="249"/>
      <c r="TQ250" s="249"/>
      <c r="TR250" s="249"/>
      <c r="TS250" s="249"/>
      <c r="TT250" s="249"/>
      <c r="TU250" s="249"/>
      <c r="TV250" s="249"/>
      <c r="TW250" s="249"/>
      <c r="TX250" s="249"/>
      <c r="TY250" s="249"/>
      <c r="TZ250" s="249"/>
      <c r="UA250" s="249"/>
      <c r="UB250" s="249"/>
      <c r="UC250" s="249"/>
      <c r="UD250" s="249"/>
      <c r="UE250" s="249"/>
      <c r="UF250" s="249"/>
      <c r="UG250" s="249"/>
      <c r="UH250" s="249"/>
      <c r="UI250" s="249"/>
      <c r="UJ250" s="249"/>
      <c r="UK250" s="249"/>
      <c r="UL250" s="249"/>
      <c r="UM250" s="249"/>
      <c r="UN250" s="249"/>
      <c r="UO250" s="249"/>
      <c r="UP250" s="249"/>
      <c r="UQ250" s="249"/>
      <c r="UR250" s="249"/>
      <c r="US250" s="249"/>
      <c r="UT250" s="249"/>
      <c r="UU250" s="249"/>
      <c r="UV250" s="249"/>
      <c r="UW250" s="249"/>
      <c r="UX250" s="249"/>
      <c r="UY250" s="249"/>
      <c r="UZ250" s="249"/>
      <c r="VA250" s="249"/>
      <c r="VB250" s="249"/>
      <c r="VC250" s="249"/>
      <c r="VD250" s="249"/>
      <c r="VE250" s="249"/>
      <c r="VF250" s="249"/>
      <c r="VG250" s="249"/>
      <c r="VH250" s="249"/>
      <c r="VI250" s="249"/>
      <c r="VJ250" s="249"/>
      <c r="VK250" s="249"/>
      <c r="VL250" s="249"/>
      <c r="VM250" s="249"/>
      <c r="VN250" s="249"/>
      <c r="VO250" s="249"/>
      <c r="VP250" s="249"/>
      <c r="VQ250" s="249"/>
      <c r="VR250" s="249"/>
      <c r="VS250" s="249"/>
      <c r="VT250" s="249"/>
      <c r="VU250" s="249"/>
      <c r="VV250" s="249"/>
      <c r="VW250" s="249"/>
      <c r="VX250" s="249"/>
      <c r="VY250" s="249"/>
      <c r="VZ250" s="249"/>
      <c r="WA250" s="249"/>
      <c r="WB250" s="249"/>
      <c r="WC250" s="249"/>
      <c r="WD250" s="249"/>
      <c r="WE250" s="249"/>
      <c r="WF250" s="249"/>
      <c r="WG250" s="249"/>
      <c r="WH250" s="249"/>
      <c r="WI250" s="249"/>
      <c r="WJ250" s="249"/>
      <c r="WK250" s="249"/>
      <c r="WL250" s="249"/>
      <c r="WM250" s="249"/>
      <c r="WN250" s="249"/>
      <c r="WO250" s="249"/>
      <c r="WP250" s="249"/>
      <c r="WQ250" s="249"/>
      <c r="WR250" s="249"/>
      <c r="WS250" s="249"/>
      <c r="WT250" s="249"/>
      <c r="WU250" s="249"/>
      <c r="WV250" s="249"/>
      <c r="WW250" s="249"/>
      <c r="WX250" s="249"/>
      <c r="WY250" s="249"/>
      <c r="WZ250" s="249"/>
      <c r="XA250" s="249"/>
      <c r="XB250" s="249"/>
      <c r="XC250" s="249"/>
      <c r="XD250" s="249"/>
      <c r="XE250" s="249"/>
      <c r="XF250" s="249"/>
      <c r="XG250" s="249"/>
      <c r="XH250" s="249"/>
      <c r="XI250" s="249"/>
      <c r="XJ250" s="249"/>
      <c r="XK250" s="249"/>
      <c r="XL250" s="249"/>
      <c r="XM250" s="249"/>
      <c r="XN250" s="249"/>
      <c r="XO250" s="249"/>
      <c r="XP250" s="249"/>
      <c r="XQ250" s="249"/>
      <c r="XR250" s="249"/>
      <c r="XS250" s="249"/>
      <c r="XT250" s="249"/>
      <c r="XU250" s="249"/>
      <c r="XV250" s="249"/>
      <c r="XW250" s="249"/>
      <c r="XX250" s="249"/>
      <c r="XY250" s="249"/>
      <c r="XZ250" s="249"/>
      <c r="YA250" s="249"/>
      <c r="YB250" s="249"/>
      <c r="YC250" s="249"/>
      <c r="YD250" s="249"/>
      <c r="YE250" s="249"/>
      <c r="YF250" s="249"/>
      <c r="YG250" s="249"/>
      <c r="YH250" s="249"/>
      <c r="YI250" s="249"/>
      <c r="YJ250" s="249"/>
      <c r="YK250" s="249"/>
      <c r="YL250" s="249"/>
      <c r="YM250" s="249"/>
      <c r="YN250" s="249"/>
      <c r="YO250" s="249"/>
      <c r="YP250" s="249"/>
      <c r="YQ250" s="249"/>
      <c r="YR250" s="249"/>
      <c r="YS250" s="249"/>
      <c r="YT250" s="249"/>
      <c r="YU250" s="249"/>
      <c r="YV250" s="249"/>
      <c r="YW250" s="249"/>
      <c r="YX250" s="249"/>
      <c r="YY250" s="249"/>
      <c r="YZ250" s="249"/>
      <c r="ZA250" s="249"/>
      <c r="ZB250" s="249"/>
      <c r="ZC250" s="249"/>
      <c r="ZD250" s="249"/>
      <c r="ZE250" s="249"/>
      <c r="ZF250" s="249"/>
      <c r="ZG250" s="249"/>
      <c r="ZH250" s="249"/>
      <c r="ZI250" s="249"/>
      <c r="ZJ250" s="249"/>
      <c r="ZK250" s="249"/>
      <c r="ZL250" s="249"/>
      <c r="ZM250" s="249"/>
      <c r="ZN250" s="249"/>
      <c r="ZO250" s="249"/>
      <c r="ZP250" s="249"/>
      <c r="ZQ250" s="249"/>
      <c r="ZR250" s="249"/>
      <c r="ZS250" s="249"/>
      <c r="ZT250" s="249"/>
      <c r="ZU250" s="249"/>
      <c r="ZV250" s="249"/>
      <c r="ZW250" s="249"/>
      <c r="ZX250" s="249"/>
      <c r="ZY250" s="249"/>
      <c r="ZZ250" s="249"/>
      <c r="AAA250" s="249"/>
      <c r="AAB250" s="249"/>
      <c r="AAC250" s="249"/>
      <c r="AAD250" s="249"/>
      <c r="AAE250" s="249"/>
      <c r="AAF250" s="249"/>
      <c r="AAG250" s="249"/>
      <c r="AAH250" s="249"/>
      <c r="AAI250" s="249"/>
      <c r="AAJ250" s="249"/>
      <c r="AAK250" s="249"/>
      <c r="AAL250" s="249"/>
      <c r="AAM250" s="249"/>
      <c r="AAN250" s="249"/>
      <c r="AAO250" s="249"/>
      <c r="AAP250" s="249"/>
      <c r="AAQ250" s="249"/>
      <c r="AAR250" s="249"/>
      <c r="AAS250" s="249"/>
      <c r="AAT250" s="249"/>
      <c r="AAU250" s="249"/>
      <c r="AAV250" s="249"/>
      <c r="AAW250" s="249"/>
      <c r="AAX250" s="249"/>
      <c r="AAY250" s="249"/>
      <c r="AAZ250" s="249"/>
      <c r="ABA250" s="249"/>
      <c r="ABB250" s="249"/>
      <c r="ABC250" s="249"/>
      <c r="ABD250" s="249"/>
      <c r="ABE250" s="249"/>
      <c r="ABF250" s="249"/>
      <c r="ABG250" s="249"/>
      <c r="ABH250" s="249"/>
      <c r="ABI250" s="249"/>
      <c r="ABJ250" s="249"/>
      <c r="ABK250" s="249"/>
      <c r="ABL250" s="249"/>
      <c r="ABM250" s="249"/>
      <c r="ABN250" s="249"/>
      <c r="ABO250" s="249"/>
      <c r="ABP250" s="249"/>
      <c r="ABQ250" s="249"/>
      <c r="ABR250" s="249"/>
      <c r="ABS250" s="249"/>
      <c r="ABT250" s="249"/>
      <c r="ABU250" s="249"/>
      <c r="ABV250" s="249"/>
      <c r="ABW250" s="249"/>
      <c r="ABX250" s="249"/>
      <c r="ABY250" s="249"/>
      <c r="ABZ250" s="249"/>
      <c r="ACA250" s="249"/>
      <c r="ACB250" s="249"/>
      <c r="ACC250" s="249"/>
      <c r="ACD250" s="249"/>
      <c r="ACE250" s="249"/>
      <c r="ACF250" s="249"/>
      <c r="ACG250" s="249"/>
      <c r="ACH250" s="249"/>
      <c r="ACI250" s="249"/>
      <c r="ACJ250" s="249"/>
      <c r="ACK250" s="249"/>
      <c r="ACL250" s="249"/>
      <c r="ACM250" s="249"/>
      <c r="ACN250" s="249"/>
      <c r="ACO250" s="249"/>
      <c r="ACP250" s="249"/>
      <c r="ACQ250" s="249"/>
      <c r="ACR250" s="249"/>
      <c r="ACS250" s="249"/>
      <c r="ACT250" s="249"/>
      <c r="ACU250" s="249"/>
      <c r="ACV250" s="249"/>
      <c r="ACW250" s="249"/>
      <c r="ACX250" s="249"/>
      <c r="ACY250" s="249"/>
      <c r="ACZ250" s="249"/>
      <c r="ADA250" s="249"/>
      <c r="ADB250" s="249"/>
      <c r="ADC250" s="249"/>
      <c r="ADD250" s="249"/>
      <c r="ADE250" s="249"/>
      <c r="ADF250" s="249"/>
      <c r="ADG250" s="249"/>
      <c r="ADH250" s="249"/>
      <c r="ADI250" s="249"/>
      <c r="ADJ250" s="249"/>
      <c r="ADK250" s="249"/>
      <c r="ADL250" s="249"/>
      <c r="ADM250" s="249"/>
      <c r="ADN250" s="249"/>
      <c r="ADO250" s="249"/>
      <c r="ADP250" s="249"/>
      <c r="ADQ250" s="249"/>
      <c r="ADR250" s="249"/>
      <c r="ADS250" s="249"/>
      <c r="ADT250" s="249"/>
      <c r="ADU250" s="249"/>
      <c r="ADV250" s="249"/>
      <c r="ADW250" s="249"/>
      <c r="ADX250" s="249"/>
      <c r="ADY250" s="249"/>
      <c r="ADZ250" s="249"/>
      <c r="AEA250" s="249"/>
      <c r="AEB250" s="249"/>
      <c r="AEC250" s="249"/>
      <c r="AED250" s="249"/>
      <c r="AEE250" s="249"/>
      <c r="AEF250" s="249"/>
      <c r="AEG250" s="249"/>
      <c r="AEH250" s="249"/>
      <c r="AEI250" s="249"/>
      <c r="AEJ250" s="249"/>
      <c r="AEK250" s="249"/>
      <c r="AEL250" s="249"/>
      <c r="AEM250" s="249"/>
      <c r="AEN250" s="249"/>
      <c r="AEO250" s="249"/>
      <c r="AEP250" s="249"/>
      <c r="AEQ250" s="249"/>
      <c r="AER250" s="249"/>
      <c r="AES250" s="249"/>
      <c r="AET250" s="249"/>
      <c r="AEU250" s="249"/>
      <c r="AEV250" s="249"/>
      <c r="AEW250" s="249"/>
      <c r="AEX250" s="249"/>
      <c r="AEY250" s="249"/>
      <c r="AEZ250" s="249"/>
      <c r="AFA250" s="249"/>
      <c r="AFB250" s="249"/>
      <c r="AFC250" s="249"/>
      <c r="AFD250" s="249"/>
      <c r="AFE250" s="249"/>
      <c r="AFF250" s="249"/>
      <c r="AFG250" s="249"/>
      <c r="AFH250" s="249"/>
      <c r="AFI250" s="249"/>
      <c r="AFJ250" s="249"/>
      <c r="AFK250" s="249"/>
      <c r="AFL250" s="249"/>
      <c r="AFM250" s="249"/>
      <c r="AFN250" s="249"/>
      <c r="AFO250" s="249"/>
      <c r="AFP250" s="249"/>
      <c r="AFQ250" s="249"/>
      <c r="AFR250" s="249"/>
      <c r="AFS250" s="249"/>
      <c r="AFT250" s="249"/>
      <c r="AFU250" s="249"/>
      <c r="AFV250" s="249"/>
      <c r="AFW250" s="249"/>
      <c r="AFX250" s="249"/>
      <c r="AFY250" s="249"/>
      <c r="AFZ250" s="249"/>
      <c r="AGA250" s="249"/>
      <c r="AGB250" s="249"/>
      <c r="AGC250" s="249"/>
      <c r="AGD250" s="249"/>
      <c r="AGE250" s="249"/>
      <c r="AGF250" s="249"/>
      <c r="AGG250" s="249"/>
      <c r="AGH250" s="249"/>
      <c r="AGI250" s="249"/>
      <c r="AGJ250" s="249"/>
      <c r="AGK250" s="249"/>
      <c r="AGL250" s="249"/>
      <c r="AGM250" s="249"/>
      <c r="AGN250" s="249"/>
      <c r="AGO250" s="249"/>
      <c r="AGP250" s="249"/>
      <c r="AGQ250" s="249"/>
      <c r="AGR250" s="249"/>
      <c r="AGS250" s="249"/>
      <c r="AGT250" s="249"/>
      <c r="AGU250" s="249"/>
      <c r="AGV250" s="249"/>
      <c r="AGW250" s="249"/>
      <c r="AGX250" s="249"/>
      <c r="AGY250" s="249"/>
      <c r="AGZ250" s="249"/>
      <c r="AHA250" s="249"/>
      <c r="AHB250" s="249"/>
      <c r="AHC250" s="249"/>
      <c r="AHD250" s="249"/>
      <c r="AHE250" s="249"/>
      <c r="AHF250" s="249"/>
      <c r="AHG250" s="249"/>
      <c r="AHH250" s="249"/>
      <c r="AHI250" s="249"/>
      <c r="AHJ250" s="249"/>
      <c r="AHK250" s="249"/>
      <c r="AHL250" s="249"/>
      <c r="AHM250" s="249"/>
      <c r="AHN250" s="249"/>
      <c r="AHO250" s="249"/>
      <c r="AHP250" s="249"/>
      <c r="AHQ250" s="249"/>
      <c r="AHR250" s="249"/>
      <c r="AHS250" s="249"/>
      <c r="AHT250" s="249"/>
      <c r="AHU250" s="249"/>
      <c r="AHV250" s="249"/>
      <c r="AHW250" s="249"/>
      <c r="AHX250" s="249"/>
      <c r="AHY250" s="249"/>
      <c r="AHZ250" s="249"/>
      <c r="AIA250" s="249"/>
      <c r="AIB250" s="249"/>
      <c r="AIC250" s="249"/>
      <c r="AID250" s="249"/>
      <c r="AIE250" s="249"/>
      <c r="AIF250" s="249"/>
      <c r="AIG250" s="249"/>
      <c r="AIH250" s="249"/>
      <c r="AII250" s="249"/>
      <c r="AIJ250" s="249"/>
      <c r="AIK250" s="249"/>
      <c r="AIL250" s="249"/>
      <c r="AIM250" s="249"/>
      <c r="AIN250" s="249"/>
      <c r="AIO250" s="249"/>
      <c r="AIP250" s="249"/>
      <c r="AIQ250" s="249"/>
      <c r="AIR250" s="249"/>
      <c r="AIS250" s="249"/>
      <c r="AIT250" s="249"/>
      <c r="AIU250" s="249"/>
      <c r="AIV250" s="249"/>
      <c r="AIW250" s="249"/>
      <c r="AIX250" s="249"/>
      <c r="AIY250" s="249"/>
      <c r="AIZ250" s="249"/>
      <c r="AJA250" s="249"/>
      <c r="AJB250" s="249"/>
      <c r="AJC250" s="249"/>
      <c r="AJD250" s="249"/>
      <c r="AJE250" s="249"/>
      <c r="AJF250" s="249"/>
      <c r="AJG250" s="249"/>
      <c r="AJH250" s="249"/>
      <c r="AJI250" s="249"/>
      <c r="AJJ250" s="249"/>
      <c r="AJK250" s="249"/>
      <c r="AJL250" s="249"/>
      <c r="AJM250" s="249"/>
      <c r="AJN250" s="249"/>
      <c r="AJO250" s="249"/>
      <c r="AJP250" s="249"/>
      <c r="AJQ250" s="249"/>
      <c r="AJR250" s="249"/>
      <c r="AJS250" s="249"/>
      <c r="AJT250" s="249"/>
      <c r="AJU250" s="249"/>
      <c r="AJV250" s="249"/>
      <c r="AJW250" s="249"/>
      <c r="AJX250" s="249"/>
      <c r="AJY250" s="249"/>
      <c r="AJZ250" s="249"/>
      <c r="AKA250" s="249"/>
      <c r="AKB250" s="249"/>
      <c r="AKC250" s="249"/>
      <c r="AKD250" s="249"/>
      <c r="AKE250" s="249"/>
      <c r="AKF250" s="249"/>
      <c r="AKG250" s="249"/>
      <c r="AKH250" s="249"/>
      <c r="AKI250" s="249"/>
      <c r="AKJ250" s="249"/>
      <c r="AKK250" s="249"/>
      <c r="AKL250" s="249"/>
      <c r="AKM250" s="249"/>
      <c r="AKN250" s="249"/>
      <c r="AKO250" s="249"/>
      <c r="AKP250" s="249"/>
      <c r="AKQ250" s="249"/>
      <c r="AKR250" s="249"/>
      <c r="AKS250" s="249"/>
      <c r="AKT250" s="249"/>
      <c r="AKU250" s="249"/>
      <c r="AKV250" s="249"/>
      <c r="AKW250" s="249"/>
      <c r="AKX250" s="249"/>
      <c r="AKY250" s="249"/>
      <c r="AKZ250" s="249"/>
      <c r="ALA250" s="249"/>
      <c r="ALB250" s="249"/>
      <c r="ALC250" s="249"/>
      <c r="ALD250" s="249"/>
      <c r="ALE250" s="249"/>
      <c r="ALF250" s="249"/>
      <c r="ALG250" s="249"/>
      <c r="ALH250" s="249"/>
      <c r="ALI250" s="249"/>
      <c r="ALJ250" s="249"/>
      <c r="ALK250" s="249"/>
      <c r="ALL250" s="249"/>
      <c r="ALM250" s="249"/>
      <c r="ALN250" s="249"/>
      <c r="ALO250" s="249"/>
      <c r="ALP250" s="249"/>
      <c r="ALQ250" s="249"/>
      <c r="ALR250" s="249"/>
      <c r="ALS250" s="249"/>
      <c r="ALT250" s="249"/>
      <c r="ALU250" s="249"/>
      <c r="ALV250" s="249"/>
      <c r="ALW250" s="249"/>
      <c r="ALX250" s="249"/>
      <c r="ALY250" s="249"/>
      <c r="ALZ250" s="249"/>
      <c r="AMA250" s="249"/>
      <c r="AMB250" s="249"/>
      <c r="AMC250" s="249"/>
      <c r="AMD250" s="249"/>
      <c r="AME250" s="249"/>
      <c r="AMF250" s="249"/>
      <c r="AMG250" s="249"/>
      <c r="AMH250" s="249"/>
      <c r="AMI250" s="249"/>
      <c r="AMJ250" s="249"/>
      <c r="AMK250" s="249"/>
      <c r="AML250" s="249"/>
      <c r="AMM250" s="249"/>
      <c r="AMN250" s="249"/>
      <c r="AMO250" s="249"/>
      <c r="AMP250" s="249"/>
      <c r="AMQ250" s="249"/>
      <c r="AMR250" s="249"/>
      <c r="AMS250" s="249"/>
      <c r="AMT250" s="249"/>
      <c r="AMU250" s="249"/>
      <c r="AMV250" s="249"/>
      <c r="AMW250" s="249"/>
      <c r="AMX250" s="249"/>
      <c r="AMY250" s="249"/>
      <c r="AMZ250" s="249"/>
      <c r="ANA250" s="249"/>
      <c r="ANB250" s="249"/>
      <c r="ANC250" s="249"/>
      <c r="AND250" s="249"/>
      <c r="ANE250" s="249"/>
      <c r="ANF250" s="249"/>
      <c r="ANG250" s="249"/>
      <c r="ANH250" s="249"/>
      <c r="ANI250" s="249"/>
      <c r="ANJ250" s="249"/>
      <c r="ANK250" s="249"/>
      <c r="ANL250" s="249"/>
      <c r="ANM250" s="249"/>
      <c r="ANN250" s="249"/>
      <c r="ANO250" s="249"/>
      <c r="ANP250" s="249"/>
      <c r="ANQ250" s="249"/>
      <c r="ANR250" s="249"/>
      <c r="ANS250" s="249"/>
      <c r="ANT250" s="249"/>
      <c r="ANU250" s="249"/>
      <c r="ANV250" s="249"/>
      <c r="ANW250" s="249"/>
      <c r="ANX250" s="249"/>
      <c r="ANY250" s="249"/>
      <c r="ANZ250" s="249"/>
      <c r="AOA250" s="249"/>
      <c r="AOB250" s="249"/>
      <c r="AOC250" s="249"/>
      <c r="AOD250" s="249"/>
      <c r="AOE250" s="249"/>
      <c r="AOF250" s="249"/>
      <c r="AOG250" s="249"/>
      <c r="AOH250" s="249"/>
      <c r="AOI250" s="249"/>
      <c r="AOJ250" s="249"/>
      <c r="AOK250" s="249"/>
      <c r="AOL250" s="249"/>
      <c r="AOM250" s="249"/>
      <c r="AON250" s="249"/>
      <c r="AOO250" s="249"/>
      <c r="AOP250" s="249"/>
      <c r="AOQ250" s="249"/>
      <c r="AOR250" s="249"/>
      <c r="AOS250" s="249"/>
      <c r="AOT250" s="249"/>
      <c r="AOU250" s="249"/>
      <c r="AOV250" s="249"/>
      <c r="AOW250" s="249"/>
      <c r="AOX250" s="249"/>
      <c r="AOY250" s="249"/>
      <c r="AOZ250" s="249"/>
      <c r="APA250" s="249"/>
      <c r="APB250" s="249"/>
      <c r="APC250" s="249"/>
      <c r="APD250" s="249"/>
      <c r="APE250" s="249"/>
      <c r="APF250" s="249"/>
      <c r="APG250" s="249"/>
      <c r="APH250" s="249"/>
      <c r="API250" s="249"/>
      <c r="APJ250" s="249"/>
      <c r="APK250" s="249"/>
      <c r="APL250" s="249"/>
      <c r="APM250" s="249"/>
      <c r="APN250" s="249"/>
      <c r="APO250" s="249"/>
      <c r="APP250" s="249"/>
      <c r="APQ250" s="249"/>
      <c r="APR250" s="249"/>
      <c r="APS250" s="249"/>
      <c r="APT250" s="249"/>
      <c r="APU250" s="249"/>
      <c r="APV250" s="249"/>
      <c r="APW250" s="249"/>
      <c r="APX250" s="249"/>
      <c r="APY250" s="249"/>
      <c r="APZ250" s="249"/>
      <c r="AQA250" s="249"/>
      <c r="AQB250" s="249"/>
      <c r="AQC250" s="249"/>
      <c r="AQD250" s="249"/>
      <c r="AQE250" s="249"/>
      <c r="AQF250" s="249"/>
      <c r="AQG250" s="249"/>
      <c r="AQH250" s="249"/>
      <c r="AQI250" s="249"/>
      <c r="AQJ250" s="249"/>
      <c r="AQK250" s="249"/>
      <c r="AQL250" s="249"/>
      <c r="AQM250" s="249"/>
      <c r="AQN250" s="249"/>
      <c r="AQO250" s="249"/>
      <c r="AQP250" s="249"/>
      <c r="AQQ250" s="249"/>
      <c r="AQR250" s="249"/>
      <c r="AQS250" s="249"/>
      <c r="AQT250" s="249"/>
      <c r="AQU250" s="249"/>
      <c r="AQV250" s="249"/>
      <c r="AQW250" s="249"/>
      <c r="AQX250" s="249"/>
      <c r="AQY250" s="249"/>
      <c r="AQZ250" s="249"/>
      <c r="ARA250" s="249"/>
      <c r="ARB250" s="249"/>
      <c r="ARC250" s="249"/>
      <c r="ARD250" s="249"/>
      <c r="ARE250" s="249"/>
      <c r="ARF250" s="249"/>
      <c r="ARG250" s="249"/>
      <c r="ARH250" s="249"/>
      <c r="ARI250" s="249"/>
      <c r="ARJ250" s="249"/>
      <c r="ARK250" s="249"/>
      <c r="ARL250" s="249"/>
      <c r="ARM250" s="249"/>
      <c r="ARN250" s="249"/>
      <c r="ARO250" s="249"/>
      <c r="ARP250" s="249"/>
      <c r="ARQ250" s="249"/>
      <c r="ARR250" s="249"/>
      <c r="ARS250" s="249"/>
      <c r="ART250" s="249"/>
      <c r="ARU250" s="249"/>
      <c r="ARV250" s="249"/>
      <c r="ARW250" s="249"/>
      <c r="ARX250" s="249"/>
      <c r="ARY250" s="249"/>
      <c r="ARZ250" s="249"/>
      <c r="ASA250" s="249"/>
      <c r="ASB250" s="249"/>
      <c r="ASC250" s="249"/>
      <c r="ASD250" s="249"/>
      <c r="ASE250" s="249"/>
      <c r="ASF250" s="249"/>
      <c r="ASG250" s="249"/>
      <c r="ASH250" s="249"/>
      <c r="ASI250" s="249"/>
      <c r="ASJ250" s="249"/>
      <c r="ASK250" s="249"/>
      <c r="ASL250" s="249"/>
      <c r="ASM250" s="249"/>
      <c r="ASN250" s="249"/>
      <c r="ASO250" s="249"/>
      <c r="ASP250" s="249"/>
      <c r="ASQ250" s="249"/>
      <c r="ASR250" s="249"/>
      <c r="ASS250" s="249"/>
      <c r="AST250" s="249"/>
      <c r="ASU250" s="249"/>
      <c r="ASV250" s="249"/>
      <c r="ASW250" s="249"/>
      <c r="ASX250" s="249"/>
      <c r="ASY250" s="249"/>
      <c r="ASZ250" s="249"/>
      <c r="ATA250" s="249"/>
      <c r="ATB250" s="249"/>
      <c r="ATC250" s="249"/>
      <c r="ATD250" s="249"/>
      <c r="ATE250" s="249"/>
      <c r="ATF250" s="249"/>
      <c r="ATG250" s="249"/>
      <c r="ATH250" s="249"/>
      <c r="ATI250" s="249"/>
      <c r="ATJ250" s="249"/>
      <c r="ATK250" s="249"/>
      <c r="ATL250" s="249"/>
      <c r="ATM250" s="249"/>
      <c r="ATN250" s="249"/>
      <c r="ATO250" s="249"/>
      <c r="ATP250" s="249"/>
      <c r="ATQ250" s="249"/>
      <c r="ATR250" s="249"/>
      <c r="ATS250" s="249"/>
      <c r="ATT250" s="249"/>
      <c r="ATU250" s="249"/>
      <c r="ATV250" s="249"/>
      <c r="ATW250" s="249"/>
      <c r="ATX250" s="249"/>
      <c r="ATY250" s="249"/>
      <c r="ATZ250" s="249"/>
      <c r="AUA250" s="249"/>
      <c r="AUB250" s="249"/>
      <c r="AUC250" s="249"/>
      <c r="AUD250" s="249"/>
      <c r="AUE250" s="249"/>
      <c r="AUF250" s="249"/>
      <c r="AUG250" s="249"/>
      <c r="AUH250" s="249"/>
      <c r="AUI250" s="249"/>
      <c r="AUJ250" s="249"/>
      <c r="AUK250" s="249"/>
      <c r="AUL250" s="249"/>
      <c r="AUM250" s="249"/>
      <c r="AUN250" s="249"/>
      <c r="AUO250" s="249"/>
      <c r="AUP250" s="249"/>
      <c r="AUQ250" s="249"/>
      <c r="AUR250" s="249"/>
      <c r="AUS250" s="249"/>
      <c r="AUT250" s="249"/>
      <c r="AUU250" s="249"/>
      <c r="AUV250" s="249"/>
      <c r="AUW250" s="249"/>
      <c r="AUX250" s="249"/>
      <c r="AUY250" s="249"/>
      <c r="AUZ250" s="249"/>
      <c r="AVA250" s="249"/>
      <c r="AVB250" s="249"/>
      <c r="AVC250" s="249"/>
      <c r="AVD250" s="249"/>
      <c r="AVE250" s="249"/>
      <c r="AVF250" s="249"/>
      <c r="AVG250" s="249"/>
      <c r="AVH250" s="249"/>
      <c r="AVI250" s="249"/>
      <c r="AVJ250" s="249"/>
      <c r="AVK250" s="249"/>
      <c r="AVL250" s="249"/>
      <c r="AVM250" s="249"/>
      <c r="AVN250" s="249"/>
      <c r="AVO250" s="249"/>
      <c r="AVP250" s="249"/>
      <c r="AVQ250" s="249"/>
      <c r="AVR250" s="249"/>
      <c r="AVS250" s="249"/>
      <c r="AVT250" s="249"/>
      <c r="AVU250" s="249"/>
      <c r="AVV250" s="249"/>
      <c r="AVW250" s="249"/>
      <c r="AVX250" s="249"/>
      <c r="AVY250" s="249"/>
      <c r="AVZ250" s="249"/>
      <c r="AWA250" s="249"/>
      <c r="AWB250" s="249"/>
      <c r="AWC250" s="249"/>
      <c r="AWD250" s="249"/>
      <c r="AWE250" s="249"/>
      <c r="AWF250" s="249"/>
      <c r="AWG250" s="249"/>
      <c r="AWH250" s="249"/>
      <c r="AWI250" s="249"/>
      <c r="AWJ250" s="249"/>
      <c r="AWK250" s="249"/>
      <c r="AWL250" s="249"/>
      <c r="AWM250" s="249"/>
      <c r="AWN250" s="249"/>
      <c r="AWO250" s="249"/>
      <c r="AWP250" s="249"/>
      <c r="AWQ250" s="249"/>
      <c r="AWR250" s="249"/>
      <c r="AWS250" s="249"/>
      <c r="AWT250" s="249"/>
      <c r="AWU250" s="249"/>
      <c r="AWV250" s="249"/>
      <c r="AWW250" s="249"/>
      <c r="AWX250" s="249"/>
      <c r="AWY250" s="249"/>
      <c r="AWZ250" s="249"/>
      <c r="AXA250" s="249"/>
      <c r="AXB250" s="249"/>
      <c r="AXC250" s="249"/>
      <c r="AXD250" s="249"/>
      <c r="AXE250" s="249"/>
      <c r="AXF250" s="249"/>
      <c r="AXG250" s="249"/>
      <c r="AXH250" s="249"/>
      <c r="AXI250" s="249"/>
      <c r="AXJ250" s="249"/>
      <c r="AXK250" s="249"/>
      <c r="AXL250" s="249"/>
      <c r="AXM250" s="249"/>
      <c r="AXN250" s="249"/>
      <c r="AXO250" s="249"/>
      <c r="AXP250" s="249"/>
      <c r="AXQ250" s="249"/>
      <c r="AXR250" s="249"/>
      <c r="AXS250" s="249"/>
      <c r="AXT250" s="249"/>
      <c r="AXU250" s="249"/>
      <c r="AXV250" s="249"/>
      <c r="AXW250" s="249"/>
      <c r="AXX250" s="249"/>
      <c r="AXY250" s="249"/>
      <c r="AXZ250" s="249"/>
      <c r="AYA250" s="249"/>
      <c r="AYB250" s="249"/>
      <c r="AYC250" s="249"/>
      <c r="AYD250" s="249"/>
      <c r="AYE250" s="249"/>
      <c r="AYF250" s="249"/>
      <c r="AYG250" s="249"/>
      <c r="AYH250" s="249"/>
      <c r="AYI250" s="249"/>
      <c r="AYJ250" s="249"/>
      <c r="AYK250" s="249"/>
      <c r="AYL250" s="249"/>
      <c r="AYM250" s="249"/>
      <c r="AYN250" s="249"/>
      <c r="AYO250" s="249"/>
      <c r="AYP250" s="249"/>
      <c r="AYQ250" s="249"/>
      <c r="AYR250" s="249"/>
      <c r="AYS250" s="249"/>
      <c r="AYT250" s="249"/>
      <c r="AYU250" s="249"/>
      <c r="AYV250" s="249"/>
      <c r="AYW250" s="249"/>
      <c r="AYX250" s="249"/>
      <c r="AYY250" s="249"/>
      <c r="AYZ250" s="249"/>
      <c r="AZA250" s="249"/>
      <c r="AZB250" s="249"/>
      <c r="AZC250" s="249"/>
      <c r="AZD250" s="249"/>
      <c r="AZE250" s="249"/>
      <c r="AZF250" s="249"/>
      <c r="AZG250" s="249"/>
      <c r="AZH250" s="249"/>
      <c r="AZI250" s="249"/>
      <c r="AZJ250" s="249"/>
      <c r="AZK250" s="249"/>
      <c r="AZL250" s="249"/>
      <c r="AZM250" s="249"/>
      <c r="AZN250" s="249"/>
      <c r="AZO250" s="249"/>
      <c r="AZP250" s="249"/>
      <c r="AZQ250" s="249"/>
      <c r="AZR250" s="249"/>
      <c r="AZS250" s="249"/>
      <c r="AZT250" s="249"/>
      <c r="AZU250" s="249"/>
      <c r="AZV250" s="249"/>
      <c r="AZW250" s="249"/>
      <c r="AZX250" s="249"/>
      <c r="AZY250" s="249"/>
      <c r="AZZ250" s="249"/>
      <c r="BAA250" s="249"/>
      <c r="BAB250" s="249"/>
      <c r="BAC250" s="249"/>
      <c r="BAD250" s="249"/>
      <c r="BAE250" s="249"/>
      <c r="BAF250" s="249"/>
      <c r="BAG250" s="249"/>
      <c r="BAH250" s="249"/>
      <c r="BAI250" s="249"/>
      <c r="BAJ250" s="249"/>
      <c r="BAK250" s="249"/>
      <c r="BAL250" s="249"/>
      <c r="BAM250" s="249"/>
      <c r="BAN250" s="249"/>
      <c r="BAO250" s="249"/>
      <c r="BAP250" s="249"/>
      <c r="BAQ250" s="249"/>
      <c r="BAR250" s="249"/>
      <c r="BAS250" s="249"/>
      <c r="BAT250" s="249"/>
      <c r="BAU250" s="249"/>
      <c r="BAV250" s="249"/>
      <c r="BAW250" s="249"/>
      <c r="BAX250" s="249"/>
      <c r="BAY250" s="249"/>
      <c r="BAZ250" s="249"/>
      <c r="BBA250" s="249"/>
      <c r="BBB250" s="249"/>
      <c r="BBC250" s="249"/>
      <c r="BBD250" s="249"/>
      <c r="BBE250" s="249"/>
      <c r="BBF250" s="249"/>
      <c r="BBG250" s="249"/>
      <c r="BBH250" s="249"/>
      <c r="BBI250" s="249"/>
      <c r="BBJ250" s="249"/>
      <c r="BBK250" s="249"/>
      <c r="BBL250" s="249"/>
      <c r="BBM250" s="249"/>
      <c r="BBN250" s="249"/>
      <c r="BBO250" s="249"/>
      <c r="BBP250" s="249"/>
      <c r="BBQ250" s="249"/>
      <c r="BBR250" s="249"/>
      <c r="BBS250" s="249"/>
      <c r="BBT250" s="249"/>
      <c r="BBU250" s="249"/>
      <c r="BBV250" s="249"/>
      <c r="BBW250" s="249"/>
      <c r="BBX250" s="249"/>
      <c r="BBY250" s="249"/>
      <c r="BBZ250" s="249"/>
      <c r="BCA250" s="249"/>
      <c r="BCB250" s="249"/>
      <c r="BCC250" s="249"/>
      <c r="BCD250" s="249"/>
      <c r="BCE250" s="249"/>
      <c r="BCF250" s="249"/>
      <c r="BCG250" s="249"/>
      <c r="BCH250" s="249"/>
      <c r="BCI250" s="249"/>
      <c r="BCJ250" s="249"/>
      <c r="BCK250" s="249"/>
      <c r="BCL250" s="249"/>
      <c r="BCM250" s="249"/>
      <c r="BCN250" s="249"/>
      <c r="BCO250" s="249"/>
      <c r="BCP250" s="249"/>
      <c r="BCQ250" s="249"/>
      <c r="BCR250" s="249"/>
      <c r="BCS250" s="249"/>
      <c r="BCT250" s="249"/>
      <c r="BCU250" s="249"/>
      <c r="BCV250" s="249"/>
      <c r="BCW250" s="249"/>
      <c r="BCX250" s="249"/>
      <c r="BCY250" s="249"/>
      <c r="BCZ250" s="249"/>
      <c r="BDA250" s="249"/>
      <c r="BDB250" s="249"/>
      <c r="BDC250" s="249"/>
      <c r="BDD250" s="249"/>
      <c r="BDE250" s="249"/>
      <c r="BDF250" s="249"/>
      <c r="BDG250" s="249"/>
      <c r="BDH250" s="249"/>
      <c r="BDI250" s="249"/>
      <c r="BDJ250" s="249"/>
      <c r="BDK250" s="249"/>
      <c r="BDL250" s="249"/>
      <c r="BDM250" s="249"/>
      <c r="BDN250" s="249"/>
      <c r="BDO250" s="249"/>
      <c r="BDP250" s="249"/>
      <c r="BDQ250" s="249"/>
      <c r="BDR250" s="249"/>
      <c r="BDS250" s="249"/>
      <c r="BDT250" s="249"/>
      <c r="BDU250" s="249"/>
      <c r="BDV250" s="249"/>
      <c r="BDW250" s="249"/>
      <c r="BDX250" s="249"/>
      <c r="BDY250" s="249"/>
      <c r="BDZ250" s="249"/>
      <c r="BEA250" s="249"/>
      <c r="BEB250" s="249"/>
      <c r="BEC250" s="249"/>
      <c r="BED250" s="249"/>
      <c r="BEE250" s="249"/>
      <c r="BEF250" s="249"/>
      <c r="BEG250" s="249"/>
      <c r="BEH250" s="249"/>
      <c r="BEI250" s="249"/>
      <c r="BEJ250" s="249"/>
      <c r="BEK250" s="249"/>
      <c r="BEL250" s="249"/>
      <c r="BEM250" s="249"/>
      <c r="BEN250" s="249"/>
      <c r="BEO250" s="249"/>
      <c r="BEP250" s="249"/>
      <c r="BEQ250" s="249"/>
      <c r="BER250" s="249"/>
      <c r="BES250" s="249"/>
      <c r="BET250" s="249"/>
      <c r="BEU250" s="249"/>
      <c r="BEV250" s="249"/>
      <c r="BEW250" s="249"/>
      <c r="BEX250" s="249"/>
      <c r="BEY250" s="249"/>
      <c r="BEZ250" s="249"/>
      <c r="BFA250" s="249"/>
      <c r="BFB250" s="249"/>
      <c r="BFC250" s="249"/>
      <c r="BFD250" s="249"/>
      <c r="BFE250" s="249"/>
      <c r="BFF250" s="249"/>
      <c r="BFG250" s="249"/>
      <c r="BFH250" s="249"/>
      <c r="BFI250" s="249"/>
      <c r="BFJ250" s="249"/>
      <c r="BFK250" s="249"/>
      <c r="BFL250" s="249"/>
      <c r="BFM250" s="249"/>
      <c r="BFN250" s="249"/>
      <c r="BFO250" s="249"/>
      <c r="BFP250" s="249"/>
      <c r="BFQ250" s="249"/>
      <c r="BFR250" s="249"/>
      <c r="BFS250" s="249"/>
      <c r="BFT250" s="249"/>
      <c r="BFU250" s="249"/>
      <c r="BFV250" s="249"/>
      <c r="BFW250" s="249"/>
      <c r="BFX250" s="249"/>
      <c r="BFY250" s="249"/>
      <c r="BFZ250" s="249"/>
      <c r="BGA250" s="249"/>
      <c r="BGB250" s="249"/>
      <c r="BGC250" s="249"/>
      <c r="BGD250" s="249"/>
      <c r="BGE250" s="249"/>
      <c r="BGF250" s="249"/>
      <c r="BGG250" s="249"/>
      <c r="BGH250" s="249"/>
      <c r="BGI250" s="249"/>
      <c r="BGJ250" s="249"/>
      <c r="BGK250" s="249"/>
      <c r="BGL250" s="249"/>
      <c r="BGM250" s="249"/>
      <c r="BGN250" s="249"/>
      <c r="BGO250" s="249"/>
      <c r="BGP250" s="249"/>
      <c r="BGQ250" s="249"/>
      <c r="BGR250" s="249"/>
      <c r="BGS250" s="249"/>
      <c r="BGT250" s="249"/>
      <c r="BGU250" s="249"/>
      <c r="BGV250" s="249"/>
      <c r="BGW250" s="249"/>
      <c r="BGX250" s="249"/>
      <c r="BGY250" s="249"/>
      <c r="BGZ250" s="249"/>
      <c r="BHA250" s="249"/>
      <c r="BHB250" s="249"/>
      <c r="BHC250" s="249"/>
      <c r="BHD250" s="249"/>
      <c r="BHE250" s="249"/>
      <c r="BHF250" s="249"/>
      <c r="BHG250" s="249"/>
      <c r="BHH250" s="249"/>
      <c r="BHI250" s="249"/>
      <c r="BHJ250" s="249"/>
      <c r="BHK250" s="249"/>
      <c r="BHL250" s="249"/>
      <c r="BHM250" s="249"/>
      <c r="BHN250" s="249"/>
      <c r="BHO250" s="249"/>
      <c r="BHP250" s="249"/>
      <c r="BHQ250" s="249"/>
      <c r="BHR250" s="249"/>
      <c r="BHS250" s="249"/>
      <c r="BHT250" s="249"/>
      <c r="BHU250" s="249"/>
      <c r="BHV250" s="249"/>
      <c r="BHW250" s="249"/>
      <c r="BHX250" s="249"/>
      <c r="BHY250" s="249"/>
      <c r="BHZ250" s="249"/>
      <c r="BIA250" s="249"/>
      <c r="BIB250" s="249"/>
      <c r="BIC250" s="249"/>
      <c r="BID250" s="249"/>
      <c r="BIE250" s="249"/>
      <c r="BIF250" s="249"/>
      <c r="BIG250" s="249"/>
      <c r="BIH250" s="249"/>
      <c r="BII250" s="249"/>
      <c r="BIJ250" s="249"/>
      <c r="BIK250" s="249"/>
      <c r="BIL250" s="249"/>
      <c r="BIM250" s="249"/>
      <c r="BIN250" s="249"/>
      <c r="BIO250" s="249"/>
      <c r="BIP250" s="249"/>
      <c r="BIQ250" s="249"/>
      <c r="BIR250" s="249"/>
      <c r="BIS250" s="249"/>
      <c r="BIT250" s="249"/>
      <c r="BIU250" s="249"/>
      <c r="BIV250" s="249"/>
      <c r="BIW250" s="249"/>
      <c r="BIX250" s="249"/>
      <c r="BIY250" s="249"/>
      <c r="BIZ250" s="249"/>
      <c r="BJA250" s="249"/>
      <c r="BJB250" s="249"/>
      <c r="BJC250" s="249"/>
      <c r="BJD250" s="249"/>
      <c r="BJE250" s="249"/>
      <c r="BJF250" s="249"/>
      <c r="BJG250" s="249"/>
      <c r="BJH250" s="249"/>
      <c r="BJI250" s="249"/>
      <c r="BJJ250" s="249"/>
      <c r="BJK250" s="249"/>
      <c r="BJL250" s="249"/>
      <c r="BJM250" s="249"/>
      <c r="BJN250" s="249"/>
      <c r="BJO250" s="249"/>
      <c r="BJP250" s="249"/>
      <c r="BJQ250" s="249"/>
      <c r="BJR250" s="249"/>
      <c r="BJS250" s="249"/>
      <c r="BJT250" s="249"/>
      <c r="BJU250" s="249"/>
      <c r="BJV250" s="249"/>
      <c r="BJW250" s="249"/>
      <c r="BJX250" s="249"/>
      <c r="BJY250" s="249"/>
      <c r="BJZ250" s="249"/>
      <c r="BKA250" s="249"/>
      <c r="BKB250" s="249"/>
      <c r="BKC250" s="249"/>
      <c r="BKD250" s="249"/>
      <c r="BKE250" s="249"/>
      <c r="BKF250" s="249"/>
      <c r="BKG250" s="249"/>
      <c r="BKH250" s="249"/>
      <c r="BKI250" s="249"/>
      <c r="BKJ250" s="249"/>
      <c r="BKK250" s="249"/>
      <c r="BKL250" s="249"/>
      <c r="BKM250" s="249"/>
      <c r="BKN250" s="249"/>
      <c r="BKO250" s="249"/>
      <c r="BKP250" s="249"/>
      <c r="BKQ250" s="249"/>
      <c r="BKR250" s="249"/>
      <c r="BKS250" s="249"/>
      <c r="BKT250" s="249"/>
      <c r="BKU250" s="249"/>
      <c r="BKV250" s="249"/>
      <c r="BKW250" s="249"/>
      <c r="BKX250" s="249"/>
      <c r="BKY250" s="249"/>
      <c r="BKZ250" s="249"/>
      <c r="BLA250" s="249"/>
      <c r="BLB250" s="249"/>
      <c r="BLC250" s="249"/>
      <c r="BLD250" s="249"/>
      <c r="BLE250" s="249"/>
      <c r="BLF250" s="249"/>
      <c r="BLG250" s="249"/>
      <c r="BLH250" s="249"/>
      <c r="BLI250" s="249"/>
      <c r="BLJ250" s="249"/>
      <c r="BLK250" s="249"/>
      <c r="BLL250" s="249"/>
      <c r="BLM250" s="249"/>
      <c r="BLN250" s="249"/>
      <c r="BLO250" s="249"/>
      <c r="BLP250" s="249"/>
      <c r="BLQ250" s="249"/>
      <c r="BLR250" s="249"/>
      <c r="BLS250" s="249"/>
      <c r="BLT250" s="249"/>
      <c r="BLU250" s="249"/>
      <c r="BLV250" s="249"/>
      <c r="BLW250" s="249"/>
      <c r="BLX250" s="249"/>
      <c r="BLY250" s="249"/>
      <c r="BLZ250" s="249"/>
      <c r="BMA250" s="249"/>
      <c r="BMB250" s="249"/>
      <c r="BMC250" s="249"/>
      <c r="BMD250" s="249"/>
      <c r="BME250" s="249"/>
      <c r="BMF250" s="249"/>
      <c r="BMG250" s="249"/>
      <c r="BMH250" s="249"/>
      <c r="BMI250" s="249"/>
      <c r="BMJ250" s="249"/>
      <c r="BMK250" s="249"/>
      <c r="BML250" s="249"/>
      <c r="BMM250" s="249"/>
      <c r="BMN250" s="249"/>
      <c r="BMO250" s="249"/>
      <c r="BMP250" s="249"/>
      <c r="BMQ250" s="249"/>
      <c r="BMR250" s="249"/>
      <c r="BMS250" s="249"/>
      <c r="BMT250" s="249"/>
      <c r="BMU250" s="249"/>
      <c r="BMV250" s="249"/>
      <c r="BMW250" s="249"/>
      <c r="BMX250" s="249"/>
      <c r="BMY250" s="249"/>
      <c r="BMZ250" s="249"/>
      <c r="BNA250" s="249"/>
      <c r="BNB250" s="249"/>
      <c r="BNC250" s="249"/>
      <c r="BND250" s="249"/>
      <c r="BNE250" s="249"/>
      <c r="BNF250" s="249"/>
      <c r="BNG250" s="249"/>
      <c r="BNH250" s="249"/>
      <c r="BNI250" s="249"/>
      <c r="BNJ250" s="249"/>
      <c r="BNK250" s="249"/>
      <c r="BNL250" s="249"/>
      <c r="BNM250" s="249"/>
      <c r="BNN250" s="249"/>
      <c r="BNO250" s="249"/>
      <c r="BNP250" s="249"/>
      <c r="BNQ250" s="249"/>
      <c r="BNR250" s="249"/>
      <c r="BNS250" s="249"/>
      <c r="BNT250" s="249"/>
      <c r="BNU250" s="249"/>
      <c r="BNV250" s="249"/>
      <c r="BNW250" s="249"/>
      <c r="BNX250" s="249"/>
      <c r="BNY250" s="249"/>
      <c r="BNZ250" s="249"/>
      <c r="BOA250" s="249"/>
      <c r="BOB250" s="249"/>
      <c r="BOC250" s="249"/>
      <c r="BOD250" s="249"/>
      <c r="BOE250" s="249"/>
      <c r="BOF250" s="249"/>
      <c r="BOG250" s="249"/>
      <c r="BOH250" s="249"/>
      <c r="BOI250" s="249"/>
      <c r="BOJ250" s="249"/>
      <c r="BOK250" s="249"/>
      <c r="BOL250" s="249"/>
      <c r="BOM250" s="249"/>
      <c r="BON250" s="249"/>
      <c r="BOO250" s="249"/>
      <c r="BOP250" s="249"/>
      <c r="BOQ250" s="249"/>
      <c r="BOR250" s="249"/>
      <c r="BOS250" s="249"/>
      <c r="BOT250" s="249"/>
      <c r="BOU250" s="249"/>
      <c r="BOV250" s="249"/>
      <c r="BOW250" s="249"/>
      <c r="BOX250" s="249"/>
      <c r="BOY250" s="249"/>
      <c r="BOZ250" s="249"/>
      <c r="BPA250" s="249"/>
      <c r="BPB250" s="249"/>
      <c r="BPC250" s="249"/>
      <c r="BPD250" s="249"/>
      <c r="BPE250" s="249"/>
      <c r="BPF250" s="249"/>
      <c r="BPG250" s="249"/>
      <c r="BPH250" s="249"/>
      <c r="BPI250" s="249"/>
      <c r="BPJ250" s="249"/>
      <c r="BPK250" s="249"/>
      <c r="BPL250" s="249"/>
      <c r="BPM250" s="249"/>
      <c r="BPN250" s="249"/>
      <c r="BPO250" s="249"/>
      <c r="BPP250" s="249"/>
      <c r="BPQ250" s="249"/>
      <c r="BPR250" s="249"/>
      <c r="BPS250" s="249"/>
      <c r="BPT250" s="249"/>
      <c r="BPU250" s="249"/>
      <c r="BPV250" s="249"/>
      <c r="BPW250" s="249"/>
      <c r="BPX250" s="249"/>
      <c r="BPY250" s="249"/>
      <c r="BPZ250" s="249"/>
      <c r="BQA250" s="249"/>
      <c r="BQB250" s="249"/>
      <c r="BQC250" s="249"/>
      <c r="BQD250" s="249"/>
      <c r="BQE250" s="249"/>
      <c r="BQF250" s="249"/>
      <c r="BQG250" s="249"/>
      <c r="BQH250" s="249"/>
      <c r="BQI250" s="249"/>
      <c r="BQJ250" s="249"/>
      <c r="BQK250" s="249"/>
      <c r="BQL250" s="249"/>
      <c r="BQM250" s="249"/>
      <c r="BQN250" s="249"/>
      <c r="BQO250" s="249"/>
      <c r="BQP250" s="249"/>
      <c r="BQQ250" s="249"/>
      <c r="BQR250" s="249"/>
      <c r="BQS250" s="249"/>
      <c r="BQT250" s="249"/>
      <c r="BQU250" s="249"/>
      <c r="BQV250" s="249"/>
      <c r="BQW250" s="249"/>
      <c r="BQX250" s="249"/>
      <c r="BQY250" s="249"/>
      <c r="BQZ250" s="249"/>
      <c r="BRA250" s="249"/>
      <c r="BRB250" s="249"/>
      <c r="BRC250" s="249"/>
      <c r="BRD250" s="249"/>
      <c r="BRE250" s="249"/>
      <c r="BRF250" s="249"/>
      <c r="BRG250" s="249"/>
      <c r="BRH250" s="249"/>
      <c r="BRI250" s="249"/>
      <c r="BRJ250" s="249"/>
      <c r="BRK250" s="249"/>
      <c r="BRL250" s="249"/>
      <c r="BRM250" s="249"/>
      <c r="BRN250" s="249"/>
      <c r="BRO250" s="249"/>
      <c r="BRP250" s="249"/>
      <c r="BRQ250" s="249"/>
      <c r="BRR250" s="249"/>
      <c r="BRS250" s="249"/>
      <c r="BRT250" s="249"/>
      <c r="BRU250" s="249"/>
      <c r="BRV250" s="249"/>
      <c r="BRW250" s="249"/>
      <c r="BRX250" s="249"/>
      <c r="BRY250" s="249"/>
      <c r="BRZ250" s="249"/>
      <c r="BSA250" s="249"/>
      <c r="BSB250" s="249"/>
      <c r="BSC250" s="249"/>
      <c r="BSD250" s="249"/>
      <c r="BSE250" s="249"/>
      <c r="BSF250" s="249"/>
      <c r="BSG250" s="249"/>
      <c r="BSH250" s="249"/>
      <c r="BSI250" s="249"/>
      <c r="BSJ250" s="249"/>
      <c r="BSK250" s="249"/>
      <c r="BSL250" s="249"/>
      <c r="BSM250" s="249"/>
      <c r="BSN250" s="249"/>
      <c r="BSO250" s="249"/>
      <c r="BSP250" s="249"/>
      <c r="BSQ250" s="249"/>
      <c r="BSR250" s="249"/>
      <c r="BSS250" s="249"/>
      <c r="BST250" s="249"/>
      <c r="BSU250" s="249"/>
      <c r="BSV250" s="249"/>
      <c r="BSW250" s="249"/>
      <c r="BSX250" s="249"/>
      <c r="BSY250" s="249"/>
      <c r="BSZ250" s="249"/>
      <c r="BTA250" s="249"/>
      <c r="BTB250" s="249"/>
      <c r="BTC250" s="249"/>
      <c r="BTD250" s="249"/>
      <c r="BTE250" s="249"/>
      <c r="BTF250" s="249"/>
      <c r="BTG250" s="249"/>
      <c r="BTH250" s="249"/>
      <c r="BTI250" s="249"/>
      <c r="BTJ250" s="249"/>
      <c r="BTK250" s="249"/>
      <c r="BTL250" s="249"/>
      <c r="BTM250" s="249"/>
      <c r="BTN250" s="249"/>
      <c r="BTO250" s="249"/>
      <c r="BTP250" s="249"/>
      <c r="BTQ250" s="249"/>
      <c r="BTR250" s="249"/>
      <c r="BTS250" s="249"/>
      <c r="BTT250" s="249"/>
      <c r="BTU250" s="249"/>
      <c r="BTV250" s="249"/>
      <c r="BTW250" s="249"/>
      <c r="BTX250" s="249"/>
      <c r="BTY250" s="249"/>
      <c r="BTZ250" s="249"/>
      <c r="BUA250" s="249"/>
      <c r="BUB250" s="249"/>
      <c r="BUC250" s="249"/>
      <c r="BUD250" s="249"/>
      <c r="BUE250" s="249"/>
      <c r="BUF250" s="249"/>
      <c r="BUG250" s="249"/>
      <c r="BUH250" s="249"/>
      <c r="BUI250" s="249"/>
      <c r="BUJ250" s="249"/>
      <c r="BUK250" s="249"/>
      <c r="BUL250" s="249"/>
      <c r="BUM250" s="249"/>
      <c r="BUN250" s="249"/>
      <c r="BUO250" s="249"/>
      <c r="BUP250" s="249"/>
      <c r="BUQ250" s="249"/>
      <c r="BUR250" s="249"/>
      <c r="BUS250" s="249"/>
      <c r="BUT250" s="249"/>
      <c r="BUU250" s="249"/>
      <c r="BUV250" s="249"/>
      <c r="BUW250" s="249"/>
      <c r="BUX250" s="249"/>
      <c r="BUY250" s="249"/>
      <c r="BUZ250" s="249"/>
      <c r="BVA250" s="249"/>
      <c r="BVB250" s="249"/>
      <c r="BVC250" s="249"/>
      <c r="BVD250" s="249"/>
      <c r="BVE250" s="249"/>
      <c r="BVF250" s="249"/>
      <c r="BVG250" s="249"/>
      <c r="BVH250" s="249"/>
      <c r="BVI250" s="249"/>
      <c r="BVJ250" s="249"/>
      <c r="BVK250" s="249"/>
      <c r="BVL250" s="249"/>
      <c r="BVM250" s="249"/>
      <c r="BVN250" s="249"/>
      <c r="BVO250" s="249"/>
      <c r="BVP250" s="249"/>
      <c r="BVQ250" s="249"/>
      <c r="BVR250" s="249"/>
      <c r="BVS250" s="249"/>
      <c r="BVT250" s="249"/>
      <c r="BVU250" s="249"/>
      <c r="BVV250" s="249"/>
      <c r="BVW250" s="249"/>
      <c r="BVX250" s="249"/>
      <c r="BVY250" s="249"/>
      <c r="BVZ250" s="249"/>
      <c r="BWA250" s="249"/>
      <c r="BWB250" s="249"/>
      <c r="BWC250" s="249"/>
      <c r="BWD250" s="249"/>
      <c r="BWE250" s="249"/>
      <c r="BWF250" s="249"/>
      <c r="BWG250" s="249"/>
      <c r="BWH250" s="249"/>
      <c r="BWI250" s="249"/>
      <c r="BWJ250" s="249"/>
      <c r="BWK250" s="249"/>
      <c r="BWL250" s="249"/>
      <c r="BWM250" s="249"/>
      <c r="BWN250" s="249"/>
      <c r="BWO250" s="249"/>
      <c r="BWP250" s="249"/>
      <c r="BWQ250" s="249"/>
      <c r="BWR250" s="249"/>
      <c r="BWS250" s="249"/>
      <c r="BWT250" s="249"/>
      <c r="BWU250" s="249"/>
      <c r="BWV250" s="249"/>
      <c r="BWW250" s="249"/>
      <c r="BWX250" s="249"/>
      <c r="BWY250" s="249"/>
      <c r="BWZ250" s="249"/>
      <c r="BXA250" s="249"/>
      <c r="BXB250" s="249"/>
      <c r="BXC250" s="249"/>
      <c r="BXD250" s="249"/>
      <c r="BXE250" s="249"/>
      <c r="BXF250" s="249"/>
      <c r="BXG250" s="249"/>
      <c r="BXH250" s="249"/>
      <c r="BXI250" s="249"/>
      <c r="BXJ250" s="249"/>
      <c r="BXK250" s="249"/>
      <c r="BXL250" s="249"/>
      <c r="BXM250" s="249"/>
      <c r="BXN250" s="249"/>
      <c r="BXO250" s="249"/>
      <c r="BXP250" s="249"/>
      <c r="BXQ250" s="249"/>
      <c r="BXR250" s="249"/>
      <c r="BXS250" s="249"/>
      <c r="BXT250" s="249"/>
      <c r="BXU250" s="249"/>
      <c r="BXV250" s="249"/>
      <c r="BXW250" s="249"/>
      <c r="BXX250" s="249"/>
      <c r="BXY250" s="249"/>
      <c r="BXZ250" s="249"/>
      <c r="BYA250" s="249"/>
      <c r="BYB250" s="249"/>
      <c r="BYC250" s="249"/>
      <c r="BYD250" s="249"/>
      <c r="BYE250" s="249"/>
      <c r="BYF250" s="249"/>
      <c r="BYG250" s="249"/>
      <c r="BYH250" s="249"/>
      <c r="BYI250" s="249"/>
      <c r="BYJ250" s="249"/>
      <c r="BYK250" s="249"/>
      <c r="BYL250" s="249"/>
      <c r="BYM250" s="249"/>
      <c r="BYN250" s="249"/>
      <c r="BYO250" s="249"/>
      <c r="BYP250" s="249"/>
      <c r="BYQ250" s="249"/>
      <c r="BYR250" s="249"/>
      <c r="BYS250" s="249"/>
      <c r="BYT250" s="249"/>
      <c r="BYU250" s="249"/>
      <c r="BYV250" s="249"/>
      <c r="BYW250" s="249"/>
      <c r="BYX250" s="249"/>
      <c r="BYY250" s="249"/>
      <c r="BYZ250" s="249"/>
      <c r="BZA250" s="249"/>
      <c r="BZB250" s="249"/>
      <c r="BZC250" s="249"/>
      <c r="BZD250" s="249"/>
      <c r="BZE250" s="249"/>
      <c r="BZF250" s="249"/>
      <c r="BZG250" s="249"/>
      <c r="BZH250" s="249"/>
      <c r="BZI250" s="249"/>
      <c r="BZJ250" s="249"/>
      <c r="BZK250" s="249"/>
      <c r="BZL250" s="249"/>
      <c r="BZM250" s="249"/>
      <c r="BZN250" s="249"/>
      <c r="BZO250" s="249"/>
      <c r="BZP250" s="249"/>
      <c r="BZQ250" s="249"/>
      <c r="BZR250" s="249"/>
      <c r="BZS250" s="249"/>
      <c r="BZT250" s="249"/>
      <c r="BZU250" s="249"/>
      <c r="BZV250" s="249"/>
      <c r="BZW250" s="249"/>
      <c r="BZX250" s="249"/>
      <c r="BZY250" s="249"/>
      <c r="BZZ250" s="249"/>
      <c r="CAA250" s="249"/>
      <c r="CAB250" s="249"/>
      <c r="CAC250" s="249"/>
      <c r="CAD250" s="249"/>
      <c r="CAE250" s="249"/>
      <c r="CAF250" s="249"/>
      <c r="CAG250" s="249"/>
      <c r="CAH250" s="249"/>
      <c r="CAI250" s="249"/>
      <c r="CAJ250" s="249"/>
      <c r="CAK250" s="249"/>
      <c r="CAL250" s="249"/>
      <c r="CAM250" s="249"/>
      <c r="CAN250" s="249"/>
      <c r="CAO250" s="249"/>
      <c r="CAP250" s="249"/>
      <c r="CAQ250" s="249"/>
      <c r="CAR250" s="249"/>
      <c r="CAS250" s="249"/>
      <c r="CAT250" s="249"/>
      <c r="CAU250" s="249"/>
      <c r="CAV250" s="249"/>
      <c r="CAW250" s="249"/>
      <c r="CAX250" s="249"/>
      <c r="CAY250" s="249"/>
      <c r="CAZ250" s="249"/>
      <c r="CBA250" s="249"/>
      <c r="CBB250" s="249"/>
      <c r="CBC250" s="249"/>
      <c r="CBD250" s="249"/>
      <c r="CBE250" s="249"/>
      <c r="CBF250" s="249"/>
      <c r="CBG250" s="249"/>
      <c r="CBH250" s="249"/>
      <c r="CBI250" s="249"/>
      <c r="CBJ250" s="249"/>
      <c r="CBK250" s="249"/>
      <c r="CBL250" s="249"/>
      <c r="CBM250" s="249"/>
      <c r="CBN250" s="249"/>
      <c r="CBO250" s="249"/>
      <c r="CBP250" s="249"/>
      <c r="CBQ250" s="249"/>
      <c r="CBR250" s="249"/>
      <c r="CBS250" s="249"/>
      <c r="CBT250" s="249"/>
      <c r="CBU250" s="249"/>
      <c r="CBV250" s="249"/>
      <c r="CBW250" s="249"/>
      <c r="CBX250" s="249"/>
      <c r="CBY250" s="249"/>
      <c r="CBZ250" s="249"/>
      <c r="CCA250" s="249"/>
      <c r="CCB250" s="249"/>
      <c r="CCC250" s="249"/>
      <c r="CCD250" s="249"/>
      <c r="CCE250" s="249"/>
      <c r="CCF250" s="249"/>
      <c r="CCG250" s="249"/>
      <c r="CCH250" s="249"/>
      <c r="CCI250" s="249"/>
      <c r="CCJ250" s="249"/>
      <c r="CCK250" s="249"/>
      <c r="CCL250" s="249"/>
      <c r="CCM250" s="249"/>
      <c r="CCN250" s="249"/>
      <c r="CCO250" s="249"/>
      <c r="CCP250" s="249"/>
      <c r="CCQ250" s="249"/>
      <c r="CCR250" s="249"/>
      <c r="CCS250" s="249"/>
      <c r="CCT250" s="249"/>
      <c r="CCU250" s="249"/>
      <c r="CCV250" s="249"/>
      <c r="CCW250" s="249"/>
      <c r="CCX250" s="249"/>
      <c r="CCY250" s="249"/>
      <c r="CCZ250" s="249"/>
      <c r="CDA250" s="249"/>
      <c r="CDB250" s="249"/>
      <c r="CDC250" s="249"/>
      <c r="CDD250" s="249"/>
      <c r="CDE250" s="249"/>
      <c r="CDF250" s="249"/>
      <c r="CDG250" s="249"/>
      <c r="CDH250" s="249"/>
      <c r="CDI250" s="249"/>
      <c r="CDJ250" s="249"/>
      <c r="CDK250" s="249"/>
      <c r="CDL250" s="249"/>
      <c r="CDM250" s="249"/>
      <c r="CDN250" s="249"/>
      <c r="CDO250" s="249"/>
      <c r="CDP250" s="249"/>
      <c r="CDQ250" s="249"/>
      <c r="CDR250" s="249"/>
      <c r="CDS250" s="249"/>
      <c r="CDT250" s="249"/>
      <c r="CDU250" s="249"/>
      <c r="CDV250" s="249"/>
      <c r="CDW250" s="249"/>
      <c r="CDX250" s="249"/>
      <c r="CDY250" s="249"/>
      <c r="CDZ250" s="249"/>
      <c r="CEA250" s="249"/>
      <c r="CEB250" s="249"/>
      <c r="CEC250" s="249"/>
      <c r="CED250" s="249"/>
      <c r="CEE250" s="249"/>
      <c r="CEF250" s="249"/>
      <c r="CEG250" s="249"/>
      <c r="CEH250" s="249"/>
      <c r="CEI250" s="249"/>
      <c r="CEJ250" s="249"/>
      <c r="CEK250" s="249"/>
      <c r="CEL250" s="249"/>
      <c r="CEM250" s="249"/>
      <c r="CEN250" s="249"/>
      <c r="CEO250" s="249"/>
      <c r="CEP250" s="249"/>
      <c r="CEQ250" s="249"/>
      <c r="CER250" s="249"/>
      <c r="CES250" s="249"/>
      <c r="CET250" s="249"/>
      <c r="CEU250" s="249"/>
      <c r="CEV250" s="249"/>
      <c r="CEW250" s="249"/>
      <c r="CEX250" s="249"/>
      <c r="CEY250" s="249"/>
      <c r="CEZ250" s="249"/>
      <c r="CFA250" s="249"/>
      <c r="CFB250" s="249"/>
      <c r="CFC250" s="249"/>
      <c r="CFD250" s="249"/>
      <c r="CFE250" s="249"/>
      <c r="CFF250" s="249"/>
      <c r="CFG250" s="249"/>
      <c r="CFH250" s="249"/>
      <c r="CFI250" s="249"/>
      <c r="CFJ250" s="249"/>
      <c r="CFK250" s="249"/>
      <c r="CFL250" s="249"/>
      <c r="CFM250" s="249"/>
      <c r="CFN250" s="249"/>
      <c r="CFO250" s="249"/>
      <c r="CFP250" s="249"/>
      <c r="CFQ250" s="249"/>
      <c r="CFR250" s="249"/>
      <c r="CFS250" s="249"/>
      <c r="CFT250" s="249"/>
      <c r="CFU250" s="249"/>
      <c r="CFV250" s="249"/>
      <c r="CFW250" s="249"/>
      <c r="CFX250" s="249"/>
      <c r="CFY250" s="249"/>
      <c r="CFZ250" s="249"/>
      <c r="CGA250" s="249"/>
      <c r="CGB250" s="249"/>
      <c r="CGC250" s="249"/>
      <c r="CGD250" s="249"/>
      <c r="CGE250" s="249"/>
      <c r="CGF250" s="249"/>
      <c r="CGG250" s="249"/>
      <c r="CGH250" s="249"/>
      <c r="CGI250" s="249"/>
      <c r="CGJ250" s="249"/>
      <c r="CGK250" s="249"/>
      <c r="CGL250" s="249"/>
      <c r="CGM250" s="249"/>
      <c r="CGN250" s="249"/>
      <c r="CGO250" s="249"/>
      <c r="CGP250" s="249"/>
      <c r="CGQ250" s="249"/>
      <c r="CGR250" s="249"/>
      <c r="CGS250" s="249"/>
      <c r="CGT250" s="249"/>
      <c r="CGU250" s="249"/>
      <c r="CGV250" s="249"/>
      <c r="CGW250" s="249"/>
      <c r="CGX250" s="249"/>
      <c r="CGY250" s="249"/>
      <c r="CGZ250" s="249"/>
      <c r="CHA250" s="249"/>
      <c r="CHB250" s="249"/>
      <c r="CHC250" s="249"/>
      <c r="CHD250" s="249"/>
      <c r="CHE250" s="249"/>
      <c r="CHF250" s="249"/>
      <c r="CHG250" s="249"/>
      <c r="CHH250" s="249"/>
      <c r="CHI250" s="249"/>
      <c r="CHJ250" s="249"/>
      <c r="CHK250" s="249"/>
      <c r="CHL250" s="249"/>
      <c r="CHM250" s="249"/>
      <c r="CHN250" s="249"/>
      <c r="CHO250" s="249"/>
      <c r="CHP250" s="249"/>
      <c r="CHQ250" s="249"/>
      <c r="CHR250" s="249"/>
      <c r="CHS250" s="249"/>
      <c r="CHT250" s="249"/>
      <c r="CHU250" s="249"/>
      <c r="CHV250" s="249"/>
      <c r="CHW250" s="249"/>
      <c r="CHX250" s="249"/>
      <c r="CHY250" s="249"/>
      <c r="CHZ250" s="249"/>
      <c r="CIA250" s="249"/>
      <c r="CIB250" s="249"/>
      <c r="CIC250" s="249"/>
      <c r="CID250" s="249"/>
      <c r="CIE250" s="249"/>
      <c r="CIF250" s="249"/>
      <c r="CIG250" s="249"/>
      <c r="CIH250" s="249"/>
      <c r="CII250" s="249"/>
      <c r="CIJ250" s="249"/>
      <c r="CIK250" s="249"/>
      <c r="CIL250" s="249"/>
      <c r="CIM250" s="249"/>
      <c r="CIN250" s="249"/>
      <c r="CIO250" s="249"/>
      <c r="CIP250" s="249"/>
      <c r="CIQ250" s="249"/>
      <c r="CIR250" s="249"/>
      <c r="CIS250" s="249"/>
      <c r="CIT250" s="249"/>
      <c r="CIU250" s="249"/>
      <c r="CIV250" s="249"/>
      <c r="CIW250" s="249"/>
      <c r="CIX250" s="249"/>
      <c r="CIY250" s="249"/>
      <c r="CIZ250" s="249"/>
      <c r="CJA250" s="249"/>
      <c r="CJB250" s="249"/>
      <c r="CJC250" s="249"/>
      <c r="CJD250" s="249"/>
      <c r="CJE250" s="249"/>
      <c r="CJF250" s="249"/>
      <c r="CJG250" s="249"/>
      <c r="CJH250" s="249"/>
      <c r="CJI250" s="249"/>
      <c r="CJJ250" s="249"/>
      <c r="CJK250" s="249"/>
      <c r="CJL250" s="249"/>
      <c r="CJM250" s="249"/>
      <c r="CJN250" s="249"/>
      <c r="CJO250" s="249"/>
      <c r="CJP250" s="249"/>
      <c r="CJQ250" s="249"/>
      <c r="CJR250" s="249"/>
      <c r="CJS250" s="249"/>
      <c r="CJT250" s="249"/>
      <c r="CJU250" s="249"/>
      <c r="CJV250" s="249"/>
      <c r="CJW250" s="249"/>
      <c r="CJX250" s="249"/>
      <c r="CJY250" s="249"/>
      <c r="CJZ250" s="249"/>
      <c r="CKA250" s="249"/>
      <c r="CKB250" s="249"/>
      <c r="CKC250" s="249"/>
      <c r="CKD250" s="249"/>
      <c r="CKE250" s="249"/>
      <c r="CKF250" s="249"/>
      <c r="CKG250" s="249"/>
      <c r="CKH250" s="249"/>
      <c r="CKI250" s="249"/>
      <c r="CKJ250" s="249"/>
      <c r="CKK250" s="249"/>
      <c r="CKL250" s="249"/>
      <c r="CKM250" s="249"/>
      <c r="CKN250" s="249"/>
      <c r="CKO250" s="249"/>
      <c r="CKP250" s="249"/>
      <c r="CKQ250" s="249"/>
      <c r="CKR250" s="249"/>
      <c r="CKS250" s="249"/>
      <c r="CKT250" s="249"/>
      <c r="CKU250" s="249"/>
      <c r="CKV250" s="249"/>
      <c r="CKW250" s="249"/>
      <c r="CKX250" s="249"/>
      <c r="CKY250" s="249"/>
      <c r="CKZ250" s="249"/>
      <c r="CLA250" s="249"/>
      <c r="CLB250" s="249"/>
      <c r="CLC250" s="249"/>
      <c r="CLD250" s="249"/>
      <c r="CLE250" s="249"/>
      <c r="CLF250" s="249"/>
      <c r="CLG250" s="249"/>
      <c r="CLH250" s="249"/>
      <c r="CLI250" s="249"/>
      <c r="CLJ250" s="249"/>
      <c r="CLK250" s="249"/>
      <c r="CLL250" s="249"/>
      <c r="CLM250" s="249"/>
      <c r="CLN250" s="249"/>
      <c r="CLO250" s="249"/>
      <c r="CLP250" s="249"/>
      <c r="CLQ250" s="249"/>
      <c r="CLR250" s="249"/>
      <c r="CLS250" s="249"/>
      <c r="CLT250" s="249"/>
      <c r="CLU250" s="249"/>
      <c r="CLV250" s="249"/>
      <c r="CLW250" s="249"/>
      <c r="CLX250" s="249"/>
      <c r="CLY250" s="249"/>
      <c r="CLZ250" s="249"/>
      <c r="CMA250" s="249"/>
      <c r="CMB250" s="249"/>
      <c r="CMC250" s="249"/>
      <c r="CMD250" s="249"/>
      <c r="CME250" s="249"/>
      <c r="CMF250" s="249"/>
      <c r="CMG250" s="249"/>
      <c r="CMH250" s="249"/>
      <c r="CMI250" s="249"/>
      <c r="CMJ250" s="249"/>
      <c r="CMK250" s="249"/>
      <c r="CML250" s="249"/>
      <c r="CMM250" s="249"/>
      <c r="CMN250" s="249"/>
      <c r="CMO250" s="249"/>
      <c r="CMP250" s="249"/>
      <c r="CMQ250" s="249"/>
      <c r="CMR250" s="249"/>
      <c r="CMS250" s="249"/>
      <c r="CMT250" s="249"/>
      <c r="CMU250" s="249"/>
      <c r="CMV250" s="249"/>
      <c r="CMW250" s="249"/>
      <c r="CMX250" s="249"/>
      <c r="CMY250" s="249"/>
      <c r="CMZ250" s="249"/>
      <c r="CNA250" s="249"/>
      <c r="CNB250" s="249"/>
      <c r="CNC250" s="249"/>
      <c r="CND250" s="249"/>
      <c r="CNE250" s="249"/>
      <c r="CNF250" s="249"/>
      <c r="CNG250" s="249"/>
      <c r="CNH250" s="249"/>
      <c r="CNI250" s="249"/>
      <c r="CNJ250" s="249"/>
      <c r="CNK250" s="249"/>
      <c r="CNL250" s="249"/>
      <c r="CNM250" s="249"/>
      <c r="CNN250" s="249"/>
      <c r="CNO250" s="249"/>
      <c r="CNP250" s="249"/>
      <c r="CNQ250" s="249"/>
      <c r="CNR250" s="249"/>
      <c r="CNS250" s="249"/>
      <c r="CNT250" s="249"/>
      <c r="CNU250" s="249"/>
      <c r="CNV250" s="249"/>
      <c r="CNW250" s="249"/>
      <c r="CNX250" s="249"/>
      <c r="CNY250" s="249"/>
      <c r="CNZ250" s="249"/>
      <c r="COA250" s="249"/>
      <c r="COB250" s="249"/>
      <c r="COC250" s="249"/>
      <c r="COD250" s="249"/>
      <c r="COE250" s="249"/>
      <c r="COF250" s="249"/>
      <c r="COG250" s="249"/>
      <c r="COH250" s="249"/>
      <c r="COI250" s="249"/>
      <c r="COJ250" s="249"/>
      <c r="COK250" s="249"/>
      <c r="COL250" s="249"/>
      <c r="COM250" s="249"/>
      <c r="CON250" s="249"/>
      <c r="COO250" s="249"/>
      <c r="COP250" s="249"/>
      <c r="COQ250" s="249"/>
      <c r="COR250" s="249"/>
      <c r="COS250" s="249"/>
      <c r="COT250" s="249"/>
      <c r="COU250" s="249"/>
      <c r="COV250" s="249"/>
      <c r="COW250" s="249"/>
      <c r="COX250" s="249"/>
      <c r="COY250" s="249"/>
      <c r="COZ250" s="249"/>
      <c r="CPA250" s="249"/>
      <c r="CPB250" s="249"/>
      <c r="CPC250" s="249"/>
      <c r="CPD250" s="249"/>
      <c r="CPE250" s="249"/>
      <c r="CPF250" s="249"/>
      <c r="CPG250" s="249"/>
      <c r="CPH250" s="249"/>
      <c r="CPI250" s="249"/>
      <c r="CPJ250" s="249"/>
      <c r="CPK250" s="249"/>
      <c r="CPL250" s="249"/>
      <c r="CPM250" s="249"/>
      <c r="CPN250" s="249"/>
      <c r="CPO250" s="249"/>
      <c r="CPP250" s="249"/>
      <c r="CPQ250" s="249"/>
      <c r="CPR250" s="249"/>
      <c r="CPS250" s="249"/>
      <c r="CPT250" s="249"/>
      <c r="CPU250" s="249"/>
      <c r="CPV250" s="249"/>
      <c r="CPW250" s="249"/>
      <c r="CPX250" s="249"/>
      <c r="CPY250" s="249"/>
      <c r="CPZ250" s="249"/>
      <c r="CQA250" s="249"/>
      <c r="CQB250" s="249"/>
      <c r="CQC250" s="249"/>
      <c r="CQD250" s="249"/>
      <c r="CQE250" s="249"/>
      <c r="CQF250" s="249"/>
      <c r="CQG250" s="249"/>
      <c r="CQH250" s="249"/>
      <c r="CQI250" s="249"/>
      <c r="CQJ250" s="249"/>
      <c r="CQK250" s="249"/>
      <c r="CQL250" s="249"/>
      <c r="CQM250" s="249"/>
      <c r="CQN250" s="249"/>
      <c r="CQO250" s="249"/>
      <c r="CQP250" s="249"/>
      <c r="CQQ250" s="249"/>
      <c r="CQR250" s="249"/>
      <c r="CQS250" s="249"/>
      <c r="CQT250" s="249"/>
      <c r="CQU250" s="249"/>
      <c r="CQV250" s="249"/>
      <c r="CQW250" s="249"/>
      <c r="CQX250" s="249"/>
      <c r="CQY250" s="249"/>
      <c r="CQZ250" s="249"/>
      <c r="CRA250" s="249"/>
      <c r="CRB250" s="249"/>
      <c r="CRC250" s="249"/>
      <c r="CRD250" s="249"/>
      <c r="CRE250" s="249"/>
      <c r="CRF250" s="249"/>
      <c r="CRG250" s="249"/>
      <c r="CRH250" s="249"/>
      <c r="CRI250" s="249"/>
      <c r="CRJ250" s="249"/>
      <c r="CRK250" s="249"/>
      <c r="CRL250" s="249"/>
      <c r="CRM250" s="249"/>
      <c r="CRN250" s="249"/>
      <c r="CRO250" s="249"/>
      <c r="CRP250" s="249"/>
      <c r="CRQ250" s="249"/>
      <c r="CRR250" s="249"/>
      <c r="CRS250" s="249"/>
      <c r="CRT250" s="249"/>
      <c r="CRU250" s="249"/>
      <c r="CRV250" s="249"/>
      <c r="CRW250" s="249"/>
      <c r="CRX250" s="249"/>
      <c r="CRY250" s="249"/>
      <c r="CRZ250" s="249"/>
      <c r="CSA250" s="249"/>
      <c r="CSB250" s="249"/>
      <c r="CSC250" s="249"/>
      <c r="CSD250" s="249"/>
      <c r="CSE250" s="249"/>
      <c r="CSF250" s="249"/>
      <c r="CSG250" s="249"/>
      <c r="CSH250" s="249"/>
      <c r="CSI250" s="249"/>
      <c r="CSJ250" s="249"/>
      <c r="CSK250" s="249"/>
      <c r="CSL250" s="249"/>
      <c r="CSM250" s="249"/>
      <c r="CSN250" s="249"/>
      <c r="CSO250" s="249"/>
      <c r="CSP250" s="249"/>
      <c r="CSQ250" s="249"/>
      <c r="CSR250" s="249"/>
      <c r="CSS250" s="249"/>
      <c r="CST250" s="249"/>
      <c r="CSU250" s="249"/>
      <c r="CSV250" s="249"/>
      <c r="CSW250" s="249"/>
      <c r="CSX250" s="249"/>
      <c r="CSY250" s="249"/>
      <c r="CSZ250" s="249"/>
      <c r="CTA250" s="249"/>
      <c r="CTB250" s="249"/>
      <c r="CTC250" s="249"/>
      <c r="CTD250" s="249"/>
      <c r="CTE250" s="249"/>
      <c r="CTF250" s="249"/>
      <c r="CTG250" s="249"/>
      <c r="CTH250" s="249"/>
      <c r="CTI250" s="249"/>
      <c r="CTJ250" s="249"/>
      <c r="CTK250" s="249"/>
      <c r="CTL250" s="249"/>
      <c r="CTM250" s="249"/>
      <c r="CTN250" s="249"/>
      <c r="CTO250" s="249"/>
      <c r="CTP250" s="249"/>
      <c r="CTQ250" s="249"/>
      <c r="CTR250" s="249"/>
      <c r="CTS250" s="249"/>
      <c r="CTT250" s="249"/>
      <c r="CTU250" s="249"/>
      <c r="CTV250" s="249"/>
      <c r="CTW250" s="249"/>
      <c r="CTX250" s="249"/>
      <c r="CTY250" s="249"/>
      <c r="CTZ250" s="249"/>
      <c r="CUA250" s="249"/>
      <c r="CUB250" s="249"/>
      <c r="CUC250" s="249"/>
      <c r="CUD250" s="249"/>
      <c r="CUE250" s="249"/>
      <c r="CUF250" s="249"/>
      <c r="CUG250" s="249"/>
      <c r="CUH250" s="249"/>
      <c r="CUI250" s="249"/>
      <c r="CUJ250" s="249"/>
      <c r="CUK250" s="249"/>
      <c r="CUL250" s="249"/>
      <c r="CUM250" s="249"/>
      <c r="CUN250" s="249"/>
      <c r="CUO250" s="249"/>
      <c r="CUP250" s="249"/>
      <c r="CUQ250" s="249"/>
      <c r="CUR250" s="249"/>
      <c r="CUS250" s="249"/>
      <c r="CUT250" s="249"/>
      <c r="CUU250" s="249"/>
      <c r="CUV250" s="249"/>
      <c r="CUW250" s="249"/>
      <c r="CUX250" s="249"/>
      <c r="CUY250" s="249"/>
      <c r="CUZ250" s="249"/>
      <c r="CVA250" s="249"/>
      <c r="CVB250" s="249"/>
      <c r="CVC250" s="249"/>
      <c r="CVD250" s="249"/>
      <c r="CVE250" s="249"/>
      <c r="CVF250" s="249"/>
      <c r="CVG250" s="249"/>
      <c r="CVH250" s="249"/>
      <c r="CVI250" s="249"/>
      <c r="CVJ250" s="249"/>
      <c r="CVK250" s="249"/>
      <c r="CVL250" s="249"/>
      <c r="CVM250" s="249"/>
      <c r="CVN250" s="249"/>
      <c r="CVO250" s="249"/>
      <c r="CVP250" s="249"/>
      <c r="CVQ250" s="249"/>
      <c r="CVR250" s="249"/>
      <c r="CVS250" s="249"/>
      <c r="CVT250" s="249"/>
      <c r="CVU250" s="249"/>
      <c r="CVV250" s="249"/>
      <c r="CVW250" s="249"/>
      <c r="CVX250" s="249"/>
      <c r="CVY250" s="249"/>
      <c r="CVZ250" s="249"/>
      <c r="CWA250" s="249"/>
      <c r="CWB250" s="249"/>
      <c r="CWC250" s="249"/>
      <c r="CWD250" s="249"/>
      <c r="CWE250" s="249"/>
      <c r="CWF250" s="249"/>
      <c r="CWG250" s="249"/>
      <c r="CWH250" s="249"/>
      <c r="CWI250" s="249"/>
      <c r="CWJ250" s="249"/>
      <c r="CWK250" s="249"/>
      <c r="CWL250" s="249"/>
      <c r="CWM250" s="249"/>
      <c r="CWN250" s="249"/>
      <c r="CWO250" s="249"/>
      <c r="CWP250" s="249"/>
      <c r="CWQ250" s="249"/>
      <c r="CWR250" s="249"/>
      <c r="CWS250" s="249"/>
      <c r="CWT250" s="249"/>
      <c r="CWU250" s="249"/>
      <c r="CWV250" s="249"/>
      <c r="CWW250" s="249"/>
      <c r="CWX250" s="249"/>
      <c r="CWY250" s="249"/>
      <c r="CWZ250" s="249"/>
      <c r="CXA250" s="249"/>
      <c r="CXB250" s="249"/>
      <c r="CXC250" s="249"/>
      <c r="CXD250" s="249"/>
      <c r="CXE250" s="249"/>
      <c r="CXF250" s="249"/>
      <c r="CXG250" s="249"/>
      <c r="CXH250" s="249"/>
      <c r="CXI250" s="249"/>
      <c r="CXJ250" s="249"/>
      <c r="CXK250" s="249"/>
      <c r="CXL250" s="249"/>
      <c r="CXM250" s="249"/>
      <c r="CXN250" s="249"/>
      <c r="CXO250" s="249"/>
      <c r="CXP250" s="249"/>
      <c r="CXQ250" s="249"/>
      <c r="CXR250" s="249"/>
      <c r="CXS250" s="249"/>
      <c r="CXT250" s="249"/>
      <c r="CXU250" s="249"/>
      <c r="CXV250" s="249"/>
      <c r="CXW250" s="249"/>
      <c r="CXX250" s="249"/>
      <c r="CXY250" s="249"/>
      <c r="CXZ250" s="249"/>
      <c r="CYA250" s="249"/>
      <c r="CYB250" s="249"/>
      <c r="CYC250" s="249"/>
      <c r="CYD250" s="249"/>
      <c r="CYE250" s="249"/>
      <c r="CYF250" s="249"/>
      <c r="CYG250" s="249"/>
      <c r="CYH250" s="249"/>
      <c r="CYI250" s="249"/>
      <c r="CYJ250" s="249"/>
      <c r="CYK250" s="249"/>
      <c r="CYL250" s="249"/>
      <c r="CYM250" s="249"/>
      <c r="CYN250" s="249"/>
      <c r="CYO250" s="249"/>
      <c r="CYP250" s="249"/>
      <c r="CYQ250" s="249"/>
      <c r="CYR250" s="249"/>
      <c r="CYS250" s="249"/>
      <c r="CYT250" s="249"/>
      <c r="CYU250" s="249"/>
      <c r="CYV250" s="249"/>
      <c r="CYW250" s="249"/>
      <c r="CYX250" s="249"/>
      <c r="CYY250" s="249"/>
      <c r="CYZ250" s="249"/>
      <c r="CZA250" s="249"/>
      <c r="CZB250" s="249"/>
      <c r="CZC250" s="249"/>
      <c r="CZD250" s="249"/>
      <c r="CZE250" s="249"/>
      <c r="CZF250" s="249"/>
      <c r="CZG250" s="249"/>
      <c r="CZH250" s="249"/>
      <c r="CZI250" s="249"/>
      <c r="CZJ250" s="249"/>
      <c r="CZK250" s="249"/>
      <c r="CZL250" s="249"/>
      <c r="CZM250" s="249"/>
      <c r="CZN250" s="249"/>
      <c r="CZO250" s="249"/>
      <c r="CZP250" s="249"/>
      <c r="CZQ250" s="249"/>
      <c r="CZR250" s="249"/>
      <c r="CZS250" s="249"/>
      <c r="CZT250" s="249"/>
      <c r="CZU250" s="249"/>
      <c r="CZV250" s="249"/>
      <c r="CZW250" s="249"/>
      <c r="CZX250" s="249"/>
      <c r="CZY250" s="249"/>
      <c r="CZZ250" s="249"/>
      <c r="DAA250" s="249"/>
      <c r="DAB250" s="249"/>
      <c r="DAC250" s="249"/>
      <c r="DAD250" s="249"/>
      <c r="DAE250" s="249"/>
      <c r="DAF250" s="249"/>
      <c r="DAG250" s="249"/>
      <c r="DAH250" s="249"/>
      <c r="DAI250" s="249"/>
      <c r="DAJ250" s="249"/>
      <c r="DAK250" s="249"/>
      <c r="DAL250" s="249"/>
      <c r="DAM250" s="249"/>
      <c r="DAN250" s="249"/>
      <c r="DAO250" s="249"/>
      <c r="DAP250" s="249"/>
      <c r="DAQ250" s="249"/>
      <c r="DAR250" s="249"/>
      <c r="DAS250" s="249"/>
      <c r="DAT250" s="249"/>
      <c r="DAU250" s="249"/>
      <c r="DAV250" s="249"/>
      <c r="DAW250" s="249"/>
      <c r="DAX250" s="249"/>
      <c r="DAY250" s="249"/>
      <c r="DAZ250" s="249"/>
      <c r="DBA250" s="249"/>
      <c r="DBB250" s="249"/>
      <c r="DBC250" s="249"/>
      <c r="DBD250" s="249"/>
      <c r="DBE250" s="249"/>
      <c r="DBF250" s="249"/>
      <c r="DBG250" s="249"/>
      <c r="DBH250" s="249"/>
      <c r="DBI250" s="249"/>
      <c r="DBJ250" s="249"/>
      <c r="DBK250" s="249"/>
      <c r="DBL250" s="249"/>
      <c r="DBM250" s="249"/>
      <c r="DBN250" s="249"/>
      <c r="DBO250" s="249"/>
      <c r="DBP250" s="249"/>
      <c r="DBQ250" s="249"/>
      <c r="DBR250" s="249"/>
      <c r="DBS250" s="249"/>
      <c r="DBT250" s="249"/>
      <c r="DBU250" s="249"/>
      <c r="DBV250" s="249"/>
      <c r="DBW250" s="249"/>
      <c r="DBX250" s="249"/>
      <c r="DBY250" s="249"/>
      <c r="DBZ250" s="249"/>
      <c r="DCA250" s="249"/>
      <c r="DCB250" s="249"/>
      <c r="DCC250" s="249"/>
      <c r="DCD250" s="249"/>
      <c r="DCE250" s="249"/>
      <c r="DCF250" s="249"/>
      <c r="DCG250" s="249"/>
      <c r="DCH250" s="249"/>
      <c r="DCI250" s="249"/>
      <c r="DCJ250" s="249"/>
      <c r="DCK250" s="249"/>
      <c r="DCL250" s="249"/>
      <c r="DCM250" s="249"/>
      <c r="DCN250" s="249"/>
      <c r="DCO250" s="249"/>
      <c r="DCP250" s="249"/>
      <c r="DCQ250" s="249"/>
      <c r="DCR250" s="249"/>
      <c r="DCS250" s="249"/>
      <c r="DCT250" s="249"/>
      <c r="DCU250" s="249"/>
      <c r="DCV250" s="249"/>
      <c r="DCW250" s="249"/>
      <c r="DCX250" s="249"/>
      <c r="DCY250" s="249"/>
      <c r="DCZ250" s="249"/>
      <c r="DDA250" s="249"/>
      <c r="DDB250" s="249"/>
      <c r="DDC250" s="249"/>
      <c r="DDD250" s="249"/>
      <c r="DDE250" s="249"/>
      <c r="DDF250" s="249"/>
      <c r="DDG250" s="249"/>
      <c r="DDH250" s="249"/>
      <c r="DDI250" s="249"/>
      <c r="DDJ250" s="249"/>
      <c r="DDK250" s="249"/>
      <c r="DDL250" s="249"/>
      <c r="DDM250" s="249"/>
      <c r="DDN250" s="249"/>
      <c r="DDO250" s="249"/>
      <c r="DDP250" s="249"/>
      <c r="DDQ250" s="249"/>
      <c r="DDR250" s="249"/>
      <c r="DDS250" s="249"/>
      <c r="DDT250" s="249"/>
      <c r="DDU250" s="249"/>
      <c r="DDV250" s="249"/>
      <c r="DDW250" s="249"/>
      <c r="DDX250" s="249"/>
      <c r="DDY250" s="249"/>
      <c r="DDZ250" s="249"/>
      <c r="DEA250" s="249"/>
      <c r="DEB250" s="249"/>
      <c r="DEC250" s="249"/>
      <c r="DED250" s="249"/>
      <c r="DEE250" s="249"/>
      <c r="DEF250" s="249"/>
      <c r="DEG250" s="249"/>
      <c r="DEH250" s="249"/>
      <c r="DEI250" s="249"/>
      <c r="DEJ250" s="249"/>
      <c r="DEK250" s="249"/>
      <c r="DEL250" s="249"/>
      <c r="DEM250" s="249"/>
      <c r="DEN250" s="249"/>
      <c r="DEO250" s="249"/>
      <c r="DEP250" s="249"/>
      <c r="DEQ250" s="249"/>
      <c r="DER250" s="249"/>
      <c r="DES250" s="249"/>
      <c r="DET250" s="249"/>
      <c r="DEU250" s="249"/>
      <c r="DEV250" s="249"/>
      <c r="DEW250" s="249"/>
      <c r="DEX250" s="249"/>
      <c r="DEY250" s="249"/>
      <c r="DEZ250" s="249"/>
      <c r="DFA250" s="249"/>
      <c r="DFB250" s="249"/>
      <c r="DFC250" s="249"/>
      <c r="DFD250" s="249"/>
      <c r="DFE250" s="249"/>
      <c r="DFF250" s="249"/>
      <c r="DFG250" s="249"/>
      <c r="DFH250" s="249"/>
      <c r="DFI250" s="249"/>
      <c r="DFJ250" s="249"/>
      <c r="DFK250" s="249"/>
      <c r="DFL250" s="249"/>
      <c r="DFM250" s="249"/>
      <c r="DFN250" s="249"/>
      <c r="DFO250" s="249"/>
      <c r="DFP250" s="249"/>
      <c r="DFQ250" s="249"/>
      <c r="DFR250" s="249"/>
      <c r="DFS250" s="249"/>
      <c r="DFT250" s="249"/>
      <c r="DFU250" s="249"/>
      <c r="DFV250" s="249"/>
      <c r="DFW250" s="249"/>
      <c r="DFX250" s="249"/>
      <c r="DFY250" s="249"/>
      <c r="DFZ250" s="249"/>
      <c r="DGA250" s="249"/>
      <c r="DGB250" s="249"/>
      <c r="DGC250" s="249"/>
      <c r="DGD250" s="249"/>
      <c r="DGE250" s="249"/>
      <c r="DGF250" s="249"/>
      <c r="DGG250" s="249"/>
      <c r="DGH250" s="249"/>
      <c r="DGI250" s="249"/>
      <c r="DGJ250" s="249"/>
      <c r="DGK250" s="249"/>
      <c r="DGL250" s="249"/>
      <c r="DGM250" s="249"/>
      <c r="DGN250" s="249"/>
      <c r="DGO250" s="249"/>
      <c r="DGP250" s="249"/>
      <c r="DGQ250" s="249"/>
      <c r="DGR250" s="249"/>
      <c r="DGS250" s="249"/>
      <c r="DGT250" s="249"/>
      <c r="DGU250" s="249"/>
      <c r="DGV250" s="249"/>
      <c r="DGW250" s="249"/>
      <c r="DGX250" s="249"/>
      <c r="DGY250" s="249"/>
      <c r="DGZ250" s="249"/>
      <c r="DHA250" s="249"/>
      <c r="DHB250" s="249"/>
      <c r="DHC250" s="249"/>
      <c r="DHD250" s="249"/>
      <c r="DHE250" s="249"/>
      <c r="DHF250" s="249"/>
      <c r="DHG250" s="249"/>
      <c r="DHH250" s="249"/>
      <c r="DHI250" s="249"/>
      <c r="DHJ250" s="249"/>
      <c r="DHK250" s="249"/>
      <c r="DHL250" s="249"/>
      <c r="DHM250" s="249"/>
      <c r="DHN250" s="249"/>
      <c r="DHO250" s="249"/>
      <c r="DHP250" s="249"/>
      <c r="DHQ250" s="249"/>
      <c r="DHR250" s="249"/>
      <c r="DHS250" s="249"/>
      <c r="DHT250" s="249"/>
      <c r="DHU250" s="249"/>
      <c r="DHV250" s="249"/>
      <c r="DHW250" s="249"/>
      <c r="DHX250" s="249"/>
      <c r="DHY250" s="249"/>
      <c r="DHZ250" s="249"/>
      <c r="DIA250" s="249"/>
      <c r="DIB250" s="249"/>
      <c r="DIC250" s="249"/>
      <c r="DID250" s="249"/>
      <c r="DIE250" s="249"/>
      <c r="DIF250" s="249"/>
      <c r="DIG250" s="249"/>
      <c r="DIH250" s="249"/>
      <c r="DII250" s="249"/>
      <c r="DIJ250" s="249"/>
      <c r="DIK250" s="249"/>
      <c r="DIL250" s="249"/>
      <c r="DIM250" s="249"/>
      <c r="DIN250" s="249"/>
      <c r="DIO250" s="249"/>
      <c r="DIP250" s="249"/>
      <c r="DIQ250" s="249"/>
      <c r="DIR250" s="249"/>
      <c r="DIS250" s="249"/>
      <c r="DIT250" s="249"/>
      <c r="DIU250" s="249"/>
      <c r="DIV250" s="249"/>
      <c r="DIW250" s="249"/>
      <c r="DIX250" s="249"/>
      <c r="DIY250" s="249"/>
      <c r="DIZ250" s="249"/>
      <c r="DJA250" s="249"/>
      <c r="DJB250" s="249"/>
      <c r="DJC250" s="249"/>
      <c r="DJD250" s="249"/>
      <c r="DJE250" s="249"/>
      <c r="DJF250" s="249"/>
      <c r="DJG250" s="249"/>
      <c r="DJH250" s="249"/>
      <c r="DJI250" s="249"/>
      <c r="DJJ250" s="249"/>
      <c r="DJK250" s="249"/>
      <c r="DJL250" s="249"/>
      <c r="DJM250" s="249"/>
      <c r="DJN250" s="249"/>
      <c r="DJO250" s="249"/>
      <c r="DJP250" s="249"/>
      <c r="DJQ250" s="249"/>
      <c r="DJR250" s="249"/>
      <c r="DJS250" s="249"/>
      <c r="DJT250" s="249"/>
      <c r="DJU250" s="249"/>
      <c r="DJV250" s="249"/>
      <c r="DJW250" s="249"/>
      <c r="DJX250" s="249"/>
      <c r="DJY250" s="249"/>
      <c r="DJZ250" s="249"/>
      <c r="DKA250" s="249"/>
      <c r="DKB250" s="249"/>
      <c r="DKC250" s="249"/>
      <c r="DKD250" s="249"/>
      <c r="DKE250" s="249"/>
      <c r="DKF250" s="249"/>
      <c r="DKG250" s="249"/>
      <c r="DKH250" s="249"/>
      <c r="DKI250" s="249"/>
      <c r="DKJ250" s="249"/>
      <c r="DKK250" s="249"/>
      <c r="DKL250" s="249"/>
      <c r="DKM250" s="249"/>
      <c r="DKN250" s="249"/>
      <c r="DKO250" s="249"/>
      <c r="DKP250" s="249"/>
      <c r="DKQ250" s="249"/>
      <c r="DKR250" s="249"/>
      <c r="DKS250" s="249"/>
      <c r="DKT250" s="249"/>
      <c r="DKU250" s="249"/>
      <c r="DKV250" s="249"/>
      <c r="DKW250" s="249"/>
      <c r="DKX250" s="249"/>
      <c r="DKY250" s="249"/>
      <c r="DKZ250" s="249"/>
      <c r="DLA250" s="249"/>
      <c r="DLB250" s="249"/>
      <c r="DLC250" s="249"/>
      <c r="DLD250" s="249"/>
      <c r="DLE250" s="249"/>
      <c r="DLF250" s="249"/>
      <c r="DLG250" s="249"/>
      <c r="DLH250" s="249"/>
      <c r="DLI250" s="249"/>
      <c r="DLJ250" s="249"/>
      <c r="DLK250" s="249"/>
      <c r="DLL250" s="249"/>
      <c r="DLM250" s="249"/>
      <c r="DLN250" s="249"/>
      <c r="DLO250" s="249"/>
      <c r="DLP250" s="249"/>
      <c r="DLQ250" s="249"/>
      <c r="DLR250" s="249"/>
      <c r="DLS250" s="249"/>
      <c r="DLT250" s="249"/>
      <c r="DLU250" s="249"/>
      <c r="DLV250" s="249"/>
      <c r="DLW250" s="249"/>
      <c r="DLX250" s="249"/>
      <c r="DLY250" s="249"/>
      <c r="DLZ250" s="249"/>
      <c r="DMA250" s="249"/>
      <c r="DMB250" s="249"/>
      <c r="DMC250" s="249"/>
      <c r="DMD250" s="249"/>
      <c r="DME250" s="249"/>
      <c r="DMF250" s="249"/>
      <c r="DMG250" s="249"/>
      <c r="DMH250" s="249"/>
      <c r="DMI250" s="249"/>
      <c r="DMJ250" s="249"/>
      <c r="DMK250" s="249"/>
      <c r="DML250" s="249"/>
      <c r="DMM250" s="249"/>
      <c r="DMN250" s="249"/>
      <c r="DMO250" s="249"/>
      <c r="DMP250" s="249"/>
      <c r="DMQ250" s="249"/>
      <c r="DMR250" s="249"/>
      <c r="DMS250" s="249"/>
      <c r="DMT250" s="249"/>
      <c r="DMU250" s="249"/>
      <c r="DMV250" s="249"/>
      <c r="DMW250" s="249"/>
      <c r="DMX250" s="249"/>
      <c r="DMY250" s="249"/>
      <c r="DMZ250" s="249"/>
      <c r="DNA250" s="249"/>
      <c r="DNB250" s="249"/>
      <c r="DNC250" s="249"/>
      <c r="DND250" s="249"/>
      <c r="DNE250" s="249"/>
      <c r="DNF250" s="249"/>
      <c r="DNG250" s="249"/>
      <c r="DNH250" s="249"/>
      <c r="DNI250" s="249"/>
      <c r="DNJ250" s="249"/>
      <c r="DNK250" s="249"/>
      <c r="DNL250" s="249"/>
      <c r="DNM250" s="249"/>
      <c r="DNN250" s="249"/>
      <c r="DNO250" s="249"/>
      <c r="DNP250" s="249"/>
      <c r="DNQ250" s="249"/>
      <c r="DNR250" s="249"/>
      <c r="DNS250" s="249"/>
      <c r="DNT250" s="249"/>
      <c r="DNU250" s="249"/>
      <c r="DNV250" s="249"/>
      <c r="DNW250" s="249"/>
      <c r="DNX250" s="249"/>
      <c r="DNY250" s="249"/>
      <c r="DNZ250" s="249"/>
      <c r="DOA250" s="249"/>
      <c r="DOB250" s="249"/>
      <c r="DOC250" s="249"/>
      <c r="DOD250" s="249"/>
      <c r="DOE250" s="249"/>
      <c r="DOF250" s="249"/>
      <c r="DOG250" s="249"/>
      <c r="DOH250" s="249"/>
      <c r="DOI250" s="249"/>
      <c r="DOJ250" s="249"/>
      <c r="DOK250" s="249"/>
      <c r="DOL250" s="249"/>
      <c r="DOM250" s="249"/>
      <c r="DON250" s="249"/>
      <c r="DOO250" s="249"/>
      <c r="DOP250" s="249"/>
      <c r="DOQ250" s="249"/>
      <c r="DOR250" s="249"/>
      <c r="DOS250" s="249"/>
      <c r="DOT250" s="249"/>
      <c r="DOU250" s="249"/>
      <c r="DOV250" s="249"/>
      <c r="DOW250" s="249"/>
      <c r="DOX250" s="249"/>
      <c r="DOY250" s="249"/>
      <c r="DOZ250" s="249"/>
      <c r="DPA250" s="249"/>
      <c r="DPB250" s="249"/>
      <c r="DPC250" s="249"/>
      <c r="DPD250" s="249"/>
      <c r="DPE250" s="249"/>
      <c r="DPF250" s="249"/>
      <c r="DPG250" s="249"/>
      <c r="DPH250" s="249"/>
      <c r="DPI250" s="249"/>
      <c r="DPJ250" s="249"/>
      <c r="DPK250" s="249"/>
      <c r="DPL250" s="249"/>
      <c r="DPM250" s="249"/>
      <c r="DPN250" s="249"/>
      <c r="DPO250" s="249"/>
      <c r="DPP250" s="249"/>
      <c r="DPQ250" s="249"/>
      <c r="DPR250" s="249"/>
      <c r="DPS250" s="249"/>
      <c r="DPT250" s="249"/>
      <c r="DPU250" s="249"/>
      <c r="DPV250" s="249"/>
      <c r="DPW250" s="249"/>
      <c r="DPX250" s="249"/>
      <c r="DPY250" s="249"/>
      <c r="DPZ250" s="249"/>
      <c r="DQA250" s="249"/>
      <c r="DQB250" s="249"/>
      <c r="DQC250" s="249"/>
      <c r="DQD250" s="249"/>
      <c r="DQE250" s="249"/>
      <c r="DQF250" s="249"/>
      <c r="DQG250" s="249"/>
      <c r="DQH250" s="249"/>
      <c r="DQI250" s="249"/>
      <c r="DQJ250" s="249"/>
      <c r="DQK250" s="249"/>
      <c r="DQL250" s="249"/>
      <c r="DQM250" s="249"/>
      <c r="DQN250" s="249"/>
      <c r="DQO250" s="249"/>
      <c r="DQP250" s="249"/>
      <c r="DQQ250" s="249"/>
      <c r="DQR250" s="249"/>
      <c r="DQS250" s="249"/>
      <c r="DQT250" s="249"/>
      <c r="DQU250" s="249"/>
      <c r="DQV250" s="249"/>
      <c r="DQW250" s="249"/>
      <c r="DQX250" s="249"/>
      <c r="DQY250" s="249"/>
      <c r="DQZ250" s="249"/>
      <c r="DRA250" s="249"/>
      <c r="DRB250" s="249"/>
      <c r="DRC250" s="249"/>
      <c r="DRD250" s="249"/>
      <c r="DRE250" s="249"/>
      <c r="DRF250" s="249"/>
      <c r="DRG250" s="249"/>
      <c r="DRH250" s="249"/>
      <c r="DRI250" s="249"/>
      <c r="DRJ250" s="249"/>
      <c r="DRK250" s="249"/>
      <c r="DRL250" s="249"/>
      <c r="DRM250" s="249"/>
      <c r="DRN250" s="249"/>
      <c r="DRO250" s="249"/>
      <c r="DRP250" s="249"/>
      <c r="DRQ250" s="249"/>
      <c r="DRR250" s="249"/>
      <c r="DRS250" s="249"/>
      <c r="DRT250" s="249"/>
      <c r="DRU250" s="249"/>
      <c r="DRV250" s="249"/>
      <c r="DRW250" s="249"/>
      <c r="DRX250" s="249"/>
      <c r="DRY250" s="249"/>
      <c r="DRZ250" s="249"/>
      <c r="DSA250" s="249"/>
      <c r="DSB250" s="249"/>
      <c r="DSC250" s="249"/>
      <c r="DSD250" s="249"/>
      <c r="DSE250" s="249"/>
      <c r="DSF250" s="249"/>
      <c r="DSG250" s="249"/>
      <c r="DSH250" s="249"/>
      <c r="DSI250" s="249"/>
      <c r="DSJ250" s="249"/>
      <c r="DSK250" s="249"/>
      <c r="DSL250" s="249"/>
      <c r="DSM250" s="249"/>
      <c r="DSN250" s="249"/>
      <c r="DSO250" s="249"/>
      <c r="DSP250" s="249"/>
      <c r="DSQ250" s="249"/>
      <c r="DSR250" s="249"/>
      <c r="DSS250" s="249"/>
      <c r="DST250" s="249"/>
      <c r="DSU250" s="249"/>
      <c r="DSV250" s="249"/>
      <c r="DSW250" s="249"/>
      <c r="DSX250" s="249"/>
      <c r="DSY250" s="249"/>
      <c r="DSZ250" s="249"/>
      <c r="DTA250" s="249"/>
      <c r="DTB250" s="249"/>
      <c r="DTC250" s="249"/>
      <c r="DTD250" s="249"/>
      <c r="DTE250" s="249"/>
      <c r="DTF250" s="249"/>
      <c r="DTG250" s="249"/>
      <c r="DTH250" s="249"/>
      <c r="DTI250" s="249"/>
      <c r="DTJ250" s="249"/>
      <c r="DTK250" s="249"/>
      <c r="DTL250" s="249"/>
      <c r="DTM250" s="249"/>
      <c r="DTN250" s="249"/>
      <c r="DTO250" s="249"/>
      <c r="DTP250" s="249"/>
      <c r="DTQ250" s="249"/>
      <c r="DTR250" s="249"/>
      <c r="DTS250" s="249"/>
      <c r="DTT250" s="249"/>
      <c r="DTU250" s="249"/>
      <c r="DTV250" s="249"/>
      <c r="DTW250" s="249"/>
      <c r="DTX250" s="249"/>
      <c r="DTY250" s="249"/>
      <c r="DTZ250" s="249"/>
      <c r="DUA250" s="249"/>
      <c r="DUB250" s="249"/>
      <c r="DUC250" s="249"/>
      <c r="DUD250" s="249"/>
      <c r="DUE250" s="249"/>
      <c r="DUF250" s="249"/>
      <c r="DUG250" s="249"/>
      <c r="DUH250" s="249"/>
      <c r="DUI250" s="249"/>
      <c r="DUJ250" s="249"/>
      <c r="DUK250" s="249"/>
      <c r="DUL250" s="249"/>
      <c r="DUM250" s="249"/>
      <c r="DUN250" s="249"/>
      <c r="DUO250" s="249"/>
      <c r="DUP250" s="249"/>
      <c r="DUQ250" s="249"/>
      <c r="DUR250" s="249"/>
      <c r="DUS250" s="249"/>
      <c r="DUT250" s="249"/>
      <c r="DUU250" s="249"/>
      <c r="DUV250" s="249"/>
      <c r="DUW250" s="249"/>
      <c r="DUX250" s="249"/>
      <c r="DUY250" s="249"/>
      <c r="DUZ250" s="249"/>
      <c r="DVA250" s="249"/>
      <c r="DVB250" s="249"/>
      <c r="DVC250" s="249"/>
      <c r="DVD250" s="249"/>
      <c r="DVE250" s="249"/>
      <c r="DVF250" s="249"/>
      <c r="DVG250" s="249"/>
      <c r="DVH250" s="249"/>
      <c r="DVI250" s="249"/>
      <c r="DVJ250" s="249"/>
      <c r="DVK250" s="249"/>
      <c r="DVL250" s="249"/>
      <c r="DVM250" s="249"/>
      <c r="DVN250" s="249"/>
      <c r="DVO250" s="249"/>
      <c r="DVP250" s="249"/>
      <c r="DVQ250" s="249"/>
      <c r="DVR250" s="249"/>
      <c r="DVS250" s="249"/>
      <c r="DVT250" s="249"/>
      <c r="DVU250" s="249"/>
      <c r="DVV250" s="249"/>
      <c r="DVW250" s="249"/>
      <c r="DVX250" s="249"/>
      <c r="DVY250" s="249"/>
      <c r="DVZ250" s="249"/>
      <c r="DWA250" s="249"/>
      <c r="DWB250" s="249"/>
      <c r="DWC250" s="249"/>
      <c r="DWD250" s="249"/>
      <c r="DWE250" s="249"/>
      <c r="DWF250" s="249"/>
      <c r="DWG250" s="249"/>
      <c r="DWH250" s="249"/>
      <c r="DWI250" s="249"/>
      <c r="DWJ250" s="249"/>
      <c r="DWK250" s="249"/>
      <c r="DWL250" s="249"/>
      <c r="DWM250" s="249"/>
      <c r="DWN250" s="249"/>
      <c r="DWO250" s="249"/>
      <c r="DWP250" s="249"/>
      <c r="DWQ250" s="249"/>
      <c r="DWR250" s="249"/>
      <c r="DWS250" s="249"/>
      <c r="DWT250" s="249"/>
      <c r="DWU250" s="249"/>
      <c r="DWV250" s="249"/>
      <c r="DWW250" s="249"/>
      <c r="DWX250" s="249"/>
      <c r="DWY250" s="249"/>
      <c r="DWZ250" s="249"/>
      <c r="DXA250" s="249"/>
      <c r="DXB250" s="249"/>
      <c r="DXC250" s="249"/>
      <c r="DXD250" s="249"/>
      <c r="DXE250" s="249"/>
      <c r="DXF250" s="249"/>
      <c r="DXG250" s="249"/>
      <c r="DXH250" s="249"/>
      <c r="DXI250" s="249"/>
      <c r="DXJ250" s="249"/>
      <c r="DXK250" s="249"/>
      <c r="DXL250" s="249"/>
      <c r="DXM250" s="249"/>
      <c r="DXN250" s="249"/>
      <c r="DXO250" s="249"/>
      <c r="DXP250" s="249"/>
      <c r="DXQ250" s="249"/>
      <c r="DXR250" s="249"/>
      <c r="DXS250" s="249"/>
      <c r="DXT250" s="249"/>
      <c r="DXU250" s="249"/>
      <c r="DXV250" s="249"/>
      <c r="DXW250" s="249"/>
      <c r="DXX250" s="249"/>
      <c r="DXY250" s="249"/>
      <c r="DXZ250" s="249"/>
      <c r="DYA250" s="249"/>
      <c r="DYB250" s="249"/>
      <c r="DYC250" s="249"/>
      <c r="DYD250" s="249"/>
      <c r="DYE250" s="249"/>
      <c r="DYF250" s="249"/>
      <c r="DYG250" s="249"/>
      <c r="DYH250" s="249"/>
      <c r="DYI250" s="249"/>
      <c r="DYJ250" s="249"/>
      <c r="DYK250" s="249"/>
      <c r="DYL250" s="249"/>
      <c r="DYM250" s="249"/>
      <c r="DYN250" s="249"/>
      <c r="DYO250" s="249"/>
      <c r="DYP250" s="249"/>
      <c r="DYQ250" s="249"/>
      <c r="DYR250" s="249"/>
      <c r="DYS250" s="249"/>
      <c r="DYT250" s="249"/>
      <c r="DYU250" s="249"/>
      <c r="DYV250" s="249"/>
      <c r="DYW250" s="249"/>
      <c r="DYX250" s="249"/>
      <c r="DYY250" s="249"/>
      <c r="DYZ250" s="249"/>
      <c r="DZA250" s="249"/>
      <c r="DZB250" s="249"/>
      <c r="DZC250" s="249"/>
      <c r="DZD250" s="249"/>
      <c r="DZE250" s="249"/>
      <c r="DZF250" s="249"/>
      <c r="DZG250" s="249"/>
      <c r="DZH250" s="249"/>
      <c r="DZI250" s="249"/>
      <c r="DZJ250" s="249"/>
      <c r="DZK250" s="249"/>
      <c r="DZL250" s="249"/>
      <c r="DZM250" s="249"/>
      <c r="DZN250" s="249"/>
      <c r="DZO250" s="249"/>
      <c r="DZP250" s="249"/>
      <c r="DZQ250" s="249"/>
      <c r="DZR250" s="249"/>
      <c r="DZS250" s="249"/>
      <c r="DZT250" s="249"/>
      <c r="DZU250" s="249"/>
      <c r="DZV250" s="249"/>
      <c r="DZW250" s="249"/>
      <c r="DZX250" s="249"/>
      <c r="DZY250" s="249"/>
      <c r="DZZ250" s="249"/>
      <c r="EAA250" s="249"/>
      <c r="EAB250" s="249"/>
      <c r="EAC250" s="249"/>
      <c r="EAD250" s="249"/>
      <c r="EAE250" s="249"/>
      <c r="EAF250" s="249"/>
      <c r="EAG250" s="249"/>
      <c r="EAH250" s="249"/>
      <c r="EAI250" s="249"/>
      <c r="EAJ250" s="249"/>
      <c r="EAK250" s="249"/>
      <c r="EAL250" s="249"/>
      <c r="EAM250" s="249"/>
      <c r="EAN250" s="249"/>
      <c r="EAO250" s="249"/>
      <c r="EAP250" s="249"/>
      <c r="EAQ250" s="249"/>
      <c r="EAR250" s="249"/>
      <c r="EAS250" s="249"/>
      <c r="EAT250" s="249"/>
      <c r="EAU250" s="249"/>
      <c r="EAV250" s="249"/>
      <c r="EAW250" s="249"/>
      <c r="EAX250" s="249"/>
      <c r="EAY250" s="249"/>
      <c r="EAZ250" s="249"/>
      <c r="EBA250" s="249"/>
      <c r="EBB250" s="249"/>
      <c r="EBC250" s="249"/>
      <c r="EBD250" s="249"/>
      <c r="EBE250" s="249"/>
      <c r="EBF250" s="249"/>
      <c r="EBG250" s="249"/>
      <c r="EBH250" s="249"/>
      <c r="EBI250" s="249"/>
      <c r="EBJ250" s="249"/>
      <c r="EBK250" s="249"/>
      <c r="EBL250" s="249"/>
      <c r="EBM250" s="249"/>
      <c r="EBN250" s="249"/>
      <c r="EBO250" s="249"/>
      <c r="EBP250" s="249"/>
      <c r="EBQ250" s="249"/>
      <c r="EBR250" s="249"/>
      <c r="EBS250" s="249"/>
      <c r="EBT250" s="249"/>
      <c r="EBU250" s="249"/>
      <c r="EBV250" s="249"/>
      <c r="EBW250" s="249"/>
      <c r="EBX250" s="249"/>
      <c r="EBY250" s="249"/>
      <c r="EBZ250" s="249"/>
      <c r="ECA250" s="249"/>
      <c r="ECB250" s="249"/>
      <c r="ECC250" s="249"/>
      <c r="ECD250" s="249"/>
      <c r="ECE250" s="249"/>
      <c r="ECF250" s="249"/>
      <c r="ECG250" s="249"/>
      <c r="ECH250" s="249"/>
      <c r="ECI250" s="249"/>
      <c r="ECJ250" s="249"/>
      <c r="ECK250" s="249"/>
      <c r="ECL250" s="249"/>
      <c r="ECM250" s="249"/>
      <c r="ECN250" s="249"/>
      <c r="ECO250" s="249"/>
      <c r="ECP250" s="249"/>
      <c r="ECQ250" s="249"/>
      <c r="ECR250" s="249"/>
      <c r="ECS250" s="249"/>
      <c r="ECT250" s="249"/>
      <c r="ECU250" s="249"/>
      <c r="ECV250" s="249"/>
      <c r="ECW250" s="249"/>
      <c r="ECX250" s="249"/>
      <c r="ECY250" s="249"/>
      <c r="ECZ250" s="249"/>
      <c r="EDA250" s="249"/>
      <c r="EDB250" s="249"/>
      <c r="EDC250" s="249"/>
      <c r="EDD250" s="249"/>
      <c r="EDE250" s="249"/>
      <c r="EDF250" s="249"/>
      <c r="EDG250" s="249"/>
      <c r="EDH250" s="249"/>
      <c r="EDI250" s="249"/>
      <c r="EDJ250" s="249"/>
      <c r="EDK250" s="249"/>
      <c r="EDL250" s="249"/>
      <c r="EDM250" s="249"/>
      <c r="EDN250" s="249"/>
      <c r="EDO250" s="249"/>
      <c r="EDP250" s="249"/>
      <c r="EDQ250" s="249"/>
      <c r="EDR250" s="249"/>
      <c r="EDS250" s="249"/>
      <c r="EDT250" s="249"/>
      <c r="EDU250" s="249"/>
      <c r="EDV250" s="249"/>
      <c r="EDW250" s="249"/>
      <c r="EDX250" s="249"/>
      <c r="EDY250" s="249"/>
      <c r="EDZ250" s="249"/>
      <c r="EEA250" s="249"/>
      <c r="EEB250" s="249"/>
      <c r="EEC250" s="249"/>
      <c r="EED250" s="249"/>
      <c r="EEE250" s="249"/>
      <c r="EEF250" s="249"/>
      <c r="EEG250" s="249"/>
      <c r="EEH250" s="249"/>
      <c r="EEI250" s="249"/>
      <c r="EEJ250" s="249"/>
      <c r="EEK250" s="249"/>
      <c r="EEL250" s="249"/>
      <c r="EEM250" s="249"/>
      <c r="EEN250" s="249"/>
      <c r="EEO250" s="249"/>
      <c r="EEP250" s="249"/>
      <c r="EEQ250" s="249"/>
      <c r="EER250" s="249"/>
      <c r="EES250" s="249"/>
      <c r="EET250" s="249"/>
      <c r="EEU250" s="249"/>
      <c r="EEV250" s="249"/>
      <c r="EEW250" s="249"/>
      <c r="EEX250" s="249"/>
      <c r="EEY250" s="249"/>
      <c r="EEZ250" s="249"/>
      <c r="EFA250" s="249"/>
      <c r="EFB250" s="249"/>
      <c r="EFC250" s="249"/>
      <c r="EFD250" s="249"/>
      <c r="EFE250" s="249"/>
      <c r="EFF250" s="249"/>
      <c r="EFG250" s="249"/>
      <c r="EFH250" s="249"/>
      <c r="EFI250" s="249"/>
      <c r="EFJ250" s="249"/>
      <c r="EFK250" s="249"/>
      <c r="EFL250" s="249"/>
      <c r="EFM250" s="249"/>
      <c r="EFN250" s="249"/>
      <c r="EFO250" s="249"/>
      <c r="EFP250" s="249"/>
      <c r="EFQ250" s="249"/>
      <c r="EFR250" s="249"/>
      <c r="EFS250" s="249"/>
      <c r="EFT250" s="249"/>
      <c r="EFU250" s="249"/>
      <c r="EFV250" s="249"/>
      <c r="EFW250" s="249"/>
      <c r="EFX250" s="249"/>
      <c r="EFY250" s="249"/>
      <c r="EFZ250" s="249"/>
      <c r="EGA250" s="249"/>
      <c r="EGB250" s="249"/>
      <c r="EGC250" s="249"/>
      <c r="EGD250" s="249"/>
      <c r="EGE250" s="249"/>
      <c r="EGF250" s="249"/>
      <c r="EGG250" s="249"/>
      <c r="EGH250" s="249"/>
      <c r="EGI250" s="249"/>
      <c r="EGJ250" s="249"/>
      <c r="EGK250" s="249"/>
      <c r="EGL250" s="249"/>
      <c r="EGM250" s="249"/>
      <c r="EGN250" s="249"/>
      <c r="EGO250" s="249"/>
      <c r="EGP250" s="249"/>
      <c r="EGQ250" s="249"/>
      <c r="EGR250" s="249"/>
      <c r="EGS250" s="249"/>
      <c r="EGT250" s="249"/>
      <c r="EGU250" s="249"/>
      <c r="EGV250" s="249"/>
      <c r="EGW250" s="249"/>
      <c r="EGX250" s="249"/>
      <c r="EGY250" s="249"/>
      <c r="EGZ250" s="249"/>
      <c r="EHA250" s="249"/>
      <c r="EHB250" s="249"/>
      <c r="EHC250" s="249"/>
      <c r="EHD250" s="249"/>
      <c r="EHE250" s="249"/>
      <c r="EHF250" s="249"/>
      <c r="EHG250" s="249"/>
      <c r="EHH250" s="249"/>
      <c r="EHI250" s="249"/>
      <c r="EHJ250" s="249"/>
      <c r="EHK250" s="249"/>
      <c r="EHL250" s="249"/>
      <c r="EHM250" s="249"/>
      <c r="EHN250" s="249"/>
      <c r="EHO250" s="249"/>
      <c r="EHP250" s="249"/>
      <c r="EHQ250" s="249"/>
      <c r="EHR250" s="249"/>
      <c r="EHS250" s="249"/>
      <c r="EHT250" s="249"/>
      <c r="EHU250" s="249"/>
      <c r="EHV250" s="249"/>
      <c r="EHW250" s="249"/>
      <c r="EHX250" s="249"/>
      <c r="EHY250" s="249"/>
      <c r="EHZ250" s="249"/>
      <c r="EIA250" s="249"/>
      <c r="EIB250" s="249"/>
      <c r="EIC250" s="249"/>
      <c r="EID250" s="249"/>
      <c r="EIE250" s="249"/>
      <c r="EIF250" s="249"/>
      <c r="EIG250" s="249"/>
      <c r="EIH250" s="249"/>
      <c r="EII250" s="249"/>
      <c r="EIJ250" s="249"/>
      <c r="EIK250" s="249"/>
      <c r="EIL250" s="249"/>
      <c r="EIM250" s="249"/>
      <c r="EIN250" s="249"/>
      <c r="EIO250" s="249"/>
      <c r="EIP250" s="249"/>
      <c r="EIQ250" s="249"/>
      <c r="EIR250" s="249"/>
      <c r="EIS250" s="249"/>
      <c r="EIT250" s="249"/>
      <c r="EIU250" s="249"/>
      <c r="EIV250" s="249"/>
      <c r="EIW250" s="249"/>
      <c r="EIX250" s="249"/>
      <c r="EIY250" s="249"/>
      <c r="EIZ250" s="249"/>
      <c r="EJA250" s="249"/>
      <c r="EJB250" s="249"/>
      <c r="EJC250" s="249"/>
      <c r="EJD250" s="249"/>
      <c r="EJE250" s="249"/>
      <c r="EJF250" s="249"/>
      <c r="EJG250" s="249"/>
      <c r="EJH250" s="249"/>
      <c r="EJI250" s="249"/>
      <c r="EJJ250" s="249"/>
      <c r="EJK250" s="249"/>
      <c r="EJL250" s="249"/>
      <c r="EJM250" s="249"/>
      <c r="EJN250" s="249"/>
      <c r="EJO250" s="249"/>
      <c r="EJP250" s="249"/>
      <c r="EJQ250" s="249"/>
      <c r="EJR250" s="249"/>
      <c r="EJS250" s="249"/>
      <c r="EJT250" s="249"/>
      <c r="EJU250" s="249"/>
      <c r="EJV250" s="249"/>
      <c r="EJW250" s="249"/>
      <c r="EJX250" s="249"/>
      <c r="EJY250" s="249"/>
      <c r="EJZ250" s="249"/>
      <c r="EKA250" s="249"/>
      <c r="EKB250" s="249"/>
      <c r="EKC250" s="249"/>
      <c r="EKD250" s="249"/>
      <c r="EKE250" s="249"/>
      <c r="EKF250" s="249"/>
      <c r="EKG250" s="249"/>
      <c r="EKH250" s="249"/>
      <c r="EKI250" s="249"/>
      <c r="EKJ250" s="249"/>
      <c r="EKK250" s="249"/>
      <c r="EKL250" s="249"/>
      <c r="EKM250" s="249"/>
      <c r="EKN250" s="249"/>
      <c r="EKO250" s="249"/>
      <c r="EKP250" s="249"/>
      <c r="EKQ250" s="249"/>
      <c r="EKR250" s="249"/>
      <c r="EKS250" s="249"/>
      <c r="EKT250" s="249"/>
      <c r="EKU250" s="249"/>
      <c r="EKV250" s="249"/>
      <c r="EKW250" s="249"/>
      <c r="EKX250" s="249"/>
      <c r="EKY250" s="249"/>
      <c r="EKZ250" s="249"/>
      <c r="ELA250" s="249"/>
      <c r="ELB250" s="249"/>
      <c r="ELC250" s="249"/>
      <c r="ELD250" s="249"/>
      <c r="ELE250" s="249"/>
      <c r="ELF250" s="249"/>
      <c r="ELG250" s="249"/>
      <c r="ELH250" s="249"/>
      <c r="ELI250" s="249"/>
      <c r="ELJ250" s="249"/>
      <c r="ELK250" s="249"/>
      <c r="ELL250" s="249"/>
      <c r="ELM250" s="249"/>
      <c r="ELN250" s="249"/>
      <c r="ELO250" s="249"/>
      <c r="ELP250" s="249"/>
      <c r="ELQ250" s="249"/>
      <c r="ELR250" s="249"/>
      <c r="ELS250" s="249"/>
      <c r="ELT250" s="249"/>
      <c r="ELU250" s="249"/>
      <c r="ELV250" s="249"/>
      <c r="ELW250" s="249"/>
      <c r="ELX250" s="249"/>
      <c r="ELY250" s="249"/>
      <c r="ELZ250" s="249"/>
      <c r="EMA250" s="249"/>
      <c r="EMB250" s="249"/>
      <c r="EMC250" s="249"/>
      <c r="EMD250" s="249"/>
      <c r="EME250" s="249"/>
      <c r="EMF250" s="249"/>
      <c r="EMG250" s="249"/>
      <c r="EMH250" s="249"/>
      <c r="EMI250" s="249"/>
      <c r="EMJ250" s="249"/>
      <c r="EMK250" s="249"/>
      <c r="EML250" s="249"/>
      <c r="EMM250" s="249"/>
      <c r="EMN250" s="249"/>
      <c r="EMO250" s="249"/>
      <c r="EMP250" s="249"/>
      <c r="EMQ250" s="249"/>
      <c r="EMR250" s="249"/>
      <c r="EMS250" s="249"/>
      <c r="EMT250" s="249"/>
      <c r="EMU250" s="249"/>
      <c r="EMV250" s="249"/>
      <c r="EMW250" s="249"/>
      <c r="EMX250" s="249"/>
      <c r="EMY250" s="249"/>
      <c r="EMZ250" s="249"/>
      <c r="ENA250" s="249"/>
      <c r="ENB250" s="249"/>
      <c r="ENC250" s="249"/>
      <c r="END250" s="249"/>
      <c r="ENE250" s="249"/>
      <c r="ENF250" s="249"/>
      <c r="ENG250" s="249"/>
      <c r="ENH250" s="249"/>
      <c r="ENI250" s="249"/>
      <c r="ENJ250" s="249"/>
      <c r="ENK250" s="249"/>
      <c r="ENL250" s="249"/>
      <c r="ENM250" s="249"/>
      <c r="ENN250" s="249"/>
      <c r="ENO250" s="249"/>
      <c r="ENP250" s="249"/>
      <c r="ENQ250" s="249"/>
      <c r="ENR250" s="249"/>
      <c r="ENS250" s="249"/>
      <c r="ENT250" s="249"/>
      <c r="ENU250" s="249"/>
      <c r="ENV250" s="249"/>
      <c r="ENW250" s="249"/>
      <c r="ENX250" s="249"/>
      <c r="ENY250" s="249"/>
      <c r="ENZ250" s="249"/>
      <c r="EOA250" s="249"/>
      <c r="EOB250" s="249"/>
      <c r="EOC250" s="249"/>
      <c r="EOD250" s="249"/>
      <c r="EOE250" s="249"/>
      <c r="EOF250" s="249"/>
      <c r="EOG250" s="249"/>
      <c r="EOH250" s="249"/>
      <c r="EOI250" s="249"/>
      <c r="EOJ250" s="249"/>
      <c r="EOK250" s="249"/>
      <c r="EOL250" s="249"/>
      <c r="EOM250" s="249"/>
      <c r="EON250" s="249"/>
      <c r="EOO250" s="249"/>
      <c r="EOP250" s="249"/>
      <c r="EOQ250" s="249"/>
      <c r="EOR250" s="249"/>
      <c r="EOS250" s="249"/>
      <c r="EOT250" s="249"/>
      <c r="EOU250" s="249"/>
      <c r="EOV250" s="249"/>
      <c r="EOW250" s="249"/>
      <c r="EOX250" s="249"/>
      <c r="EOY250" s="249"/>
      <c r="EOZ250" s="249"/>
      <c r="EPA250" s="249"/>
      <c r="EPB250" s="249"/>
      <c r="EPC250" s="249"/>
      <c r="EPD250" s="249"/>
      <c r="EPE250" s="249"/>
      <c r="EPF250" s="249"/>
      <c r="EPG250" s="249"/>
      <c r="EPH250" s="249"/>
      <c r="EPI250" s="249"/>
      <c r="EPJ250" s="249"/>
      <c r="EPK250" s="249"/>
      <c r="EPL250" s="249"/>
      <c r="EPM250" s="249"/>
      <c r="EPN250" s="249"/>
      <c r="EPO250" s="249"/>
      <c r="EPP250" s="249"/>
      <c r="EPQ250" s="249"/>
      <c r="EPR250" s="249"/>
      <c r="EPS250" s="249"/>
      <c r="EPT250" s="249"/>
      <c r="EPU250" s="249"/>
      <c r="EPV250" s="249"/>
      <c r="EPW250" s="249"/>
      <c r="EPX250" s="249"/>
      <c r="EPY250" s="249"/>
      <c r="EPZ250" s="249"/>
      <c r="EQA250" s="249"/>
      <c r="EQB250" s="249"/>
      <c r="EQC250" s="249"/>
      <c r="EQD250" s="249"/>
      <c r="EQE250" s="249"/>
      <c r="EQF250" s="249"/>
      <c r="EQG250" s="249"/>
      <c r="EQH250" s="249"/>
      <c r="EQI250" s="249"/>
      <c r="EQJ250" s="249"/>
      <c r="EQK250" s="249"/>
      <c r="EQL250" s="249"/>
      <c r="EQM250" s="249"/>
      <c r="EQN250" s="249"/>
      <c r="EQO250" s="249"/>
      <c r="EQP250" s="249"/>
      <c r="EQQ250" s="249"/>
      <c r="EQR250" s="249"/>
      <c r="EQS250" s="249"/>
      <c r="EQT250" s="249"/>
      <c r="EQU250" s="249"/>
      <c r="EQV250" s="249"/>
      <c r="EQW250" s="249"/>
      <c r="EQX250" s="249"/>
      <c r="EQY250" s="249"/>
      <c r="EQZ250" s="249"/>
      <c r="ERA250" s="249"/>
      <c r="ERB250" s="249"/>
      <c r="ERC250" s="249"/>
      <c r="ERD250" s="249"/>
      <c r="ERE250" s="249"/>
      <c r="ERF250" s="249"/>
      <c r="ERG250" s="249"/>
      <c r="ERH250" s="249"/>
      <c r="ERI250" s="249"/>
      <c r="ERJ250" s="249"/>
      <c r="ERK250" s="249"/>
      <c r="ERL250" s="249"/>
      <c r="ERM250" s="249"/>
      <c r="ERN250" s="249"/>
      <c r="ERO250" s="249"/>
      <c r="ERP250" s="249"/>
      <c r="ERQ250" s="249"/>
      <c r="ERR250" s="249"/>
      <c r="ERS250" s="249"/>
      <c r="ERT250" s="249"/>
      <c r="ERU250" s="249"/>
      <c r="ERV250" s="249"/>
      <c r="ERW250" s="249"/>
      <c r="ERX250" s="249"/>
      <c r="ERY250" s="249"/>
      <c r="ERZ250" s="249"/>
      <c r="ESA250" s="249"/>
      <c r="ESB250" s="249"/>
      <c r="ESC250" s="249"/>
      <c r="ESD250" s="249"/>
      <c r="ESE250" s="249"/>
      <c r="ESF250" s="249"/>
      <c r="ESG250" s="249"/>
      <c r="ESH250" s="249"/>
      <c r="ESI250" s="249"/>
      <c r="ESJ250" s="249"/>
      <c r="ESK250" s="249"/>
      <c r="ESL250" s="249"/>
      <c r="ESM250" s="249"/>
      <c r="ESN250" s="249"/>
      <c r="ESO250" s="249"/>
      <c r="ESP250" s="249"/>
      <c r="ESQ250" s="249"/>
      <c r="ESR250" s="249"/>
      <c r="ESS250" s="249"/>
      <c r="EST250" s="249"/>
      <c r="ESU250" s="249"/>
      <c r="ESV250" s="249"/>
      <c r="ESW250" s="249"/>
      <c r="ESX250" s="249"/>
      <c r="ESY250" s="249"/>
      <c r="ESZ250" s="249"/>
      <c r="ETA250" s="249"/>
      <c r="ETB250" s="249"/>
      <c r="ETC250" s="249"/>
      <c r="ETD250" s="249"/>
      <c r="ETE250" s="249"/>
      <c r="ETF250" s="249"/>
      <c r="ETG250" s="249"/>
      <c r="ETH250" s="249"/>
      <c r="ETI250" s="249"/>
      <c r="ETJ250" s="249"/>
      <c r="ETK250" s="249"/>
      <c r="ETL250" s="249"/>
      <c r="ETM250" s="249"/>
      <c r="ETN250" s="249"/>
      <c r="ETO250" s="249"/>
      <c r="ETP250" s="249"/>
      <c r="ETQ250" s="249"/>
      <c r="ETR250" s="249"/>
      <c r="ETS250" s="249"/>
      <c r="ETT250" s="249"/>
      <c r="ETU250" s="249"/>
      <c r="ETV250" s="249"/>
      <c r="ETW250" s="249"/>
      <c r="ETX250" s="249"/>
      <c r="ETY250" s="249"/>
      <c r="ETZ250" s="249"/>
      <c r="EUA250" s="249"/>
      <c r="EUB250" s="249"/>
      <c r="EUC250" s="249"/>
      <c r="EUD250" s="249"/>
      <c r="EUE250" s="249"/>
      <c r="EUF250" s="249"/>
      <c r="EUG250" s="249"/>
      <c r="EUH250" s="249"/>
      <c r="EUI250" s="249"/>
      <c r="EUJ250" s="249"/>
      <c r="EUK250" s="249"/>
      <c r="EUL250" s="249"/>
      <c r="EUM250" s="249"/>
      <c r="EUN250" s="249"/>
      <c r="EUO250" s="249"/>
      <c r="EUP250" s="249"/>
      <c r="EUQ250" s="249"/>
      <c r="EUR250" s="249"/>
      <c r="EUS250" s="249"/>
      <c r="EUT250" s="249"/>
      <c r="EUU250" s="249"/>
      <c r="EUV250" s="249"/>
      <c r="EUW250" s="249"/>
      <c r="EUX250" s="249"/>
      <c r="EUY250" s="249"/>
      <c r="EUZ250" s="249"/>
      <c r="EVA250" s="249"/>
      <c r="EVB250" s="249"/>
      <c r="EVC250" s="249"/>
      <c r="EVD250" s="249"/>
      <c r="EVE250" s="249"/>
      <c r="EVF250" s="249"/>
      <c r="EVG250" s="249"/>
      <c r="EVH250" s="249"/>
      <c r="EVI250" s="249"/>
      <c r="EVJ250" s="249"/>
      <c r="EVK250" s="249"/>
      <c r="EVL250" s="249"/>
      <c r="EVM250" s="249"/>
      <c r="EVN250" s="249"/>
      <c r="EVO250" s="249"/>
      <c r="EVP250" s="249"/>
      <c r="EVQ250" s="249"/>
      <c r="EVR250" s="249"/>
      <c r="EVS250" s="249"/>
      <c r="EVT250" s="249"/>
      <c r="EVU250" s="249"/>
      <c r="EVV250" s="249"/>
      <c r="EVW250" s="249"/>
      <c r="EVX250" s="249"/>
      <c r="EVY250" s="249"/>
      <c r="EVZ250" s="249"/>
      <c r="EWA250" s="249"/>
      <c r="EWB250" s="249"/>
      <c r="EWC250" s="249"/>
      <c r="EWD250" s="249"/>
      <c r="EWE250" s="249"/>
      <c r="EWF250" s="249"/>
      <c r="EWG250" s="249"/>
      <c r="EWH250" s="249"/>
      <c r="EWI250" s="249"/>
      <c r="EWJ250" s="249"/>
      <c r="EWK250" s="249"/>
      <c r="EWL250" s="249"/>
      <c r="EWM250" s="249"/>
      <c r="EWN250" s="249"/>
      <c r="EWO250" s="249"/>
      <c r="EWP250" s="249"/>
      <c r="EWQ250" s="249"/>
      <c r="EWR250" s="249"/>
      <c r="EWS250" s="249"/>
      <c r="EWT250" s="249"/>
      <c r="EWU250" s="249"/>
      <c r="EWV250" s="249"/>
      <c r="EWW250" s="249"/>
      <c r="EWX250" s="249"/>
      <c r="EWY250" s="249"/>
      <c r="EWZ250" s="249"/>
      <c r="EXA250" s="249"/>
      <c r="EXB250" s="249"/>
      <c r="EXC250" s="249"/>
      <c r="EXD250" s="249"/>
      <c r="EXE250" s="249"/>
      <c r="EXF250" s="249"/>
      <c r="EXG250" s="249"/>
      <c r="EXH250" s="249"/>
      <c r="EXI250" s="249"/>
      <c r="EXJ250" s="249"/>
      <c r="EXK250" s="249"/>
      <c r="EXL250" s="249"/>
      <c r="EXM250" s="249"/>
      <c r="EXN250" s="249"/>
      <c r="EXO250" s="249"/>
      <c r="EXP250" s="249"/>
      <c r="EXQ250" s="249"/>
      <c r="EXR250" s="249"/>
      <c r="EXS250" s="249"/>
      <c r="EXT250" s="249"/>
      <c r="EXU250" s="249"/>
      <c r="EXV250" s="249"/>
      <c r="EXW250" s="249"/>
      <c r="EXX250" s="249"/>
      <c r="EXY250" s="249"/>
      <c r="EXZ250" s="249"/>
      <c r="EYA250" s="249"/>
      <c r="EYB250" s="249"/>
      <c r="EYC250" s="249"/>
      <c r="EYD250" s="249"/>
      <c r="EYE250" s="249"/>
      <c r="EYF250" s="249"/>
      <c r="EYG250" s="249"/>
      <c r="EYH250" s="249"/>
      <c r="EYI250" s="249"/>
      <c r="EYJ250" s="249"/>
      <c r="EYK250" s="249"/>
      <c r="EYL250" s="249"/>
      <c r="EYM250" s="249"/>
      <c r="EYN250" s="249"/>
      <c r="EYO250" s="249"/>
      <c r="EYP250" s="249"/>
      <c r="EYQ250" s="249"/>
      <c r="EYR250" s="249"/>
      <c r="EYS250" s="249"/>
      <c r="EYT250" s="249"/>
      <c r="EYU250" s="249"/>
      <c r="EYV250" s="249"/>
      <c r="EYW250" s="249"/>
      <c r="EYX250" s="249"/>
      <c r="EYY250" s="249"/>
      <c r="EYZ250" s="249"/>
      <c r="EZA250" s="249"/>
      <c r="EZB250" s="249"/>
      <c r="EZC250" s="249"/>
      <c r="EZD250" s="249"/>
      <c r="EZE250" s="249"/>
      <c r="EZF250" s="249"/>
      <c r="EZG250" s="249"/>
      <c r="EZH250" s="249"/>
      <c r="EZI250" s="249"/>
      <c r="EZJ250" s="249"/>
      <c r="EZK250" s="249"/>
      <c r="EZL250" s="249"/>
      <c r="EZM250" s="249"/>
      <c r="EZN250" s="249"/>
      <c r="EZO250" s="249"/>
      <c r="EZP250" s="249"/>
      <c r="EZQ250" s="249"/>
      <c r="EZR250" s="249"/>
      <c r="EZS250" s="249"/>
      <c r="EZT250" s="249"/>
      <c r="EZU250" s="249"/>
      <c r="EZV250" s="249"/>
      <c r="EZW250" s="249"/>
      <c r="EZX250" s="249"/>
      <c r="EZY250" s="249"/>
      <c r="EZZ250" s="249"/>
      <c r="FAA250" s="249"/>
      <c r="FAB250" s="249"/>
      <c r="FAC250" s="249"/>
      <c r="FAD250" s="249"/>
      <c r="FAE250" s="249"/>
      <c r="FAF250" s="249"/>
      <c r="FAG250" s="249"/>
      <c r="FAH250" s="249"/>
      <c r="FAI250" s="249"/>
      <c r="FAJ250" s="249"/>
      <c r="FAK250" s="249"/>
      <c r="FAL250" s="249"/>
      <c r="FAM250" s="249"/>
      <c r="FAN250" s="249"/>
      <c r="FAO250" s="249"/>
      <c r="FAP250" s="249"/>
      <c r="FAQ250" s="249"/>
      <c r="FAR250" s="249"/>
      <c r="FAS250" s="249"/>
      <c r="FAT250" s="249"/>
      <c r="FAU250" s="249"/>
      <c r="FAV250" s="249"/>
      <c r="FAW250" s="249"/>
      <c r="FAX250" s="249"/>
      <c r="FAY250" s="249"/>
      <c r="FAZ250" s="249"/>
      <c r="FBA250" s="249"/>
      <c r="FBB250" s="249"/>
      <c r="FBC250" s="249"/>
      <c r="FBD250" s="249"/>
      <c r="FBE250" s="249"/>
      <c r="FBF250" s="249"/>
      <c r="FBG250" s="249"/>
      <c r="FBH250" s="249"/>
      <c r="FBI250" s="249"/>
      <c r="FBJ250" s="249"/>
      <c r="FBK250" s="249"/>
      <c r="FBL250" s="249"/>
      <c r="FBM250" s="249"/>
      <c r="FBN250" s="249"/>
      <c r="FBO250" s="249"/>
      <c r="FBP250" s="249"/>
      <c r="FBQ250" s="249"/>
      <c r="FBR250" s="249"/>
      <c r="FBS250" s="249"/>
      <c r="FBT250" s="249"/>
      <c r="FBU250" s="249"/>
      <c r="FBV250" s="249"/>
      <c r="FBW250" s="249"/>
      <c r="FBX250" s="249"/>
      <c r="FBY250" s="249"/>
      <c r="FBZ250" s="249"/>
      <c r="FCA250" s="249"/>
      <c r="FCB250" s="249"/>
      <c r="FCC250" s="249"/>
      <c r="FCD250" s="249"/>
      <c r="FCE250" s="249"/>
      <c r="FCF250" s="249"/>
      <c r="FCG250" s="249"/>
      <c r="FCH250" s="249"/>
      <c r="FCI250" s="249"/>
      <c r="FCJ250" s="249"/>
      <c r="FCK250" s="249"/>
      <c r="FCL250" s="249"/>
      <c r="FCM250" s="249"/>
      <c r="FCN250" s="249"/>
      <c r="FCO250" s="249"/>
      <c r="FCP250" s="249"/>
      <c r="FCQ250" s="249"/>
      <c r="FCR250" s="249"/>
      <c r="FCS250" s="249"/>
      <c r="FCT250" s="249"/>
      <c r="FCU250" s="249"/>
      <c r="FCV250" s="249"/>
      <c r="FCW250" s="249"/>
      <c r="FCX250" s="249"/>
      <c r="FCY250" s="249"/>
      <c r="FCZ250" s="249"/>
      <c r="FDA250" s="249"/>
      <c r="FDB250" s="249"/>
      <c r="FDC250" s="249"/>
      <c r="FDD250" s="249"/>
      <c r="FDE250" s="249"/>
      <c r="FDF250" s="249"/>
      <c r="FDG250" s="249"/>
      <c r="FDH250" s="249"/>
      <c r="FDI250" s="249"/>
      <c r="FDJ250" s="249"/>
      <c r="FDK250" s="249"/>
      <c r="FDL250" s="249"/>
      <c r="FDM250" s="249"/>
      <c r="FDN250" s="249"/>
      <c r="FDO250" s="249"/>
      <c r="FDP250" s="249"/>
      <c r="FDQ250" s="249"/>
      <c r="FDR250" s="249"/>
      <c r="FDS250" s="249"/>
      <c r="FDT250" s="249"/>
      <c r="FDU250" s="249"/>
      <c r="FDV250" s="249"/>
      <c r="FDW250" s="249"/>
      <c r="FDX250" s="249"/>
      <c r="FDY250" s="249"/>
      <c r="FDZ250" s="249"/>
      <c r="FEA250" s="249"/>
      <c r="FEB250" s="249"/>
      <c r="FEC250" s="249"/>
      <c r="FED250" s="249"/>
      <c r="FEE250" s="249"/>
      <c r="FEF250" s="249"/>
      <c r="FEG250" s="249"/>
      <c r="FEH250" s="249"/>
      <c r="FEI250" s="249"/>
      <c r="FEJ250" s="249"/>
      <c r="FEK250" s="249"/>
      <c r="FEL250" s="249"/>
      <c r="FEM250" s="249"/>
      <c r="FEN250" s="249"/>
      <c r="FEO250" s="249"/>
      <c r="FEP250" s="249"/>
      <c r="FEQ250" s="249"/>
      <c r="FER250" s="249"/>
      <c r="FES250" s="249"/>
      <c r="FET250" s="249"/>
      <c r="FEU250" s="249"/>
      <c r="FEV250" s="249"/>
      <c r="FEW250" s="249"/>
      <c r="FEX250" s="249"/>
      <c r="FEY250" s="249"/>
      <c r="FEZ250" s="249"/>
      <c r="FFA250" s="249"/>
      <c r="FFB250" s="249"/>
      <c r="FFC250" s="249"/>
      <c r="FFD250" s="249"/>
      <c r="FFE250" s="249"/>
      <c r="FFF250" s="249"/>
      <c r="FFG250" s="249"/>
      <c r="FFH250" s="249"/>
      <c r="FFI250" s="249"/>
      <c r="FFJ250" s="249"/>
      <c r="FFK250" s="249"/>
      <c r="FFL250" s="249"/>
      <c r="FFM250" s="249"/>
      <c r="FFN250" s="249"/>
      <c r="FFO250" s="249"/>
      <c r="FFP250" s="249"/>
      <c r="FFQ250" s="249"/>
      <c r="FFR250" s="249"/>
      <c r="FFS250" s="249"/>
      <c r="FFT250" s="249"/>
      <c r="FFU250" s="249"/>
      <c r="FFV250" s="249"/>
      <c r="FFW250" s="249"/>
      <c r="FFX250" s="249"/>
      <c r="FFY250" s="249"/>
      <c r="FFZ250" s="249"/>
      <c r="FGA250" s="249"/>
      <c r="FGB250" s="249"/>
      <c r="FGC250" s="249"/>
      <c r="FGD250" s="249"/>
      <c r="FGE250" s="249"/>
      <c r="FGF250" s="249"/>
      <c r="FGG250" s="249"/>
      <c r="FGH250" s="249"/>
      <c r="FGI250" s="249"/>
      <c r="FGJ250" s="249"/>
      <c r="FGK250" s="249"/>
      <c r="FGL250" s="249"/>
      <c r="FGM250" s="249"/>
      <c r="FGN250" s="249"/>
      <c r="FGO250" s="249"/>
      <c r="FGP250" s="249"/>
      <c r="FGQ250" s="249"/>
      <c r="FGR250" s="249"/>
      <c r="FGS250" s="249"/>
      <c r="FGT250" s="249"/>
      <c r="FGU250" s="249"/>
      <c r="FGV250" s="249"/>
      <c r="FGW250" s="249"/>
      <c r="FGX250" s="249"/>
      <c r="FGY250" s="249"/>
      <c r="FGZ250" s="249"/>
      <c r="FHA250" s="249"/>
      <c r="FHB250" s="249"/>
      <c r="FHC250" s="249"/>
      <c r="FHD250" s="249"/>
      <c r="FHE250" s="249"/>
      <c r="FHF250" s="249"/>
      <c r="FHG250" s="249"/>
      <c r="FHH250" s="249"/>
      <c r="FHI250" s="249"/>
      <c r="FHJ250" s="249"/>
      <c r="FHK250" s="249"/>
      <c r="FHL250" s="249"/>
      <c r="FHM250" s="249"/>
      <c r="FHN250" s="249"/>
      <c r="FHO250" s="249"/>
      <c r="FHP250" s="249"/>
      <c r="FHQ250" s="249"/>
      <c r="FHR250" s="249"/>
      <c r="FHS250" s="249"/>
      <c r="FHT250" s="249"/>
      <c r="FHU250" s="249"/>
      <c r="FHV250" s="249"/>
      <c r="FHW250" s="249"/>
      <c r="FHX250" s="249"/>
      <c r="FHY250" s="249"/>
      <c r="FHZ250" s="249"/>
      <c r="FIA250" s="249"/>
      <c r="FIB250" s="249"/>
      <c r="FIC250" s="249"/>
      <c r="FID250" s="249"/>
      <c r="FIE250" s="249"/>
      <c r="FIF250" s="249"/>
      <c r="FIG250" s="249"/>
      <c r="FIH250" s="249"/>
      <c r="FII250" s="249"/>
      <c r="FIJ250" s="249"/>
      <c r="FIK250" s="249"/>
      <c r="FIL250" s="249"/>
      <c r="FIM250" s="249"/>
      <c r="FIN250" s="249"/>
      <c r="FIO250" s="249"/>
      <c r="FIP250" s="249"/>
      <c r="FIQ250" s="249"/>
      <c r="FIR250" s="249"/>
      <c r="FIS250" s="249"/>
      <c r="FIT250" s="249"/>
      <c r="FIU250" s="249"/>
      <c r="FIV250" s="249"/>
      <c r="FIW250" s="249"/>
      <c r="FIX250" s="249"/>
      <c r="FIY250" s="249"/>
      <c r="FIZ250" s="249"/>
      <c r="FJA250" s="249"/>
      <c r="FJB250" s="249"/>
      <c r="FJC250" s="249"/>
      <c r="FJD250" s="249"/>
      <c r="FJE250" s="249"/>
      <c r="FJF250" s="249"/>
      <c r="FJG250" s="249"/>
      <c r="FJH250" s="249"/>
      <c r="FJI250" s="249"/>
      <c r="FJJ250" s="249"/>
      <c r="FJK250" s="249"/>
      <c r="FJL250" s="249"/>
      <c r="FJM250" s="249"/>
      <c r="FJN250" s="249"/>
      <c r="FJO250" s="249"/>
      <c r="FJP250" s="249"/>
      <c r="FJQ250" s="249"/>
      <c r="FJR250" s="249"/>
      <c r="FJS250" s="249"/>
      <c r="FJT250" s="249"/>
      <c r="FJU250" s="249"/>
      <c r="FJV250" s="249"/>
      <c r="FJW250" s="249"/>
      <c r="FJX250" s="249"/>
      <c r="FJY250" s="249"/>
      <c r="FJZ250" s="249"/>
      <c r="FKA250" s="249"/>
      <c r="FKB250" s="249"/>
      <c r="FKC250" s="249"/>
      <c r="FKD250" s="249"/>
      <c r="FKE250" s="249"/>
      <c r="FKF250" s="249"/>
      <c r="FKG250" s="249"/>
      <c r="FKH250" s="249"/>
      <c r="FKI250" s="249"/>
      <c r="FKJ250" s="249"/>
      <c r="FKK250" s="249"/>
      <c r="FKL250" s="249"/>
      <c r="FKM250" s="249"/>
      <c r="FKN250" s="249"/>
      <c r="FKO250" s="249"/>
      <c r="FKP250" s="249"/>
      <c r="FKQ250" s="249"/>
      <c r="FKR250" s="249"/>
      <c r="FKS250" s="249"/>
      <c r="FKT250" s="249"/>
      <c r="FKU250" s="249"/>
      <c r="FKV250" s="249"/>
      <c r="FKW250" s="249"/>
      <c r="FKX250" s="249"/>
      <c r="FKY250" s="249"/>
      <c r="FKZ250" s="249"/>
      <c r="FLA250" s="249"/>
      <c r="FLB250" s="249"/>
      <c r="FLC250" s="249"/>
      <c r="FLD250" s="249"/>
      <c r="FLE250" s="249"/>
      <c r="FLF250" s="249"/>
      <c r="FLG250" s="249"/>
      <c r="FLH250" s="249"/>
      <c r="FLI250" s="249"/>
      <c r="FLJ250" s="249"/>
      <c r="FLK250" s="249"/>
      <c r="FLL250" s="249"/>
      <c r="FLM250" s="249"/>
      <c r="FLN250" s="249"/>
      <c r="FLO250" s="249"/>
      <c r="FLP250" s="249"/>
      <c r="FLQ250" s="249"/>
      <c r="FLR250" s="249"/>
      <c r="FLS250" s="249"/>
      <c r="FLT250" s="249"/>
      <c r="FLU250" s="249"/>
      <c r="FLV250" s="249"/>
      <c r="FLW250" s="249"/>
      <c r="FLX250" s="249"/>
      <c r="FLY250" s="249"/>
      <c r="FLZ250" s="249"/>
      <c r="FMA250" s="249"/>
      <c r="FMB250" s="249"/>
      <c r="FMC250" s="249"/>
      <c r="FMD250" s="249"/>
      <c r="FME250" s="249"/>
      <c r="FMF250" s="249"/>
      <c r="FMG250" s="249"/>
      <c r="FMH250" s="249"/>
      <c r="FMI250" s="249"/>
      <c r="FMJ250" s="249"/>
      <c r="FMK250" s="249"/>
      <c r="FML250" s="249"/>
      <c r="FMM250" s="249"/>
      <c r="FMN250" s="249"/>
      <c r="FMO250" s="249"/>
      <c r="FMP250" s="249"/>
      <c r="FMQ250" s="249"/>
      <c r="FMR250" s="249"/>
      <c r="FMS250" s="249"/>
      <c r="FMT250" s="249"/>
      <c r="FMU250" s="249"/>
      <c r="FMV250" s="249"/>
      <c r="FMW250" s="249"/>
      <c r="FMX250" s="249"/>
      <c r="FMY250" s="249"/>
      <c r="FMZ250" s="249"/>
      <c r="FNA250" s="249"/>
      <c r="FNB250" s="249"/>
      <c r="FNC250" s="249"/>
      <c r="FND250" s="249"/>
      <c r="FNE250" s="249"/>
      <c r="FNF250" s="249"/>
      <c r="FNG250" s="249"/>
      <c r="FNH250" s="249"/>
      <c r="FNI250" s="249"/>
      <c r="FNJ250" s="249"/>
      <c r="FNK250" s="249"/>
      <c r="FNL250" s="249"/>
      <c r="FNM250" s="249"/>
      <c r="FNN250" s="249"/>
      <c r="FNO250" s="249"/>
      <c r="FNP250" s="249"/>
      <c r="FNQ250" s="249"/>
      <c r="FNR250" s="249"/>
      <c r="FNS250" s="249"/>
      <c r="FNT250" s="249"/>
      <c r="FNU250" s="249"/>
      <c r="FNV250" s="249"/>
      <c r="FNW250" s="249"/>
      <c r="FNX250" s="249"/>
      <c r="FNY250" s="249"/>
      <c r="FNZ250" s="249"/>
      <c r="FOA250" s="249"/>
      <c r="FOB250" s="249"/>
      <c r="FOC250" s="249"/>
      <c r="FOD250" s="249"/>
      <c r="FOE250" s="249"/>
      <c r="FOF250" s="249"/>
      <c r="FOG250" s="249"/>
      <c r="FOH250" s="249"/>
      <c r="FOI250" s="249"/>
      <c r="FOJ250" s="249"/>
      <c r="FOK250" s="249"/>
      <c r="FOL250" s="249"/>
      <c r="FOM250" s="249"/>
      <c r="FON250" s="249"/>
      <c r="FOO250" s="249"/>
      <c r="FOP250" s="249"/>
      <c r="FOQ250" s="249"/>
      <c r="FOR250" s="249"/>
      <c r="FOS250" s="249"/>
      <c r="FOT250" s="249"/>
      <c r="FOU250" s="249"/>
      <c r="FOV250" s="249"/>
      <c r="FOW250" s="249"/>
      <c r="FOX250" s="249"/>
      <c r="FOY250" s="249"/>
      <c r="FOZ250" s="249"/>
      <c r="FPA250" s="249"/>
      <c r="FPB250" s="249"/>
      <c r="FPC250" s="249"/>
      <c r="FPD250" s="249"/>
      <c r="FPE250" s="249"/>
      <c r="FPF250" s="249"/>
      <c r="FPG250" s="249"/>
      <c r="FPH250" s="249"/>
      <c r="FPI250" s="249"/>
      <c r="FPJ250" s="249"/>
      <c r="FPK250" s="249"/>
      <c r="FPL250" s="249"/>
      <c r="FPM250" s="249"/>
      <c r="FPN250" s="249"/>
      <c r="FPO250" s="249"/>
      <c r="FPP250" s="249"/>
      <c r="FPQ250" s="249"/>
      <c r="FPR250" s="249"/>
      <c r="FPS250" s="249"/>
      <c r="FPT250" s="249"/>
      <c r="FPU250" s="249"/>
      <c r="FPV250" s="249"/>
      <c r="FPW250" s="249"/>
      <c r="FPX250" s="249"/>
      <c r="FPY250" s="249"/>
      <c r="FPZ250" s="249"/>
      <c r="FQA250" s="249"/>
      <c r="FQB250" s="249"/>
      <c r="FQC250" s="249"/>
      <c r="FQD250" s="249"/>
      <c r="FQE250" s="249"/>
      <c r="FQF250" s="249"/>
      <c r="FQG250" s="249"/>
      <c r="FQH250" s="249"/>
      <c r="FQI250" s="249"/>
      <c r="FQJ250" s="249"/>
      <c r="FQK250" s="249"/>
      <c r="FQL250" s="249"/>
      <c r="FQM250" s="249"/>
      <c r="FQN250" s="249"/>
      <c r="FQO250" s="249"/>
      <c r="FQP250" s="249"/>
      <c r="FQQ250" s="249"/>
      <c r="FQR250" s="249"/>
      <c r="FQS250" s="249"/>
      <c r="FQT250" s="249"/>
      <c r="FQU250" s="249"/>
      <c r="FQV250" s="249"/>
      <c r="FQW250" s="249"/>
      <c r="FQX250" s="249"/>
      <c r="FQY250" s="249"/>
      <c r="FQZ250" s="249"/>
      <c r="FRA250" s="249"/>
      <c r="FRB250" s="249"/>
      <c r="FRC250" s="249"/>
      <c r="FRD250" s="249"/>
      <c r="FRE250" s="249"/>
      <c r="FRF250" s="249"/>
      <c r="FRG250" s="249"/>
      <c r="FRH250" s="249"/>
      <c r="FRI250" s="249"/>
      <c r="FRJ250" s="249"/>
      <c r="FRK250" s="249"/>
      <c r="FRL250" s="249"/>
      <c r="FRM250" s="249"/>
      <c r="FRN250" s="249"/>
      <c r="FRO250" s="249"/>
      <c r="FRP250" s="249"/>
      <c r="FRQ250" s="249"/>
      <c r="FRR250" s="249"/>
      <c r="FRS250" s="249"/>
      <c r="FRT250" s="249"/>
      <c r="FRU250" s="249"/>
      <c r="FRV250" s="249"/>
      <c r="FRW250" s="249"/>
      <c r="FRX250" s="249"/>
      <c r="FRY250" s="249"/>
      <c r="FRZ250" s="249"/>
      <c r="FSA250" s="249"/>
      <c r="FSB250" s="249"/>
      <c r="FSC250" s="249"/>
      <c r="FSD250" s="249"/>
      <c r="FSE250" s="249"/>
      <c r="FSF250" s="249"/>
      <c r="FSG250" s="249"/>
      <c r="FSH250" s="249"/>
      <c r="FSI250" s="249"/>
      <c r="FSJ250" s="249"/>
      <c r="FSK250" s="249"/>
      <c r="FSL250" s="249"/>
      <c r="FSM250" s="249"/>
      <c r="FSN250" s="249"/>
      <c r="FSO250" s="249"/>
      <c r="FSP250" s="249"/>
      <c r="FSQ250" s="249"/>
      <c r="FSR250" s="249"/>
      <c r="FSS250" s="249"/>
      <c r="FST250" s="249"/>
      <c r="FSU250" s="249"/>
      <c r="FSV250" s="249"/>
      <c r="FSW250" s="249"/>
      <c r="FSX250" s="249"/>
      <c r="FSY250" s="249"/>
      <c r="FSZ250" s="249"/>
      <c r="FTA250" s="249"/>
      <c r="FTB250" s="249"/>
      <c r="FTC250" s="249"/>
      <c r="FTD250" s="249"/>
      <c r="FTE250" s="249"/>
      <c r="FTF250" s="249"/>
      <c r="FTG250" s="249"/>
      <c r="FTH250" s="249"/>
      <c r="FTI250" s="249"/>
      <c r="FTJ250" s="249"/>
      <c r="FTK250" s="249"/>
      <c r="FTL250" s="249"/>
      <c r="FTM250" s="249"/>
      <c r="FTN250" s="249"/>
      <c r="FTO250" s="249"/>
      <c r="FTP250" s="249"/>
      <c r="FTQ250" s="249"/>
      <c r="FTR250" s="249"/>
      <c r="FTS250" s="249"/>
      <c r="FTT250" s="249"/>
      <c r="FTU250" s="249"/>
      <c r="FTV250" s="249"/>
      <c r="FTW250" s="249"/>
      <c r="FTX250" s="249"/>
      <c r="FTY250" s="249"/>
      <c r="FTZ250" s="249"/>
      <c r="FUA250" s="249"/>
      <c r="FUB250" s="249"/>
      <c r="FUC250" s="249"/>
      <c r="FUD250" s="249"/>
      <c r="FUE250" s="249"/>
      <c r="FUF250" s="249"/>
      <c r="FUG250" s="249"/>
      <c r="FUH250" s="249"/>
      <c r="FUI250" s="249"/>
      <c r="FUJ250" s="249"/>
      <c r="FUK250" s="249"/>
      <c r="FUL250" s="249"/>
      <c r="FUM250" s="249"/>
      <c r="FUN250" s="249"/>
      <c r="FUO250" s="249"/>
      <c r="FUP250" s="249"/>
      <c r="FUQ250" s="249"/>
      <c r="FUR250" s="249"/>
      <c r="FUS250" s="249"/>
      <c r="FUT250" s="249"/>
      <c r="FUU250" s="249"/>
      <c r="FUV250" s="249"/>
      <c r="FUW250" s="249"/>
      <c r="FUX250" s="249"/>
      <c r="FUY250" s="249"/>
      <c r="FUZ250" s="249"/>
      <c r="FVA250" s="249"/>
      <c r="FVB250" s="249"/>
      <c r="FVC250" s="249"/>
      <c r="FVD250" s="249"/>
      <c r="FVE250" s="249"/>
      <c r="FVF250" s="249"/>
      <c r="FVG250" s="249"/>
      <c r="FVH250" s="249"/>
      <c r="FVI250" s="249"/>
      <c r="FVJ250" s="249"/>
      <c r="FVK250" s="249"/>
      <c r="FVL250" s="249"/>
      <c r="FVM250" s="249"/>
      <c r="FVN250" s="249"/>
      <c r="FVO250" s="249"/>
      <c r="FVP250" s="249"/>
      <c r="FVQ250" s="249"/>
      <c r="FVR250" s="249"/>
      <c r="FVS250" s="249"/>
      <c r="FVT250" s="249"/>
      <c r="FVU250" s="249"/>
      <c r="FVV250" s="249"/>
      <c r="FVW250" s="249"/>
      <c r="FVX250" s="249"/>
      <c r="FVY250" s="249"/>
      <c r="FVZ250" s="249"/>
      <c r="FWA250" s="249"/>
      <c r="FWB250" s="249"/>
      <c r="FWC250" s="249"/>
      <c r="FWD250" s="249"/>
      <c r="FWE250" s="249"/>
      <c r="FWF250" s="249"/>
      <c r="FWG250" s="249"/>
      <c r="FWH250" s="249"/>
      <c r="FWI250" s="249"/>
      <c r="FWJ250" s="249"/>
      <c r="FWK250" s="249"/>
      <c r="FWL250" s="249"/>
      <c r="FWM250" s="249"/>
      <c r="FWN250" s="249"/>
      <c r="FWO250" s="249"/>
      <c r="FWP250" s="249"/>
      <c r="FWQ250" s="249"/>
      <c r="FWR250" s="249"/>
      <c r="FWS250" s="249"/>
      <c r="FWT250" s="249"/>
      <c r="FWU250" s="249"/>
      <c r="FWV250" s="249"/>
      <c r="FWW250" s="249"/>
      <c r="FWX250" s="249"/>
      <c r="FWY250" s="249"/>
      <c r="FWZ250" s="249"/>
      <c r="FXA250" s="249"/>
      <c r="FXB250" s="249"/>
      <c r="FXC250" s="249"/>
      <c r="FXD250" s="249"/>
      <c r="FXE250" s="249"/>
      <c r="FXF250" s="249"/>
      <c r="FXG250" s="249"/>
      <c r="FXH250" s="249"/>
      <c r="FXI250" s="249"/>
      <c r="FXJ250" s="249"/>
      <c r="FXK250" s="249"/>
      <c r="FXL250" s="249"/>
      <c r="FXM250" s="249"/>
      <c r="FXN250" s="249"/>
      <c r="FXO250" s="249"/>
      <c r="FXP250" s="249"/>
      <c r="FXQ250" s="249"/>
      <c r="FXR250" s="249"/>
      <c r="FXS250" s="249"/>
      <c r="FXT250" s="249"/>
      <c r="FXU250" s="249"/>
      <c r="FXV250" s="249"/>
      <c r="FXW250" s="249"/>
      <c r="FXX250" s="249"/>
      <c r="FXY250" s="249"/>
      <c r="FXZ250" s="249"/>
      <c r="FYA250" s="249"/>
      <c r="FYB250" s="249"/>
      <c r="FYC250" s="249"/>
      <c r="FYD250" s="249"/>
      <c r="FYE250" s="249"/>
      <c r="FYF250" s="249"/>
      <c r="FYG250" s="249"/>
      <c r="FYH250" s="249"/>
      <c r="FYI250" s="249"/>
      <c r="FYJ250" s="249"/>
      <c r="FYK250" s="249"/>
      <c r="FYL250" s="249"/>
      <c r="FYM250" s="249"/>
      <c r="FYN250" s="249"/>
      <c r="FYO250" s="249"/>
      <c r="FYP250" s="249"/>
      <c r="FYQ250" s="249"/>
      <c r="FYR250" s="249"/>
      <c r="FYS250" s="249"/>
      <c r="FYT250" s="249"/>
      <c r="FYU250" s="249"/>
      <c r="FYV250" s="249"/>
      <c r="FYW250" s="249"/>
      <c r="FYX250" s="249"/>
      <c r="FYY250" s="249"/>
      <c r="FYZ250" s="249"/>
      <c r="FZA250" s="249"/>
      <c r="FZB250" s="249"/>
      <c r="FZC250" s="249"/>
      <c r="FZD250" s="249"/>
      <c r="FZE250" s="249"/>
      <c r="FZF250" s="249"/>
      <c r="FZG250" s="249"/>
      <c r="FZH250" s="249"/>
      <c r="FZI250" s="249"/>
      <c r="FZJ250" s="249"/>
      <c r="FZK250" s="249"/>
      <c r="FZL250" s="249"/>
      <c r="FZM250" s="249"/>
      <c r="FZN250" s="249"/>
      <c r="FZO250" s="249"/>
      <c r="FZP250" s="249"/>
      <c r="FZQ250" s="249"/>
      <c r="FZR250" s="249"/>
      <c r="FZS250" s="249"/>
      <c r="FZT250" s="249"/>
      <c r="FZU250" s="249"/>
      <c r="FZV250" s="249"/>
      <c r="FZW250" s="249"/>
      <c r="FZX250" s="249"/>
      <c r="FZY250" s="249"/>
      <c r="FZZ250" s="249"/>
      <c r="GAA250" s="249"/>
      <c r="GAB250" s="249"/>
      <c r="GAC250" s="249"/>
      <c r="GAD250" s="249"/>
      <c r="GAE250" s="249"/>
      <c r="GAF250" s="249"/>
      <c r="GAG250" s="249"/>
      <c r="GAH250" s="249"/>
      <c r="GAI250" s="249"/>
      <c r="GAJ250" s="249"/>
      <c r="GAK250" s="249"/>
      <c r="GAL250" s="249"/>
      <c r="GAM250" s="249"/>
      <c r="GAN250" s="249"/>
      <c r="GAO250" s="249"/>
      <c r="GAP250" s="249"/>
      <c r="GAQ250" s="249"/>
      <c r="GAR250" s="249"/>
      <c r="GAS250" s="249"/>
      <c r="GAT250" s="249"/>
      <c r="GAU250" s="249"/>
      <c r="GAV250" s="249"/>
      <c r="GAW250" s="249"/>
      <c r="GAX250" s="249"/>
      <c r="GAY250" s="249"/>
      <c r="GAZ250" s="249"/>
      <c r="GBA250" s="249"/>
      <c r="GBB250" s="249"/>
      <c r="GBC250" s="249"/>
      <c r="GBD250" s="249"/>
      <c r="GBE250" s="249"/>
      <c r="GBF250" s="249"/>
      <c r="GBG250" s="249"/>
      <c r="GBH250" s="249"/>
      <c r="GBI250" s="249"/>
      <c r="GBJ250" s="249"/>
      <c r="GBK250" s="249"/>
      <c r="GBL250" s="249"/>
      <c r="GBM250" s="249"/>
      <c r="GBN250" s="249"/>
      <c r="GBO250" s="249"/>
      <c r="GBP250" s="249"/>
      <c r="GBQ250" s="249"/>
      <c r="GBR250" s="249"/>
      <c r="GBS250" s="249"/>
      <c r="GBT250" s="249"/>
      <c r="GBU250" s="249"/>
      <c r="GBV250" s="249"/>
      <c r="GBW250" s="249"/>
      <c r="GBX250" s="249"/>
      <c r="GBY250" s="249"/>
      <c r="GBZ250" s="249"/>
      <c r="GCA250" s="249"/>
      <c r="GCB250" s="249"/>
      <c r="GCC250" s="249"/>
      <c r="GCD250" s="249"/>
      <c r="GCE250" s="249"/>
      <c r="GCF250" s="249"/>
      <c r="GCG250" s="249"/>
      <c r="GCH250" s="249"/>
      <c r="GCI250" s="249"/>
      <c r="GCJ250" s="249"/>
      <c r="GCK250" s="249"/>
      <c r="GCL250" s="249"/>
      <c r="GCM250" s="249"/>
      <c r="GCN250" s="249"/>
      <c r="GCO250" s="249"/>
      <c r="GCP250" s="249"/>
      <c r="GCQ250" s="249"/>
      <c r="GCR250" s="249"/>
      <c r="GCS250" s="249"/>
      <c r="GCT250" s="249"/>
      <c r="GCU250" s="249"/>
      <c r="GCV250" s="249"/>
      <c r="GCW250" s="249"/>
      <c r="GCX250" s="249"/>
      <c r="GCY250" s="249"/>
      <c r="GCZ250" s="249"/>
      <c r="GDA250" s="249"/>
      <c r="GDB250" s="249"/>
      <c r="GDC250" s="249"/>
      <c r="GDD250" s="249"/>
      <c r="GDE250" s="249"/>
      <c r="GDF250" s="249"/>
      <c r="GDG250" s="249"/>
      <c r="GDH250" s="249"/>
      <c r="GDI250" s="249"/>
      <c r="GDJ250" s="249"/>
      <c r="GDK250" s="249"/>
      <c r="GDL250" s="249"/>
      <c r="GDM250" s="249"/>
      <c r="GDN250" s="249"/>
      <c r="GDO250" s="249"/>
      <c r="GDP250" s="249"/>
      <c r="GDQ250" s="249"/>
      <c r="GDR250" s="249"/>
      <c r="GDS250" s="249"/>
      <c r="GDT250" s="249"/>
      <c r="GDU250" s="249"/>
      <c r="GDV250" s="249"/>
      <c r="GDW250" s="249"/>
      <c r="GDX250" s="249"/>
      <c r="GDY250" s="249"/>
      <c r="GDZ250" s="249"/>
      <c r="GEA250" s="249"/>
      <c r="GEB250" s="249"/>
      <c r="GEC250" s="249"/>
      <c r="GED250" s="249"/>
      <c r="GEE250" s="249"/>
      <c r="GEF250" s="249"/>
      <c r="GEG250" s="249"/>
      <c r="GEH250" s="249"/>
      <c r="GEI250" s="249"/>
      <c r="GEJ250" s="249"/>
      <c r="GEK250" s="249"/>
      <c r="GEL250" s="249"/>
      <c r="GEM250" s="249"/>
      <c r="GEN250" s="249"/>
      <c r="GEO250" s="249"/>
      <c r="GEP250" s="249"/>
      <c r="GEQ250" s="249"/>
      <c r="GER250" s="249"/>
      <c r="GES250" s="249"/>
      <c r="GET250" s="249"/>
      <c r="GEU250" s="249"/>
      <c r="GEV250" s="249"/>
      <c r="GEW250" s="249"/>
      <c r="GEX250" s="249"/>
      <c r="GEY250" s="249"/>
      <c r="GEZ250" s="249"/>
      <c r="GFA250" s="249"/>
      <c r="GFB250" s="249"/>
      <c r="GFC250" s="249"/>
      <c r="GFD250" s="249"/>
      <c r="GFE250" s="249"/>
      <c r="GFF250" s="249"/>
      <c r="GFG250" s="249"/>
      <c r="GFH250" s="249"/>
      <c r="GFI250" s="249"/>
      <c r="GFJ250" s="249"/>
      <c r="GFK250" s="249"/>
      <c r="GFL250" s="249"/>
      <c r="GFM250" s="249"/>
      <c r="GFN250" s="249"/>
      <c r="GFO250" s="249"/>
      <c r="GFP250" s="249"/>
      <c r="GFQ250" s="249"/>
      <c r="GFR250" s="249"/>
      <c r="GFS250" s="249"/>
      <c r="GFT250" s="249"/>
      <c r="GFU250" s="249"/>
      <c r="GFV250" s="249"/>
      <c r="GFW250" s="249"/>
      <c r="GFX250" s="249"/>
      <c r="GFY250" s="249"/>
      <c r="GFZ250" s="249"/>
      <c r="GGA250" s="249"/>
      <c r="GGB250" s="249"/>
      <c r="GGC250" s="249"/>
      <c r="GGD250" s="249"/>
      <c r="GGE250" s="249"/>
      <c r="GGF250" s="249"/>
      <c r="GGG250" s="249"/>
      <c r="GGH250" s="249"/>
      <c r="GGI250" s="249"/>
      <c r="GGJ250" s="249"/>
      <c r="GGK250" s="249"/>
      <c r="GGL250" s="249"/>
      <c r="GGM250" s="249"/>
      <c r="GGN250" s="249"/>
      <c r="GGO250" s="249"/>
      <c r="GGP250" s="249"/>
      <c r="GGQ250" s="249"/>
      <c r="GGR250" s="249"/>
      <c r="GGS250" s="249"/>
      <c r="GGT250" s="249"/>
      <c r="GGU250" s="249"/>
      <c r="GGV250" s="249"/>
      <c r="GGW250" s="249"/>
      <c r="GGX250" s="249"/>
      <c r="GGY250" s="249"/>
      <c r="GGZ250" s="249"/>
      <c r="GHA250" s="249"/>
      <c r="GHB250" s="249"/>
      <c r="GHC250" s="249"/>
      <c r="GHD250" s="249"/>
      <c r="GHE250" s="249"/>
      <c r="GHF250" s="249"/>
      <c r="GHG250" s="249"/>
      <c r="GHH250" s="249"/>
      <c r="GHI250" s="249"/>
      <c r="GHJ250" s="249"/>
      <c r="GHK250" s="249"/>
      <c r="GHL250" s="249"/>
      <c r="GHM250" s="249"/>
      <c r="GHN250" s="249"/>
      <c r="GHO250" s="249"/>
      <c r="GHP250" s="249"/>
      <c r="GHQ250" s="249"/>
      <c r="GHR250" s="249"/>
      <c r="GHS250" s="249"/>
      <c r="GHT250" s="249"/>
      <c r="GHU250" s="249"/>
      <c r="GHV250" s="249"/>
      <c r="GHW250" s="249"/>
      <c r="GHX250" s="249"/>
      <c r="GHY250" s="249"/>
      <c r="GHZ250" s="249"/>
      <c r="GIA250" s="249"/>
      <c r="GIB250" s="249"/>
      <c r="GIC250" s="249"/>
      <c r="GID250" s="249"/>
      <c r="GIE250" s="249"/>
      <c r="GIF250" s="249"/>
      <c r="GIG250" s="249"/>
      <c r="GIH250" s="249"/>
      <c r="GII250" s="249"/>
      <c r="GIJ250" s="249"/>
      <c r="GIK250" s="249"/>
      <c r="GIL250" s="249"/>
      <c r="GIM250" s="249"/>
      <c r="GIN250" s="249"/>
      <c r="GIO250" s="249"/>
      <c r="GIP250" s="249"/>
      <c r="GIQ250" s="249"/>
      <c r="GIR250" s="249"/>
      <c r="GIS250" s="249"/>
      <c r="GIT250" s="249"/>
      <c r="GIU250" s="249"/>
      <c r="GIV250" s="249"/>
      <c r="GIW250" s="249"/>
      <c r="GIX250" s="249"/>
      <c r="GIY250" s="249"/>
      <c r="GIZ250" s="249"/>
      <c r="GJA250" s="249"/>
      <c r="GJB250" s="249"/>
      <c r="GJC250" s="249"/>
      <c r="GJD250" s="249"/>
      <c r="GJE250" s="249"/>
      <c r="GJF250" s="249"/>
      <c r="GJG250" s="249"/>
      <c r="GJH250" s="249"/>
      <c r="GJI250" s="249"/>
      <c r="GJJ250" s="249"/>
      <c r="GJK250" s="249"/>
      <c r="GJL250" s="249"/>
      <c r="GJM250" s="249"/>
      <c r="GJN250" s="249"/>
      <c r="GJO250" s="249"/>
      <c r="GJP250" s="249"/>
      <c r="GJQ250" s="249"/>
      <c r="GJR250" s="249"/>
      <c r="GJS250" s="249"/>
      <c r="GJT250" s="249"/>
      <c r="GJU250" s="249"/>
      <c r="GJV250" s="249"/>
      <c r="GJW250" s="249"/>
      <c r="GJX250" s="249"/>
      <c r="GJY250" s="249"/>
      <c r="GJZ250" s="249"/>
      <c r="GKA250" s="249"/>
      <c r="GKB250" s="249"/>
      <c r="GKC250" s="249"/>
      <c r="GKD250" s="249"/>
      <c r="GKE250" s="249"/>
      <c r="GKF250" s="249"/>
      <c r="GKG250" s="249"/>
      <c r="GKH250" s="249"/>
      <c r="GKI250" s="249"/>
      <c r="GKJ250" s="249"/>
      <c r="GKK250" s="249"/>
      <c r="GKL250" s="249"/>
      <c r="GKM250" s="249"/>
      <c r="GKN250" s="249"/>
      <c r="GKO250" s="249"/>
      <c r="GKP250" s="249"/>
      <c r="GKQ250" s="249"/>
      <c r="GKR250" s="249"/>
      <c r="GKS250" s="249"/>
      <c r="GKT250" s="249"/>
      <c r="GKU250" s="249"/>
      <c r="GKV250" s="249"/>
      <c r="GKW250" s="249"/>
      <c r="GKX250" s="249"/>
      <c r="GKY250" s="249"/>
      <c r="GKZ250" s="249"/>
      <c r="GLA250" s="249"/>
      <c r="GLB250" s="249"/>
      <c r="GLC250" s="249"/>
      <c r="GLD250" s="249"/>
      <c r="GLE250" s="249"/>
      <c r="GLF250" s="249"/>
      <c r="GLG250" s="249"/>
      <c r="GLH250" s="249"/>
      <c r="GLI250" s="249"/>
      <c r="GLJ250" s="249"/>
      <c r="GLK250" s="249"/>
      <c r="GLL250" s="249"/>
      <c r="GLM250" s="249"/>
      <c r="GLN250" s="249"/>
      <c r="GLO250" s="249"/>
      <c r="GLP250" s="249"/>
      <c r="GLQ250" s="249"/>
      <c r="GLR250" s="249"/>
      <c r="GLS250" s="249"/>
      <c r="GLT250" s="249"/>
      <c r="GLU250" s="249"/>
      <c r="GLV250" s="249"/>
      <c r="GLW250" s="249"/>
      <c r="GLX250" s="249"/>
      <c r="GLY250" s="249"/>
      <c r="GLZ250" s="249"/>
      <c r="GMA250" s="249"/>
      <c r="GMB250" s="249"/>
      <c r="GMC250" s="249"/>
      <c r="GMD250" s="249"/>
      <c r="GME250" s="249"/>
      <c r="GMF250" s="249"/>
      <c r="GMG250" s="249"/>
      <c r="GMH250" s="249"/>
      <c r="GMI250" s="249"/>
      <c r="GMJ250" s="249"/>
      <c r="GMK250" s="249"/>
      <c r="GML250" s="249"/>
      <c r="GMM250" s="249"/>
      <c r="GMN250" s="249"/>
      <c r="GMO250" s="249"/>
      <c r="GMP250" s="249"/>
      <c r="GMQ250" s="249"/>
      <c r="GMR250" s="249"/>
      <c r="GMS250" s="249"/>
      <c r="GMT250" s="249"/>
      <c r="GMU250" s="249"/>
      <c r="GMV250" s="249"/>
      <c r="GMW250" s="249"/>
      <c r="GMX250" s="249"/>
      <c r="GMY250" s="249"/>
      <c r="GMZ250" s="249"/>
      <c r="GNA250" s="249"/>
      <c r="GNB250" s="249"/>
      <c r="GNC250" s="249"/>
      <c r="GND250" s="249"/>
      <c r="GNE250" s="249"/>
      <c r="GNF250" s="249"/>
      <c r="GNG250" s="249"/>
      <c r="GNH250" s="249"/>
      <c r="GNI250" s="249"/>
      <c r="GNJ250" s="249"/>
      <c r="GNK250" s="249"/>
      <c r="GNL250" s="249"/>
      <c r="GNM250" s="249"/>
      <c r="GNN250" s="249"/>
      <c r="GNO250" s="249"/>
      <c r="GNP250" s="249"/>
      <c r="GNQ250" s="249"/>
      <c r="GNR250" s="249"/>
      <c r="GNS250" s="249"/>
      <c r="GNT250" s="249"/>
      <c r="GNU250" s="249"/>
      <c r="GNV250" s="249"/>
      <c r="GNW250" s="249"/>
      <c r="GNX250" s="249"/>
      <c r="GNY250" s="249"/>
      <c r="GNZ250" s="249"/>
      <c r="GOA250" s="249"/>
      <c r="GOB250" s="249"/>
      <c r="GOC250" s="249"/>
      <c r="GOD250" s="249"/>
      <c r="GOE250" s="249"/>
      <c r="GOF250" s="249"/>
      <c r="GOG250" s="249"/>
      <c r="GOH250" s="249"/>
      <c r="GOI250" s="249"/>
      <c r="GOJ250" s="249"/>
      <c r="GOK250" s="249"/>
      <c r="GOL250" s="249"/>
      <c r="GOM250" s="249"/>
      <c r="GON250" s="249"/>
      <c r="GOO250" s="249"/>
      <c r="GOP250" s="249"/>
      <c r="GOQ250" s="249"/>
      <c r="GOR250" s="249"/>
      <c r="GOS250" s="249"/>
      <c r="GOT250" s="249"/>
      <c r="GOU250" s="249"/>
      <c r="GOV250" s="249"/>
      <c r="GOW250" s="249"/>
      <c r="GOX250" s="249"/>
      <c r="GOY250" s="249"/>
      <c r="GOZ250" s="249"/>
      <c r="GPA250" s="249"/>
      <c r="GPB250" s="249"/>
      <c r="GPC250" s="249"/>
      <c r="GPD250" s="249"/>
      <c r="GPE250" s="249"/>
      <c r="GPF250" s="249"/>
      <c r="GPG250" s="249"/>
      <c r="GPH250" s="249"/>
      <c r="GPI250" s="249"/>
      <c r="GPJ250" s="249"/>
      <c r="GPK250" s="249"/>
      <c r="GPL250" s="249"/>
      <c r="GPM250" s="249"/>
      <c r="GPN250" s="249"/>
      <c r="GPO250" s="249"/>
      <c r="GPP250" s="249"/>
      <c r="GPQ250" s="249"/>
      <c r="GPR250" s="249"/>
      <c r="GPS250" s="249"/>
      <c r="GPT250" s="249"/>
      <c r="GPU250" s="249"/>
      <c r="GPV250" s="249"/>
      <c r="GPW250" s="249"/>
      <c r="GPX250" s="249"/>
      <c r="GPY250" s="249"/>
      <c r="GPZ250" s="249"/>
      <c r="GQA250" s="249"/>
      <c r="GQB250" s="249"/>
      <c r="GQC250" s="249"/>
      <c r="GQD250" s="249"/>
      <c r="GQE250" s="249"/>
      <c r="GQF250" s="249"/>
      <c r="GQG250" s="249"/>
      <c r="GQH250" s="249"/>
      <c r="GQI250" s="249"/>
      <c r="GQJ250" s="249"/>
      <c r="GQK250" s="249"/>
      <c r="GQL250" s="249"/>
      <c r="GQM250" s="249"/>
      <c r="GQN250" s="249"/>
      <c r="GQO250" s="249"/>
      <c r="GQP250" s="249"/>
      <c r="GQQ250" s="249"/>
      <c r="GQR250" s="249"/>
      <c r="GQS250" s="249"/>
      <c r="GQT250" s="249"/>
      <c r="GQU250" s="249"/>
      <c r="GQV250" s="249"/>
      <c r="GQW250" s="249"/>
      <c r="GQX250" s="249"/>
      <c r="GQY250" s="249"/>
      <c r="GQZ250" s="249"/>
      <c r="GRA250" s="249"/>
      <c r="GRB250" s="249"/>
      <c r="GRC250" s="249"/>
      <c r="GRD250" s="249"/>
      <c r="GRE250" s="249"/>
      <c r="GRF250" s="249"/>
      <c r="GRG250" s="249"/>
      <c r="GRH250" s="249"/>
      <c r="GRI250" s="249"/>
      <c r="GRJ250" s="249"/>
      <c r="GRK250" s="249"/>
      <c r="GRL250" s="249"/>
      <c r="GRM250" s="249"/>
      <c r="GRN250" s="249"/>
      <c r="GRO250" s="249"/>
      <c r="GRP250" s="249"/>
      <c r="GRQ250" s="249"/>
      <c r="GRR250" s="249"/>
      <c r="GRS250" s="249"/>
      <c r="GRT250" s="249"/>
      <c r="GRU250" s="249"/>
      <c r="GRV250" s="249"/>
      <c r="GRW250" s="249"/>
      <c r="GRX250" s="249"/>
      <c r="GRY250" s="249"/>
      <c r="GRZ250" s="249"/>
      <c r="GSA250" s="249"/>
      <c r="GSB250" s="249"/>
      <c r="GSC250" s="249"/>
      <c r="GSD250" s="249"/>
      <c r="GSE250" s="249"/>
      <c r="GSF250" s="249"/>
      <c r="GSG250" s="249"/>
      <c r="GSH250" s="249"/>
      <c r="GSI250" s="249"/>
      <c r="GSJ250" s="249"/>
      <c r="GSK250" s="249"/>
      <c r="GSL250" s="249"/>
      <c r="GSM250" s="249"/>
      <c r="GSN250" s="249"/>
      <c r="GSO250" s="249"/>
      <c r="GSP250" s="249"/>
      <c r="GSQ250" s="249"/>
      <c r="GSR250" s="249"/>
      <c r="GSS250" s="249"/>
      <c r="GST250" s="249"/>
      <c r="GSU250" s="249"/>
      <c r="GSV250" s="249"/>
      <c r="GSW250" s="249"/>
      <c r="GSX250" s="249"/>
      <c r="GSY250" s="249"/>
      <c r="GSZ250" s="249"/>
      <c r="GTA250" s="249"/>
      <c r="GTB250" s="249"/>
      <c r="GTC250" s="249"/>
      <c r="GTD250" s="249"/>
      <c r="GTE250" s="249"/>
      <c r="GTF250" s="249"/>
      <c r="GTG250" s="249"/>
      <c r="GTH250" s="249"/>
      <c r="GTI250" s="249"/>
      <c r="GTJ250" s="249"/>
      <c r="GTK250" s="249"/>
      <c r="GTL250" s="249"/>
      <c r="GTM250" s="249"/>
      <c r="GTN250" s="249"/>
      <c r="GTO250" s="249"/>
      <c r="GTP250" s="249"/>
      <c r="GTQ250" s="249"/>
      <c r="GTR250" s="249"/>
      <c r="GTS250" s="249"/>
      <c r="GTT250" s="249"/>
      <c r="GTU250" s="249"/>
      <c r="GTV250" s="249"/>
      <c r="GTW250" s="249"/>
      <c r="GTX250" s="249"/>
      <c r="GTY250" s="249"/>
      <c r="GTZ250" s="249"/>
      <c r="GUA250" s="249"/>
      <c r="GUB250" s="249"/>
      <c r="GUC250" s="249"/>
      <c r="GUD250" s="249"/>
      <c r="GUE250" s="249"/>
      <c r="GUF250" s="249"/>
      <c r="GUG250" s="249"/>
      <c r="GUH250" s="249"/>
      <c r="GUI250" s="249"/>
      <c r="GUJ250" s="249"/>
      <c r="GUK250" s="249"/>
      <c r="GUL250" s="249"/>
      <c r="GUM250" s="249"/>
      <c r="GUN250" s="249"/>
      <c r="GUO250" s="249"/>
      <c r="GUP250" s="249"/>
      <c r="GUQ250" s="249"/>
      <c r="GUR250" s="249"/>
      <c r="GUS250" s="249"/>
      <c r="GUT250" s="249"/>
      <c r="GUU250" s="249"/>
      <c r="GUV250" s="249"/>
      <c r="GUW250" s="249"/>
      <c r="GUX250" s="249"/>
      <c r="GUY250" s="249"/>
      <c r="GUZ250" s="249"/>
      <c r="GVA250" s="249"/>
      <c r="GVB250" s="249"/>
      <c r="GVC250" s="249"/>
      <c r="GVD250" s="249"/>
      <c r="GVE250" s="249"/>
      <c r="GVF250" s="249"/>
      <c r="GVG250" s="249"/>
      <c r="GVH250" s="249"/>
      <c r="GVI250" s="249"/>
      <c r="GVJ250" s="249"/>
      <c r="GVK250" s="249"/>
      <c r="GVL250" s="249"/>
      <c r="GVM250" s="249"/>
      <c r="GVN250" s="249"/>
      <c r="GVO250" s="249"/>
      <c r="GVP250" s="249"/>
      <c r="GVQ250" s="249"/>
      <c r="GVR250" s="249"/>
      <c r="GVS250" s="249"/>
      <c r="GVT250" s="249"/>
      <c r="GVU250" s="249"/>
      <c r="GVV250" s="249"/>
      <c r="GVW250" s="249"/>
      <c r="GVX250" s="249"/>
      <c r="GVY250" s="249"/>
      <c r="GVZ250" s="249"/>
      <c r="GWA250" s="249"/>
      <c r="GWB250" s="249"/>
      <c r="GWC250" s="249"/>
      <c r="GWD250" s="249"/>
      <c r="GWE250" s="249"/>
      <c r="GWF250" s="249"/>
      <c r="GWG250" s="249"/>
      <c r="GWH250" s="249"/>
      <c r="GWI250" s="249"/>
      <c r="GWJ250" s="249"/>
      <c r="GWK250" s="249"/>
      <c r="GWL250" s="249"/>
      <c r="GWM250" s="249"/>
      <c r="GWN250" s="249"/>
      <c r="GWO250" s="249"/>
      <c r="GWP250" s="249"/>
      <c r="GWQ250" s="249"/>
      <c r="GWR250" s="249"/>
      <c r="GWS250" s="249"/>
      <c r="GWT250" s="249"/>
      <c r="GWU250" s="249"/>
      <c r="GWV250" s="249"/>
      <c r="GWW250" s="249"/>
      <c r="GWX250" s="249"/>
      <c r="GWY250" s="249"/>
      <c r="GWZ250" s="249"/>
      <c r="GXA250" s="249"/>
      <c r="GXB250" s="249"/>
      <c r="GXC250" s="249"/>
      <c r="GXD250" s="249"/>
      <c r="GXE250" s="249"/>
      <c r="GXF250" s="249"/>
      <c r="GXG250" s="249"/>
      <c r="GXH250" s="249"/>
      <c r="GXI250" s="249"/>
      <c r="GXJ250" s="249"/>
      <c r="GXK250" s="249"/>
      <c r="GXL250" s="249"/>
      <c r="GXM250" s="249"/>
      <c r="GXN250" s="249"/>
      <c r="GXO250" s="249"/>
      <c r="GXP250" s="249"/>
      <c r="GXQ250" s="249"/>
      <c r="GXR250" s="249"/>
      <c r="GXS250" s="249"/>
      <c r="GXT250" s="249"/>
      <c r="GXU250" s="249"/>
      <c r="GXV250" s="249"/>
      <c r="GXW250" s="249"/>
      <c r="GXX250" s="249"/>
      <c r="GXY250" s="249"/>
      <c r="GXZ250" s="249"/>
      <c r="GYA250" s="249"/>
      <c r="GYB250" s="249"/>
      <c r="GYC250" s="249"/>
      <c r="GYD250" s="249"/>
      <c r="GYE250" s="249"/>
      <c r="GYF250" s="249"/>
      <c r="GYG250" s="249"/>
      <c r="GYH250" s="249"/>
      <c r="GYI250" s="249"/>
      <c r="GYJ250" s="249"/>
      <c r="GYK250" s="249"/>
      <c r="GYL250" s="249"/>
      <c r="GYM250" s="249"/>
      <c r="GYN250" s="249"/>
      <c r="GYO250" s="249"/>
      <c r="GYP250" s="249"/>
      <c r="GYQ250" s="249"/>
      <c r="GYR250" s="249"/>
      <c r="GYS250" s="249"/>
      <c r="GYT250" s="249"/>
      <c r="GYU250" s="249"/>
      <c r="GYV250" s="249"/>
      <c r="GYW250" s="249"/>
      <c r="GYX250" s="249"/>
      <c r="GYY250" s="249"/>
      <c r="GYZ250" s="249"/>
      <c r="GZA250" s="249"/>
      <c r="GZB250" s="249"/>
      <c r="GZC250" s="249"/>
      <c r="GZD250" s="249"/>
      <c r="GZE250" s="249"/>
      <c r="GZF250" s="249"/>
      <c r="GZG250" s="249"/>
      <c r="GZH250" s="249"/>
      <c r="GZI250" s="249"/>
      <c r="GZJ250" s="249"/>
      <c r="GZK250" s="249"/>
      <c r="GZL250" s="249"/>
      <c r="GZM250" s="249"/>
      <c r="GZN250" s="249"/>
      <c r="GZO250" s="249"/>
      <c r="GZP250" s="249"/>
      <c r="GZQ250" s="249"/>
      <c r="GZR250" s="249"/>
      <c r="GZS250" s="249"/>
      <c r="GZT250" s="249"/>
      <c r="GZU250" s="249"/>
      <c r="GZV250" s="249"/>
      <c r="GZW250" s="249"/>
      <c r="GZX250" s="249"/>
      <c r="GZY250" s="249"/>
      <c r="GZZ250" s="249"/>
      <c r="HAA250" s="249"/>
      <c r="HAB250" s="249"/>
      <c r="HAC250" s="249"/>
      <c r="HAD250" s="249"/>
      <c r="HAE250" s="249"/>
      <c r="HAF250" s="249"/>
      <c r="HAG250" s="249"/>
      <c r="HAH250" s="249"/>
      <c r="HAI250" s="249"/>
      <c r="HAJ250" s="249"/>
      <c r="HAK250" s="249"/>
      <c r="HAL250" s="249"/>
      <c r="HAM250" s="249"/>
      <c r="HAN250" s="249"/>
      <c r="HAO250" s="249"/>
      <c r="HAP250" s="249"/>
      <c r="HAQ250" s="249"/>
      <c r="HAR250" s="249"/>
      <c r="HAS250" s="249"/>
      <c r="HAT250" s="249"/>
      <c r="HAU250" s="249"/>
      <c r="HAV250" s="249"/>
      <c r="HAW250" s="249"/>
      <c r="HAX250" s="249"/>
      <c r="HAY250" s="249"/>
      <c r="HAZ250" s="249"/>
      <c r="HBA250" s="249"/>
      <c r="HBB250" s="249"/>
      <c r="HBC250" s="249"/>
      <c r="HBD250" s="249"/>
      <c r="HBE250" s="249"/>
      <c r="HBF250" s="249"/>
      <c r="HBG250" s="249"/>
      <c r="HBH250" s="249"/>
      <c r="HBI250" s="249"/>
      <c r="HBJ250" s="249"/>
      <c r="HBK250" s="249"/>
      <c r="HBL250" s="249"/>
      <c r="HBM250" s="249"/>
      <c r="HBN250" s="249"/>
      <c r="HBO250" s="249"/>
      <c r="HBP250" s="249"/>
      <c r="HBQ250" s="249"/>
      <c r="HBR250" s="249"/>
      <c r="HBS250" s="249"/>
      <c r="HBT250" s="249"/>
      <c r="HBU250" s="249"/>
      <c r="HBV250" s="249"/>
      <c r="HBW250" s="249"/>
      <c r="HBX250" s="249"/>
      <c r="HBY250" s="249"/>
      <c r="HBZ250" s="249"/>
      <c r="HCA250" s="249"/>
      <c r="HCB250" s="249"/>
      <c r="HCC250" s="249"/>
      <c r="HCD250" s="249"/>
      <c r="HCE250" s="249"/>
      <c r="HCF250" s="249"/>
      <c r="HCG250" s="249"/>
      <c r="HCH250" s="249"/>
      <c r="HCI250" s="249"/>
      <c r="HCJ250" s="249"/>
      <c r="HCK250" s="249"/>
      <c r="HCL250" s="249"/>
      <c r="HCM250" s="249"/>
      <c r="HCN250" s="249"/>
      <c r="HCO250" s="249"/>
      <c r="HCP250" s="249"/>
      <c r="HCQ250" s="249"/>
      <c r="HCR250" s="249"/>
      <c r="HCS250" s="249"/>
      <c r="HCT250" s="249"/>
      <c r="HCU250" s="249"/>
      <c r="HCV250" s="249"/>
      <c r="HCW250" s="249"/>
      <c r="HCX250" s="249"/>
      <c r="HCY250" s="249"/>
      <c r="HCZ250" s="249"/>
      <c r="HDA250" s="249"/>
      <c r="HDB250" s="249"/>
      <c r="HDC250" s="249"/>
      <c r="HDD250" s="249"/>
      <c r="HDE250" s="249"/>
      <c r="HDF250" s="249"/>
      <c r="HDG250" s="249"/>
      <c r="HDH250" s="249"/>
      <c r="HDI250" s="249"/>
      <c r="HDJ250" s="249"/>
      <c r="HDK250" s="249"/>
      <c r="HDL250" s="249"/>
      <c r="HDM250" s="249"/>
      <c r="HDN250" s="249"/>
      <c r="HDO250" s="249"/>
      <c r="HDP250" s="249"/>
      <c r="HDQ250" s="249"/>
      <c r="HDR250" s="249"/>
      <c r="HDS250" s="249"/>
      <c r="HDT250" s="249"/>
      <c r="HDU250" s="249"/>
      <c r="HDV250" s="249"/>
      <c r="HDW250" s="249"/>
      <c r="HDX250" s="249"/>
      <c r="HDY250" s="249"/>
      <c r="HDZ250" s="249"/>
      <c r="HEA250" s="249"/>
      <c r="HEB250" s="249"/>
      <c r="HEC250" s="249"/>
      <c r="HED250" s="249"/>
      <c r="HEE250" s="249"/>
      <c r="HEF250" s="249"/>
      <c r="HEG250" s="249"/>
      <c r="HEH250" s="249"/>
      <c r="HEI250" s="249"/>
      <c r="HEJ250" s="249"/>
      <c r="HEK250" s="249"/>
      <c r="HEL250" s="249"/>
      <c r="HEM250" s="249"/>
      <c r="HEN250" s="249"/>
      <c r="HEO250" s="249"/>
      <c r="HEP250" s="249"/>
      <c r="HEQ250" s="249"/>
      <c r="HER250" s="249"/>
      <c r="HES250" s="249"/>
      <c r="HET250" s="249"/>
      <c r="HEU250" s="249"/>
      <c r="HEV250" s="249"/>
      <c r="HEW250" s="249"/>
      <c r="HEX250" s="249"/>
      <c r="HEY250" s="249"/>
      <c r="HEZ250" s="249"/>
      <c r="HFA250" s="249"/>
      <c r="HFB250" s="249"/>
      <c r="HFC250" s="249"/>
      <c r="HFD250" s="249"/>
      <c r="HFE250" s="249"/>
      <c r="HFF250" s="249"/>
      <c r="HFG250" s="249"/>
      <c r="HFH250" s="249"/>
      <c r="HFI250" s="249"/>
      <c r="HFJ250" s="249"/>
      <c r="HFK250" s="249"/>
      <c r="HFL250" s="249"/>
      <c r="HFM250" s="249"/>
      <c r="HFN250" s="249"/>
      <c r="HFO250" s="249"/>
      <c r="HFP250" s="249"/>
      <c r="HFQ250" s="249"/>
      <c r="HFR250" s="249"/>
      <c r="HFS250" s="249"/>
      <c r="HFT250" s="249"/>
      <c r="HFU250" s="249"/>
      <c r="HFV250" s="249"/>
      <c r="HFW250" s="249"/>
      <c r="HFX250" s="249"/>
      <c r="HFY250" s="249"/>
      <c r="HFZ250" s="249"/>
      <c r="HGA250" s="249"/>
      <c r="HGB250" s="249"/>
      <c r="HGC250" s="249"/>
      <c r="HGD250" s="249"/>
      <c r="HGE250" s="249"/>
      <c r="HGF250" s="249"/>
      <c r="HGG250" s="249"/>
      <c r="HGH250" s="249"/>
      <c r="HGI250" s="249"/>
      <c r="HGJ250" s="249"/>
      <c r="HGK250" s="249"/>
      <c r="HGL250" s="249"/>
      <c r="HGM250" s="249"/>
      <c r="HGN250" s="249"/>
      <c r="HGO250" s="249"/>
      <c r="HGP250" s="249"/>
      <c r="HGQ250" s="249"/>
      <c r="HGR250" s="249"/>
      <c r="HGS250" s="249"/>
      <c r="HGT250" s="249"/>
      <c r="HGU250" s="249"/>
      <c r="HGV250" s="249"/>
      <c r="HGW250" s="249"/>
      <c r="HGX250" s="249"/>
      <c r="HGY250" s="249"/>
      <c r="HGZ250" s="249"/>
      <c r="HHA250" s="249"/>
      <c r="HHB250" s="249"/>
      <c r="HHC250" s="249"/>
      <c r="HHD250" s="249"/>
      <c r="HHE250" s="249"/>
      <c r="HHF250" s="249"/>
      <c r="HHG250" s="249"/>
      <c r="HHH250" s="249"/>
      <c r="HHI250" s="249"/>
      <c r="HHJ250" s="249"/>
      <c r="HHK250" s="249"/>
      <c r="HHL250" s="249"/>
      <c r="HHM250" s="249"/>
      <c r="HHN250" s="249"/>
      <c r="HHO250" s="249"/>
      <c r="HHP250" s="249"/>
      <c r="HHQ250" s="249"/>
      <c r="HHR250" s="249"/>
      <c r="HHS250" s="249"/>
      <c r="HHT250" s="249"/>
      <c r="HHU250" s="249"/>
      <c r="HHV250" s="249"/>
      <c r="HHW250" s="249"/>
      <c r="HHX250" s="249"/>
      <c r="HHY250" s="249"/>
      <c r="HHZ250" s="249"/>
      <c r="HIA250" s="249"/>
      <c r="HIB250" s="249"/>
      <c r="HIC250" s="249"/>
      <c r="HID250" s="249"/>
      <c r="HIE250" s="249"/>
      <c r="HIF250" s="249"/>
      <c r="HIG250" s="249"/>
      <c r="HIH250" s="249"/>
      <c r="HII250" s="249"/>
      <c r="HIJ250" s="249"/>
      <c r="HIK250" s="249"/>
      <c r="HIL250" s="249"/>
      <c r="HIM250" s="249"/>
      <c r="HIN250" s="249"/>
      <c r="HIO250" s="249"/>
      <c r="HIP250" s="249"/>
      <c r="HIQ250" s="249"/>
      <c r="HIR250" s="249"/>
      <c r="HIS250" s="249"/>
      <c r="HIT250" s="249"/>
      <c r="HIU250" s="249"/>
      <c r="HIV250" s="249"/>
      <c r="HIW250" s="249"/>
      <c r="HIX250" s="249"/>
      <c r="HIY250" s="249"/>
      <c r="HIZ250" s="249"/>
      <c r="HJA250" s="249"/>
      <c r="HJB250" s="249"/>
      <c r="HJC250" s="249"/>
      <c r="HJD250" s="249"/>
      <c r="HJE250" s="249"/>
      <c r="HJF250" s="249"/>
      <c r="HJG250" s="249"/>
      <c r="HJH250" s="249"/>
      <c r="HJI250" s="249"/>
      <c r="HJJ250" s="249"/>
      <c r="HJK250" s="249"/>
      <c r="HJL250" s="249"/>
      <c r="HJM250" s="249"/>
      <c r="HJN250" s="249"/>
      <c r="HJO250" s="249"/>
      <c r="HJP250" s="249"/>
      <c r="HJQ250" s="249"/>
      <c r="HJR250" s="249"/>
      <c r="HJS250" s="249"/>
      <c r="HJT250" s="249"/>
      <c r="HJU250" s="249"/>
      <c r="HJV250" s="249"/>
      <c r="HJW250" s="249"/>
      <c r="HJX250" s="249"/>
      <c r="HJY250" s="249"/>
      <c r="HJZ250" s="249"/>
      <c r="HKA250" s="249"/>
      <c r="HKB250" s="249"/>
      <c r="HKC250" s="249"/>
      <c r="HKD250" s="249"/>
      <c r="HKE250" s="249"/>
      <c r="HKF250" s="249"/>
      <c r="HKG250" s="249"/>
      <c r="HKH250" s="249"/>
      <c r="HKI250" s="249"/>
      <c r="HKJ250" s="249"/>
      <c r="HKK250" s="249"/>
      <c r="HKL250" s="249"/>
      <c r="HKM250" s="249"/>
      <c r="HKN250" s="249"/>
      <c r="HKO250" s="249"/>
      <c r="HKP250" s="249"/>
      <c r="HKQ250" s="249"/>
      <c r="HKR250" s="249"/>
      <c r="HKS250" s="249"/>
      <c r="HKT250" s="249"/>
      <c r="HKU250" s="249"/>
      <c r="HKV250" s="249"/>
      <c r="HKW250" s="249"/>
      <c r="HKX250" s="249"/>
      <c r="HKY250" s="249"/>
      <c r="HKZ250" s="249"/>
      <c r="HLA250" s="249"/>
      <c r="HLB250" s="249"/>
      <c r="HLC250" s="249"/>
      <c r="HLD250" s="249"/>
      <c r="HLE250" s="249"/>
      <c r="HLF250" s="249"/>
      <c r="HLG250" s="249"/>
      <c r="HLH250" s="249"/>
      <c r="HLI250" s="249"/>
      <c r="HLJ250" s="249"/>
      <c r="HLK250" s="249"/>
      <c r="HLL250" s="249"/>
      <c r="HLM250" s="249"/>
      <c r="HLN250" s="249"/>
      <c r="HLO250" s="249"/>
      <c r="HLP250" s="249"/>
      <c r="HLQ250" s="249"/>
      <c r="HLR250" s="249"/>
      <c r="HLS250" s="249"/>
      <c r="HLT250" s="249"/>
      <c r="HLU250" s="249"/>
      <c r="HLV250" s="249"/>
      <c r="HLW250" s="249"/>
      <c r="HLX250" s="249"/>
      <c r="HLY250" s="249"/>
      <c r="HLZ250" s="249"/>
      <c r="HMA250" s="249"/>
      <c r="HMB250" s="249"/>
      <c r="HMC250" s="249"/>
      <c r="HMD250" s="249"/>
      <c r="HME250" s="249"/>
      <c r="HMF250" s="249"/>
      <c r="HMG250" s="249"/>
      <c r="HMH250" s="249"/>
      <c r="HMI250" s="249"/>
      <c r="HMJ250" s="249"/>
      <c r="HMK250" s="249"/>
      <c r="HML250" s="249"/>
      <c r="HMM250" s="249"/>
      <c r="HMN250" s="249"/>
      <c r="HMO250" s="249"/>
      <c r="HMP250" s="249"/>
      <c r="HMQ250" s="249"/>
      <c r="HMR250" s="249"/>
      <c r="HMS250" s="249"/>
      <c r="HMT250" s="249"/>
      <c r="HMU250" s="249"/>
      <c r="HMV250" s="249"/>
      <c r="HMW250" s="249"/>
      <c r="HMX250" s="249"/>
      <c r="HMY250" s="249"/>
      <c r="HMZ250" s="249"/>
      <c r="HNA250" s="249"/>
      <c r="HNB250" s="249"/>
      <c r="HNC250" s="249"/>
      <c r="HND250" s="249"/>
      <c r="HNE250" s="249"/>
      <c r="HNF250" s="249"/>
      <c r="HNG250" s="249"/>
      <c r="HNH250" s="249"/>
      <c r="HNI250" s="249"/>
      <c r="HNJ250" s="249"/>
      <c r="HNK250" s="249"/>
      <c r="HNL250" s="249"/>
      <c r="HNM250" s="249"/>
      <c r="HNN250" s="249"/>
      <c r="HNO250" s="249"/>
      <c r="HNP250" s="249"/>
      <c r="HNQ250" s="249"/>
      <c r="HNR250" s="249"/>
      <c r="HNS250" s="249"/>
      <c r="HNT250" s="249"/>
      <c r="HNU250" s="249"/>
      <c r="HNV250" s="249"/>
      <c r="HNW250" s="249"/>
      <c r="HNX250" s="249"/>
      <c r="HNY250" s="249"/>
      <c r="HNZ250" s="249"/>
      <c r="HOA250" s="249"/>
      <c r="HOB250" s="249"/>
      <c r="HOC250" s="249"/>
      <c r="HOD250" s="249"/>
      <c r="HOE250" s="249"/>
      <c r="HOF250" s="249"/>
      <c r="HOG250" s="249"/>
      <c r="HOH250" s="249"/>
      <c r="HOI250" s="249"/>
      <c r="HOJ250" s="249"/>
      <c r="HOK250" s="249"/>
      <c r="HOL250" s="249"/>
      <c r="HOM250" s="249"/>
      <c r="HON250" s="249"/>
      <c r="HOO250" s="249"/>
      <c r="HOP250" s="249"/>
      <c r="HOQ250" s="249"/>
      <c r="HOR250" s="249"/>
      <c r="HOS250" s="249"/>
      <c r="HOT250" s="249"/>
      <c r="HOU250" s="249"/>
      <c r="HOV250" s="249"/>
      <c r="HOW250" s="249"/>
      <c r="HOX250" s="249"/>
      <c r="HOY250" s="249"/>
      <c r="HOZ250" s="249"/>
      <c r="HPA250" s="249"/>
      <c r="HPB250" s="249"/>
      <c r="HPC250" s="249"/>
      <c r="HPD250" s="249"/>
      <c r="HPE250" s="249"/>
      <c r="HPF250" s="249"/>
      <c r="HPG250" s="249"/>
      <c r="HPH250" s="249"/>
      <c r="HPI250" s="249"/>
      <c r="HPJ250" s="249"/>
      <c r="HPK250" s="249"/>
      <c r="HPL250" s="249"/>
      <c r="HPM250" s="249"/>
      <c r="HPN250" s="249"/>
      <c r="HPO250" s="249"/>
      <c r="HPP250" s="249"/>
      <c r="HPQ250" s="249"/>
      <c r="HPR250" s="249"/>
      <c r="HPS250" s="249"/>
      <c r="HPT250" s="249"/>
      <c r="HPU250" s="249"/>
      <c r="HPV250" s="249"/>
      <c r="HPW250" s="249"/>
      <c r="HPX250" s="249"/>
      <c r="HPY250" s="249"/>
      <c r="HPZ250" s="249"/>
      <c r="HQA250" s="249"/>
      <c r="HQB250" s="249"/>
      <c r="HQC250" s="249"/>
      <c r="HQD250" s="249"/>
      <c r="HQE250" s="249"/>
      <c r="HQF250" s="249"/>
      <c r="HQG250" s="249"/>
      <c r="HQH250" s="249"/>
      <c r="HQI250" s="249"/>
      <c r="HQJ250" s="249"/>
      <c r="HQK250" s="249"/>
      <c r="HQL250" s="249"/>
      <c r="HQM250" s="249"/>
      <c r="HQN250" s="249"/>
      <c r="HQO250" s="249"/>
      <c r="HQP250" s="249"/>
      <c r="HQQ250" s="249"/>
      <c r="HQR250" s="249"/>
      <c r="HQS250" s="249"/>
      <c r="HQT250" s="249"/>
      <c r="HQU250" s="249"/>
      <c r="HQV250" s="249"/>
      <c r="HQW250" s="249"/>
      <c r="HQX250" s="249"/>
      <c r="HQY250" s="249"/>
      <c r="HQZ250" s="249"/>
      <c r="HRA250" s="249"/>
      <c r="HRB250" s="249"/>
      <c r="HRC250" s="249"/>
      <c r="HRD250" s="249"/>
      <c r="HRE250" s="249"/>
      <c r="HRF250" s="249"/>
      <c r="HRG250" s="249"/>
      <c r="HRH250" s="249"/>
      <c r="HRI250" s="249"/>
      <c r="HRJ250" s="249"/>
      <c r="HRK250" s="249"/>
      <c r="HRL250" s="249"/>
      <c r="HRM250" s="249"/>
      <c r="HRN250" s="249"/>
      <c r="HRO250" s="249"/>
      <c r="HRP250" s="249"/>
      <c r="HRQ250" s="249"/>
      <c r="HRR250" s="249"/>
      <c r="HRS250" s="249"/>
      <c r="HRT250" s="249"/>
      <c r="HRU250" s="249"/>
      <c r="HRV250" s="249"/>
      <c r="HRW250" s="249"/>
      <c r="HRX250" s="249"/>
      <c r="HRY250" s="249"/>
      <c r="HRZ250" s="249"/>
      <c r="HSA250" s="249"/>
      <c r="HSB250" s="249"/>
      <c r="HSC250" s="249"/>
      <c r="HSD250" s="249"/>
      <c r="HSE250" s="249"/>
      <c r="HSF250" s="249"/>
      <c r="HSG250" s="249"/>
      <c r="HSH250" s="249"/>
      <c r="HSI250" s="249"/>
      <c r="HSJ250" s="249"/>
      <c r="HSK250" s="249"/>
      <c r="HSL250" s="249"/>
      <c r="HSM250" s="249"/>
      <c r="HSN250" s="249"/>
      <c r="HSO250" s="249"/>
      <c r="HSP250" s="249"/>
      <c r="HSQ250" s="249"/>
      <c r="HSR250" s="249"/>
      <c r="HSS250" s="249"/>
      <c r="HST250" s="249"/>
      <c r="HSU250" s="249"/>
      <c r="HSV250" s="249"/>
      <c r="HSW250" s="249"/>
      <c r="HSX250" s="249"/>
      <c r="HSY250" s="249"/>
      <c r="HSZ250" s="249"/>
      <c r="HTA250" s="249"/>
      <c r="HTB250" s="249"/>
      <c r="HTC250" s="249"/>
      <c r="HTD250" s="249"/>
      <c r="HTE250" s="249"/>
      <c r="HTF250" s="249"/>
      <c r="HTG250" s="249"/>
      <c r="HTH250" s="249"/>
      <c r="HTI250" s="249"/>
      <c r="HTJ250" s="249"/>
      <c r="HTK250" s="249"/>
      <c r="HTL250" s="249"/>
      <c r="HTM250" s="249"/>
      <c r="HTN250" s="249"/>
      <c r="HTO250" s="249"/>
      <c r="HTP250" s="249"/>
      <c r="HTQ250" s="249"/>
      <c r="HTR250" s="249"/>
      <c r="HTS250" s="249"/>
      <c r="HTT250" s="249"/>
      <c r="HTU250" s="249"/>
      <c r="HTV250" s="249"/>
      <c r="HTW250" s="249"/>
      <c r="HTX250" s="249"/>
      <c r="HTY250" s="249"/>
      <c r="HTZ250" s="249"/>
      <c r="HUA250" s="249"/>
      <c r="HUB250" s="249"/>
      <c r="HUC250" s="249"/>
      <c r="HUD250" s="249"/>
      <c r="HUE250" s="249"/>
      <c r="HUF250" s="249"/>
      <c r="HUG250" s="249"/>
      <c r="HUH250" s="249"/>
      <c r="HUI250" s="249"/>
      <c r="HUJ250" s="249"/>
      <c r="HUK250" s="249"/>
      <c r="HUL250" s="249"/>
      <c r="HUM250" s="249"/>
      <c r="HUN250" s="249"/>
      <c r="HUO250" s="249"/>
      <c r="HUP250" s="249"/>
      <c r="HUQ250" s="249"/>
      <c r="HUR250" s="249"/>
      <c r="HUS250" s="249"/>
      <c r="HUT250" s="249"/>
      <c r="HUU250" s="249"/>
      <c r="HUV250" s="249"/>
      <c r="HUW250" s="249"/>
      <c r="HUX250" s="249"/>
      <c r="HUY250" s="249"/>
      <c r="HUZ250" s="249"/>
      <c r="HVA250" s="249"/>
      <c r="HVB250" s="249"/>
      <c r="HVC250" s="249"/>
      <c r="HVD250" s="249"/>
      <c r="HVE250" s="249"/>
      <c r="HVF250" s="249"/>
      <c r="HVG250" s="249"/>
      <c r="HVH250" s="249"/>
      <c r="HVI250" s="249"/>
      <c r="HVJ250" s="249"/>
      <c r="HVK250" s="249"/>
      <c r="HVL250" s="249"/>
      <c r="HVM250" s="249"/>
      <c r="HVN250" s="249"/>
      <c r="HVO250" s="249"/>
      <c r="HVP250" s="249"/>
      <c r="HVQ250" s="249"/>
      <c r="HVR250" s="249"/>
      <c r="HVS250" s="249"/>
      <c r="HVT250" s="249"/>
      <c r="HVU250" s="249"/>
      <c r="HVV250" s="249"/>
      <c r="HVW250" s="249"/>
      <c r="HVX250" s="249"/>
      <c r="HVY250" s="249"/>
      <c r="HVZ250" s="249"/>
      <c r="HWA250" s="249"/>
      <c r="HWB250" s="249"/>
      <c r="HWC250" s="249"/>
      <c r="HWD250" s="249"/>
      <c r="HWE250" s="249"/>
      <c r="HWF250" s="249"/>
      <c r="HWG250" s="249"/>
      <c r="HWH250" s="249"/>
      <c r="HWI250" s="249"/>
      <c r="HWJ250" s="249"/>
      <c r="HWK250" s="249"/>
      <c r="HWL250" s="249"/>
      <c r="HWM250" s="249"/>
      <c r="HWN250" s="249"/>
      <c r="HWO250" s="249"/>
      <c r="HWP250" s="249"/>
      <c r="HWQ250" s="249"/>
      <c r="HWR250" s="249"/>
      <c r="HWS250" s="249"/>
      <c r="HWT250" s="249"/>
      <c r="HWU250" s="249"/>
      <c r="HWV250" s="249"/>
      <c r="HWW250" s="249"/>
      <c r="HWX250" s="249"/>
      <c r="HWY250" s="249"/>
      <c r="HWZ250" s="249"/>
      <c r="HXA250" s="249"/>
      <c r="HXB250" s="249"/>
      <c r="HXC250" s="249"/>
      <c r="HXD250" s="249"/>
      <c r="HXE250" s="249"/>
      <c r="HXF250" s="249"/>
      <c r="HXG250" s="249"/>
      <c r="HXH250" s="249"/>
      <c r="HXI250" s="249"/>
      <c r="HXJ250" s="249"/>
      <c r="HXK250" s="249"/>
      <c r="HXL250" s="249"/>
      <c r="HXM250" s="249"/>
      <c r="HXN250" s="249"/>
      <c r="HXO250" s="249"/>
      <c r="HXP250" s="249"/>
      <c r="HXQ250" s="249"/>
      <c r="HXR250" s="249"/>
      <c r="HXS250" s="249"/>
      <c r="HXT250" s="249"/>
      <c r="HXU250" s="249"/>
      <c r="HXV250" s="249"/>
      <c r="HXW250" s="249"/>
      <c r="HXX250" s="249"/>
      <c r="HXY250" s="249"/>
      <c r="HXZ250" s="249"/>
      <c r="HYA250" s="249"/>
      <c r="HYB250" s="249"/>
      <c r="HYC250" s="249"/>
      <c r="HYD250" s="249"/>
      <c r="HYE250" s="249"/>
      <c r="HYF250" s="249"/>
      <c r="HYG250" s="249"/>
      <c r="HYH250" s="249"/>
      <c r="HYI250" s="249"/>
      <c r="HYJ250" s="249"/>
      <c r="HYK250" s="249"/>
      <c r="HYL250" s="249"/>
      <c r="HYM250" s="249"/>
      <c r="HYN250" s="249"/>
      <c r="HYO250" s="249"/>
      <c r="HYP250" s="249"/>
      <c r="HYQ250" s="249"/>
      <c r="HYR250" s="249"/>
      <c r="HYS250" s="249"/>
      <c r="HYT250" s="249"/>
      <c r="HYU250" s="249"/>
      <c r="HYV250" s="249"/>
      <c r="HYW250" s="249"/>
      <c r="HYX250" s="249"/>
      <c r="HYY250" s="249"/>
      <c r="HYZ250" s="249"/>
      <c r="HZA250" s="249"/>
      <c r="HZB250" s="249"/>
      <c r="HZC250" s="249"/>
      <c r="HZD250" s="249"/>
      <c r="HZE250" s="249"/>
      <c r="HZF250" s="249"/>
      <c r="HZG250" s="249"/>
      <c r="HZH250" s="249"/>
      <c r="HZI250" s="249"/>
      <c r="HZJ250" s="249"/>
      <c r="HZK250" s="249"/>
      <c r="HZL250" s="249"/>
      <c r="HZM250" s="249"/>
      <c r="HZN250" s="249"/>
      <c r="HZO250" s="249"/>
      <c r="HZP250" s="249"/>
      <c r="HZQ250" s="249"/>
      <c r="HZR250" s="249"/>
      <c r="HZS250" s="249"/>
      <c r="HZT250" s="249"/>
      <c r="HZU250" s="249"/>
      <c r="HZV250" s="249"/>
      <c r="HZW250" s="249"/>
      <c r="HZX250" s="249"/>
      <c r="HZY250" s="249"/>
      <c r="HZZ250" s="249"/>
      <c r="IAA250" s="249"/>
      <c r="IAB250" s="249"/>
      <c r="IAC250" s="249"/>
      <c r="IAD250" s="249"/>
      <c r="IAE250" s="249"/>
      <c r="IAF250" s="249"/>
      <c r="IAG250" s="249"/>
      <c r="IAH250" s="249"/>
      <c r="IAI250" s="249"/>
      <c r="IAJ250" s="249"/>
      <c r="IAK250" s="249"/>
      <c r="IAL250" s="249"/>
      <c r="IAM250" s="249"/>
      <c r="IAN250" s="249"/>
      <c r="IAO250" s="249"/>
      <c r="IAP250" s="249"/>
      <c r="IAQ250" s="249"/>
      <c r="IAR250" s="249"/>
      <c r="IAS250" s="249"/>
      <c r="IAT250" s="249"/>
      <c r="IAU250" s="249"/>
      <c r="IAV250" s="249"/>
      <c r="IAW250" s="249"/>
      <c r="IAX250" s="249"/>
      <c r="IAY250" s="249"/>
      <c r="IAZ250" s="249"/>
      <c r="IBA250" s="249"/>
      <c r="IBB250" s="249"/>
      <c r="IBC250" s="249"/>
      <c r="IBD250" s="249"/>
      <c r="IBE250" s="249"/>
      <c r="IBF250" s="249"/>
      <c r="IBG250" s="249"/>
      <c r="IBH250" s="249"/>
      <c r="IBI250" s="249"/>
      <c r="IBJ250" s="249"/>
      <c r="IBK250" s="249"/>
      <c r="IBL250" s="249"/>
      <c r="IBM250" s="249"/>
      <c r="IBN250" s="249"/>
      <c r="IBO250" s="249"/>
      <c r="IBP250" s="249"/>
      <c r="IBQ250" s="249"/>
      <c r="IBR250" s="249"/>
      <c r="IBS250" s="249"/>
      <c r="IBT250" s="249"/>
      <c r="IBU250" s="249"/>
      <c r="IBV250" s="249"/>
      <c r="IBW250" s="249"/>
      <c r="IBX250" s="249"/>
      <c r="IBY250" s="249"/>
      <c r="IBZ250" s="249"/>
      <c r="ICA250" s="249"/>
      <c r="ICB250" s="249"/>
      <c r="ICC250" s="249"/>
      <c r="ICD250" s="249"/>
      <c r="ICE250" s="249"/>
      <c r="ICF250" s="249"/>
      <c r="ICG250" s="249"/>
      <c r="ICH250" s="249"/>
      <c r="ICI250" s="249"/>
      <c r="ICJ250" s="249"/>
      <c r="ICK250" s="249"/>
      <c r="ICL250" s="249"/>
      <c r="ICM250" s="249"/>
      <c r="ICN250" s="249"/>
      <c r="ICO250" s="249"/>
      <c r="ICP250" s="249"/>
      <c r="ICQ250" s="249"/>
      <c r="ICR250" s="249"/>
      <c r="ICS250" s="249"/>
      <c r="ICT250" s="249"/>
      <c r="ICU250" s="249"/>
      <c r="ICV250" s="249"/>
      <c r="ICW250" s="249"/>
      <c r="ICX250" s="249"/>
      <c r="ICY250" s="249"/>
      <c r="ICZ250" s="249"/>
      <c r="IDA250" s="249"/>
      <c r="IDB250" s="249"/>
      <c r="IDC250" s="249"/>
      <c r="IDD250" s="249"/>
      <c r="IDE250" s="249"/>
      <c r="IDF250" s="249"/>
      <c r="IDG250" s="249"/>
      <c r="IDH250" s="249"/>
      <c r="IDI250" s="249"/>
      <c r="IDJ250" s="249"/>
      <c r="IDK250" s="249"/>
      <c r="IDL250" s="249"/>
      <c r="IDM250" s="249"/>
      <c r="IDN250" s="249"/>
      <c r="IDO250" s="249"/>
      <c r="IDP250" s="249"/>
      <c r="IDQ250" s="249"/>
      <c r="IDR250" s="249"/>
      <c r="IDS250" s="249"/>
      <c r="IDT250" s="249"/>
      <c r="IDU250" s="249"/>
      <c r="IDV250" s="249"/>
      <c r="IDW250" s="249"/>
      <c r="IDX250" s="249"/>
      <c r="IDY250" s="249"/>
      <c r="IDZ250" s="249"/>
      <c r="IEA250" s="249"/>
      <c r="IEB250" s="249"/>
      <c r="IEC250" s="249"/>
      <c r="IED250" s="249"/>
      <c r="IEE250" s="249"/>
      <c r="IEF250" s="249"/>
      <c r="IEG250" s="249"/>
      <c r="IEH250" s="249"/>
      <c r="IEI250" s="249"/>
      <c r="IEJ250" s="249"/>
      <c r="IEK250" s="249"/>
      <c r="IEL250" s="249"/>
      <c r="IEM250" s="249"/>
      <c r="IEN250" s="249"/>
      <c r="IEO250" s="249"/>
      <c r="IEP250" s="249"/>
      <c r="IEQ250" s="249"/>
      <c r="IER250" s="249"/>
      <c r="IES250" s="249"/>
      <c r="IET250" s="249"/>
      <c r="IEU250" s="249"/>
      <c r="IEV250" s="249"/>
      <c r="IEW250" s="249"/>
      <c r="IEX250" s="249"/>
      <c r="IEY250" s="249"/>
      <c r="IEZ250" s="249"/>
      <c r="IFA250" s="249"/>
      <c r="IFB250" s="249"/>
      <c r="IFC250" s="249"/>
      <c r="IFD250" s="249"/>
      <c r="IFE250" s="249"/>
      <c r="IFF250" s="249"/>
      <c r="IFG250" s="249"/>
      <c r="IFH250" s="249"/>
      <c r="IFI250" s="249"/>
      <c r="IFJ250" s="249"/>
      <c r="IFK250" s="249"/>
      <c r="IFL250" s="249"/>
      <c r="IFM250" s="249"/>
      <c r="IFN250" s="249"/>
      <c r="IFO250" s="249"/>
      <c r="IFP250" s="249"/>
      <c r="IFQ250" s="249"/>
      <c r="IFR250" s="249"/>
      <c r="IFS250" s="249"/>
      <c r="IFT250" s="249"/>
      <c r="IFU250" s="249"/>
      <c r="IFV250" s="249"/>
      <c r="IFW250" s="249"/>
      <c r="IFX250" s="249"/>
      <c r="IFY250" s="249"/>
      <c r="IFZ250" s="249"/>
      <c r="IGA250" s="249"/>
      <c r="IGB250" s="249"/>
      <c r="IGC250" s="249"/>
      <c r="IGD250" s="249"/>
      <c r="IGE250" s="249"/>
      <c r="IGF250" s="249"/>
      <c r="IGG250" s="249"/>
      <c r="IGH250" s="249"/>
      <c r="IGI250" s="249"/>
      <c r="IGJ250" s="249"/>
      <c r="IGK250" s="249"/>
      <c r="IGL250" s="249"/>
      <c r="IGM250" s="249"/>
      <c r="IGN250" s="249"/>
      <c r="IGO250" s="249"/>
      <c r="IGP250" s="249"/>
      <c r="IGQ250" s="249"/>
      <c r="IGR250" s="249"/>
      <c r="IGS250" s="249"/>
      <c r="IGT250" s="249"/>
      <c r="IGU250" s="249"/>
      <c r="IGV250" s="249"/>
      <c r="IGW250" s="249"/>
      <c r="IGX250" s="249"/>
      <c r="IGY250" s="249"/>
      <c r="IGZ250" s="249"/>
      <c r="IHA250" s="249"/>
      <c r="IHB250" s="249"/>
      <c r="IHC250" s="249"/>
      <c r="IHD250" s="249"/>
      <c r="IHE250" s="249"/>
      <c r="IHF250" s="249"/>
      <c r="IHG250" s="249"/>
      <c r="IHH250" s="249"/>
      <c r="IHI250" s="249"/>
      <c r="IHJ250" s="249"/>
      <c r="IHK250" s="249"/>
      <c r="IHL250" s="249"/>
      <c r="IHM250" s="249"/>
      <c r="IHN250" s="249"/>
      <c r="IHO250" s="249"/>
      <c r="IHP250" s="249"/>
      <c r="IHQ250" s="249"/>
      <c r="IHR250" s="249"/>
      <c r="IHS250" s="249"/>
      <c r="IHT250" s="249"/>
      <c r="IHU250" s="249"/>
      <c r="IHV250" s="249"/>
      <c r="IHW250" s="249"/>
      <c r="IHX250" s="249"/>
      <c r="IHY250" s="249"/>
      <c r="IHZ250" s="249"/>
      <c r="IIA250" s="249"/>
      <c r="IIB250" s="249"/>
      <c r="IIC250" s="249"/>
      <c r="IID250" s="249"/>
      <c r="IIE250" s="249"/>
      <c r="IIF250" s="249"/>
      <c r="IIG250" s="249"/>
      <c r="IIH250" s="249"/>
      <c r="III250" s="249"/>
      <c r="IIJ250" s="249"/>
      <c r="IIK250" s="249"/>
      <c r="IIL250" s="249"/>
      <c r="IIM250" s="249"/>
      <c r="IIN250" s="249"/>
      <c r="IIO250" s="249"/>
      <c r="IIP250" s="249"/>
      <c r="IIQ250" s="249"/>
      <c r="IIR250" s="249"/>
      <c r="IIS250" s="249"/>
      <c r="IIT250" s="249"/>
      <c r="IIU250" s="249"/>
      <c r="IIV250" s="249"/>
      <c r="IIW250" s="249"/>
      <c r="IIX250" s="249"/>
      <c r="IIY250" s="249"/>
      <c r="IIZ250" s="249"/>
      <c r="IJA250" s="249"/>
      <c r="IJB250" s="249"/>
      <c r="IJC250" s="249"/>
      <c r="IJD250" s="249"/>
      <c r="IJE250" s="249"/>
      <c r="IJF250" s="249"/>
      <c r="IJG250" s="249"/>
      <c r="IJH250" s="249"/>
      <c r="IJI250" s="249"/>
      <c r="IJJ250" s="249"/>
      <c r="IJK250" s="249"/>
      <c r="IJL250" s="249"/>
      <c r="IJM250" s="249"/>
      <c r="IJN250" s="249"/>
      <c r="IJO250" s="249"/>
      <c r="IJP250" s="249"/>
      <c r="IJQ250" s="249"/>
      <c r="IJR250" s="249"/>
      <c r="IJS250" s="249"/>
      <c r="IJT250" s="249"/>
      <c r="IJU250" s="249"/>
      <c r="IJV250" s="249"/>
      <c r="IJW250" s="249"/>
      <c r="IJX250" s="249"/>
      <c r="IJY250" s="249"/>
      <c r="IJZ250" s="249"/>
      <c r="IKA250" s="249"/>
      <c r="IKB250" s="249"/>
      <c r="IKC250" s="249"/>
      <c r="IKD250" s="249"/>
      <c r="IKE250" s="249"/>
      <c r="IKF250" s="249"/>
      <c r="IKG250" s="249"/>
      <c r="IKH250" s="249"/>
      <c r="IKI250" s="249"/>
      <c r="IKJ250" s="249"/>
      <c r="IKK250" s="249"/>
      <c r="IKL250" s="249"/>
      <c r="IKM250" s="249"/>
      <c r="IKN250" s="249"/>
      <c r="IKO250" s="249"/>
      <c r="IKP250" s="249"/>
      <c r="IKQ250" s="249"/>
      <c r="IKR250" s="249"/>
      <c r="IKS250" s="249"/>
      <c r="IKT250" s="249"/>
      <c r="IKU250" s="249"/>
      <c r="IKV250" s="249"/>
      <c r="IKW250" s="249"/>
      <c r="IKX250" s="249"/>
      <c r="IKY250" s="249"/>
      <c r="IKZ250" s="249"/>
      <c r="ILA250" s="249"/>
      <c r="ILB250" s="249"/>
      <c r="ILC250" s="249"/>
      <c r="ILD250" s="249"/>
      <c r="ILE250" s="249"/>
      <c r="ILF250" s="249"/>
      <c r="ILG250" s="249"/>
      <c r="ILH250" s="249"/>
      <c r="ILI250" s="249"/>
      <c r="ILJ250" s="249"/>
      <c r="ILK250" s="249"/>
      <c r="ILL250" s="249"/>
      <c r="ILM250" s="249"/>
      <c r="ILN250" s="249"/>
      <c r="ILO250" s="249"/>
      <c r="ILP250" s="249"/>
      <c r="ILQ250" s="249"/>
      <c r="ILR250" s="249"/>
      <c r="ILS250" s="249"/>
      <c r="ILT250" s="249"/>
      <c r="ILU250" s="249"/>
      <c r="ILV250" s="249"/>
      <c r="ILW250" s="249"/>
      <c r="ILX250" s="249"/>
      <c r="ILY250" s="249"/>
      <c r="ILZ250" s="249"/>
      <c r="IMA250" s="249"/>
      <c r="IMB250" s="249"/>
      <c r="IMC250" s="249"/>
      <c r="IMD250" s="249"/>
      <c r="IME250" s="249"/>
      <c r="IMF250" s="249"/>
      <c r="IMG250" s="249"/>
      <c r="IMH250" s="249"/>
      <c r="IMI250" s="249"/>
      <c r="IMJ250" s="249"/>
      <c r="IMK250" s="249"/>
      <c r="IML250" s="249"/>
      <c r="IMM250" s="249"/>
      <c r="IMN250" s="249"/>
      <c r="IMO250" s="249"/>
      <c r="IMP250" s="249"/>
      <c r="IMQ250" s="249"/>
      <c r="IMR250" s="249"/>
      <c r="IMS250" s="249"/>
      <c r="IMT250" s="249"/>
      <c r="IMU250" s="249"/>
      <c r="IMV250" s="249"/>
      <c r="IMW250" s="249"/>
      <c r="IMX250" s="249"/>
      <c r="IMY250" s="249"/>
      <c r="IMZ250" s="249"/>
      <c r="INA250" s="249"/>
      <c r="INB250" s="249"/>
      <c r="INC250" s="249"/>
      <c r="IND250" s="249"/>
      <c r="INE250" s="249"/>
      <c r="INF250" s="249"/>
      <c r="ING250" s="249"/>
      <c r="INH250" s="249"/>
      <c r="INI250" s="249"/>
      <c r="INJ250" s="249"/>
      <c r="INK250" s="249"/>
      <c r="INL250" s="249"/>
      <c r="INM250" s="249"/>
      <c r="INN250" s="249"/>
      <c r="INO250" s="249"/>
      <c r="INP250" s="249"/>
      <c r="INQ250" s="249"/>
      <c r="INR250" s="249"/>
      <c r="INS250" s="249"/>
      <c r="INT250" s="249"/>
      <c r="INU250" s="249"/>
      <c r="INV250" s="249"/>
      <c r="INW250" s="249"/>
      <c r="INX250" s="249"/>
      <c r="INY250" s="249"/>
      <c r="INZ250" s="249"/>
      <c r="IOA250" s="249"/>
      <c r="IOB250" s="249"/>
      <c r="IOC250" s="249"/>
      <c r="IOD250" s="249"/>
      <c r="IOE250" s="249"/>
      <c r="IOF250" s="249"/>
      <c r="IOG250" s="249"/>
      <c r="IOH250" s="249"/>
      <c r="IOI250" s="249"/>
      <c r="IOJ250" s="249"/>
      <c r="IOK250" s="249"/>
      <c r="IOL250" s="249"/>
      <c r="IOM250" s="249"/>
      <c r="ION250" s="249"/>
      <c r="IOO250" s="249"/>
      <c r="IOP250" s="249"/>
      <c r="IOQ250" s="249"/>
      <c r="IOR250" s="249"/>
      <c r="IOS250" s="249"/>
      <c r="IOT250" s="249"/>
      <c r="IOU250" s="249"/>
      <c r="IOV250" s="249"/>
      <c r="IOW250" s="249"/>
      <c r="IOX250" s="249"/>
      <c r="IOY250" s="249"/>
      <c r="IOZ250" s="249"/>
      <c r="IPA250" s="249"/>
      <c r="IPB250" s="249"/>
      <c r="IPC250" s="249"/>
      <c r="IPD250" s="249"/>
      <c r="IPE250" s="249"/>
      <c r="IPF250" s="249"/>
      <c r="IPG250" s="249"/>
      <c r="IPH250" s="249"/>
      <c r="IPI250" s="249"/>
      <c r="IPJ250" s="249"/>
      <c r="IPK250" s="249"/>
      <c r="IPL250" s="249"/>
      <c r="IPM250" s="249"/>
      <c r="IPN250" s="249"/>
      <c r="IPO250" s="249"/>
      <c r="IPP250" s="249"/>
      <c r="IPQ250" s="249"/>
      <c r="IPR250" s="249"/>
      <c r="IPS250" s="249"/>
      <c r="IPT250" s="249"/>
      <c r="IPU250" s="249"/>
      <c r="IPV250" s="249"/>
      <c r="IPW250" s="249"/>
      <c r="IPX250" s="249"/>
      <c r="IPY250" s="249"/>
      <c r="IPZ250" s="249"/>
      <c r="IQA250" s="249"/>
      <c r="IQB250" s="249"/>
      <c r="IQC250" s="249"/>
      <c r="IQD250" s="249"/>
      <c r="IQE250" s="249"/>
      <c r="IQF250" s="249"/>
      <c r="IQG250" s="249"/>
      <c r="IQH250" s="249"/>
      <c r="IQI250" s="249"/>
      <c r="IQJ250" s="249"/>
      <c r="IQK250" s="249"/>
      <c r="IQL250" s="249"/>
      <c r="IQM250" s="249"/>
      <c r="IQN250" s="249"/>
      <c r="IQO250" s="249"/>
      <c r="IQP250" s="249"/>
      <c r="IQQ250" s="249"/>
      <c r="IQR250" s="249"/>
      <c r="IQS250" s="249"/>
      <c r="IQT250" s="249"/>
      <c r="IQU250" s="249"/>
      <c r="IQV250" s="249"/>
      <c r="IQW250" s="249"/>
      <c r="IQX250" s="249"/>
      <c r="IQY250" s="249"/>
      <c r="IQZ250" s="249"/>
      <c r="IRA250" s="249"/>
      <c r="IRB250" s="249"/>
      <c r="IRC250" s="249"/>
      <c r="IRD250" s="249"/>
      <c r="IRE250" s="249"/>
      <c r="IRF250" s="249"/>
      <c r="IRG250" s="249"/>
      <c r="IRH250" s="249"/>
      <c r="IRI250" s="249"/>
      <c r="IRJ250" s="249"/>
      <c r="IRK250" s="249"/>
      <c r="IRL250" s="249"/>
      <c r="IRM250" s="249"/>
      <c r="IRN250" s="249"/>
      <c r="IRO250" s="249"/>
      <c r="IRP250" s="249"/>
      <c r="IRQ250" s="249"/>
      <c r="IRR250" s="249"/>
      <c r="IRS250" s="249"/>
      <c r="IRT250" s="249"/>
      <c r="IRU250" s="249"/>
      <c r="IRV250" s="249"/>
      <c r="IRW250" s="249"/>
      <c r="IRX250" s="249"/>
      <c r="IRY250" s="249"/>
      <c r="IRZ250" s="249"/>
      <c r="ISA250" s="249"/>
      <c r="ISB250" s="249"/>
      <c r="ISC250" s="249"/>
      <c r="ISD250" s="249"/>
      <c r="ISE250" s="249"/>
      <c r="ISF250" s="249"/>
      <c r="ISG250" s="249"/>
      <c r="ISH250" s="249"/>
      <c r="ISI250" s="249"/>
      <c r="ISJ250" s="249"/>
      <c r="ISK250" s="249"/>
      <c r="ISL250" s="249"/>
      <c r="ISM250" s="249"/>
      <c r="ISN250" s="249"/>
      <c r="ISO250" s="249"/>
      <c r="ISP250" s="249"/>
      <c r="ISQ250" s="249"/>
      <c r="ISR250" s="249"/>
      <c r="ISS250" s="249"/>
      <c r="IST250" s="249"/>
      <c r="ISU250" s="249"/>
      <c r="ISV250" s="249"/>
      <c r="ISW250" s="249"/>
      <c r="ISX250" s="249"/>
      <c r="ISY250" s="249"/>
      <c r="ISZ250" s="249"/>
      <c r="ITA250" s="249"/>
      <c r="ITB250" s="249"/>
      <c r="ITC250" s="249"/>
      <c r="ITD250" s="249"/>
      <c r="ITE250" s="249"/>
      <c r="ITF250" s="249"/>
      <c r="ITG250" s="249"/>
      <c r="ITH250" s="249"/>
      <c r="ITI250" s="249"/>
      <c r="ITJ250" s="249"/>
      <c r="ITK250" s="249"/>
      <c r="ITL250" s="249"/>
      <c r="ITM250" s="249"/>
      <c r="ITN250" s="249"/>
      <c r="ITO250" s="249"/>
      <c r="ITP250" s="249"/>
      <c r="ITQ250" s="249"/>
      <c r="ITR250" s="249"/>
      <c r="ITS250" s="249"/>
      <c r="ITT250" s="249"/>
      <c r="ITU250" s="249"/>
      <c r="ITV250" s="249"/>
      <c r="ITW250" s="249"/>
      <c r="ITX250" s="249"/>
      <c r="ITY250" s="249"/>
      <c r="ITZ250" s="249"/>
      <c r="IUA250" s="249"/>
      <c r="IUB250" s="249"/>
      <c r="IUC250" s="249"/>
      <c r="IUD250" s="249"/>
      <c r="IUE250" s="249"/>
      <c r="IUF250" s="249"/>
      <c r="IUG250" s="249"/>
      <c r="IUH250" s="249"/>
      <c r="IUI250" s="249"/>
      <c r="IUJ250" s="249"/>
      <c r="IUK250" s="249"/>
      <c r="IUL250" s="249"/>
      <c r="IUM250" s="249"/>
      <c r="IUN250" s="249"/>
      <c r="IUO250" s="249"/>
      <c r="IUP250" s="249"/>
      <c r="IUQ250" s="249"/>
      <c r="IUR250" s="249"/>
      <c r="IUS250" s="249"/>
      <c r="IUT250" s="249"/>
      <c r="IUU250" s="249"/>
      <c r="IUV250" s="249"/>
      <c r="IUW250" s="249"/>
      <c r="IUX250" s="249"/>
      <c r="IUY250" s="249"/>
      <c r="IUZ250" s="249"/>
      <c r="IVA250" s="249"/>
      <c r="IVB250" s="249"/>
      <c r="IVC250" s="249"/>
      <c r="IVD250" s="249"/>
      <c r="IVE250" s="249"/>
      <c r="IVF250" s="249"/>
      <c r="IVG250" s="249"/>
      <c r="IVH250" s="249"/>
      <c r="IVI250" s="249"/>
      <c r="IVJ250" s="249"/>
      <c r="IVK250" s="249"/>
      <c r="IVL250" s="249"/>
      <c r="IVM250" s="249"/>
      <c r="IVN250" s="249"/>
      <c r="IVO250" s="249"/>
      <c r="IVP250" s="249"/>
      <c r="IVQ250" s="249"/>
      <c r="IVR250" s="249"/>
      <c r="IVS250" s="249"/>
      <c r="IVT250" s="249"/>
      <c r="IVU250" s="249"/>
      <c r="IVV250" s="249"/>
      <c r="IVW250" s="249"/>
      <c r="IVX250" s="249"/>
      <c r="IVY250" s="249"/>
      <c r="IVZ250" s="249"/>
      <c r="IWA250" s="249"/>
      <c r="IWB250" s="249"/>
      <c r="IWC250" s="249"/>
      <c r="IWD250" s="249"/>
      <c r="IWE250" s="249"/>
      <c r="IWF250" s="249"/>
      <c r="IWG250" s="249"/>
      <c r="IWH250" s="249"/>
      <c r="IWI250" s="249"/>
      <c r="IWJ250" s="249"/>
      <c r="IWK250" s="249"/>
      <c r="IWL250" s="249"/>
      <c r="IWM250" s="249"/>
      <c r="IWN250" s="249"/>
      <c r="IWO250" s="249"/>
      <c r="IWP250" s="249"/>
      <c r="IWQ250" s="249"/>
      <c r="IWR250" s="249"/>
      <c r="IWS250" s="249"/>
      <c r="IWT250" s="249"/>
      <c r="IWU250" s="249"/>
      <c r="IWV250" s="249"/>
      <c r="IWW250" s="249"/>
      <c r="IWX250" s="249"/>
      <c r="IWY250" s="249"/>
      <c r="IWZ250" s="249"/>
      <c r="IXA250" s="249"/>
      <c r="IXB250" s="249"/>
      <c r="IXC250" s="249"/>
      <c r="IXD250" s="249"/>
      <c r="IXE250" s="249"/>
      <c r="IXF250" s="249"/>
      <c r="IXG250" s="249"/>
      <c r="IXH250" s="249"/>
      <c r="IXI250" s="249"/>
      <c r="IXJ250" s="249"/>
      <c r="IXK250" s="249"/>
      <c r="IXL250" s="249"/>
      <c r="IXM250" s="249"/>
      <c r="IXN250" s="249"/>
      <c r="IXO250" s="249"/>
      <c r="IXP250" s="249"/>
      <c r="IXQ250" s="249"/>
      <c r="IXR250" s="249"/>
      <c r="IXS250" s="249"/>
      <c r="IXT250" s="249"/>
      <c r="IXU250" s="249"/>
      <c r="IXV250" s="249"/>
      <c r="IXW250" s="249"/>
      <c r="IXX250" s="249"/>
      <c r="IXY250" s="249"/>
      <c r="IXZ250" s="249"/>
      <c r="IYA250" s="249"/>
      <c r="IYB250" s="249"/>
      <c r="IYC250" s="249"/>
      <c r="IYD250" s="249"/>
      <c r="IYE250" s="249"/>
      <c r="IYF250" s="249"/>
      <c r="IYG250" s="249"/>
      <c r="IYH250" s="249"/>
      <c r="IYI250" s="249"/>
      <c r="IYJ250" s="249"/>
      <c r="IYK250" s="249"/>
      <c r="IYL250" s="249"/>
      <c r="IYM250" s="249"/>
      <c r="IYN250" s="249"/>
      <c r="IYO250" s="249"/>
      <c r="IYP250" s="249"/>
      <c r="IYQ250" s="249"/>
      <c r="IYR250" s="249"/>
      <c r="IYS250" s="249"/>
      <c r="IYT250" s="249"/>
      <c r="IYU250" s="249"/>
      <c r="IYV250" s="249"/>
      <c r="IYW250" s="249"/>
      <c r="IYX250" s="249"/>
      <c r="IYY250" s="249"/>
      <c r="IYZ250" s="249"/>
      <c r="IZA250" s="249"/>
      <c r="IZB250" s="249"/>
      <c r="IZC250" s="249"/>
      <c r="IZD250" s="249"/>
      <c r="IZE250" s="249"/>
      <c r="IZF250" s="249"/>
      <c r="IZG250" s="249"/>
      <c r="IZH250" s="249"/>
      <c r="IZI250" s="249"/>
      <c r="IZJ250" s="249"/>
      <c r="IZK250" s="249"/>
      <c r="IZL250" s="249"/>
      <c r="IZM250" s="249"/>
      <c r="IZN250" s="249"/>
      <c r="IZO250" s="249"/>
      <c r="IZP250" s="249"/>
      <c r="IZQ250" s="249"/>
      <c r="IZR250" s="249"/>
      <c r="IZS250" s="249"/>
      <c r="IZT250" s="249"/>
      <c r="IZU250" s="249"/>
      <c r="IZV250" s="249"/>
      <c r="IZW250" s="249"/>
      <c r="IZX250" s="249"/>
      <c r="IZY250" s="249"/>
      <c r="IZZ250" s="249"/>
      <c r="JAA250" s="249"/>
      <c r="JAB250" s="249"/>
      <c r="JAC250" s="249"/>
      <c r="JAD250" s="249"/>
      <c r="JAE250" s="249"/>
      <c r="JAF250" s="249"/>
      <c r="JAG250" s="249"/>
      <c r="JAH250" s="249"/>
      <c r="JAI250" s="249"/>
      <c r="JAJ250" s="249"/>
      <c r="JAK250" s="249"/>
      <c r="JAL250" s="249"/>
      <c r="JAM250" s="249"/>
      <c r="JAN250" s="249"/>
      <c r="JAO250" s="249"/>
      <c r="JAP250" s="249"/>
      <c r="JAQ250" s="249"/>
      <c r="JAR250" s="249"/>
      <c r="JAS250" s="249"/>
      <c r="JAT250" s="249"/>
      <c r="JAU250" s="249"/>
      <c r="JAV250" s="249"/>
      <c r="JAW250" s="249"/>
      <c r="JAX250" s="249"/>
      <c r="JAY250" s="249"/>
      <c r="JAZ250" s="249"/>
      <c r="JBA250" s="249"/>
      <c r="JBB250" s="249"/>
      <c r="JBC250" s="249"/>
      <c r="JBD250" s="249"/>
      <c r="JBE250" s="249"/>
      <c r="JBF250" s="249"/>
      <c r="JBG250" s="249"/>
      <c r="JBH250" s="249"/>
      <c r="JBI250" s="249"/>
      <c r="JBJ250" s="249"/>
      <c r="JBK250" s="249"/>
      <c r="JBL250" s="249"/>
      <c r="JBM250" s="249"/>
      <c r="JBN250" s="249"/>
      <c r="JBO250" s="249"/>
      <c r="JBP250" s="249"/>
      <c r="JBQ250" s="249"/>
      <c r="JBR250" s="249"/>
      <c r="JBS250" s="249"/>
      <c r="JBT250" s="249"/>
      <c r="JBU250" s="249"/>
      <c r="JBV250" s="249"/>
      <c r="JBW250" s="249"/>
      <c r="JBX250" s="249"/>
      <c r="JBY250" s="249"/>
      <c r="JBZ250" s="249"/>
      <c r="JCA250" s="249"/>
      <c r="JCB250" s="249"/>
      <c r="JCC250" s="249"/>
      <c r="JCD250" s="249"/>
      <c r="JCE250" s="249"/>
      <c r="JCF250" s="249"/>
      <c r="JCG250" s="249"/>
      <c r="JCH250" s="249"/>
      <c r="JCI250" s="249"/>
      <c r="JCJ250" s="249"/>
      <c r="JCK250" s="249"/>
      <c r="JCL250" s="249"/>
      <c r="JCM250" s="249"/>
      <c r="JCN250" s="249"/>
      <c r="JCO250" s="249"/>
      <c r="JCP250" s="249"/>
      <c r="JCQ250" s="249"/>
      <c r="JCR250" s="249"/>
      <c r="JCS250" s="249"/>
      <c r="JCT250" s="249"/>
      <c r="JCU250" s="249"/>
      <c r="JCV250" s="249"/>
      <c r="JCW250" s="249"/>
      <c r="JCX250" s="249"/>
      <c r="JCY250" s="249"/>
      <c r="JCZ250" s="249"/>
      <c r="JDA250" s="249"/>
      <c r="JDB250" s="249"/>
      <c r="JDC250" s="249"/>
      <c r="JDD250" s="249"/>
      <c r="JDE250" s="249"/>
      <c r="JDF250" s="249"/>
      <c r="JDG250" s="249"/>
      <c r="JDH250" s="249"/>
      <c r="JDI250" s="249"/>
      <c r="JDJ250" s="249"/>
      <c r="JDK250" s="249"/>
      <c r="JDL250" s="249"/>
      <c r="JDM250" s="249"/>
      <c r="JDN250" s="249"/>
      <c r="JDO250" s="249"/>
      <c r="JDP250" s="249"/>
      <c r="JDQ250" s="249"/>
      <c r="JDR250" s="249"/>
      <c r="JDS250" s="249"/>
      <c r="JDT250" s="249"/>
      <c r="JDU250" s="249"/>
      <c r="JDV250" s="249"/>
      <c r="JDW250" s="249"/>
      <c r="JDX250" s="249"/>
      <c r="JDY250" s="249"/>
      <c r="JDZ250" s="249"/>
      <c r="JEA250" s="249"/>
      <c r="JEB250" s="249"/>
      <c r="JEC250" s="249"/>
      <c r="JED250" s="249"/>
      <c r="JEE250" s="249"/>
      <c r="JEF250" s="249"/>
      <c r="JEG250" s="249"/>
      <c r="JEH250" s="249"/>
      <c r="JEI250" s="249"/>
      <c r="JEJ250" s="249"/>
      <c r="JEK250" s="249"/>
      <c r="JEL250" s="249"/>
      <c r="JEM250" s="249"/>
      <c r="JEN250" s="249"/>
      <c r="JEO250" s="249"/>
      <c r="JEP250" s="249"/>
      <c r="JEQ250" s="249"/>
      <c r="JER250" s="249"/>
      <c r="JES250" s="249"/>
      <c r="JET250" s="249"/>
      <c r="JEU250" s="249"/>
      <c r="JEV250" s="249"/>
      <c r="JEW250" s="249"/>
      <c r="JEX250" s="249"/>
      <c r="JEY250" s="249"/>
      <c r="JEZ250" s="249"/>
      <c r="JFA250" s="249"/>
      <c r="JFB250" s="249"/>
      <c r="JFC250" s="249"/>
      <c r="JFD250" s="249"/>
      <c r="JFE250" s="249"/>
      <c r="JFF250" s="249"/>
      <c r="JFG250" s="249"/>
      <c r="JFH250" s="249"/>
      <c r="JFI250" s="249"/>
      <c r="JFJ250" s="249"/>
      <c r="JFK250" s="249"/>
      <c r="JFL250" s="249"/>
      <c r="JFM250" s="249"/>
      <c r="JFN250" s="249"/>
      <c r="JFO250" s="249"/>
      <c r="JFP250" s="249"/>
      <c r="JFQ250" s="249"/>
      <c r="JFR250" s="249"/>
      <c r="JFS250" s="249"/>
      <c r="JFT250" s="249"/>
      <c r="JFU250" s="249"/>
      <c r="JFV250" s="249"/>
      <c r="JFW250" s="249"/>
      <c r="JFX250" s="249"/>
      <c r="JFY250" s="249"/>
      <c r="JFZ250" s="249"/>
      <c r="JGA250" s="249"/>
      <c r="JGB250" s="249"/>
      <c r="JGC250" s="249"/>
      <c r="JGD250" s="249"/>
      <c r="JGE250" s="249"/>
      <c r="JGF250" s="249"/>
      <c r="JGG250" s="249"/>
      <c r="JGH250" s="249"/>
      <c r="JGI250" s="249"/>
      <c r="JGJ250" s="249"/>
      <c r="JGK250" s="249"/>
      <c r="JGL250" s="249"/>
      <c r="JGM250" s="249"/>
      <c r="JGN250" s="249"/>
      <c r="JGO250" s="249"/>
      <c r="JGP250" s="249"/>
      <c r="JGQ250" s="249"/>
      <c r="JGR250" s="249"/>
      <c r="JGS250" s="249"/>
      <c r="JGT250" s="249"/>
      <c r="JGU250" s="249"/>
      <c r="JGV250" s="249"/>
      <c r="JGW250" s="249"/>
      <c r="JGX250" s="249"/>
      <c r="JGY250" s="249"/>
      <c r="JGZ250" s="249"/>
      <c r="JHA250" s="249"/>
      <c r="JHB250" s="249"/>
      <c r="JHC250" s="249"/>
      <c r="JHD250" s="249"/>
      <c r="JHE250" s="249"/>
      <c r="JHF250" s="249"/>
      <c r="JHG250" s="249"/>
      <c r="JHH250" s="249"/>
      <c r="JHI250" s="249"/>
      <c r="JHJ250" s="249"/>
      <c r="JHK250" s="249"/>
      <c r="JHL250" s="249"/>
      <c r="JHM250" s="249"/>
      <c r="JHN250" s="249"/>
      <c r="JHO250" s="249"/>
      <c r="JHP250" s="249"/>
      <c r="JHQ250" s="249"/>
      <c r="JHR250" s="249"/>
      <c r="JHS250" s="249"/>
      <c r="JHT250" s="249"/>
      <c r="JHU250" s="249"/>
      <c r="JHV250" s="249"/>
      <c r="JHW250" s="249"/>
      <c r="JHX250" s="249"/>
      <c r="JHY250" s="249"/>
      <c r="JHZ250" s="249"/>
      <c r="JIA250" s="249"/>
      <c r="JIB250" s="249"/>
      <c r="JIC250" s="249"/>
      <c r="JID250" s="249"/>
      <c r="JIE250" s="249"/>
      <c r="JIF250" s="249"/>
      <c r="JIG250" s="249"/>
      <c r="JIH250" s="249"/>
      <c r="JII250" s="249"/>
      <c r="JIJ250" s="249"/>
      <c r="JIK250" s="249"/>
      <c r="JIL250" s="249"/>
      <c r="JIM250" s="249"/>
      <c r="JIN250" s="249"/>
      <c r="JIO250" s="249"/>
      <c r="JIP250" s="249"/>
      <c r="JIQ250" s="249"/>
      <c r="JIR250" s="249"/>
      <c r="JIS250" s="249"/>
      <c r="JIT250" s="249"/>
      <c r="JIU250" s="249"/>
      <c r="JIV250" s="249"/>
      <c r="JIW250" s="249"/>
      <c r="JIX250" s="249"/>
      <c r="JIY250" s="249"/>
      <c r="JIZ250" s="249"/>
      <c r="JJA250" s="249"/>
      <c r="JJB250" s="249"/>
      <c r="JJC250" s="249"/>
      <c r="JJD250" s="249"/>
      <c r="JJE250" s="249"/>
      <c r="JJF250" s="249"/>
      <c r="JJG250" s="249"/>
      <c r="JJH250" s="249"/>
      <c r="JJI250" s="249"/>
      <c r="JJJ250" s="249"/>
      <c r="JJK250" s="249"/>
      <c r="JJL250" s="249"/>
      <c r="JJM250" s="249"/>
      <c r="JJN250" s="249"/>
      <c r="JJO250" s="249"/>
      <c r="JJP250" s="249"/>
      <c r="JJQ250" s="249"/>
      <c r="JJR250" s="249"/>
      <c r="JJS250" s="249"/>
      <c r="JJT250" s="249"/>
      <c r="JJU250" s="249"/>
      <c r="JJV250" s="249"/>
      <c r="JJW250" s="249"/>
      <c r="JJX250" s="249"/>
      <c r="JJY250" s="249"/>
      <c r="JJZ250" s="249"/>
      <c r="JKA250" s="249"/>
      <c r="JKB250" s="249"/>
      <c r="JKC250" s="249"/>
      <c r="JKD250" s="249"/>
      <c r="JKE250" s="249"/>
      <c r="JKF250" s="249"/>
      <c r="JKG250" s="249"/>
      <c r="JKH250" s="249"/>
      <c r="JKI250" s="249"/>
      <c r="JKJ250" s="249"/>
      <c r="JKK250" s="249"/>
      <c r="JKL250" s="249"/>
      <c r="JKM250" s="249"/>
      <c r="JKN250" s="249"/>
      <c r="JKO250" s="249"/>
      <c r="JKP250" s="249"/>
      <c r="JKQ250" s="249"/>
      <c r="JKR250" s="249"/>
      <c r="JKS250" s="249"/>
      <c r="JKT250" s="249"/>
      <c r="JKU250" s="249"/>
      <c r="JKV250" s="249"/>
      <c r="JKW250" s="249"/>
      <c r="JKX250" s="249"/>
      <c r="JKY250" s="249"/>
      <c r="JKZ250" s="249"/>
      <c r="JLA250" s="249"/>
      <c r="JLB250" s="249"/>
      <c r="JLC250" s="249"/>
      <c r="JLD250" s="249"/>
      <c r="JLE250" s="249"/>
      <c r="JLF250" s="249"/>
      <c r="JLG250" s="249"/>
      <c r="JLH250" s="249"/>
      <c r="JLI250" s="249"/>
      <c r="JLJ250" s="249"/>
      <c r="JLK250" s="249"/>
      <c r="JLL250" s="249"/>
      <c r="JLM250" s="249"/>
      <c r="JLN250" s="249"/>
      <c r="JLO250" s="249"/>
      <c r="JLP250" s="249"/>
      <c r="JLQ250" s="249"/>
      <c r="JLR250" s="249"/>
      <c r="JLS250" s="249"/>
      <c r="JLT250" s="249"/>
      <c r="JLU250" s="249"/>
      <c r="JLV250" s="249"/>
      <c r="JLW250" s="249"/>
      <c r="JLX250" s="249"/>
      <c r="JLY250" s="249"/>
      <c r="JLZ250" s="249"/>
      <c r="JMA250" s="249"/>
      <c r="JMB250" s="249"/>
      <c r="JMC250" s="249"/>
      <c r="JMD250" s="249"/>
      <c r="JME250" s="249"/>
      <c r="JMF250" s="249"/>
      <c r="JMG250" s="249"/>
      <c r="JMH250" s="249"/>
      <c r="JMI250" s="249"/>
      <c r="JMJ250" s="249"/>
      <c r="JMK250" s="249"/>
      <c r="JML250" s="249"/>
      <c r="JMM250" s="249"/>
      <c r="JMN250" s="249"/>
      <c r="JMO250" s="249"/>
      <c r="JMP250" s="249"/>
      <c r="JMQ250" s="249"/>
      <c r="JMR250" s="249"/>
      <c r="JMS250" s="249"/>
      <c r="JMT250" s="249"/>
      <c r="JMU250" s="249"/>
      <c r="JMV250" s="249"/>
      <c r="JMW250" s="249"/>
      <c r="JMX250" s="249"/>
      <c r="JMY250" s="249"/>
      <c r="JMZ250" s="249"/>
      <c r="JNA250" s="249"/>
      <c r="JNB250" s="249"/>
      <c r="JNC250" s="249"/>
      <c r="JND250" s="249"/>
      <c r="JNE250" s="249"/>
      <c r="JNF250" s="249"/>
      <c r="JNG250" s="249"/>
      <c r="JNH250" s="249"/>
      <c r="JNI250" s="249"/>
      <c r="JNJ250" s="249"/>
      <c r="JNK250" s="249"/>
      <c r="JNL250" s="249"/>
      <c r="JNM250" s="249"/>
      <c r="JNN250" s="249"/>
      <c r="JNO250" s="249"/>
      <c r="JNP250" s="249"/>
      <c r="JNQ250" s="249"/>
      <c r="JNR250" s="249"/>
      <c r="JNS250" s="249"/>
      <c r="JNT250" s="249"/>
      <c r="JNU250" s="249"/>
      <c r="JNV250" s="249"/>
      <c r="JNW250" s="249"/>
      <c r="JNX250" s="249"/>
      <c r="JNY250" s="249"/>
      <c r="JNZ250" s="249"/>
      <c r="JOA250" s="249"/>
      <c r="JOB250" s="249"/>
      <c r="JOC250" s="249"/>
      <c r="JOD250" s="249"/>
      <c r="JOE250" s="249"/>
      <c r="JOF250" s="249"/>
      <c r="JOG250" s="249"/>
      <c r="JOH250" s="249"/>
      <c r="JOI250" s="249"/>
      <c r="JOJ250" s="249"/>
      <c r="JOK250" s="249"/>
      <c r="JOL250" s="249"/>
      <c r="JOM250" s="249"/>
      <c r="JON250" s="249"/>
      <c r="JOO250" s="249"/>
      <c r="JOP250" s="249"/>
      <c r="JOQ250" s="249"/>
      <c r="JOR250" s="249"/>
      <c r="JOS250" s="249"/>
      <c r="JOT250" s="249"/>
      <c r="JOU250" s="249"/>
      <c r="JOV250" s="249"/>
      <c r="JOW250" s="249"/>
      <c r="JOX250" s="249"/>
      <c r="JOY250" s="249"/>
      <c r="JOZ250" s="249"/>
      <c r="JPA250" s="249"/>
      <c r="JPB250" s="249"/>
      <c r="JPC250" s="249"/>
      <c r="JPD250" s="249"/>
      <c r="JPE250" s="249"/>
      <c r="JPF250" s="249"/>
      <c r="JPG250" s="249"/>
      <c r="JPH250" s="249"/>
      <c r="JPI250" s="249"/>
      <c r="JPJ250" s="249"/>
      <c r="JPK250" s="249"/>
      <c r="JPL250" s="249"/>
      <c r="JPM250" s="249"/>
      <c r="JPN250" s="249"/>
      <c r="JPO250" s="249"/>
      <c r="JPP250" s="249"/>
      <c r="JPQ250" s="249"/>
      <c r="JPR250" s="249"/>
      <c r="JPS250" s="249"/>
      <c r="JPT250" s="249"/>
      <c r="JPU250" s="249"/>
      <c r="JPV250" s="249"/>
      <c r="JPW250" s="249"/>
      <c r="JPX250" s="249"/>
      <c r="JPY250" s="249"/>
      <c r="JPZ250" s="249"/>
      <c r="JQA250" s="249"/>
      <c r="JQB250" s="249"/>
      <c r="JQC250" s="249"/>
      <c r="JQD250" s="249"/>
      <c r="JQE250" s="249"/>
      <c r="JQF250" s="249"/>
      <c r="JQG250" s="249"/>
      <c r="JQH250" s="249"/>
      <c r="JQI250" s="249"/>
      <c r="JQJ250" s="249"/>
      <c r="JQK250" s="249"/>
      <c r="JQL250" s="249"/>
      <c r="JQM250" s="249"/>
      <c r="JQN250" s="249"/>
      <c r="JQO250" s="249"/>
      <c r="JQP250" s="249"/>
      <c r="JQQ250" s="249"/>
      <c r="JQR250" s="249"/>
      <c r="JQS250" s="249"/>
      <c r="JQT250" s="249"/>
      <c r="JQU250" s="249"/>
      <c r="JQV250" s="249"/>
      <c r="JQW250" s="249"/>
      <c r="JQX250" s="249"/>
      <c r="JQY250" s="249"/>
      <c r="JQZ250" s="249"/>
      <c r="JRA250" s="249"/>
      <c r="JRB250" s="249"/>
      <c r="JRC250" s="249"/>
      <c r="JRD250" s="249"/>
      <c r="JRE250" s="249"/>
      <c r="JRF250" s="249"/>
      <c r="JRG250" s="249"/>
      <c r="JRH250" s="249"/>
      <c r="JRI250" s="249"/>
      <c r="JRJ250" s="249"/>
      <c r="JRK250" s="249"/>
      <c r="JRL250" s="249"/>
      <c r="JRM250" s="249"/>
      <c r="JRN250" s="249"/>
      <c r="JRO250" s="249"/>
      <c r="JRP250" s="249"/>
      <c r="JRQ250" s="249"/>
      <c r="JRR250" s="249"/>
      <c r="JRS250" s="249"/>
      <c r="JRT250" s="249"/>
      <c r="JRU250" s="249"/>
      <c r="JRV250" s="249"/>
      <c r="JRW250" s="249"/>
      <c r="JRX250" s="249"/>
      <c r="JRY250" s="249"/>
      <c r="JRZ250" s="249"/>
      <c r="JSA250" s="249"/>
      <c r="JSB250" s="249"/>
      <c r="JSC250" s="249"/>
      <c r="JSD250" s="249"/>
      <c r="JSE250" s="249"/>
      <c r="JSF250" s="249"/>
      <c r="JSG250" s="249"/>
      <c r="JSH250" s="249"/>
      <c r="JSI250" s="249"/>
      <c r="JSJ250" s="249"/>
      <c r="JSK250" s="249"/>
      <c r="JSL250" s="249"/>
      <c r="JSM250" s="249"/>
      <c r="JSN250" s="249"/>
      <c r="JSO250" s="249"/>
      <c r="JSP250" s="249"/>
      <c r="JSQ250" s="249"/>
      <c r="JSR250" s="249"/>
      <c r="JSS250" s="249"/>
      <c r="JST250" s="249"/>
      <c r="JSU250" s="249"/>
      <c r="JSV250" s="249"/>
      <c r="JSW250" s="249"/>
      <c r="JSX250" s="249"/>
      <c r="JSY250" s="249"/>
      <c r="JSZ250" s="249"/>
      <c r="JTA250" s="249"/>
      <c r="JTB250" s="249"/>
      <c r="JTC250" s="249"/>
      <c r="JTD250" s="249"/>
      <c r="JTE250" s="249"/>
      <c r="JTF250" s="249"/>
      <c r="JTG250" s="249"/>
      <c r="JTH250" s="249"/>
      <c r="JTI250" s="249"/>
      <c r="JTJ250" s="249"/>
      <c r="JTK250" s="249"/>
      <c r="JTL250" s="249"/>
      <c r="JTM250" s="249"/>
      <c r="JTN250" s="249"/>
      <c r="JTO250" s="249"/>
      <c r="JTP250" s="249"/>
      <c r="JTQ250" s="249"/>
      <c r="JTR250" s="249"/>
      <c r="JTS250" s="249"/>
      <c r="JTT250" s="249"/>
      <c r="JTU250" s="249"/>
      <c r="JTV250" s="249"/>
      <c r="JTW250" s="249"/>
      <c r="JTX250" s="249"/>
      <c r="JTY250" s="249"/>
      <c r="JTZ250" s="249"/>
      <c r="JUA250" s="249"/>
      <c r="JUB250" s="249"/>
      <c r="JUC250" s="249"/>
      <c r="JUD250" s="249"/>
      <c r="JUE250" s="249"/>
      <c r="JUF250" s="249"/>
      <c r="JUG250" s="249"/>
      <c r="JUH250" s="249"/>
      <c r="JUI250" s="249"/>
      <c r="JUJ250" s="249"/>
      <c r="JUK250" s="249"/>
      <c r="JUL250" s="249"/>
      <c r="JUM250" s="249"/>
      <c r="JUN250" s="249"/>
      <c r="JUO250" s="249"/>
      <c r="JUP250" s="249"/>
      <c r="JUQ250" s="249"/>
      <c r="JUR250" s="249"/>
      <c r="JUS250" s="249"/>
      <c r="JUT250" s="249"/>
      <c r="JUU250" s="249"/>
      <c r="JUV250" s="249"/>
      <c r="JUW250" s="249"/>
      <c r="JUX250" s="249"/>
      <c r="JUY250" s="249"/>
      <c r="JUZ250" s="249"/>
      <c r="JVA250" s="249"/>
      <c r="JVB250" s="249"/>
      <c r="JVC250" s="249"/>
      <c r="JVD250" s="249"/>
      <c r="JVE250" s="249"/>
      <c r="JVF250" s="249"/>
      <c r="JVG250" s="249"/>
      <c r="JVH250" s="249"/>
      <c r="JVI250" s="249"/>
      <c r="JVJ250" s="249"/>
      <c r="JVK250" s="249"/>
      <c r="JVL250" s="249"/>
      <c r="JVM250" s="249"/>
      <c r="JVN250" s="249"/>
      <c r="JVO250" s="249"/>
      <c r="JVP250" s="249"/>
      <c r="JVQ250" s="249"/>
      <c r="JVR250" s="249"/>
      <c r="JVS250" s="249"/>
      <c r="JVT250" s="249"/>
      <c r="JVU250" s="249"/>
      <c r="JVV250" s="249"/>
      <c r="JVW250" s="249"/>
      <c r="JVX250" s="249"/>
      <c r="JVY250" s="249"/>
      <c r="JVZ250" s="249"/>
      <c r="JWA250" s="249"/>
      <c r="JWB250" s="249"/>
      <c r="JWC250" s="249"/>
      <c r="JWD250" s="249"/>
      <c r="JWE250" s="249"/>
      <c r="JWF250" s="249"/>
      <c r="JWG250" s="249"/>
      <c r="JWH250" s="249"/>
      <c r="JWI250" s="249"/>
      <c r="JWJ250" s="249"/>
      <c r="JWK250" s="249"/>
      <c r="JWL250" s="249"/>
      <c r="JWM250" s="249"/>
      <c r="JWN250" s="249"/>
      <c r="JWO250" s="249"/>
      <c r="JWP250" s="249"/>
      <c r="JWQ250" s="249"/>
      <c r="JWR250" s="249"/>
      <c r="JWS250" s="249"/>
      <c r="JWT250" s="249"/>
      <c r="JWU250" s="249"/>
      <c r="JWV250" s="249"/>
      <c r="JWW250" s="249"/>
      <c r="JWX250" s="249"/>
      <c r="JWY250" s="249"/>
      <c r="JWZ250" s="249"/>
      <c r="JXA250" s="249"/>
      <c r="JXB250" s="249"/>
      <c r="JXC250" s="249"/>
      <c r="JXD250" s="249"/>
      <c r="JXE250" s="249"/>
      <c r="JXF250" s="249"/>
      <c r="JXG250" s="249"/>
      <c r="JXH250" s="249"/>
      <c r="JXI250" s="249"/>
      <c r="JXJ250" s="249"/>
      <c r="JXK250" s="249"/>
      <c r="JXL250" s="249"/>
      <c r="JXM250" s="249"/>
      <c r="JXN250" s="249"/>
      <c r="JXO250" s="249"/>
      <c r="JXP250" s="249"/>
      <c r="JXQ250" s="249"/>
      <c r="JXR250" s="249"/>
      <c r="JXS250" s="249"/>
      <c r="JXT250" s="249"/>
      <c r="JXU250" s="249"/>
      <c r="JXV250" s="249"/>
      <c r="JXW250" s="249"/>
      <c r="JXX250" s="249"/>
      <c r="JXY250" s="249"/>
      <c r="JXZ250" s="249"/>
      <c r="JYA250" s="249"/>
      <c r="JYB250" s="249"/>
      <c r="JYC250" s="249"/>
      <c r="JYD250" s="249"/>
      <c r="JYE250" s="249"/>
      <c r="JYF250" s="249"/>
      <c r="JYG250" s="249"/>
      <c r="JYH250" s="249"/>
      <c r="JYI250" s="249"/>
      <c r="JYJ250" s="249"/>
      <c r="JYK250" s="249"/>
      <c r="JYL250" s="249"/>
      <c r="JYM250" s="249"/>
      <c r="JYN250" s="249"/>
      <c r="JYO250" s="249"/>
      <c r="JYP250" s="249"/>
      <c r="JYQ250" s="249"/>
      <c r="JYR250" s="249"/>
      <c r="JYS250" s="249"/>
      <c r="JYT250" s="249"/>
      <c r="JYU250" s="249"/>
      <c r="JYV250" s="249"/>
      <c r="JYW250" s="249"/>
      <c r="JYX250" s="249"/>
      <c r="JYY250" s="249"/>
      <c r="JYZ250" s="249"/>
      <c r="JZA250" s="249"/>
      <c r="JZB250" s="249"/>
      <c r="JZC250" s="249"/>
      <c r="JZD250" s="249"/>
      <c r="JZE250" s="249"/>
      <c r="JZF250" s="249"/>
      <c r="JZG250" s="249"/>
      <c r="JZH250" s="249"/>
      <c r="JZI250" s="249"/>
      <c r="JZJ250" s="249"/>
      <c r="JZK250" s="249"/>
      <c r="JZL250" s="249"/>
      <c r="JZM250" s="249"/>
      <c r="JZN250" s="249"/>
      <c r="JZO250" s="249"/>
      <c r="JZP250" s="249"/>
      <c r="JZQ250" s="249"/>
      <c r="JZR250" s="249"/>
      <c r="JZS250" s="249"/>
      <c r="JZT250" s="249"/>
      <c r="JZU250" s="249"/>
      <c r="JZV250" s="249"/>
      <c r="JZW250" s="249"/>
      <c r="JZX250" s="249"/>
      <c r="JZY250" s="249"/>
      <c r="JZZ250" s="249"/>
      <c r="KAA250" s="249"/>
      <c r="KAB250" s="249"/>
      <c r="KAC250" s="249"/>
      <c r="KAD250" s="249"/>
      <c r="KAE250" s="249"/>
      <c r="KAF250" s="249"/>
      <c r="KAG250" s="249"/>
      <c r="KAH250" s="249"/>
      <c r="KAI250" s="249"/>
      <c r="KAJ250" s="249"/>
      <c r="KAK250" s="249"/>
      <c r="KAL250" s="249"/>
      <c r="KAM250" s="249"/>
      <c r="KAN250" s="249"/>
      <c r="KAO250" s="249"/>
      <c r="KAP250" s="249"/>
      <c r="KAQ250" s="249"/>
      <c r="KAR250" s="249"/>
      <c r="KAS250" s="249"/>
      <c r="KAT250" s="249"/>
      <c r="KAU250" s="249"/>
      <c r="KAV250" s="249"/>
      <c r="KAW250" s="249"/>
      <c r="KAX250" s="249"/>
      <c r="KAY250" s="249"/>
      <c r="KAZ250" s="249"/>
      <c r="KBA250" s="249"/>
      <c r="KBB250" s="249"/>
      <c r="KBC250" s="249"/>
      <c r="KBD250" s="249"/>
      <c r="KBE250" s="249"/>
      <c r="KBF250" s="249"/>
      <c r="KBG250" s="249"/>
      <c r="KBH250" s="249"/>
      <c r="KBI250" s="249"/>
      <c r="KBJ250" s="249"/>
      <c r="KBK250" s="249"/>
      <c r="KBL250" s="249"/>
      <c r="KBM250" s="249"/>
      <c r="KBN250" s="249"/>
      <c r="KBO250" s="249"/>
      <c r="KBP250" s="249"/>
      <c r="KBQ250" s="249"/>
      <c r="KBR250" s="249"/>
      <c r="KBS250" s="249"/>
      <c r="KBT250" s="249"/>
      <c r="KBU250" s="249"/>
      <c r="KBV250" s="249"/>
      <c r="KBW250" s="249"/>
      <c r="KBX250" s="249"/>
      <c r="KBY250" s="249"/>
      <c r="KBZ250" s="249"/>
      <c r="KCA250" s="249"/>
      <c r="KCB250" s="249"/>
      <c r="KCC250" s="249"/>
      <c r="KCD250" s="249"/>
      <c r="KCE250" s="249"/>
      <c r="KCF250" s="249"/>
      <c r="KCG250" s="249"/>
      <c r="KCH250" s="249"/>
      <c r="KCI250" s="249"/>
      <c r="KCJ250" s="249"/>
      <c r="KCK250" s="249"/>
      <c r="KCL250" s="249"/>
      <c r="KCM250" s="249"/>
      <c r="KCN250" s="249"/>
      <c r="KCO250" s="249"/>
      <c r="KCP250" s="249"/>
      <c r="KCQ250" s="249"/>
      <c r="KCR250" s="249"/>
      <c r="KCS250" s="249"/>
      <c r="KCT250" s="249"/>
      <c r="KCU250" s="249"/>
      <c r="KCV250" s="249"/>
      <c r="KCW250" s="249"/>
      <c r="KCX250" s="249"/>
      <c r="KCY250" s="249"/>
      <c r="KCZ250" s="249"/>
      <c r="KDA250" s="249"/>
      <c r="KDB250" s="249"/>
      <c r="KDC250" s="249"/>
      <c r="KDD250" s="249"/>
      <c r="KDE250" s="249"/>
      <c r="KDF250" s="249"/>
      <c r="KDG250" s="249"/>
      <c r="KDH250" s="249"/>
      <c r="KDI250" s="249"/>
      <c r="KDJ250" s="249"/>
      <c r="KDK250" s="249"/>
      <c r="KDL250" s="249"/>
      <c r="KDM250" s="249"/>
      <c r="KDN250" s="249"/>
      <c r="KDO250" s="249"/>
      <c r="KDP250" s="249"/>
      <c r="KDQ250" s="249"/>
      <c r="KDR250" s="249"/>
      <c r="KDS250" s="249"/>
      <c r="KDT250" s="249"/>
      <c r="KDU250" s="249"/>
      <c r="KDV250" s="249"/>
      <c r="KDW250" s="249"/>
      <c r="KDX250" s="249"/>
      <c r="KDY250" s="249"/>
      <c r="KDZ250" s="249"/>
      <c r="KEA250" s="249"/>
      <c r="KEB250" s="249"/>
      <c r="KEC250" s="249"/>
      <c r="KED250" s="249"/>
      <c r="KEE250" s="249"/>
      <c r="KEF250" s="249"/>
      <c r="KEG250" s="249"/>
      <c r="KEH250" s="249"/>
      <c r="KEI250" s="249"/>
      <c r="KEJ250" s="249"/>
      <c r="KEK250" s="249"/>
      <c r="KEL250" s="249"/>
      <c r="KEM250" s="249"/>
      <c r="KEN250" s="249"/>
      <c r="KEO250" s="249"/>
      <c r="KEP250" s="249"/>
      <c r="KEQ250" s="249"/>
      <c r="KER250" s="249"/>
      <c r="KES250" s="249"/>
      <c r="KET250" s="249"/>
      <c r="KEU250" s="249"/>
      <c r="KEV250" s="249"/>
      <c r="KEW250" s="249"/>
      <c r="KEX250" s="249"/>
      <c r="KEY250" s="249"/>
      <c r="KEZ250" s="249"/>
      <c r="KFA250" s="249"/>
      <c r="KFB250" s="249"/>
      <c r="KFC250" s="249"/>
      <c r="KFD250" s="249"/>
      <c r="KFE250" s="249"/>
      <c r="KFF250" s="249"/>
      <c r="KFG250" s="249"/>
      <c r="KFH250" s="249"/>
      <c r="KFI250" s="249"/>
      <c r="KFJ250" s="249"/>
      <c r="KFK250" s="249"/>
      <c r="KFL250" s="249"/>
      <c r="KFM250" s="249"/>
      <c r="KFN250" s="249"/>
      <c r="KFO250" s="249"/>
      <c r="KFP250" s="249"/>
      <c r="KFQ250" s="249"/>
      <c r="KFR250" s="249"/>
      <c r="KFS250" s="249"/>
      <c r="KFT250" s="249"/>
      <c r="KFU250" s="249"/>
      <c r="KFV250" s="249"/>
      <c r="KFW250" s="249"/>
      <c r="KFX250" s="249"/>
      <c r="KFY250" s="249"/>
      <c r="KFZ250" s="249"/>
      <c r="KGA250" s="249"/>
      <c r="KGB250" s="249"/>
      <c r="KGC250" s="249"/>
      <c r="KGD250" s="249"/>
      <c r="KGE250" s="249"/>
      <c r="KGF250" s="249"/>
      <c r="KGG250" s="249"/>
      <c r="KGH250" s="249"/>
      <c r="KGI250" s="249"/>
      <c r="KGJ250" s="249"/>
      <c r="KGK250" s="249"/>
      <c r="KGL250" s="249"/>
      <c r="KGM250" s="249"/>
      <c r="KGN250" s="249"/>
      <c r="KGO250" s="249"/>
      <c r="KGP250" s="249"/>
      <c r="KGQ250" s="249"/>
      <c r="KGR250" s="249"/>
      <c r="KGS250" s="249"/>
      <c r="KGT250" s="249"/>
      <c r="KGU250" s="249"/>
      <c r="KGV250" s="249"/>
      <c r="KGW250" s="249"/>
      <c r="KGX250" s="249"/>
      <c r="KGY250" s="249"/>
      <c r="KGZ250" s="249"/>
      <c r="KHA250" s="249"/>
      <c r="KHB250" s="249"/>
      <c r="KHC250" s="249"/>
      <c r="KHD250" s="249"/>
      <c r="KHE250" s="249"/>
      <c r="KHF250" s="249"/>
      <c r="KHG250" s="249"/>
      <c r="KHH250" s="249"/>
      <c r="KHI250" s="249"/>
      <c r="KHJ250" s="249"/>
      <c r="KHK250" s="249"/>
      <c r="KHL250" s="249"/>
      <c r="KHM250" s="249"/>
      <c r="KHN250" s="249"/>
      <c r="KHO250" s="249"/>
      <c r="KHP250" s="249"/>
      <c r="KHQ250" s="249"/>
      <c r="KHR250" s="249"/>
      <c r="KHS250" s="249"/>
      <c r="KHT250" s="249"/>
      <c r="KHU250" s="249"/>
      <c r="KHV250" s="249"/>
      <c r="KHW250" s="249"/>
      <c r="KHX250" s="249"/>
      <c r="KHY250" s="249"/>
      <c r="KHZ250" s="249"/>
      <c r="KIA250" s="249"/>
      <c r="KIB250" s="249"/>
      <c r="KIC250" s="249"/>
      <c r="KID250" s="249"/>
      <c r="KIE250" s="249"/>
      <c r="KIF250" s="249"/>
      <c r="KIG250" s="249"/>
      <c r="KIH250" s="249"/>
      <c r="KII250" s="249"/>
      <c r="KIJ250" s="249"/>
      <c r="KIK250" s="249"/>
      <c r="KIL250" s="249"/>
      <c r="KIM250" s="249"/>
      <c r="KIN250" s="249"/>
      <c r="KIO250" s="249"/>
      <c r="KIP250" s="249"/>
      <c r="KIQ250" s="249"/>
      <c r="KIR250" s="249"/>
      <c r="KIS250" s="249"/>
      <c r="KIT250" s="249"/>
      <c r="KIU250" s="249"/>
      <c r="KIV250" s="249"/>
      <c r="KIW250" s="249"/>
      <c r="KIX250" s="249"/>
      <c r="KIY250" s="249"/>
      <c r="KIZ250" s="249"/>
      <c r="KJA250" s="249"/>
      <c r="KJB250" s="249"/>
      <c r="KJC250" s="249"/>
      <c r="KJD250" s="249"/>
      <c r="KJE250" s="249"/>
      <c r="KJF250" s="249"/>
      <c r="KJG250" s="249"/>
      <c r="KJH250" s="249"/>
      <c r="KJI250" s="249"/>
      <c r="KJJ250" s="249"/>
      <c r="KJK250" s="249"/>
      <c r="KJL250" s="249"/>
      <c r="KJM250" s="249"/>
      <c r="KJN250" s="249"/>
      <c r="KJO250" s="249"/>
      <c r="KJP250" s="249"/>
      <c r="KJQ250" s="249"/>
      <c r="KJR250" s="249"/>
      <c r="KJS250" s="249"/>
      <c r="KJT250" s="249"/>
      <c r="KJU250" s="249"/>
      <c r="KJV250" s="249"/>
      <c r="KJW250" s="249"/>
      <c r="KJX250" s="249"/>
      <c r="KJY250" s="249"/>
      <c r="KJZ250" s="249"/>
      <c r="KKA250" s="249"/>
      <c r="KKB250" s="249"/>
      <c r="KKC250" s="249"/>
      <c r="KKD250" s="249"/>
      <c r="KKE250" s="249"/>
      <c r="KKF250" s="249"/>
      <c r="KKG250" s="249"/>
      <c r="KKH250" s="249"/>
      <c r="KKI250" s="249"/>
      <c r="KKJ250" s="249"/>
      <c r="KKK250" s="249"/>
      <c r="KKL250" s="249"/>
      <c r="KKM250" s="249"/>
      <c r="KKN250" s="249"/>
      <c r="KKO250" s="249"/>
      <c r="KKP250" s="249"/>
      <c r="KKQ250" s="249"/>
      <c r="KKR250" s="249"/>
      <c r="KKS250" s="249"/>
      <c r="KKT250" s="249"/>
      <c r="KKU250" s="249"/>
      <c r="KKV250" s="249"/>
      <c r="KKW250" s="249"/>
      <c r="KKX250" s="249"/>
      <c r="KKY250" s="249"/>
      <c r="KKZ250" s="249"/>
      <c r="KLA250" s="249"/>
      <c r="KLB250" s="249"/>
      <c r="KLC250" s="249"/>
      <c r="KLD250" s="249"/>
      <c r="KLE250" s="249"/>
      <c r="KLF250" s="249"/>
      <c r="KLG250" s="249"/>
      <c r="KLH250" s="249"/>
      <c r="KLI250" s="249"/>
      <c r="KLJ250" s="249"/>
      <c r="KLK250" s="249"/>
      <c r="KLL250" s="249"/>
      <c r="KLM250" s="249"/>
      <c r="KLN250" s="249"/>
      <c r="KLO250" s="249"/>
      <c r="KLP250" s="249"/>
      <c r="KLQ250" s="249"/>
      <c r="KLR250" s="249"/>
      <c r="KLS250" s="249"/>
      <c r="KLT250" s="249"/>
      <c r="KLU250" s="249"/>
      <c r="KLV250" s="249"/>
      <c r="KLW250" s="249"/>
      <c r="KLX250" s="249"/>
      <c r="KLY250" s="249"/>
      <c r="KLZ250" s="249"/>
      <c r="KMA250" s="249"/>
      <c r="KMB250" s="249"/>
      <c r="KMC250" s="249"/>
      <c r="KMD250" s="249"/>
      <c r="KME250" s="249"/>
      <c r="KMF250" s="249"/>
      <c r="KMG250" s="249"/>
      <c r="KMH250" s="249"/>
      <c r="KMI250" s="249"/>
      <c r="KMJ250" s="249"/>
      <c r="KMK250" s="249"/>
      <c r="KML250" s="249"/>
      <c r="KMM250" s="249"/>
      <c r="KMN250" s="249"/>
      <c r="KMO250" s="249"/>
      <c r="KMP250" s="249"/>
      <c r="KMQ250" s="249"/>
      <c r="KMR250" s="249"/>
      <c r="KMS250" s="249"/>
      <c r="KMT250" s="249"/>
      <c r="KMU250" s="249"/>
      <c r="KMV250" s="249"/>
      <c r="KMW250" s="249"/>
      <c r="KMX250" s="249"/>
      <c r="KMY250" s="249"/>
      <c r="KMZ250" s="249"/>
      <c r="KNA250" s="249"/>
      <c r="KNB250" s="249"/>
      <c r="KNC250" s="249"/>
      <c r="KND250" s="249"/>
      <c r="KNE250" s="249"/>
      <c r="KNF250" s="249"/>
      <c r="KNG250" s="249"/>
      <c r="KNH250" s="249"/>
      <c r="KNI250" s="249"/>
      <c r="KNJ250" s="249"/>
      <c r="KNK250" s="249"/>
      <c r="KNL250" s="249"/>
      <c r="KNM250" s="249"/>
      <c r="KNN250" s="249"/>
      <c r="KNO250" s="249"/>
      <c r="KNP250" s="249"/>
      <c r="KNQ250" s="249"/>
      <c r="KNR250" s="249"/>
      <c r="KNS250" s="249"/>
      <c r="KNT250" s="249"/>
      <c r="KNU250" s="249"/>
      <c r="KNV250" s="249"/>
      <c r="KNW250" s="249"/>
      <c r="KNX250" s="249"/>
      <c r="KNY250" s="249"/>
      <c r="KNZ250" s="249"/>
      <c r="KOA250" s="249"/>
      <c r="KOB250" s="249"/>
      <c r="KOC250" s="249"/>
      <c r="KOD250" s="249"/>
      <c r="KOE250" s="249"/>
      <c r="KOF250" s="249"/>
      <c r="KOG250" s="249"/>
      <c r="KOH250" s="249"/>
      <c r="KOI250" s="249"/>
      <c r="KOJ250" s="249"/>
      <c r="KOK250" s="249"/>
      <c r="KOL250" s="249"/>
      <c r="KOM250" s="249"/>
      <c r="KON250" s="249"/>
      <c r="KOO250" s="249"/>
      <c r="KOP250" s="249"/>
      <c r="KOQ250" s="249"/>
      <c r="KOR250" s="249"/>
      <c r="KOS250" s="249"/>
      <c r="KOT250" s="249"/>
      <c r="KOU250" s="249"/>
      <c r="KOV250" s="249"/>
      <c r="KOW250" s="249"/>
      <c r="KOX250" s="249"/>
      <c r="KOY250" s="249"/>
      <c r="KOZ250" s="249"/>
      <c r="KPA250" s="249"/>
      <c r="KPB250" s="249"/>
      <c r="KPC250" s="249"/>
      <c r="KPD250" s="249"/>
      <c r="KPE250" s="249"/>
      <c r="KPF250" s="249"/>
      <c r="KPG250" s="249"/>
      <c r="KPH250" s="249"/>
      <c r="KPI250" s="249"/>
      <c r="KPJ250" s="249"/>
      <c r="KPK250" s="249"/>
      <c r="KPL250" s="249"/>
      <c r="KPM250" s="249"/>
      <c r="KPN250" s="249"/>
      <c r="KPO250" s="249"/>
      <c r="KPP250" s="249"/>
      <c r="KPQ250" s="249"/>
      <c r="KPR250" s="249"/>
      <c r="KPS250" s="249"/>
      <c r="KPT250" s="249"/>
      <c r="KPU250" s="249"/>
      <c r="KPV250" s="249"/>
      <c r="KPW250" s="249"/>
      <c r="KPX250" s="249"/>
      <c r="KPY250" s="249"/>
      <c r="KPZ250" s="249"/>
      <c r="KQA250" s="249"/>
      <c r="KQB250" s="249"/>
      <c r="KQC250" s="249"/>
      <c r="KQD250" s="249"/>
      <c r="KQE250" s="249"/>
      <c r="KQF250" s="249"/>
      <c r="KQG250" s="249"/>
      <c r="KQH250" s="249"/>
      <c r="KQI250" s="249"/>
      <c r="KQJ250" s="249"/>
      <c r="KQK250" s="249"/>
      <c r="KQL250" s="249"/>
      <c r="KQM250" s="249"/>
      <c r="KQN250" s="249"/>
      <c r="KQO250" s="249"/>
      <c r="KQP250" s="249"/>
      <c r="KQQ250" s="249"/>
      <c r="KQR250" s="249"/>
      <c r="KQS250" s="249"/>
      <c r="KQT250" s="249"/>
      <c r="KQU250" s="249"/>
      <c r="KQV250" s="249"/>
      <c r="KQW250" s="249"/>
      <c r="KQX250" s="249"/>
      <c r="KQY250" s="249"/>
      <c r="KQZ250" s="249"/>
      <c r="KRA250" s="249"/>
      <c r="KRB250" s="249"/>
      <c r="KRC250" s="249"/>
      <c r="KRD250" s="249"/>
      <c r="KRE250" s="249"/>
      <c r="KRF250" s="249"/>
      <c r="KRG250" s="249"/>
      <c r="KRH250" s="249"/>
      <c r="KRI250" s="249"/>
      <c r="KRJ250" s="249"/>
      <c r="KRK250" s="249"/>
      <c r="KRL250" s="249"/>
      <c r="KRM250" s="249"/>
      <c r="KRN250" s="249"/>
      <c r="KRO250" s="249"/>
      <c r="KRP250" s="249"/>
      <c r="KRQ250" s="249"/>
      <c r="KRR250" s="249"/>
      <c r="KRS250" s="249"/>
      <c r="KRT250" s="249"/>
      <c r="KRU250" s="249"/>
      <c r="KRV250" s="249"/>
      <c r="KRW250" s="249"/>
      <c r="KRX250" s="249"/>
      <c r="KRY250" s="249"/>
      <c r="KRZ250" s="249"/>
      <c r="KSA250" s="249"/>
      <c r="KSB250" s="249"/>
      <c r="KSC250" s="249"/>
      <c r="KSD250" s="249"/>
      <c r="KSE250" s="249"/>
      <c r="KSF250" s="249"/>
      <c r="KSG250" s="249"/>
      <c r="KSH250" s="249"/>
      <c r="KSI250" s="249"/>
      <c r="KSJ250" s="249"/>
      <c r="KSK250" s="249"/>
      <c r="KSL250" s="249"/>
      <c r="KSM250" s="249"/>
      <c r="KSN250" s="249"/>
      <c r="KSO250" s="249"/>
      <c r="KSP250" s="249"/>
      <c r="KSQ250" s="249"/>
      <c r="KSR250" s="249"/>
      <c r="KSS250" s="249"/>
      <c r="KST250" s="249"/>
      <c r="KSU250" s="249"/>
      <c r="KSV250" s="249"/>
      <c r="KSW250" s="249"/>
      <c r="KSX250" s="249"/>
      <c r="KSY250" s="249"/>
      <c r="KSZ250" s="249"/>
      <c r="KTA250" s="249"/>
      <c r="KTB250" s="249"/>
      <c r="KTC250" s="249"/>
      <c r="KTD250" s="249"/>
      <c r="KTE250" s="249"/>
      <c r="KTF250" s="249"/>
      <c r="KTG250" s="249"/>
      <c r="KTH250" s="249"/>
      <c r="KTI250" s="249"/>
      <c r="KTJ250" s="249"/>
      <c r="KTK250" s="249"/>
      <c r="KTL250" s="249"/>
      <c r="KTM250" s="249"/>
      <c r="KTN250" s="249"/>
      <c r="KTO250" s="249"/>
      <c r="KTP250" s="249"/>
      <c r="KTQ250" s="249"/>
      <c r="KTR250" s="249"/>
      <c r="KTS250" s="249"/>
      <c r="KTT250" s="249"/>
      <c r="KTU250" s="249"/>
      <c r="KTV250" s="249"/>
      <c r="KTW250" s="249"/>
      <c r="KTX250" s="249"/>
      <c r="KTY250" s="249"/>
      <c r="KTZ250" s="249"/>
      <c r="KUA250" s="249"/>
      <c r="KUB250" s="249"/>
      <c r="KUC250" s="249"/>
      <c r="KUD250" s="249"/>
      <c r="KUE250" s="249"/>
      <c r="KUF250" s="249"/>
      <c r="KUG250" s="249"/>
      <c r="KUH250" s="249"/>
      <c r="KUI250" s="249"/>
      <c r="KUJ250" s="249"/>
      <c r="KUK250" s="249"/>
      <c r="KUL250" s="249"/>
      <c r="KUM250" s="249"/>
      <c r="KUN250" s="249"/>
      <c r="KUO250" s="249"/>
      <c r="KUP250" s="249"/>
      <c r="KUQ250" s="249"/>
      <c r="KUR250" s="249"/>
      <c r="KUS250" s="249"/>
      <c r="KUT250" s="249"/>
      <c r="KUU250" s="249"/>
      <c r="KUV250" s="249"/>
      <c r="KUW250" s="249"/>
      <c r="KUX250" s="249"/>
      <c r="KUY250" s="249"/>
      <c r="KUZ250" s="249"/>
      <c r="KVA250" s="249"/>
      <c r="KVB250" s="249"/>
      <c r="KVC250" s="249"/>
      <c r="KVD250" s="249"/>
      <c r="KVE250" s="249"/>
      <c r="KVF250" s="249"/>
      <c r="KVG250" s="249"/>
      <c r="KVH250" s="249"/>
      <c r="KVI250" s="249"/>
      <c r="KVJ250" s="249"/>
      <c r="KVK250" s="249"/>
      <c r="KVL250" s="249"/>
      <c r="KVM250" s="249"/>
      <c r="KVN250" s="249"/>
      <c r="KVO250" s="249"/>
      <c r="KVP250" s="249"/>
      <c r="KVQ250" s="249"/>
      <c r="KVR250" s="249"/>
      <c r="KVS250" s="249"/>
      <c r="KVT250" s="249"/>
      <c r="KVU250" s="249"/>
      <c r="KVV250" s="249"/>
      <c r="KVW250" s="249"/>
      <c r="KVX250" s="249"/>
      <c r="KVY250" s="249"/>
      <c r="KVZ250" s="249"/>
      <c r="KWA250" s="249"/>
      <c r="KWB250" s="249"/>
      <c r="KWC250" s="249"/>
      <c r="KWD250" s="249"/>
      <c r="KWE250" s="249"/>
      <c r="KWF250" s="249"/>
      <c r="KWG250" s="249"/>
      <c r="KWH250" s="249"/>
      <c r="KWI250" s="249"/>
      <c r="KWJ250" s="249"/>
      <c r="KWK250" s="249"/>
      <c r="KWL250" s="249"/>
      <c r="KWM250" s="249"/>
      <c r="KWN250" s="249"/>
      <c r="KWO250" s="249"/>
      <c r="KWP250" s="249"/>
      <c r="KWQ250" s="249"/>
      <c r="KWR250" s="249"/>
      <c r="KWS250" s="249"/>
      <c r="KWT250" s="249"/>
      <c r="KWU250" s="249"/>
      <c r="KWV250" s="249"/>
      <c r="KWW250" s="249"/>
      <c r="KWX250" s="249"/>
      <c r="KWY250" s="249"/>
      <c r="KWZ250" s="249"/>
      <c r="KXA250" s="249"/>
      <c r="KXB250" s="249"/>
      <c r="KXC250" s="249"/>
      <c r="KXD250" s="249"/>
      <c r="KXE250" s="249"/>
      <c r="KXF250" s="249"/>
      <c r="KXG250" s="249"/>
      <c r="KXH250" s="249"/>
      <c r="KXI250" s="249"/>
      <c r="KXJ250" s="249"/>
      <c r="KXK250" s="249"/>
      <c r="KXL250" s="249"/>
      <c r="KXM250" s="249"/>
      <c r="KXN250" s="249"/>
      <c r="KXO250" s="249"/>
      <c r="KXP250" s="249"/>
      <c r="KXQ250" s="249"/>
      <c r="KXR250" s="249"/>
      <c r="KXS250" s="249"/>
      <c r="KXT250" s="249"/>
      <c r="KXU250" s="249"/>
      <c r="KXV250" s="249"/>
      <c r="KXW250" s="249"/>
      <c r="KXX250" s="249"/>
      <c r="KXY250" s="249"/>
      <c r="KXZ250" s="249"/>
      <c r="KYA250" s="249"/>
      <c r="KYB250" s="249"/>
      <c r="KYC250" s="249"/>
      <c r="KYD250" s="249"/>
      <c r="KYE250" s="249"/>
      <c r="KYF250" s="249"/>
      <c r="KYG250" s="249"/>
      <c r="KYH250" s="249"/>
      <c r="KYI250" s="249"/>
      <c r="KYJ250" s="249"/>
      <c r="KYK250" s="249"/>
      <c r="KYL250" s="249"/>
      <c r="KYM250" s="249"/>
      <c r="KYN250" s="249"/>
      <c r="KYO250" s="249"/>
      <c r="KYP250" s="249"/>
      <c r="KYQ250" s="249"/>
      <c r="KYR250" s="249"/>
      <c r="KYS250" s="249"/>
      <c r="KYT250" s="249"/>
      <c r="KYU250" s="249"/>
      <c r="KYV250" s="249"/>
      <c r="KYW250" s="249"/>
      <c r="KYX250" s="249"/>
      <c r="KYY250" s="249"/>
      <c r="KYZ250" s="249"/>
      <c r="KZA250" s="249"/>
      <c r="KZB250" s="249"/>
      <c r="KZC250" s="249"/>
      <c r="KZD250" s="249"/>
      <c r="KZE250" s="249"/>
      <c r="KZF250" s="249"/>
      <c r="KZG250" s="249"/>
      <c r="KZH250" s="249"/>
      <c r="KZI250" s="249"/>
      <c r="KZJ250" s="249"/>
      <c r="KZK250" s="249"/>
      <c r="KZL250" s="249"/>
      <c r="KZM250" s="249"/>
      <c r="KZN250" s="249"/>
      <c r="KZO250" s="249"/>
      <c r="KZP250" s="249"/>
      <c r="KZQ250" s="249"/>
      <c r="KZR250" s="249"/>
      <c r="KZS250" s="249"/>
      <c r="KZT250" s="249"/>
      <c r="KZU250" s="249"/>
      <c r="KZV250" s="249"/>
      <c r="KZW250" s="249"/>
      <c r="KZX250" s="249"/>
      <c r="KZY250" s="249"/>
      <c r="KZZ250" s="249"/>
      <c r="LAA250" s="249"/>
      <c r="LAB250" s="249"/>
      <c r="LAC250" s="249"/>
      <c r="LAD250" s="249"/>
      <c r="LAE250" s="249"/>
      <c r="LAF250" s="249"/>
      <c r="LAG250" s="249"/>
      <c r="LAH250" s="249"/>
      <c r="LAI250" s="249"/>
      <c r="LAJ250" s="249"/>
      <c r="LAK250" s="249"/>
      <c r="LAL250" s="249"/>
      <c r="LAM250" s="249"/>
      <c r="LAN250" s="249"/>
      <c r="LAO250" s="249"/>
      <c r="LAP250" s="249"/>
      <c r="LAQ250" s="249"/>
      <c r="LAR250" s="249"/>
      <c r="LAS250" s="249"/>
      <c r="LAT250" s="249"/>
      <c r="LAU250" s="249"/>
      <c r="LAV250" s="249"/>
      <c r="LAW250" s="249"/>
      <c r="LAX250" s="249"/>
      <c r="LAY250" s="249"/>
      <c r="LAZ250" s="249"/>
      <c r="LBA250" s="249"/>
      <c r="LBB250" s="249"/>
      <c r="LBC250" s="249"/>
      <c r="LBD250" s="249"/>
      <c r="LBE250" s="249"/>
      <c r="LBF250" s="249"/>
      <c r="LBG250" s="249"/>
      <c r="LBH250" s="249"/>
      <c r="LBI250" s="249"/>
      <c r="LBJ250" s="249"/>
      <c r="LBK250" s="249"/>
      <c r="LBL250" s="249"/>
      <c r="LBM250" s="249"/>
      <c r="LBN250" s="249"/>
      <c r="LBO250" s="249"/>
      <c r="LBP250" s="249"/>
      <c r="LBQ250" s="249"/>
      <c r="LBR250" s="249"/>
      <c r="LBS250" s="249"/>
      <c r="LBT250" s="249"/>
      <c r="LBU250" s="249"/>
      <c r="LBV250" s="249"/>
      <c r="LBW250" s="249"/>
      <c r="LBX250" s="249"/>
      <c r="LBY250" s="249"/>
      <c r="LBZ250" s="249"/>
      <c r="LCA250" s="249"/>
      <c r="LCB250" s="249"/>
      <c r="LCC250" s="249"/>
      <c r="LCD250" s="249"/>
      <c r="LCE250" s="249"/>
      <c r="LCF250" s="249"/>
      <c r="LCG250" s="249"/>
      <c r="LCH250" s="249"/>
      <c r="LCI250" s="249"/>
      <c r="LCJ250" s="249"/>
      <c r="LCK250" s="249"/>
      <c r="LCL250" s="249"/>
      <c r="LCM250" s="249"/>
      <c r="LCN250" s="249"/>
      <c r="LCO250" s="249"/>
      <c r="LCP250" s="249"/>
      <c r="LCQ250" s="249"/>
      <c r="LCR250" s="249"/>
      <c r="LCS250" s="249"/>
      <c r="LCT250" s="249"/>
      <c r="LCU250" s="249"/>
      <c r="LCV250" s="249"/>
      <c r="LCW250" s="249"/>
      <c r="LCX250" s="249"/>
      <c r="LCY250" s="249"/>
      <c r="LCZ250" s="249"/>
      <c r="LDA250" s="249"/>
      <c r="LDB250" s="249"/>
      <c r="LDC250" s="249"/>
      <c r="LDD250" s="249"/>
      <c r="LDE250" s="249"/>
      <c r="LDF250" s="249"/>
      <c r="LDG250" s="249"/>
      <c r="LDH250" s="249"/>
      <c r="LDI250" s="249"/>
      <c r="LDJ250" s="249"/>
      <c r="LDK250" s="249"/>
      <c r="LDL250" s="249"/>
      <c r="LDM250" s="249"/>
      <c r="LDN250" s="249"/>
      <c r="LDO250" s="249"/>
      <c r="LDP250" s="249"/>
      <c r="LDQ250" s="249"/>
      <c r="LDR250" s="249"/>
      <c r="LDS250" s="249"/>
      <c r="LDT250" s="249"/>
      <c r="LDU250" s="249"/>
      <c r="LDV250" s="249"/>
      <c r="LDW250" s="249"/>
      <c r="LDX250" s="249"/>
      <c r="LDY250" s="249"/>
      <c r="LDZ250" s="249"/>
      <c r="LEA250" s="249"/>
      <c r="LEB250" s="249"/>
      <c r="LEC250" s="249"/>
      <c r="LED250" s="249"/>
      <c r="LEE250" s="249"/>
      <c r="LEF250" s="249"/>
      <c r="LEG250" s="249"/>
      <c r="LEH250" s="249"/>
      <c r="LEI250" s="249"/>
      <c r="LEJ250" s="249"/>
      <c r="LEK250" s="249"/>
      <c r="LEL250" s="249"/>
      <c r="LEM250" s="249"/>
      <c r="LEN250" s="249"/>
      <c r="LEO250" s="249"/>
      <c r="LEP250" s="249"/>
      <c r="LEQ250" s="249"/>
      <c r="LER250" s="249"/>
      <c r="LES250" s="249"/>
      <c r="LET250" s="249"/>
      <c r="LEU250" s="249"/>
      <c r="LEV250" s="249"/>
      <c r="LEW250" s="249"/>
      <c r="LEX250" s="249"/>
      <c r="LEY250" s="249"/>
      <c r="LEZ250" s="249"/>
      <c r="LFA250" s="249"/>
      <c r="LFB250" s="249"/>
      <c r="LFC250" s="249"/>
      <c r="LFD250" s="249"/>
      <c r="LFE250" s="249"/>
      <c r="LFF250" s="249"/>
      <c r="LFG250" s="249"/>
      <c r="LFH250" s="249"/>
      <c r="LFI250" s="249"/>
      <c r="LFJ250" s="249"/>
      <c r="LFK250" s="249"/>
      <c r="LFL250" s="249"/>
      <c r="LFM250" s="249"/>
      <c r="LFN250" s="249"/>
      <c r="LFO250" s="249"/>
      <c r="LFP250" s="249"/>
      <c r="LFQ250" s="249"/>
      <c r="LFR250" s="249"/>
      <c r="LFS250" s="249"/>
      <c r="LFT250" s="249"/>
      <c r="LFU250" s="249"/>
      <c r="LFV250" s="249"/>
      <c r="LFW250" s="249"/>
      <c r="LFX250" s="249"/>
      <c r="LFY250" s="249"/>
      <c r="LFZ250" s="249"/>
      <c r="LGA250" s="249"/>
      <c r="LGB250" s="249"/>
      <c r="LGC250" s="249"/>
      <c r="LGD250" s="249"/>
      <c r="LGE250" s="249"/>
      <c r="LGF250" s="249"/>
      <c r="LGG250" s="249"/>
      <c r="LGH250" s="249"/>
      <c r="LGI250" s="249"/>
      <c r="LGJ250" s="249"/>
      <c r="LGK250" s="249"/>
      <c r="LGL250" s="249"/>
      <c r="LGM250" s="249"/>
      <c r="LGN250" s="249"/>
      <c r="LGO250" s="249"/>
      <c r="LGP250" s="249"/>
      <c r="LGQ250" s="249"/>
      <c r="LGR250" s="249"/>
      <c r="LGS250" s="249"/>
      <c r="LGT250" s="249"/>
      <c r="LGU250" s="249"/>
      <c r="LGV250" s="249"/>
      <c r="LGW250" s="249"/>
      <c r="LGX250" s="249"/>
      <c r="LGY250" s="249"/>
      <c r="LGZ250" s="249"/>
      <c r="LHA250" s="249"/>
      <c r="LHB250" s="249"/>
      <c r="LHC250" s="249"/>
      <c r="LHD250" s="249"/>
      <c r="LHE250" s="249"/>
      <c r="LHF250" s="249"/>
      <c r="LHG250" s="249"/>
      <c r="LHH250" s="249"/>
      <c r="LHI250" s="249"/>
      <c r="LHJ250" s="249"/>
      <c r="LHK250" s="249"/>
      <c r="LHL250" s="249"/>
      <c r="LHM250" s="249"/>
      <c r="LHN250" s="249"/>
      <c r="LHO250" s="249"/>
      <c r="LHP250" s="249"/>
      <c r="LHQ250" s="249"/>
      <c r="LHR250" s="249"/>
      <c r="LHS250" s="249"/>
      <c r="LHT250" s="249"/>
      <c r="LHU250" s="249"/>
      <c r="LHV250" s="249"/>
      <c r="LHW250" s="249"/>
      <c r="LHX250" s="249"/>
      <c r="LHY250" s="249"/>
      <c r="LHZ250" s="249"/>
      <c r="LIA250" s="249"/>
      <c r="LIB250" s="249"/>
      <c r="LIC250" s="249"/>
      <c r="LID250" s="249"/>
      <c r="LIE250" s="249"/>
      <c r="LIF250" s="249"/>
      <c r="LIG250" s="249"/>
      <c r="LIH250" s="249"/>
      <c r="LII250" s="249"/>
      <c r="LIJ250" s="249"/>
      <c r="LIK250" s="249"/>
      <c r="LIL250" s="249"/>
      <c r="LIM250" s="249"/>
      <c r="LIN250" s="249"/>
      <c r="LIO250" s="249"/>
      <c r="LIP250" s="249"/>
      <c r="LIQ250" s="249"/>
      <c r="LIR250" s="249"/>
      <c r="LIS250" s="249"/>
      <c r="LIT250" s="249"/>
      <c r="LIU250" s="249"/>
      <c r="LIV250" s="249"/>
      <c r="LIW250" s="249"/>
      <c r="LIX250" s="249"/>
      <c r="LIY250" s="249"/>
      <c r="LIZ250" s="249"/>
      <c r="LJA250" s="249"/>
      <c r="LJB250" s="249"/>
      <c r="LJC250" s="249"/>
      <c r="LJD250" s="249"/>
      <c r="LJE250" s="249"/>
      <c r="LJF250" s="249"/>
      <c r="LJG250" s="249"/>
      <c r="LJH250" s="249"/>
      <c r="LJI250" s="249"/>
      <c r="LJJ250" s="249"/>
      <c r="LJK250" s="249"/>
      <c r="LJL250" s="249"/>
      <c r="LJM250" s="249"/>
      <c r="LJN250" s="249"/>
      <c r="LJO250" s="249"/>
      <c r="LJP250" s="249"/>
      <c r="LJQ250" s="249"/>
      <c r="LJR250" s="249"/>
      <c r="LJS250" s="249"/>
      <c r="LJT250" s="249"/>
      <c r="LJU250" s="249"/>
      <c r="LJV250" s="249"/>
      <c r="LJW250" s="249"/>
      <c r="LJX250" s="249"/>
      <c r="LJY250" s="249"/>
      <c r="LJZ250" s="249"/>
      <c r="LKA250" s="249"/>
      <c r="LKB250" s="249"/>
      <c r="LKC250" s="249"/>
      <c r="LKD250" s="249"/>
      <c r="LKE250" s="249"/>
      <c r="LKF250" s="249"/>
      <c r="LKG250" s="249"/>
      <c r="LKH250" s="249"/>
      <c r="LKI250" s="249"/>
      <c r="LKJ250" s="249"/>
      <c r="LKK250" s="249"/>
      <c r="LKL250" s="249"/>
      <c r="LKM250" s="249"/>
      <c r="LKN250" s="249"/>
      <c r="LKO250" s="249"/>
      <c r="LKP250" s="249"/>
      <c r="LKQ250" s="249"/>
      <c r="LKR250" s="249"/>
      <c r="LKS250" s="249"/>
      <c r="LKT250" s="249"/>
      <c r="LKU250" s="249"/>
      <c r="LKV250" s="249"/>
      <c r="LKW250" s="249"/>
      <c r="LKX250" s="249"/>
      <c r="LKY250" s="249"/>
      <c r="LKZ250" s="249"/>
      <c r="LLA250" s="249"/>
      <c r="LLB250" s="249"/>
      <c r="LLC250" s="249"/>
      <c r="LLD250" s="249"/>
      <c r="LLE250" s="249"/>
      <c r="LLF250" s="249"/>
      <c r="LLG250" s="249"/>
      <c r="LLH250" s="249"/>
      <c r="LLI250" s="249"/>
      <c r="LLJ250" s="249"/>
      <c r="LLK250" s="249"/>
      <c r="LLL250" s="249"/>
      <c r="LLM250" s="249"/>
      <c r="LLN250" s="249"/>
      <c r="LLO250" s="249"/>
      <c r="LLP250" s="249"/>
      <c r="LLQ250" s="249"/>
      <c r="LLR250" s="249"/>
      <c r="LLS250" s="249"/>
      <c r="LLT250" s="249"/>
      <c r="LLU250" s="249"/>
      <c r="LLV250" s="249"/>
      <c r="LLW250" s="249"/>
      <c r="LLX250" s="249"/>
      <c r="LLY250" s="249"/>
      <c r="LLZ250" s="249"/>
      <c r="LMA250" s="249"/>
      <c r="LMB250" s="249"/>
      <c r="LMC250" s="249"/>
      <c r="LMD250" s="249"/>
      <c r="LME250" s="249"/>
      <c r="LMF250" s="249"/>
      <c r="LMG250" s="249"/>
      <c r="LMH250" s="249"/>
      <c r="LMI250" s="249"/>
      <c r="LMJ250" s="249"/>
      <c r="LMK250" s="249"/>
      <c r="LML250" s="249"/>
      <c r="LMM250" s="249"/>
      <c r="LMN250" s="249"/>
      <c r="LMO250" s="249"/>
      <c r="LMP250" s="249"/>
      <c r="LMQ250" s="249"/>
      <c r="LMR250" s="249"/>
      <c r="LMS250" s="249"/>
      <c r="LMT250" s="249"/>
      <c r="LMU250" s="249"/>
      <c r="LMV250" s="249"/>
      <c r="LMW250" s="249"/>
      <c r="LMX250" s="249"/>
      <c r="LMY250" s="249"/>
      <c r="LMZ250" s="249"/>
      <c r="LNA250" s="249"/>
      <c r="LNB250" s="249"/>
      <c r="LNC250" s="249"/>
      <c r="LND250" s="249"/>
      <c r="LNE250" s="249"/>
      <c r="LNF250" s="249"/>
      <c r="LNG250" s="249"/>
      <c r="LNH250" s="249"/>
      <c r="LNI250" s="249"/>
      <c r="LNJ250" s="249"/>
      <c r="LNK250" s="249"/>
      <c r="LNL250" s="249"/>
      <c r="LNM250" s="249"/>
      <c r="LNN250" s="249"/>
      <c r="LNO250" s="249"/>
      <c r="LNP250" s="249"/>
      <c r="LNQ250" s="249"/>
      <c r="LNR250" s="249"/>
      <c r="LNS250" s="249"/>
      <c r="LNT250" s="249"/>
      <c r="LNU250" s="249"/>
      <c r="LNV250" s="249"/>
      <c r="LNW250" s="249"/>
      <c r="LNX250" s="249"/>
      <c r="LNY250" s="249"/>
      <c r="LNZ250" s="249"/>
      <c r="LOA250" s="249"/>
      <c r="LOB250" s="249"/>
      <c r="LOC250" s="249"/>
      <c r="LOD250" s="249"/>
      <c r="LOE250" s="249"/>
      <c r="LOF250" s="249"/>
      <c r="LOG250" s="249"/>
      <c r="LOH250" s="249"/>
      <c r="LOI250" s="249"/>
      <c r="LOJ250" s="249"/>
      <c r="LOK250" s="249"/>
      <c r="LOL250" s="249"/>
      <c r="LOM250" s="249"/>
      <c r="LON250" s="249"/>
      <c r="LOO250" s="249"/>
      <c r="LOP250" s="249"/>
      <c r="LOQ250" s="249"/>
      <c r="LOR250" s="249"/>
      <c r="LOS250" s="249"/>
      <c r="LOT250" s="249"/>
      <c r="LOU250" s="249"/>
      <c r="LOV250" s="249"/>
      <c r="LOW250" s="249"/>
      <c r="LOX250" s="249"/>
      <c r="LOY250" s="249"/>
      <c r="LOZ250" s="249"/>
      <c r="LPA250" s="249"/>
      <c r="LPB250" s="249"/>
      <c r="LPC250" s="249"/>
      <c r="LPD250" s="249"/>
      <c r="LPE250" s="249"/>
      <c r="LPF250" s="249"/>
      <c r="LPG250" s="249"/>
      <c r="LPH250" s="249"/>
      <c r="LPI250" s="249"/>
      <c r="LPJ250" s="249"/>
      <c r="LPK250" s="249"/>
      <c r="LPL250" s="249"/>
      <c r="LPM250" s="249"/>
      <c r="LPN250" s="249"/>
      <c r="LPO250" s="249"/>
      <c r="LPP250" s="249"/>
      <c r="LPQ250" s="249"/>
      <c r="LPR250" s="249"/>
      <c r="LPS250" s="249"/>
      <c r="LPT250" s="249"/>
      <c r="LPU250" s="249"/>
      <c r="LPV250" s="249"/>
      <c r="LPW250" s="249"/>
      <c r="LPX250" s="249"/>
      <c r="LPY250" s="249"/>
      <c r="LPZ250" s="249"/>
      <c r="LQA250" s="249"/>
      <c r="LQB250" s="249"/>
      <c r="LQC250" s="249"/>
      <c r="LQD250" s="249"/>
      <c r="LQE250" s="249"/>
      <c r="LQF250" s="249"/>
      <c r="LQG250" s="249"/>
      <c r="LQH250" s="249"/>
      <c r="LQI250" s="249"/>
      <c r="LQJ250" s="249"/>
      <c r="LQK250" s="249"/>
      <c r="LQL250" s="249"/>
      <c r="LQM250" s="249"/>
      <c r="LQN250" s="249"/>
      <c r="LQO250" s="249"/>
      <c r="LQP250" s="249"/>
      <c r="LQQ250" s="249"/>
      <c r="LQR250" s="249"/>
      <c r="LQS250" s="249"/>
      <c r="LQT250" s="249"/>
      <c r="LQU250" s="249"/>
      <c r="LQV250" s="249"/>
      <c r="LQW250" s="249"/>
      <c r="LQX250" s="249"/>
      <c r="LQY250" s="249"/>
      <c r="LQZ250" s="249"/>
      <c r="LRA250" s="249"/>
      <c r="LRB250" s="249"/>
      <c r="LRC250" s="249"/>
      <c r="LRD250" s="249"/>
      <c r="LRE250" s="249"/>
      <c r="LRF250" s="249"/>
      <c r="LRG250" s="249"/>
      <c r="LRH250" s="249"/>
      <c r="LRI250" s="249"/>
      <c r="LRJ250" s="249"/>
      <c r="LRK250" s="249"/>
      <c r="LRL250" s="249"/>
      <c r="LRM250" s="249"/>
      <c r="LRN250" s="249"/>
      <c r="LRO250" s="249"/>
      <c r="LRP250" s="249"/>
      <c r="LRQ250" s="249"/>
      <c r="LRR250" s="249"/>
      <c r="LRS250" s="249"/>
      <c r="LRT250" s="249"/>
      <c r="LRU250" s="249"/>
      <c r="LRV250" s="249"/>
      <c r="LRW250" s="249"/>
      <c r="LRX250" s="249"/>
      <c r="LRY250" s="249"/>
      <c r="LRZ250" s="249"/>
      <c r="LSA250" s="249"/>
      <c r="LSB250" s="249"/>
      <c r="LSC250" s="249"/>
      <c r="LSD250" s="249"/>
      <c r="LSE250" s="249"/>
      <c r="LSF250" s="249"/>
      <c r="LSG250" s="249"/>
      <c r="LSH250" s="249"/>
      <c r="LSI250" s="249"/>
      <c r="LSJ250" s="249"/>
      <c r="LSK250" s="249"/>
      <c r="LSL250" s="249"/>
      <c r="LSM250" s="249"/>
      <c r="LSN250" s="249"/>
      <c r="LSO250" s="249"/>
      <c r="LSP250" s="249"/>
      <c r="LSQ250" s="249"/>
      <c r="LSR250" s="249"/>
      <c r="LSS250" s="249"/>
      <c r="LST250" s="249"/>
      <c r="LSU250" s="249"/>
      <c r="LSV250" s="249"/>
      <c r="LSW250" s="249"/>
      <c r="LSX250" s="249"/>
      <c r="LSY250" s="249"/>
      <c r="LSZ250" s="249"/>
      <c r="LTA250" s="249"/>
      <c r="LTB250" s="249"/>
      <c r="LTC250" s="249"/>
      <c r="LTD250" s="249"/>
      <c r="LTE250" s="249"/>
      <c r="LTF250" s="249"/>
      <c r="LTG250" s="249"/>
      <c r="LTH250" s="249"/>
      <c r="LTI250" s="249"/>
      <c r="LTJ250" s="249"/>
      <c r="LTK250" s="249"/>
      <c r="LTL250" s="249"/>
      <c r="LTM250" s="249"/>
      <c r="LTN250" s="249"/>
      <c r="LTO250" s="249"/>
      <c r="LTP250" s="249"/>
      <c r="LTQ250" s="249"/>
      <c r="LTR250" s="249"/>
      <c r="LTS250" s="249"/>
      <c r="LTT250" s="249"/>
      <c r="LTU250" s="249"/>
      <c r="LTV250" s="249"/>
      <c r="LTW250" s="249"/>
      <c r="LTX250" s="249"/>
      <c r="LTY250" s="249"/>
      <c r="LTZ250" s="249"/>
      <c r="LUA250" s="249"/>
      <c r="LUB250" s="249"/>
      <c r="LUC250" s="249"/>
      <c r="LUD250" s="249"/>
      <c r="LUE250" s="249"/>
      <c r="LUF250" s="249"/>
      <c r="LUG250" s="249"/>
      <c r="LUH250" s="249"/>
      <c r="LUI250" s="249"/>
      <c r="LUJ250" s="249"/>
      <c r="LUK250" s="249"/>
      <c r="LUL250" s="249"/>
      <c r="LUM250" s="249"/>
      <c r="LUN250" s="249"/>
      <c r="LUO250" s="249"/>
      <c r="LUP250" s="249"/>
      <c r="LUQ250" s="249"/>
      <c r="LUR250" s="249"/>
      <c r="LUS250" s="249"/>
      <c r="LUT250" s="249"/>
      <c r="LUU250" s="249"/>
      <c r="LUV250" s="249"/>
      <c r="LUW250" s="249"/>
      <c r="LUX250" s="249"/>
      <c r="LUY250" s="249"/>
      <c r="LUZ250" s="249"/>
      <c r="LVA250" s="249"/>
      <c r="LVB250" s="249"/>
      <c r="LVC250" s="249"/>
      <c r="LVD250" s="249"/>
      <c r="LVE250" s="249"/>
      <c r="LVF250" s="249"/>
      <c r="LVG250" s="249"/>
      <c r="LVH250" s="249"/>
      <c r="LVI250" s="249"/>
      <c r="LVJ250" s="249"/>
      <c r="LVK250" s="249"/>
      <c r="LVL250" s="249"/>
      <c r="LVM250" s="249"/>
      <c r="LVN250" s="249"/>
      <c r="LVO250" s="249"/>
      <c r="LVP250" s="249"/>
      <c r="LVQ250" s="249"/>
      <c r="LVR250" s="249"/>
      <c r="LVS250" s="249"/>
      <c r="LVT250" s="249"/>
      <c r="LVU250" s="249"/>
      <c r="LVV250" s="249"/>
      <c r="LVW250" s="249"/>
      <c r="LVX250" s="249"/>
      <c r="LVY250" s="249"/>
      <c r="LVZ250" s="249"/>
      <c r="LWA250" s="249"/>
      <c r="LWB250" s="249"/>
      <c r="LWC250" s="249"/>
      <c r="LWD250" s="249"/>
      <c r="LWE250" s="249"/>
      <c r="LWF250" s="249"/>
      <c r="LWG250" s="249"/>
      <c r="LWH250" s="249"/>
      <c r="LWI250" s="249"/>
      <c r="LWJ250" s="249"/>
      <c r="LWK250" s="249"/>
      <c r="LWL250" s="249"/>
      <c r="LWM250" s="249"/>
      <c r="LWN250" s="249"/>
      <c r="LWO250" s="249"/>
      <c r="LWP250" s="249"/>
      <c r="LWQ250" s="249"/>
      <c r="LWR250" s="249"/>
      <c r="LWS250" s="249"/>
      <c r="LWT250" s="249"/>
      <c r="LWU250" s="249"/>
      <c r="LWV250" s="249"/>
      <c r="LWW250" s="249"/>
      <c r="LWX250" s="249"/>
      <c r="LWY250" s="249"/>
      <c r="LWZ250" s="249"/>
      <c r="LXA250" s="249"/>
      <c r="LXB250" s="249"/>
      <c r="LXC250" s="249"/>
      <c r="LXD250" s="249"/>
      <c r="LXE250" s="249"/>
      <c r="LXF250" s="249"/>
      <c r="LXG250" s="249"/>
      <c r="LXH250" s="249"/>
      <c r="LXI250" s="249"/>
      <c r="LXJ250" s="249"/>
      <c r="LXK250" s="249"/>
      <c r="LXL250" s="249"/>
      <c r="LXM250" s="249"/>
      <c r="LXN250" s="249"/>
      <c r="LXO250" s="249"/>
      <c r="LXP250" s="249"/>
      <c r="LXQ250" s="249"/>
      <c r="LXR250" s="249"/>
      <c r="LXS250" s="249"/>
      <c r="LXT250" s="249"/>
      <c r="LXU250" s="249"/>
      <c r="LXV250" s="249"/>
      <c r="LXW250" s="249"/>
      <c r="LXX250" s="249"/>
      <c r="LXY250" s="249"/>
      <c r="LXZ250" s="249"/>
      <c r="LYA250" s="249"/>
      <c r="LYB250" s="249"/>
      <c r="LYC250" s="249"/>
      <c r="LYD250" s="249"/>
      <c r="LYE250" s="249"/>
      <c r="LYF250" s="249"/>
      <c r="LYG250" s="249"/>
      <c r="LYH250" s="249"/>
      <c r="LYI250" s="249"/>
      <c r="LYJ250" s="249"/>
      <c r="LYK250" s="249"/>
      <c r="LYL250" s="249"/>
      <c r="LYM250" s="249"/>
      <c r="LYN250" s="249"/>
      <c r="LYO250" s="249"/>
      <c r="LYP250" s="249"/>
      <c r="LYQ250" s="249"/>
      <c r="LYR250" s="249"/>
      <c r="LYS250" s="249"/>
      <c r="LYT250" s="249"/>
      <c r="LYU250" s="249"/>
      <c r="LYV250" s="249"/>
      <c r="LYW250" s="249"/>
      <c r="LYX250" s="249"/>
      <c r="LYY250" s="249"/>
      <c r="LYZ250" s="249"/>
      <c r="LZA250" s="249"/>
      <c r="LZB250" s="249"/>
      <c r="LZC250" s="249"/>
      <c r="LZD250" s="249"/>
      <c r="LZE250" s="249"/>
      <c r="LZF250" s="249"/>
      <c r="LZG250" s="249"/>
      <c r="LZH250" s="249"/>
      <c r="LZI250" s="249"/>
      <c r="LZJ250" s="249"/>
      <c r="LZK250" s="249"/>
      <c r="LZL250" s="249"/>
      <c r="LZM250" s="249"/>
      <c r="LZN250" s="249"/>
      <c r="LZO250" s="249"/>
      <c r="LZP250" s="249"/>
      <c r="LZQ250" s="249"/>
      <c r="LZR250" s="249"/>
      <c r="LZS250" s="249"/>
      <c r="LZT250" s="249"/>
      <c r="LZU250" s="249"/>
      <c r="LZV250" s="249"/>
      <c r="LZW250" s="249"/>
      <c r="LZX250" s="249"/>
      <c r="LZY250" s="249"/>
      <c r="LZZ250" s="249"/>
      <c r="MAA250" s="249"/>
      <c r="MAB250" s="249"/>
      <c r="MAC250" s="249"/>
      <c r="MAD250" s="249"/>
      <c r="MAE250" s="249"/>
      <c r="MAF250" s="249"/>
      <c r="MAG250" s="249"/>
      <c r="MAH250" s="249"/>
      <c r="MAI250" s="249"/>
      <c r="MAJ250" s="249"/>
      <c r="MAK250" s="249"/>
      <c r="MAL250" s="249"/>
      <c r="MAM250" s="249"/>
      <c r="MAN250" s="249"/>
      <c r="MAO250" s="249"/>
      <c r="MAP250" s="249"/>
      <c r="MAQ250" s="249"/>
      <c r="MAR250" s="249"/>
      <c r="MAS250" s="249"/>
      <c r="MAT250" s="249"/>
      <c r="MAU250" s="249"/>
      <c r="MAV250" s="249"/>
      <c r="MAW250" s="249"/>
      <c r="MAX250" s="249"/>
      <c r="MAY250" s="249"/>
      <c r="MAZ250" s="249"/>
      <c r="MBA250" s="249"/>
      <c r="MBB250" s="249"/>
      <c r="MBC250" s="249"/>
      <c r="MBD250" s="249"/>
      <c r="MBE250" s="249"/>
      <c r="MBF250" s="249"/>
      <c r="MBG250" s="249"/>
      <c r="MBH250" s="249"/>
      <c r="MBI250" s="249"/>
      <c r="MBJ250" s="249"/>
      <c r="MBK250" s="249"/>
      <c r="MBL250" s="249"/>
      <c r="MBM250" s="249"/>
      <c r="MBN250" s="249"/>
      <c r="MBO250" s="249"/>
      <c r="MBP250" s="249"/>
      <c r="MBQ250" s="249"/>
      <c r="MBR250" s="249"/>
      <c r="MBS250" s="249"/>
      <c r="MBT250" s="249"/>
      <c r="MBU250" s="249"/>
      <c r="MBV250" s="249"/>
      <c r="MBW250" s="249"/>
      <c r="MBX250" s="249"/>
      <c r="MBY250" s="249"/>
      <c r="MBZ250" s="249"/>
      <c r="MCA250" s="249"/>
      <c r="MCB250" s="249"/>
      <c r="MCC250" s="249"/>
      <c r="MCD250" s="249"/>
      <c r="MCE250" s="249"/>
      <c r="MCF250" s="249"/>
      <c r="MCG250" s="249"/>
      <c r="MCH250" s="249"/>
      <c r="MCI250" s="249"/>
      <c r="MCJ250" s="249"/>
      <c r="MCK250" s="249"/>
      <c r="MCL250" s="249"/>
      <c r="MCM250" s="249"/>
      <c r="MCN250" s="249"/>
      <c r="MCO250" s="249"/>
      <c r="MCP250" s="249"/>
      <c r="MCQ250" s="249"/>
      <c r="MCR250" s="249"/>
      <c r="MCS250" s="249"/>
      <c r="MCT250" s="249"/>
      <c r="MCU250" s="249"/>
      <c r="MCV250" s="249"/>
      <c r="MCW250" s="249"/>
      <c r="MCX250" s="249"/>
      <c r="MCY250" s="249"/>
      <c r="MCZ250" s="249"/>
      <c r="MDA250" s="249"/>
      <c r="MDB250" s="249"/>
      <c r="MDC250" s="249"/>
      <c r="MDD250" s="249"/>
      <c r="MDE250" s="249"/>
      <c r="MDF250" s="249"/>
      <c r="MDG250" s="249"/>
      <c r="MDH250" s="249"/>
      <c r="MDI250" s="249"/>
      <c r="MDJ250" s="249"/>
      <c r="MDK250" s="249"/>
      <c r="MDL250" s="249"/>
      <c r="MDM250" s="249"/>
      <c r="MDN250" s="249"/>
      <c r="MDO250" s="249"/>
      <c r="MDP250" s="249"/>
      <c r="MDQ250" s="249"/>
      <c r="MDR250" s="249"/>
      <c r="MDS250" s="249"/>
      <c r="MDT250" s="249"/>
      <c r="MDU250" s="249"/>
      <c r="MDV250" s="249"/>
      <c r="MDW250" s="249"/>
      <c r="MDX250" s="249"/>
      <c r="MDY250" s="249"/>
      <c r="MDZ250" s="249"/>
      <c r="MEA250" s="249"/>
      <c r="MEB250" s="249"/>
      <c r="MEC250" s="249"/>
      <c r="MED250" s="249"/>
      <c r="MEE250" s="249"/>
      <c r="MEF250" s="249"/>
      <c r="MEG250" s="249"/>
      <c r="MEH250" s="249"/>
      <c r="MEI250" s="249"/>
      <c r="MEJ250" s="249"/>
      <c r="MEK250" s="249"/>
      <c r="MEL250" s="249"/>
      <c r="MEM250" s="249"/>
      <c r="MEN250" s="249"/>
      <c r="MEO250" s="249"/>
      <c r="MEP250" s="249"/>
      <c r="MEQ250" s="249"/>
      <c r="MER250" s="249"/>
      <c r="MES250" s="249"/>
      <c r="MET250" s="249"/>
      <c r="MEU250" s="249"/>
      <c r="MEV250" s="249"/>
      <c r="MEW250" s="249"/>
      <c r="MEX250" s="249"/>
      <c r="MEY250" s="249"/>
      <c r="MEZ250" s="249"/>
      <c r="MFA250" s="249"/>
      <c r="MFB250" s="249"/>
      <c r="MFC250" s="249"/>
      <c r="MFD250" s="249"/>
      <c r="MFE250" s="249"/>
      <c r="MFF250" s="249"/>
      <c r="MFG250" s="249"/>
      <c r="MFH250" s="249"/>
      <c r="MFI250" s="249"/>
      <c r="MFJ250" s="249"/>
      <c r="MFK250" s="249"/>
      <c r="MFL250" s="249"/>
      <c r="MFM250" s="249"/>
      <c r="MFN250" s="249"/>
      <c r="MFO250" s="249"/>
      <c r="MFP250" s="249"/>
      <c r="MFQ250" s="249"/>
      <c r="MFR250" s="249"/>
      <c r="MFS250" s="249"/>
      <c r="MFT250" s="249"/>
      <c r="MFU250" s="249"/>
      <c r="MFV250" s="249"/>
      <c r="MFW250" s="249"/>
      <c r="MFX250" s="249"/>
      <c r="MFY250" s="249"/>
      <c r="MFZ250" s="249"/>
      <c r="MGA250" s="249"/>
      <c r="MGB250" s="249"/>
      <c r="MGC250" s="249"/>
      <c r="MGD250" s="249"/>
      <c r="MGE250" s="249"/>
      <c r="MGF250" s="249"/>
      <c r="MGG250" s="249"/>
      <c r="MGH250" s="249"/>
      <c r="MGI250" s="249"/>
      <c r="MGJ250" s="249"/>
      <c r="MGK250" s="249"/>
      <c r="MGL250" s="249"/>
      <c r="MGM250" s="249"/>
      <c r="MGN250" s="249"/>
      <c r="MGO250" s="249"/>
      <c r="MGP250" s="249"/>
      <c r="MGQ250" s="249"/>
      <c r="MGR250" s="249"/>
      <c r="MGS250" s="249"/>
      <c r="MGT250" s="249"/>
      <c r="MGU250" s="249"/>
      <c r="MGV250" s="249"/>
      <c r="MGW250" s="249"/>
      <c r="MGX250" s="249"/>
      <c r="MGY250" s="249"/>
      <c r="MGZ250" s="249"/>
      <c r="MHA250" s="249"/>
      <c r="MHB250" s="249"/>
      <c r="MHC250" s="249"/>
      <c r="MHD250" s="249"/>
      <c r="MHE250" s="249"/>
      <c r="MHF250" s="249"/>
      <c r="MHG250" s="249"/>
      <c r="MHH250" s="249"/>
      <c r="MHI250" s="249"/>
      <c r="MHJ250" s="249"/>
      <c r="MHK250" s="249"/>
      <c r="MHL250" s="249"/>
      <c r="MHM250" s="249"/>
      <c r="MHN250" s="249"/>
      <c r="MHO250" s="249"/>
      <c r="MHP250" s="249"/>
      <c r="MHQ250" s="249"/>
      <c r="MHR250" s="249"/>
      <c r="MHS250" s="249"/>
      <c r="MHT250" s="249"/>
      <c r="MHU250" s="249"/>
      <c r="MHV250" s="249"/>
      <c r="MHW250" s="249"/>
      <c r="MHX250" s="249"/>
      <c r="MHY250" s="249"/>
      <c r="MHZ250" s="249"/>
      <c r="MIA250" s="249"/>
      <c r="MIB250" s="249"/>
      <c r="MIC250" s="249"/>
      <c r="MID250" s="249"/>
      <c r="MIE250" s="249"/>
      <c r="MIF250" s="249"/>
      <c r="MIG250" s="249"/>
      <c r="MIH250" s="249"/>
      <c r="MII250" s="249"/>
      <c r="MIJ250" s="249"/>
      <c r="MIK250" s="249"/>
      <c r="MIL250" s="249"/>
      <c r="MIM250" s="249"/>
      <c r="MIN250" s="249"/>
      <c r="MIO250" s="249"/>
      <c r="MIP250" s="249"/>
      <c r="MIQ250" s="249"/>
      <c r="MIR250" s="249"/>
      <c r="MIS250" s="249"/>
      <c r="MIT250" s="249"/>
      <c r="MIU250" s="249"/>
      <c r="MIV250" s="249"/>
      <c r="MIW250" s="249"/>
      <c r="MIX250" s="249"/>
      <c r="MIY250" s="249"/>
      <c r="MIZ250" s="249"/>
      <c r="MJA250" s="249"/>
      <c r="MJB250" s="249"/>
      <c r="MJC250" s="249"/>
      <c r="MJD250" s="249"/>
      <c r="MJE250" s="249"/>
      <c r="MJF250" s="249"/>
      <c r="MJG250" s="249"/>
      <c r="MJH250" s="249"/>
      <c r="MJI250" s="249"/>
      <c r="MJJ250" s="249"/>
      <c r="MJK250" s="249"/>
      <c r="MJL250" s="249"/>
      <c r="MJM250" s="249"/>
      <c r="MJN250" s="249"/>
      <c r="MJO250" s="249"/>
      <c r="MJP250" s="249"/>
      <c r="MJQ250" s="249"/>
      <c r="MJR250" s="249"/>
      <c r="MJS250" s="249"/>
      <c r="MJT250" s="249"/>
      <c r="MJU250" s="249"/>
      <c r="MJV250" s="249"/>
      <c r="MJW250" s="249"/>
      <c r="MJX250" s="249"/>
      <c r="MJY250" s="249"/>
      <c r="MJZ250" s="249"/>
      <c r="MKA250" s="249"/>
      <c r="MKB250" s="249"/>
      <c r="MKC250" s="249"/>
      <c r="MKD250" s="249"/>
      <c r="MKE250" s="249"/>
      <c r="MKF250" s="249"/>
      <c r="MKG250" s="249"/>
      <c r="MKH250" s="249"/>
      <c r="MKI250" s="249"/>
      <c r="MKJ250" s="249"/>
      <c r="MKK250" s="249"/>
      <c r="MKL250" s="249"/>
      <c r="MKM250" s="249"/>
      <c r="MKN250" s="249"/>
      <c r="MKO250" s="249"/>
      <c r="MKP250" s="249"/>
      <c r="MKQ250" s="249"/>
      <c r="MKR250" s="249"/>
      <c r="MKS250" s="249"/>
      <c r="MKT250" s="249"/>
      <c r="MKU250" s="249"/>
      <c r="MKV250" s="249"/>
      <c r="MKW250" s="249"/>
      <c r="MKX250" s="249"/>
      <c r="MKY250" s="249"/>
      <c r="MKZ250" s="249"/>
      <c r="MLA250" s="249"/>
      <c r="MLB250" s="249"/>
      <c r="MLC250" s="249"/>
      <c r="MLD250" s="249"/>
      <c r="MLE250" s="249"/>
      <c r="MLF250" s="249"/>
      <c r="MLG250" s="249"/>
      <c r="MLH250" s="249"/>
      <c r="MLI250" s="249"/>
      <c r="MLJ250" s="249"/>
      <c r="MLK250" s="249"/>
      <c r="MLL250" s="249"/>
      <c r="MLM250" s="249"/>
      <c r="MLN250" s="249"/>
      <c r="MLO250" s="249"/>
      <c r="MLP250" s="249"/>
      <c r="MLQ250" s="249"/>
      <c r="MLR250" s="249"/>
      <c r="MLS250" s="249"/>
      <c r="MLT250" s="249"/>
      <c r="MLU250" s="249"/>
      <c r="MLV250" s="249"/>
      <c r="MLW250" s="249"/>
      <c r="MLX250" s="249"/>
      <c r="MLY250" s="249"/>
      <c r="MLZ250" s="249"/>
      <c r="MMA250" s="249"/>
      <c r="MMB250" s="249"/>
      <c r="MMC250" s="249"/>
      <c r="MMD250" s="249"/>
      <c r="MME250" s="249"/>
      <c r="MMF250" s="249"/>
      <c r="MMG250" s="249"/>
      <c r="MMH250" s="249"/>
      <c r="MMI250" s="249"/>
      <c r="MMJ250" s="249"/>
      <c r="MMK250" s="249"/>
      <c r="MML250" s="249"/>
      <c r="MMM250" s="249"/>
      <c r="MMN250" s="249"/>
      <c r="MMO250" s="249"/>
      <c r="MMP250" s="249"/>
      <c r="MMQ250" s="249"/>
      <c r="MMR250" s="249"/>
      <c r="MMS250" s="249"/>
      <c r="MMT250" s="249"/>
      <c r="MMU250" s="249"/>
      <c r="MMV250" s="249"/>
      <c r="MMW250" s="249"/>
      <c r="MMX250" s="249"/>
      <c r="MMY250" s="249"/>
      <c r="MMZ250" s="249"/>
      <c r="MNA250" s="249"/>
      <c r="MNB250" s="249"/>
      <c r="MNC250" s="249"/>
      <c r="MND250" s="249"/>
      <c r="MNE250" s="249"/>
      <c r="MNF250" s="249"/>
      <c r="MNG250" s="249"/>
      <c r="MNH250" s="249"/>
      <c r="MNI250" s="249"/>
      <c r="MNJ250" s="249"/>
      <c r="MNK250" s="249"/>
      <c r="MNL250" s="249"/>
      <c r="MNM250" s="249"/>
      <c r="MNN250" s="249"/>
      <c r="MNO250" s="249"/>
      <c r="MNP250" s="249"/>
      <c r="MNQ250" s="249"/>
      <c r="MNR250" s="249"/>
      <c r="MNS250" s="249"/>
      <c r="MNT250" s="249"/>
      <c r="MNU250" s="249"/>
      <c r="MNV250" s="249"/>
      <c r="MNW250" s="249"/>
      <c r="MNX250" s="249"/>
      <c r="MNY250" s="249"/>
      <c r="MNZ250" s="249"/>
      <c r="MOA250" s="249"/>
      <c r="MOB250" s="249"/>
      <c r="MOC250" s="249"/>
      <c r="MOD250" s="249"/>
      <c r="MOE250" s="249"/>
      <c r="MOF250" s="249"/>
      <c r="MOG250" s="249"/>
      <c r="MOH250" s="249"/>
      <c r="MOI250" s="249"/>
      <c r="MOJ250" s="249"/>
      <c r="MOK250" s="249"/>
      <c r="MOL250" s="249"/>
      <c r="MOM250" s="249"/>
      <c r="MON250" s="249"/>
      <c r="MOO250" s="249"/>
      <c r="MOP250" s="249"/>
      <c r="MOQ250" s="249"/>
      <c r="MOR250" s="249"/>
      <c r="MOS250" s="249"/>
      <c r="MOT250" s="249"/>
      <c r="MOU250" s="249"/>
      <c r="MOV250" s="249"/>
      <c r="MOW250" s="249"/>
      <c r="MOX250" s="249"/>
      <c r="MOY250" s="249"/>
      <c r="MOZ250" s="249"/>
      <c r="MPA250" s="249"/>
      <c r="MPB250" s="249"/>
      <c r="MPC250" s="249"/>
      <c r="MPD250" s="249"/>
      <c r="MPE250" s="249"/>
      <c r="MPF250" s="249"/>
      <c r="MPG250" s="249"/>
      <c r="MPH250" s="249"/>
      <c r="MPI250" s="249"/>
      <c r="MPJ250" s="249"/>
      <c r="MPK250" s="249"/>
      <c r="MPL250" s="249"/>
      <c r="MPM250" s="249"/>
      <c r="MPN250" s="249"/>
      <c r="MPO250" s="249"/>
      <c r="MPP250" s="249"/>
      <c r="MPQ250" s="249"/>
      <c r="MPR250" s="249"/>
      <c r="MPS250" s="249"/>
      <c r="MPT250" s="249"/>
      <c r="MPU250" s="249"/>
      <c r="MPV250" s="249"/>
      <c r="MPW250" s="249"/>
      <c r="MPX250" s="249"/>
      <c r="MPY250" s="249"/>
      <c r="MPZ250" s="249"/>
      <c r="MQA250" s="249"/>
      <c r="MQB250" s="249"/>
      <c r="MQC250" s="249"/>
      <c r="MQD250" s="249"/>
      <c r="MQE250" s="249"/>
      <c r="MQF250" s="249"/>
      <c r="MQG250" s="249"/>
      <c r="MQH250" s="249"/>
      <c r="MQI250" s="249"/>
      <c r="MQJ250" s="249"/>
      <c r="MQK250" s="249"/>
      <c r="MQL250" s="249"/>
      <c r="MQM250" s="249"/>
      <c r="MQN250" s="249"/>
      <c r="MQO250" s="249"/>
      <c r="MQP250" s="249"/>
      <c r="MQQ250" s="249"/>
      <c r="MQR250" s="249"/>
      <c r="MQS250" s="249"/>
      <c r="MQT250" s="249"/>
      <c r="MQU250" s="249"/>
      <c r="MQV250" s="249"/>
      <c r="MQW250" s="249"/>
      <c r="MQX250" s="249"/>
      <c r="MQY250" s="249"/>
      <c r="MQZ250" s="249"/>
      <c r="MRA250" s="249"/>
      <c r="MRB250" s="249"/>
      <c r="MRC250" s="249"/>
      <c r="MRD250" s="249"/>
      <c r="MRE250" s="249"/>
      <c r="MRF250" s="249"/>
      <c r="MRG250" s="249"/>
      <c r="MRH250" s="249"/>
      <c r="MRI250" s="249"/>
      <c r="MRJ250" s="249"/>
      <c r="MRK250" s="249"/>
      <c r="MRL250" s="249"/>
      <c r="MRM250" s="249"/>
      <c r="MRN250" s="249"/>
      <c r="MRO250" s="249"/>
      <c r="MRP250" s="249"/>
      <c r="MRQ250" s="249"/>
      <c r="MRR250" s="249"/>
      <c r="MRS250" s="249"/>
      <c r="MRT250" s="249"/>
      <c r="MRU250" s="249"/>
      <c r="MRV250" s="249"/>
      <c r="MRW250" s="249"/>
      <c r="MRX250" s="249"/>
      <c r="MRY250" s="249"/>
      <c r="MRZ250" s="249"/>
      <c r="MSA250" s="249"/>
      <c r="MSB250" s="249"/>
      <c r="MSC250" s="249"/>
      <c r="MSD250" s="249"/>
      <c r="MSE250" s="249"/>
      <c r="MSF250" s="249"/>
      <c r="MSG250" s="249"/>
      <c r="MSH250" s="249"/>
      <c r="MSI250" s="249"/>
      <c r="MSJ250" s="249"/>
      <c r="MSK250" s="249"/>
      <c r="MSL250" s="249"/>
      <c r="MSM250" s="249"/>
      <c r="MSN250" s="249"/>
      <c r="MSO250" s="249"/>
      <c r="MSP250" s="249"/>
      <c r="MSQ250" s="249"/>
      <c r="MSR250" s="249"/>
      <c r="MSS250" s="249"/>
      <c r="MST250" s="249"/>
      <c r="MSU250" s="249"/>
      <c r="MSV250" s="249"/>
      <c r="MSW250" s="249"/>
      <c r="MSX250" s="249"/>
      <c r="MSY250" s="249"/>
      <c r="MSZ250" s="249"/>
      <c r="MTA250" s="249"/>
      <c r="MTB250" s="249"/>
      <c r="MTC250" s="249"/>
      <c r="MTD250" s="249"/>
      <c r="MTE250" s="249"/>
      <c r="MTF250" s="249"/>
      <c r="MTG250" s="249"/>
      <c r="MTH250" s="249"/>
      <c r="MTI250" s="249"/>
      <c r="MTJ250" s="249"/>
      <c r="MTK250" s="249"/>
      <c r="MTL250" s="249"/>
      <c r="MTM250" s="249"/>
      <c r="MTN250" s="249"/>
      <c r="MTO250" s="249"/>
      <c r="MTP250" s="249"/>
      <c r="MTQ250" s="249"/>
      <c r="MTR250" s="249"/>
      <c r="MTS250" s="249"/>
      <c r="MTT250" s="249"/>
      <c r="MTU250" s="249"/>
      <c r="MTV250" s="249"/>
      <c r="MTW250" s="249"/>
      <c r="MTX250" s="249"/>
      <c r="MTY250" s="249"/>
      <c r="MTZ250" s="249"/>
      <c r="MUA250" s="249"/>
      <c r="MUB250" s="249"/>
      <c r="MUC250" s="249"/>
      <c r="MUD250" s="249"/>
      <c r="MUE250" s="249"/>
      <c r="MUF250" s="249"/>
      <c r="MUG250" s="249"/>
      <c r="MUH250" s="249"/>
      <c r="MUI250" s="249"/>
      <c r="MUJ250" s="249"/>
      <c r="MUK250" s="249"/>
      <c r="MUL250" s="249"/>
      <c r="MUM250" s="249"/>
      <c r="MUN250" s="249"/>
      <c r="MUO250" s="249"/>
      <c r="MUP250" s="249"/>
      <c r="MUQ250" s="249"/>
      <c r="MUR250" s="249"/>
      <c r="MUS250" s="249"/>
      <c r="MUT250" s="249"/>
      <c r="MUU250" s="249"/>
      <c r="MUV250" s="249"/>
      <c r="MUW250" s="249"/>
      <c r="MUX250" s="249"/>
      <c r="MUY250" s="249"/>
      <c r="MUZ250" s="249"/>
      <c r="MVA250" s="249"/>
      <c r="MVB250" s="249"/>
      <c r="MVC250" s="249"/>
      <c r="MVD250" s="249"/>
      <c r="MVE250" s="249"/>
      <c r="MVF250" s="249"/>
      <c r="MVG250" s="249"/>
      <c r="MVH250" s="249"/>
      <c r="MVI250" s="249"/>
      <c r="MVJ250" s="249"/>
      <c r="MVK250" s="249"/>
      <c r="MVL250" s="249"/>
      <c r="MVM250" s="249"/>
      <c r="MVN250" s="249"/>
      <c r="MVO250" s="249"/>
      <c r="MVP250" s="249"/>
      <c r="MVQ250" s="249"/>
      <c r="MVR250" s="249"/>
      <c r="MVS250" s="249"/>
      <c r="MVT250" s="249"/>
      <c r="MVU250" s="249"/>
      <c r="MVV250" s="249"/>
      <c r="MVW250" s="249"/>
      <c r="MVX250" s="249"/>
      <c r="MVY250" s="249"/>
      <c r="MVZ250" s="249"/>
      <c r="MWA250" s="249"/>
      <c r="MWB250" s="249"/>
      <c r="MWC250" s="249"/>
      <c r="MWD250" s="249"/>
      <c r="MWE250" s="249"/>
      <c r="MWF250" s="249"/>
      <c r="MWG250" s="249"/>
      <c r="MWH250" s="249"/>
      <c r="MWI250" s="249"/>
      <c r="MWJ250" s="249"/>
      <c r="MWK250" s="249"/>
      <c r="MWL250" s="249"/>
      <c r="MWM250" s="249"/>
      <c r="MWN250" s="249"/>
      <c r="MWO250" s="249"/>
      <c r="MWP250" s="249"/>
      <c r="MWQ250" s="249"/>
      <c r="MWR250" s="249"/>
      <c r="MWS250" s="249"/>
      <c r="MWT250" s="249"/>
      <c r="MWU250" s="249"/>
      <c r="MWV250" s="249"/>
      <c r="MWW250" s="249"/>
      <c r="MWX250" s="249"/>
      <c r="MWY250" s="249"/>
      <c r="MWZ250" s="249"/>
      <c r="MXA250" s="249"/>
      <c r="MXB250" s="249"/>
      <c r="MXC250" s="249"/>
      <c r="MXD250" s="249"/>
      <c r="MXE250" s="249"/>
      <c r="MXF250" s="249"/>
      <c r="MXG250" s="249"/>
      <c r="MXH250" s="249"/>
      <c r="MXI250" s="249"/>
      <c r="MXJ250" s="249"/>
      <c r="MXK250" s="249"/>
      <c r="MXL250" s="249"/>
      <c r="MXM250" s="249"/>
      <c r="MXN250" s="249"/>
      <c r="MXO250" s="249"/>
      <c r="MXP250" s="249"/>
      <c r="MXQ250" s="249"/>
      <c r="MXR250" s="249"/>
      <c r="MXS250" s="249"/>
      <c r="MXT250" s="249"/>
      <c r="MXU250" s="249"/>
      <c r="MXV250" s="249"/>
      <c r="MXW250" s="249"/>
      <c r="MXX250" s="249"/>
      <c r="MXY250" s="249"/>
      <c r="MXZ250" s="249"/>
      <c r="MYA250" s="249"/>
      <c r="MYB250" s="249"/>
      <c r="MYC250" s="249"/>
      <c r="MYD250" s="249"/>
      <c r="MYE250" s="249"/>
      <c r="MYF250" s="249"/>
      <c r="MYG250" s="249"/>
      <c r="MYH250" s="249"/>
      <c r="MYI250" s="249"/>
      <c r="MYJ250" s="249"/>
      <c r="MYK250" s="249"/>
      <c r="MYL250" s="249"/>
      <c r="MYM250" s="249"/>
      <c r="MYN250" s="249"/>
      <c r="MYO250" s="249"/>
      <c r="MYP250" s="249"/>
      <c r="MYQ250" s="249"/>
      <c r="MYR250" s="249"/>
      <c r="MYS250" s="249"/>
      <c r="MYT250" s="249"/>
      <c r="MYU250" s="249"/>
      <c r="MYV250" s="249"/>
      <c r="MYW250" s="249"/>
      <c r="MYX250" s="249"/>
      <c r="MYY250" s="249"/>
      <c r="MYZ250" s="249"/>
      <c r="MZA250" s="249"/>
      <c r="MZB250" s="249"/>
      <c r="MZC250" s="249"/>
      <c r="MZD250" s="249"/>
      <c r="MZE250" s="249"/>
      <c r="MZF250" s="249"/>
      <c r="MZG250" s="249"/>
      <c r="MZH250" s="249"/>
      <c r="MZI250" s="249"/>
      <c r="MZJ250" s="249"/>
      <c r="MZK250" s="249"/>
      <c r="MZL250" s="249"/>
      <c r="MZM250" s="249"/>
      <c r="MZN250" s="249"/>
      <c r="MZO250" s="249"/>
      <c r="MZP250" s="249"/>
      <c r="MZQ250" s="249"/>
      <c r="MZR250" s="249"/>
      <c r="MZS250" s="249"/>
      <c r="MZT250" s="249"/>
      <c r="MZU250" s="249"/>
      <c r="MZV250" s="249"/>
      <c r="MZW250" s="249"/>
      <c r="MZX250" s="249"/>
      <c r="MZY250" s="249"/>
      <c r="MZZ250" s="249"/>
      <c r="NAA250" s="249"/>
      <c r="NAB250" s="249"/>
      <c r="NAC250" s="249"/>
      <c r="NAD250" s="249"/>
      <c r="NAE250" s="249"/>
      <c r="NAF250" s="249"/>
      <c r="NAG250" s="249"/>
      <c r="NAH250" s="249"/>
      <c r="NAI250" s="249"/>
      <c r="NAJ250" s="249"/>
      <c r="NAK250" s="249"/>
      <c r="NAL250" s="249"/>
      <c r="NAM250" s="249"/>
      <c r="NAN250" s="249"/>
      <c r="NAO250" s="249"/>
      <c r="NAP250" s="249"/>
      <c r="NAQ250" s="249"/>
      <c r="NAR250" s="249"/>
      <c r="NAS250" s="249"/>
      <c r="NAT250" s="249"/>
      <c r="NAU250" s="249"/>
      <c r="NAV250" s="249"/>
      <c r="NAW250" s="249"/>
      <c r="NAX250" s="249"/>
      <c r="NAY250" s="249"/>
      <c r="NAZ250" s="249"/>
      <c r="NBA250" s="249"/>
      <c r="NBB250" s="249"/>
      <c r="NBC250" s="249"/>
      <c r="NBD250" s="249"/>
      <c r="NBE250" s="249"/>
      <c r="NBF250" s="249"/>
      <c r="NBG250" s="249"/>
      <c r="NBH250" s="249"/>
      <c r="NBI250" s="249"/>
      <c r="NBJ250" s="249"/>
      <c r="NBK250" s="249"/>
      <c r="NBL250" s="249"/>
      <c r="NBM250" s="249"/>
      <c r="NBN250" s="249"/>
      <c r="NBO250" s="249"/>
      <c r="NBP250" s="249"/>
      <c r="NBQ250" s="249"/>
      <c r="NBR250" s="249"/>
      <c r="NBS250" s="249"/>
      <c r="NBT250" s="249"/>
      <c r="NBU250" s="249"/>
      <c r="NBV250" s="249"/>
      <c r="NBW250" s="249"/>
      <c r="NBX250" s="249"/>
      <c r="NBY250" s="249"/>
      <c r="NBZ250" s="249"/>
      <c r="NCA250" s="249"/>
      <c r="NCB250" s="249"/>
      <c r="NCC250" s="249"/>
      <c r="NCD250" s="249"/>
      <c r="NCE250" s="249"/>
      <c r="NCF250" s="249"/>
      <c r="NCG250" s="249"/>
      <c r="NCH250" s="249"/>
      <c r="NCI250" s="249"/>
      <c r="NCJ250" s="249"/>
      <c r="NCK250" s="249"/>
      <c r="NCL250" s="249"/>
      <c r="NCM250" s="249"/>
      <c r="NCN250" s="249"/>
      <c r="NCO250" s="249"/>
      <c r="NCP250" s="249"/>
      <c r="NCQ250" s="249"/>
      <c r="NCR250" s="249"/>
      <c r="NCS250" s="249"/>
      <c r="NCT250" s="249"/>
      <c r="NCU250" s="249"/>
      <c r="NCV250" s="249"/>
      <c r="NCW250" s="249"/>
      <c r="NCX250" s="249"/>
      <c r="NCY250" s="249"/>
      <c r="NCZ250" s="249"/>
      <c r="NDA250" s="249"/>
      <c r="NDB250" s="249"/>
      <c r="NDC250" s="249"/>
      <c r="NDD250" s="249"/>
      <c r="NDE250" s="249"/>
      <c r="NDF250" s="249"/>
      <c r="NDG250" s="249"/>
      <c r="NDH250" s="249"/>
      <c r="NDI250" s="249"/>
      <c r="NDJ250" s="249"/>
      <c r="NDK250" s="249"/>
      <c r="NDL250" s="249"/>
      <c r="NDM250" s="249"/>
      <c r="NDN250" s="249"/>
      <c r="NDO250" s="249"/>
      <c r="NDP250" s="249"/>
      <c r="NDQ250" s="249"/>
      <c r="NDR250" s="249"/>
      <c r="NDS250" s="249"/>
      <c r="NDT250" s="249"/>
      <c r="NDU250" s="249"/>
      <c r="NDV250" s="249"/>
      <c r="NDW250" s="249"/>
      <c r="NDX250" s="249"/>
      <c r="NDY250" s="249"/>
      <c r="NDZ250" s="249"/>
      <c r="NEA250" s="249"/>
      <c r="NEB250" s="249"/>
      <c r="NEC250" s="249"/>
      <c r="NED250" s="249"/>
      <c r="NEE250" s="249"/>
      <c r="NEF250" s="249"/>
      <c r="NEG250" s="249"/>
      <c r="NEH250" s="249"/>
      <c r="NEI250" s="249"/>
      <c r="NEJ250" s="249"/>
      <c r="NEK250" s="249"/>
      <c r="NEL250" s="249"/>
      <c r="NEM250" s="249"/>
      <c r="NEN250" s="249"/>
      <c r="NEO250" s="249"/>
      <c r="NEP250" s="249"/>
      <c r="NEQ250" s="249"/>
      <c r="NER250" s="249"/>
      <c r="NES250" s="249"/>
      <c r="NET250" s="249"/>
      <c r="NEU250" s="249"/>
      <c r="NEV250" s="249"/>
      <c r="NEW250" s="249"/>
      <c r="NEX250" s="249"/>
      <c r="NEY250" s="249"/>
      <c r="NEZ250" s="249"/>
      <c r="NFA250" s="249"/>
      <c r="NFB250" s="249"/>
      <c r="NFC250" s="249"/>
      <c r="NFD250" s="249"/>
      <c r="NFE250" s="249"/>
      <c r="NFF250" s="249"/>
      <c r="NFG250" s="249"/>
      <c r="NFH250" s="249"/>
      <c r="NFI250" s="249"/>
      <c r="NFJ250" s="249"/>
      <c r="NFK250" s="249"/>
      <c r="NFL250" s="249"/>
      <c r="NFM250" s="249"/>
      <c r="NFN250" s="249"/>
      <c r="NFO250" s="249"/>
      <c r="NFP250" s="249"/>
      <c r="NFQ250" s="249"/>
      <c r="NFR250" s="249"/>
      <c r="NFS250" s="249"/>
      <c r="NFT250" s="249"/>
      <c r="NFU250" s="249"/>
      <c r="NFV250" s="249"/>
      <c r="NFW250" s="249"/>
      <c r="NFX250" s="249"/>
      <c r="NFY250" s="249"/>
      <c r="NFZ250" s="249"/>
      <c r="NGA250" s="249"/>
      <c r="NGB250" s="249"/>
      <c r="NGC250" s="249"/>
      <c r="NGD250" s="249"/>
      <c r="NGE250" s="249"/>
      <c r="NGF250" s="249"/>
      <c r="NGG250" s="249"/>
      <c r="NGH250" s="249"/>
      <c r="NGI250" s="249"/>
      <c r="NGJ250" s="249"/>
      <c r="NGK250" s="249"/>
      <c r="NGL250" s="249"/>
      <c r="NGM250" s="249"/>
      <c r="NGN250" s="249"/>
      <c r="NGO250" s="249"/>
      <c r="NGP250" s="249"/>
      <c r="NGQ250" s="249"/>
      <c r="NGR250" s="249"/>
      <c r="NGS250" s="249"/>
      <c r="NGT250" s="249"/>
      <c r="NGU250" s="249"/>
      <c r="NGV250" s="249"/>
      <c r="NGW250" s="249"/>
      <c r="NGX250" s="249"/>
      <c r="NGY250" s="249"/>
      <c r="NGZ250" s="249"/>
      <c r="NHA250" s="249"/>
      <c r="NHB250" s="249"/>
      <c r="NHC250" s="249"/>
      <c r="NHD250" s="249"/>
      <c r="NHE250" s="249"/>
      <c r="NHF250" s="249"/>
      <c r="NHG250" s="249"/>
      <c r="NHH250" s="249"/>
      <c r="NHI250" s="249"/>
      <c r="NHJ250" s="249"/>
      <c r="NHK250" s="249"/>
      <c r="NHL250" s="249"/>
      <c r="NHM250" s="249"/>
      <c r="NHN250" s="249"/>
      <c r="NHO250" s="249"/>
      <c r="NHP250" s="249"/>
      <c r="NHQ250" s="249"/>
      <c r="NHR250" s="249"/>
      <c r="NHS250" s="249"/>
      <c r="NHT250" s="249"/>
      <c r="NHU250" s="249"/>
      <c r="NHV250" s="249"/>
      <c r="NHW250" s="249"/>
      <c r="NHX250" s="249"/>
      <c r="NHY250" s="249"/>
      <c r="NHZ250" s="249"/>
      <c r="NIA250" s="249"/>
      <c r="NIB250" s="249"/>
      <c r="NIC250" s="249"/>
      <c r="NID250" s="249"/>
      <c r="NIE250" s="249"/>
      <c r="NIF250" s="249"/>
      <c r="NIG250" s="249"/>
      <c r="NIH250" s="249"/>
      <c r="NII250" s="249"/>
      <c r="NIJ250" s="249"/>
      <c r="NIK250" s="249"/>
      <c r="NIL250" s="249"/>
      <c r="NIM250" s="249"/>
      <c r="NIN250" s="249"/>
      <c r="NIO250" s="249"/>
      <c r="NIP250" s="249"/>
      <c r="NIQ250" s="249"/>
      <c r="NIR250" s="249"/>
      <c r="NIS250" s="249"/>
      <c r="NIT250" s="249"/>
      <c r="NIU250" s="249"/>
      <c r="NIV250" s="249"/>
      <c r="NIW250" s="249"/>
      <c r="NIX250" s="249"/>
      <c r="NIY250" s="249"/>
      <c r="NIZ250" s="249"/>
      <c r="NJA250" s="249"/>
      <c r="NJB250" s="249"/>
      <c r="NJC250" s="249"/>
      <c r="NJD250" s="249"/>
      <c r="NJE250" s="249"/>
      <c r="NJF250" s="249"/>
      <c r="NJG250" s="249"/>
      <c r="NJH250" s="249"/>
      <c r="NJI250" s="249"/>
      <c r="NJJ250" s="249"/>
      <c r="NJK250" s="249"/>
      <c r="NJL250" s="249"/>
      <c r="NJM250" s="249"/>
      <c r="NJN250" s="249"/>
      <c r="NJO250" s="249"/>
      <c r="NJP250" s="249"/>
      <c r="NJQ250" s="249"/>
      <c r="NJR250" s="249"/>
      <c r="NJS250" s="249"/>
      <c r="NJT250" s="249"/>
      <c r="NJU250" s="249"/>
      <c r="NJV250" s="249"/>
      <c r="NJW250" s="249"/>
      <c r="NJX250" s="249"/>
      <c r="NJY250" s="249"/>
      <c r="NJZ250" s="249"/>
      <c r="NKA250" s="249"/>
      <c r="NKB250" s="249"/>
      <c r="NKC250" s="249"/>
      <c r="NKD250" s="249"/>
      <c r="NKE250" s="249"/>
      <c r="NKF250" s="249"/>
      <c r="NKG250" s="249"/>
      <c r="NKH250" s="249"/>
      <c r="NKI250" s="249"/>
      <c r="NKJ250" s="249"/>
      <c r="NKK250" s="249"/>
      <c r="NKL250" s="249"/>
      <c r="NKM250" s="249"/>
      <c r="NKN250" s="249"/>
      <c r="NKO250" s="249"/>
      <c r="NKP250" s="249"/>
      <c r="NKQ250" s="249"/>
      <c r="NKR250" s="249"/>
      <c r="NKS250" s="249"/>
      <c r="NKT250" s="249"/>
      <c r="NKU250" s="249"/>
      <c r="NKV250" s="249"/>
      <c r="NKW250" s="249"/>
      <c r="NKX250" s="249"/>
      <c r="NKY250" s="249"/>
      <c r="NKZ250" s="249"/>
      <c r="NLA250" s="249"/>
      <c r="NLB250" s="249"/>
      <c r="NLC250" s="249"/>
      <c r="NLD250" s="249"/>
      <c r="NLE250" s="249"/>
      <c r="NLF250" s="249"/>
      <c r="NLG250" s="249"/>
      <c r="NLH250" s="249"/>
      <c r="NLI250" s="249"/>
      <c r="NLJ250" s="249"/>
      <c r="NLK250" s="249"/>
      <c r="NLL250" s="249"/>
      <c r="NLM250" s="249"/>
      <c r="NLN250" s="249"/>
      <c r="NLO250" s="249"/>
      <c r="NLP250" s="249"/>
      <c r="NLQ250" s="249"/>
      <c r="NLR250" s="249"/>
      <c r="NLS250" s="249"/>
      <c r="NLT250" s="249"/>
      <c r="NLU250" s="249"/>
      <c r="NLV250" s="249"/>
      <c r="NLW250" s="249"/>
      <c r="NLX250" s="249"/>
      <c r="NLY250" s="249"/>
      <c r="NLZ250" s="249"/>
      <c r="NMA250" s="249"/>
      <c r="NMB250" s="249"/>
      <c r="NMC250" s="249"/>
      <c r="NMD250" s="249"/>
      <c r="NME250" s="249"/>
      <c r="NMF250" s="249"/>
      <c r="NMG250" s="249"/>
      <c r="NMH250" s="249"/>
      <c r="NMI250" s="249"/>
      <c r="NMJ250" s="249"/>
      <c r="NMK250" s="249"/>
      <c r="NML250" s="249"/>
      <c r="NMM250" s="249"/>
      <c r="NMN250" s="249"/>
      <c r="NMO250" s="249"/>
      <c r="NMP250" s="249"/>
      <c r="NMQ250" s="249"/>
      <c r="NMR250" s="249"/>
      <c r="NMS250" s="249"/>
      <c r="NMT250" s="249"/>
      <c r="NMU250" s="249"/>
      <c r="NMV250" s="249"/>
      <c r="NMW250" s="249"/>
      <c r="NMX250" s="249"/>
      <c r="NMY250" s="249"/>
      <c r="NMZ250" s="249"/>
      <c r="NNA250" s="249"/>
      <c r="NNB250" s="249"/>
      <c r="NNC250" s="249"/>
      <c r="NND250" s="249"/>
      <c r="NNE250" s="249"/>
      <c r="NNF250" s="249"/>
      <c r="NNG250" s="249"/>
      <c r="NNH250" s="249"/>
      <c r="NNI250" s="249"/>
      <c r="NNJ250" s="249"/>
      <c r="NNK250" s="249"/>
      <c r="NNL250" s="249"/>
      <c r="NNM250" s="249"/>
      <c r="NNN250" s="249"/>
      <c r="NNO250" s="249"/>
      <c r="NNP250" s="249"/>
      <c r="NNQ250" s="249"/>
      <c r="NNR250" s="249"/>
      <c r="NNS250" s="249"/>
      <c r="NNT250" s="249"/>
      <c r="NNU250" s="249"/>
      <c r="NNV250" s="249"/>
      <c r="NNW250" s="249"/>
      <c r="NNX250" s="249"/>
      <c r="NNY250" s="249"/>
      <c r="NNZ250" s="249"/>
      <c r="NOA250" s="249"/>
      <c r="NOB250" s="249"/>
      <c r="NOC250" s="249"/>
      <c r="NOD250" s="249"/>
      <c r="NOE250" s="249"/>
      <c r="NOF250" s="249"/>
      <c r="NOG250" s="249"/>
      <c r="NOH250" s="249"/>
      <c r="NOI250" s="249"/>
      <c r="NOJ250" s="249"/>
      <c r="NOK250" s="249"/>
      <c r="NOL250" s="249"/>
      <c r="NOM250" s="249"/>
      <c r="NON250" s="249"/>
      <c r="NOO250" s="249"/>
      <c r="NOP250" s="249"/>
      <c r="NOQ250" s="249"/>
      <c r="NOR250" s="249"/>
      <c r="NOS250" s="249"/>
      <c r="NOT250" s="249"/>
      <c r="NOU250" s="249"/>
      <c r="NOV250" s="249"/>
      <c r="NOW250" s="249"/>
      <c r="NOX250" s="249"/>
      <c r="NOY250" s="249"/>
      <c r="NOZ250" s="249"/>
      <c r="NPA250" s="249"/>
      <c r="NPB250" s="249"/>
      <c r="NPC250" s="249"/>
      <c r="NPD250" s="249"/>
      <c r="NPE250" s="249"/>
      <c r="NPF250" s="249"/>
      <c r="NPG250" s="249"/>
      <c r="NPH250" s="249"/>
      <c r="NPI250" s="249"/>
      <c r="NPJ250" s="249"/>
      <c r="NPK250" s="249"/>
      <c r="NPL250" s="249"/>
      <c r="NPM250" s="249"/>
      <c r="NPN250" s="249"/>
      <c r="NPO250" s="249"/>
      <c r="NPP250" s="249"/>
      <c r="NPQ250" s="249"/>
      <c r="NPR250" s="249"/>
      <c r="NPS250" s="249"/>
      <c r="NPT250" s="249"/>
      <c r="NPU250" s="249"/>
      <c r="NPV250" s="249"/>
      <c r="NPW250" s="249"/>
      <c r="NPX250" s="249"/>
      <c r="NPY250" s="249"/>
      <c r="NPZ250" s="249"/>
      <c r="NQA250" s="249"/>
      <c r="NQB250" s="249"/>
      <c r="NQC250" s="249"/>
      <c r="NQD250" s="249"/>
      <c r="NQE250" s="249"/>
      <c r="NQF250" s="249"/>
      <c r="NQG250" s="249"/>
      <c r="NQH250" s="249"/>
      <c r="NQI250" s="249"/>
      <c r="NQJ250" s="249"/>
      <c r="NQK250" s="249"/>
      <c r="NQL250" s="249"/>
      <c r="NQM250" s="249"/>
      <c r="NQN250" s="249"/>
      <c r="NQO250" s="249"/>
      <c r="NQP250" s="249"/>
      <c r="NQQ250" s="249"/>
      <c r="NQR250" s="249"/>
      <c r="NQS250" s="249"/>
      <c r="NQT250" s="249"/>
      <c r="NQU250" s="249"/>
      <c r="NQV250" s="249"/>
      <c r="NQW250" s="249"/>
      <c r="NQX250" s="249"/>
      <c r="NQY250" s="249"/>
      <c r="NQZ250" s="249"/>
      <c r="NRA250" s="249"/>
      <c r="NRB250" s="249"/>
      <c r="NRC250" s="249"/>
      <c r="NRD250" s="249"/>
      <c r="NRE250" s="249"/>
      <c r="NRF250" s="249"/>
      <c r="NRG250" s="249"/>
      <c r="NRH250" s="249"/>
      <c r="NRI250" s="249"/>
      <c r="NRJ250" s="249"/>
      <c r="NRK250" s="249"/>
      <c r="NRL250" s="249"/>
      <c r="NRM250" s="249"/>
      <c r="NRN250" s="249"/>
      <c r="NRO250" s="249"/>
      <c r="NRP250" s="249"/>
      <c r="NRQ250" s="249"/>
      <c r="NRR250" s="249"/>
      <c r="NRS250" s="249"/>
      <c r="NRT250" s="249"/>
      <c r="NRU250" s="249"/>
      <c r="NRV250" s="249"/>
      <c r="NRW250" s="249"/>
      <c r="NRX250" s="249"/>
      <c r="NRY250" s="249"/>
      <c r="NRZ250" s="249"/>
      <c r="NSA250" s="249"/>
      <c r="NSB250" s="249"/>
      <c r="NSC250" s="249"/>
      <c r="NSD250" s="249"/>
      <c r="NSE250" s="249"/>
      <c r="NSF250" s="249"/>
      <c r="NSG250" s="249"/>
      <c r="NSH250" s="249"/>
      <c r="NSI250" s="249"/>
      <c r="NSJ250" s="249"/>
      <c r="NSK250" s="249"/>
      <c r="NSL250" s="249"/>
      <c r="NSM250" s="249"/>
      <c r="NSN250" s="249"/>
      <c r="NSO250" s="249"/>
      <c r="NSP250" s="249"/>
      <c r="NSQ250" s="249"/>
      <c r="NSR250" s="249"/>
      <c r="NSS250" s="249"/>
      <c r="NST250" s="249"/>
      <c r="NSU250" s="249"/>
      <c r="NSV250" s="249"/>
      <c r="NSW250" s="249"/>
      <c r="NSX250" s="249"/>
      <c r="NSY250" s="249"/>
      <c r="NSZ250" s="249"/>
      <c r="NTA250" s="249"/>
      <c r="NTB250" s="249"/>
      <c r="NTC250" s="249"/>
      <c r="NTD250" s="249"/>
      <c r="NTE250" s="249"/>
      <c r="NTF250" s="249"/>
      <c r="NTG250" s="249"/>
      <c r="NTH250" s="249"/>
      <c r="NTI250" s="249"/>
      <c r="NTJ250" s="249"/>
      <c r="NTK250" s="249"/>
      <c r="NTL250" s="249"/>
      <c r="NTM250" s="249"/>
      <c r="NTN250" s="249"/>
      <c r="NTO250" s="249"/>
      <c r="NTP250" s="249"/>
      <c r="NTQ250" s="249"/>
      <c r="NTR250" s="249"/>
      <c r="NTS250" s="249"/>
      <c r="NTT250" s="249"/>
      <c r="NTU250" s="249"/>
      <c r="NTV250" s="249"/>
      <c r="NTW250" s="249"/>
      <c r="NTX250" s="249"/>
      <c r="NTY250" s="249"/>
      <c r="NTZ250" s="249"/>
      <c r="NUA250" s="249"/>
      <c r="NUB250" s="249"/>
      <c r="NUC250" s="249"/>
      <c r="NUD250" s="249"/>
      <c r="NUE250" s="249"/>
      <c r="NUF250" s="249"/>
      <c r="NUG250" s="249"/>
      <c r="NUH250" s="249"/>
      <c r="NUI250" s="249"/>
      <c r="NUJ250" s="249"/>
      <c r="NUK250" s="249"/>
      <c r="NUL250" s="249"/>
      <c r="NUM250" s="249"/>
      <c r="NUN250" s="249"/>
      <c r="NUO250" s="249"/>
      <c r="NUP250" s="249"/>
      <c r="NUQ250" s="249"/>
      <c r="NUR250" s="249"/>
      <c r="NUS250" s="249"/>
      <c r="NUT250" s="249"/>
      <c r="NUU250" s="249"/>
      <c r="NUV250" s="249"/>
      <c r="NUW250" s="249"/>
      <c r="NUX250" s="249"/>
      <c r="NUY250" s="249"/>
      <c r="NUZ250" s="249"/>
      <c r="NVA250" s="249"/>
      <c r="NVB250" s="249"/>
      <c r="NVC250" s="249"/>
      <c r="NVD250" s="249"/>
      <c r="NVE250" s="249"/>
      <c r="NVF250" s="249"/>
      <c r="NVG250" s="249"/>
      <c r="NVH250" s="249"/>
      <c r="NVI250" s="249"/>
      <c r="NVJ250" s="249"/>
      <c r="NVK250" s="249"/>
      <c r="NVL250" s="249"/>
      <c r="NVM250" s="249"/>
      <c r="NVN250" s="249"/>
      <c r="NVO250" s="249"/>
      <c r="NVP250" s="249"/>
      <c r="NVQ250" s="249"/>
      <c r="NVR250" s="249"/>
      <c r="NVS250" s="249"/>
      <c r="NVT250" s="249"/>
      <c r="NVU250" s="249"/>
      <c r="NVV250" s="249"/>
      <c r="NVW250" s="249"/>
      <c r="NVX250" s="249"/>
      <c r="NVY250" s="249"/>
      <c r="NVZ250" s="249"/>
      <c r="NWA250" s="249"/>
      <c r="NWB250" s="249"/>
      <c r="NWC250" s="249"/>
      <c r="NWD250" s="249"/>
      <c r="NWE250" s="249"/>
      <c r="NWF250" s="249"/>
      <c r="NWG250" s="249"/>
      <c r="NWH250" s="249"/>
      <c r="NWI250" s="249"/>
      <c r="NWJ250" s="249"/>
      <c r="NWK250" s="249"/>
      <c r="NWL250" s="249"/>
      <c r="NWM250" s="249"/>
      <c r="NWN250" s="249"/>
      <c r="NWO250" s="249"/>
      <c r="NWP250" s="249"/>
      <c r="NWQ250" s="249"/>
      <c r="NWR250" s="249"/>
      <c r="NWS250" s="249"/>
      <c r="NWT250" s="249"/>
      <c r="NWU250" s="249"/>
      <c r="NWV250" s="249"/>
      <c r="NWW250" s="249"/>
      <c r="NWX250" s="249"/>
      <c r="NWY250" s="249"/>
      <c r="NWZ250" s="249"/>
      <c r="NXA250" s="249"/>
      <c r="NXB250" s="249"/>
      <c r="NXC250" s="249"/>
      <c r="NXD250" s="249"/>
      <c r="NXE250" s="249"/>
      <c r="NXF250" s="249"/>
      <c r="NXG250" s="249"/>
      <c r="NXH250" s="249"/>
      <c r="NXI250" s="249"/>
      <c r="NXJ250" s="249"/>
      <c r="NXK250" s="249"/>
      <c r="NXL250" s="249"/>
      <c r="NXM250" s="249"/>
      <c r="NXN250" s="249"/>
      <c r="NXO250" s="249"/>
      <c r="NXP250" s="249"/>
      <c r="NXQ250" s="249"/>
      <c r="NXR250" s="249"/>
      <c r="NXS250" s="249"/>
      <c r="NXT250" s="249"/>
      <c r="NXU250" s="249"/>
      <c r="NXV250" s="249"/>
      <c r="NXW250" s="249"/>
      <c r="NXX250" s="249"/>
      <c r="NXY250" s="249"/>
      <c r="NXZ250" s="249"/>
      <c r="NYA250" s="249"/>
      <c r="NYB250" s="249"/>
      <c r="NYC250" s="249"/>
      <c r="NYD250" s="249"/>
      <c r="NYE250" s="249"/>
      <c r="NYF250" s="249"/>
      <c r="NYG250" s="249"/>
      <c r="NYH250" s="249"/>
      <c r="NYI250" s="249"/>
      <c r="NYJ250" s="249"/>
      <c r="NYK250" s="249"/>
      <c r="NYL250" s="249"/>
      <c r="NYM250" s="249"/>
      <c r="NYN250" s="249"/>
      <c r="NYO250" s="249"/>
      <c r="NYP250" s="249"/>
      <c r="NYQ250" s="249"/>
      <c r="NYR250" s="249"/>
      <c r="NYS250" s="249"/>
      <c r="NYT250" s="249"/>
      <c r="NYU250" s="249"/>
      <c r="NYV250" s="249"/>
      <c r="NYW250" s="249"/>
      <c r="NYX250" s="249"/>
      <c r="NYY250" s="249"/>
      <c r="NYZ250" s="249"/>
      <c r="NZA250" s="249"/>
      <c r="NZB250" s="249"/>
      <c r="NZC250" s="249"/>
      <c r="NZD250" s="249"/>
      <c r="NZE250" s="249"/>
      <c r="NZF250" s="249"/>
      <c r="NZG250" s="249"/>
      <c r="NZH250" s="249"/>
      <c r="NZI250" s="249"/>
      <c r="NZJ250" s="249"/>
      <c r="NZK250" s="249"/>
      <c r="NZL250" s="249"/>
      <c r="NZM250" s="249"/>
      <c r="NZN250" s="249"/>
      <c r="NZO250" s="249"/>
      <c r="NZP250" s="249"/>
      <c r="NZQ250" s="249"/>
      <c r="NZR250" s="249"/>
      <c r="NZS250" s="249"/>
      <c r="NZT250" s="249"/>
      <c r="NZU250" s="249"/>
      <c r="NZV250" s="249"/>
      <c r="NZW250" s="249"/>
      <c r="NZX250" s="249"/>
      <c r="NZY250" s="249"/>
      <c r="NZZ250" s="249"/>
      <c r="OAA250" s="249"/>
      <c r="OAB250" s="249"/>
      <c r="OAC250" s="249"/>
      <c r="OAD250" s="249"/>
      <c r="OAE250" s="249"/>
      <c r="OAF250" s="249"/>
      <c r="OAG250" s="249"/>
      <c r="OAH250" s="249"/>
      <c r="OAI250" s="249"/>
      <c r="OAJ250" s="249"/>
      <c r="OAK250" s="249"/>
      <c r="OAL250" s="249"/>
      <c r="OAM250" s="249"/>
      <c r="OAN250" s="249"/>
      <c r="OAO250" s="249"/>
      <c r="OAP250" s="249"/>
      <c r="OAQ250" s="249"/>
      <c r="OAR250" s="249"/>
      <c r="OAS250" s="249"/>
      <c r="OAT250" s="249"/>
      <c r="OAU250" s="249"/>
      <c r="OAV250" s="249"/>
      <c r="OAW250" s="249"/>
      <c r="OAX250" s="249"/>
      <c r="OAY250" s="249"/>
      <c r="OAZ250" s="249"/>
      <c r="OBA250" s="249"/>
      <c r="OBB250" s="249"/>
      <c r="OBC250" s="249"/>
      <c r="OBD250" s="249"/>
      <c r="OBE250" s="249"/>
      <c r="OBF250" s="249"/>
      <c r="OBG250" s="249"/>
      <c r="OBH250" s="249"/>
      <c r="OBI250" s="249"/>
      <c r="OBJ250" s="249"/>
      <c r="OBK250" s="249"/>
      <c r="OBL250" s="249"/>
      <c r="OBM250" s="249"/>
      <c r="OBN250" s="249"/>
      <c r="OBO250" s="249"/>
      <c r="OBP250" s="249"/>
      <c r="OBQ250" s="249"/>
      <c r="OBR250" s="249"/>
      <c r="OBS250" s="249"/>
      <c r="OBT250" s="249"/>
      <c r="OBU250" s="249"/>
      <c r="OBV250" s="249"/>
      <c r="OBW250" s="249"/>
      <c r="OBX250" s="249"/>
      <c r="OBY250" s="249"/>
      <c r="OBZ250" s="249"/>
      <c r="OCA250" s="249"/>
      <c r="OCB250" s="249"/>
      <c r="OCC250" s="249"/>
      <c r="OCD250" s="249"/>
      <c r="OCE250" s="249"/>
      <c r="OCF250" s="249"/>
      <c r="OCG250" s="249"/>
      <c r="OCH250" s="249"/>
      <c r="OCI250" s="249"/>
      <c r="OCJ250" s="249"/>
      <c r="OCK250" s="249"/>
      <c r="OCL250" s="249"/>
      <c r="OCM250" s="249"/>
      <c r="OCN250" s="249"/>
      <c r="OCO250" s="249"/>
      <c r="OCP250" s="249"/>
      <c r="OCQ250" s="249"/>
      <c r="OCR250" s="249"/>
      <c r="OCS250" s="249"/>
      <c r="OCT250" s="249"/>
      <c r="OCU250" s="249"/>
      <c r="OCV250" s="249"/>
      <c r="OCW250" s="249"/>
      <c r="OCX250" s="249"/>
      <c r="OCY250" s="249"/>
      <c r="OCZ250" s="249"/>
      <c r="ODA250" s="249"/>
      <c r="ODB250" s="249"/>
      <c r="ODC250" s="249"/>
      <c r="ODD250" s="249"/>
      <c r="ODE250" s="249"/>
      <c r="ODF250" s="249"/>
      <c r="ODG250" s="249"/>
      <c r="ODH250" s="249"/>
      <c r="ODI250" s="249"/>
      <c r="ODJ250" s="249"/>
      <c r="ODK250" s="249"/>
      <c r="ODL250" s="249"/>
      <c r="ODM250" s="249"/>
      <c r="ODN250" s="249"/>
      <c r="ODO250" s="249"/>
      <c r="ODP250" s="249"/>
      <c r="ODQ250" s="249"/>
      <c r="ODR250" s="249"/>
      <c r="ODS250" s="249"/>
      <c r="ODT250" s="249"/>
      <c r="ODU250" s="249"/>
      <c r="ODV250" s="249"/>
      <c r="ODW250" s="249"/>
      <c r="ODX250" s="249"/>
      <c r="ODY250" s="249"/>
      <c r="ODZ250" s="249"/>
      <c r="OEA250" s="249"/>
      <c r="OEB250" s="249"/>
      <c r="OEC250" s="249"/>
      <c r="OED250" s="249"/>
      <c r="OEE250" s="249"/>
      <c r="OEF250" s="249"/>
      <c r="OEG250" s="249"/>
      <c r="OEH250" s="249"/>
      <c r="OEI250" s="249"/>
      <c r="OEJ250" s="249"/>
      <c r="OEK250" s="249"/>
      <c r="OEL250" s="249"/>
      <c r="OEM250" s="249"/>
      <c r="OEN250" s="249"/>
      <c r="OEO250" s="249"/>
      <c r="OEP250" s="249"/>
      <c r="OEQ250" s="249"/>
      <c r="OER250" s="249"/>
      <c r="OES250" s="249"/>
      <c r="OET250" s="249"/>
      <c r="OEU250" s="249"/>
      <c r="OEV250" s="249"/>
      <c r="OEW250" s="249"/>
      <c r="OEX250" s="249"/>
      <c r="OEY250" s="249"/>
      <c r="OEZ250" s="249"/>
      <c r="OFA250" s="249"/>
      <c r="OFB250" s="249"/>
      <c r="OFC250" s="249"/>
      <c r="OFD250" s="249"/>
      <c r="OFE250" s="249"/>
      <c r="OFF250" s="249"/>
      <c r="OFG250" s="249"/>
      <c r="OFH250" s="249"/>
      <c r="OFI250" s="249"/>
      <c r="OFJ250" s="249"/>
      <c r="OFK250" s="249"/>
      <c r="OFL250" s="249"/>
      <c r="OFM250" s="249"/>
      <c r="OFN250" s="249"/>
      <c r="OFO250" s="249"/>
      <c r="OFP250" s="249"/>
      <c r="OFQ250" s="249"/>
      <c r="OFR250" s="249"/>
      <c r="OFS250" s="249"/>
      <c r="OFT250" s="249"/>
      <c r="OFU250" s="249"/>
      <c r="OFV250" s="249"/>
      <c r="OFW250" s="249"/>
      <c r="OFX250" s="249"/>
      <c r="OFY250" s="249"/>
      <c r="OFZ250" s="249"/>
      <c r="OGA250" s="249"/>
      <c r="OGB250" s="249"/>
      <c r="OGC250" s="249"/>
      <c r="OGD250" s="249"/>
      <c r="OGE250" s="249"/>
      <c r="OGF250" s="249"/>
      <c r="OGG250" s="249"/>
      <c r="OGH250" s="249"/>
      <c r="OGI250" s="249"/>
      <c r="OGJ250" s="249"/>
      <c r="OGK250" s="249"/>
      <c r="OGL250" s="249"/>
      <c r="OGM250" s="249"/>
      <c r="OGN250" s="249"/>
      <c r="OGO250" s="249"/>
      <c r="OGP250" s="249"/>
      <c r="OGQ250" s="249"/>
      <c r="OGR250" s="249"/>
      <c r="OGS250" s="249"/>
      <c r="OGT250" s="249"/>
      <c r="OGU250" s="249"/>
      <c r="OGV250" s="249"/>
      <c r="OGW250" s="249"/>
      <c r="OGX250" s="249"/>
      <c r="OGY250" s="249"/>
      <c r="OGZ250" s="249"/>
      <c r="OHA250" s="249"/>
      <c r="OHB250" s="249"/>
      <c r="OHC250" s="249"/>
      <c r="OHD250" s="249"/>
      <c r="OHE250" s="249"/>
      <c r="OHF250" s="249"/>
      <c r="OHG250" s="249"/>
      <c r="OHH250" s="249"/>
      <c r="OHI250" s="249"/>
      <c r="OHJ250" s="249"/>
      <c r="OHK250" s="249"/>
      <c r="OHL250" s="249"/>
      <c r="OHM250" s="249"/>
      <c r="OHN250" s="249"/>
      <c r="OHO250" s="249"/>
      <c r="OHP250" s="249"/>
      <c r="OHQ250" s="249"/>
      <c r="OHR250" s="249"/>
      <c r="OHS250" s="249"/>
      <c r="OHT250" s="249"/>
      <c r="OHU250" s="249"/>
      <c r="OHV250" s="249"/>
      <c r="OHW250" s="249"/>
      <c r="OHX250" s="249"/>
      <c r="OHY250" s="249"/>
      <c r="OHZ250" s="249"/>
      <c r="OIA250" s="249"/>
      <c r="OIB250" s="249"/>
      <c r="OIC250" s="249"/>
      <c r="OID250" s="249"/>
      <c r="OIE250" s="249"/>
      <c r="OIF250" s="249"/>
      <c r="OIG250" s="249"/>
      <c r="OIH250" s="249"/>
      <c r="OII250" s="249"/>
      <c r="OIJ250" s="249"/>
      <c r="OIK250" s="249"/>
      <c r="OIL250" s="249"/>
      <c r="OIM250" s="249"/>
      <c r="OIN250" s="249"/>
      <c r="OIO250" s="249"/>
      <c r="OIP250" s="249"/>
      <c r="OIQ250" s="249"/>
      <c r="OIR250" s="249"/>
      <c r="OIS250" s="249"/>
      <c r="OIT250" s="249"/>
      <c r="OIU250" s="249"/>
      <c r="OIV250" s="249"/>
      <c r="OIW250" s="249"/>
      <c r="OIX250" s="249"/>
      <c r="OIY250" s="249"/>
      <c r="OIZ250" s="249"/>
      <c r="OJA250" s="249"/>
      <c r="OJB250" s="249"/>
      <c r="OJC250" s="249"/>
      <c r="OJD250" s="249"/>
      <c r="OJE250" s="249"/>
      <c r="OJF250" s="249"/>
      <c r="OJG250" s="249"/>
      <c r="OJH250" s="249"/>
      <c r="OJI250" s="249"/>
      <c r="OJJ250" s="249"/>
      <c r="OJK250" s="249"/>
      <c r="OJL250" s="249"/>
      <c r="OJM250" s="249"/>
      <c r="OJN250" s="249"/>
      <c r="OJO250" s="249"/>
      <c r="OJP250" s="249"/>
      <c r="OJQ250" s="249"/>
      <c r="OJR250" s="249"/>
      <c r="OJS250" s="249"/>
      <c r="OJT250" s="249"/>
      <c r="OJU250" s="249"/>
      <c r="OJV250" s="249"/>
      <c r="OJW250" s="249"/>
      <c r="OJX250" s="249"/>
      <c r="OJY250" s="249"/>
      <c r="OJZ250" s="249"/>
      <c r="OKA250" s="249"/>
      <c r="OKB250" s="249"/>
      <c r="OKC250" s="249"/>
      <c r="OKD250" s="249"/>
      <c r="OKE250" s="249"/>
      <c r="OKF250" s="249"/>
      <c r="OKG250" s="249"/>
      <c r="OKH250" s="249"/>
      <c r="OKI250" s="249"/>
      <c r="OKJ250" s="249"/>
      <c r="OKK250" s="249"/>
      <c r="OKL250" s="249"/>
      <c r="OKM250" s="249"/>
      <c r="OKN250" s="249"/>
      <c r="OKO250" s="249"/>
      <c r="OKP250" s="249"/>
      <c r="OKQ250" s="249"/>
      <c r="OKR250" s="249"/>
      <c r="OKS250" s="249"/>
      <c r="OKT250" s="249"/>
      <c r="OKU250" s="249"/>
      <c r="OKV250" s="249"/>
      <c r="OKW250" s="249"/>
      <c r="OKX250" s="249"/>
      <c r="OKY250" s="249"/>
      <c r="OKZ250" s="249"/>
      <c r="OLA250" s="249"/>
      <c r="OLB250" s="249"/>
      <c r="OLC250" s="249"/>
      <c r="OLD250" s="249"/>
      <c r="OLE250" s="249"/>
      <c r="OLF250" s="249"/>
      <c r="OLG250" s="249"/>
      <c r="OLH250" s="249"/>
      <c r="OLI250" s="249"/>
      <c r="OLJ250" s="249"/>
      <c r="OLK250" s="249"/>
      <c r="OLL250" s="249"/>
      <c r="OLM250" s="249"/>
      <c r="OLN250" s="249"/>
      <c r="OLO250" s="249"/>
      <c r="OLP250" s="249"/>
      <c r="OLQ250" s="249"/>
      <c r="OLR250" s="249"/>
      <c r="OLS250" s="249"/>
      <c r="OLT250" s="249"/>
      <c r="OLU250" s="249"/>
      <c r="OLV250" s="249"/>
      <c r="OLW250" s="249"/>
      <c r="OLX250" s="249"/>
      <c r="OLY250" s="249"/>
      <c r="OLZ250" s="249"/>
      <c r="OMA250" s="249"/>
      <c r="OMB250" s="249"/>
      <c r="OMC250" s="249"/>
      <c r="OMD250" s="249"/>
      <c r="OME250" s="249"/>
      <c r="OMF250" s="249"/>
      <c r="OMG250" s="249"/>
      <c r="OMH250" s="249"/>
      <c r="OMI250" s="249"/>
      <c r="OMJ250" s="249"/>
      <c r="OMK250" s="249"/>
      <c r="OML250" s="249"/>
      <c r="OMM250" s="249"/>
      <c r="OMN250" s="249"/>
      <c r="OMO250" s="249"/>
      <c r="OMP250" s="249"/>
      <c r="OMQ250" s="249"/>
      <c r="OMR250" s="249"/>
      <c r="OMS250" s="249"/>
      <c r="OMT250" s="249"/>
      <c r="OMU250" s="249"/>
      <c r="OMV250" s="249"/>
      <c r="OMW250" s="249"/>
      <c r="OMX250" s="249"/>
      <c r="OMY250" s="249"/>
      <c r="OMZ250" s="249"/>
      <c r="ONA250" s="249"/>
      <c r="ONB250" s="249"/>
      <c r="ONC250" s="249"/>
      <c r="OND250" s="249"/>
      <c r="ONE250" s="249"/>
      <c r="ONF250" s="249"/>
      <c r="ONG250" s="249"/>
      <c r="ONH250" s="249"/>
      <c r="ONI250" s="249"/>
      <c r="ONJ250" s="249"/>
      <c r="ONK250" s="249"/>
      <c r="ONL250" s="249"/>
      <c r="ONM250" s="249"/>
      <c r="ONN250" s="249"/>
      <c r="ONO250" s="249"/>
      <c r="ONP250" s="249"/>
      <c r="ONQ250" s="249"/>
      <c r="ONR250" s="249"/>
      <c r="ONS250" s="249"/>
      <c r="ONT250" s="249"/>
      <c r="ONU250" s="249"/>
      <c r="ONV250" s="249"/>
      <c r="ONW250" s="249"/>
      <c r="ONX250" s="249"/>
      <c r="ONY250" s="249"/>
      <c r="ONZ250" s="249"/>
      <c r="OOA250" s="249"/>
      <c r="OOB250" s="249"/>
      <c r="OOC250" s="249"/>
      <c r="OOD250" s="249"/>
      <c r="OOE250" s="249"/>
      <c r="OOF250" s="249"/>
      <c r="OOG250" s="249"/>
      <c r="OOH250" s="249"/>
      <c r="OOI250" s="249"/>
      <c r="OOJ250" s="249"/>
      <c r="OOK250" s="249"/>
      <c r="OOL250" s="249"/>
      <c r="OOM250" s="249"/>
      <c r="OON250" s="249"/>
      <c r="OOO250" s="249"/>
      <c r="OOP250" s="249"/>
      <c r="OOQ250" s="249"/>
      <c r="OOR250" s="249"/>
      <c r="OOS250" s="249"/>
      <c r="OOT250" s="249"/>
      <c r="OOU250" s="249"/>
      <c r="OOV250" s="249"/>
      <c r="OOW250" s="249"/>
      <c r="OOX250" s="249"/>
      <c r="OOY250" s="249"/>
      <c r="OOZ250" s="249"/>
      <c r="OPA250" s="249"/>
      <c r="OPB250" s="249"/>
      <c r="OPC250" s="249"/>
      <c r="OPD250" s="249"/>
      <c r="OPE250" s="249"/>
      <c r="OPF250" s="249"/>
      <c r="OPG250" s="249"/>
      <c r="OPH250" s="249"/>
      <c r="OPI250" s="249"/>
      <c r="OPJ250" s="249"/>
      <c r="OPK250" s="249"/>
      <c r="OPL250" s="249"/>
      <c r="OPM250" s="249"/>
      <c r="OPN250" s="249"/>
      <c r="OPO250" s="249"/>
      <c r="OPP250" s="249"/>
      <c r="OPQ250" s="249"/>
      <c r="OPR250" s="249"/>
      <c r="OPS250" s="249"/>
      <c r="OPT250" s="249"/>
      <c r="OPU250" s="249"/>
      <c r="OPV250" s="249"/>
      <c r="OPW250" s="249"/>
      <c r="OPX250" s="249"/>
      <c r="OPY250" s="249"/>
      <c r="OPZ250" s="249"/>
      <c r="OQA250" s="249"/>
      <c r="OQB250" s="249"/>
      <c r="OQC250" s="249"/>
      <c r="OQD250" s="249"/>
      <c r="OQE250" s="249"/>
      <c r="OQF250" s="249"/>
      <c r="OQG250" s="249"/>
      <c r="OQH250" s="249"/>
      <c r="OQI250" s="249"/>
      <c r="OQJ250" s="249"/>
      <c r="OQK250" s="249"/>
      <c r="OQL250" s="249"/>
      <c r="OQM250" s="249"/>
      <c r="OQN250" s="249"/>
      <c r="OQO250" s="249"/>
      <c r="OQP250" s="249"/>
      <c r="OQQ250" s="249"/>
      <c r="OQR250" s="249"/>
      <c r="OQS250" s="249"/>
      <c r="OQT250" s="249"/>
      <c r="OQU250" s="249"/>
      <c r="OQV250" s="249"/>
      <c r="OQW250" s="249"/>
      <c r="OQX250" s="249"/>
      <c r="OQY250" s="249"/>
      <c r="OQZ250" s="249"/>
      <c r="ORA250" s="249"/>
      <c r="ORB250" s="249"/>
      <c r="ORC250" s="249"/>
      <c r="ORD250" s="249"/>
      <c r="ORE250" s="249"/>
      <c r="ORF250" s="249"/>
      <c r="ORG250" s="249"/>
      <c r="ORH250" s="249"/>
      <c r="ORI250" s="249"/>
      <c r="ORJ250" s="249"/>
      <c r="ORK250" s="249"/>
      <c r="ORL250" s="249"/>
      <c r="ORM250" s="249"/>
      <c r="ORN250" s="249"/>
      <c r="ORO250" s="249"/>
      <c r="ORP250" s="249"/>
      <c r="ORQ250" s="249"/>
      <c r="ORR250" s="249"/>
      <c r="ORS250" s="249"/>
      <c r="ORT250" s="249"/>
      <c r="ORU250" s="249"/>
      <c r="ORV250" s="249"/>
      <c r="ORW250" s="249"/>
      <c r="ORX250" s="249"/>
      <c r="ORY250" s="249"/>
      <c r="ORZ250" s="249"/>
      <c r="OSA250" s="249"/>
      <c r="OSB250" s="249"/>
      <c r="OSC250" s="249"/>
      <c r="OSD250" s="249"/>
      <c r="OSE250" s="249"/>
      <c r="OSF250" s="249"/>
      <c r="OSG250" s="249"/>
      <c r="OSH250" s="249"/>
      <c r="OSI250" s="249"/>
      <c r="OSJ250" s="249"/>
      <c r="OSK250" s="249"/>
      <c r="OSL250" s="249"/>
      <c r="OSM250" s="249"/>
      <c r="OSN250" s="249"/>
      <c r="OSO250" s="249"/>
      <c r="OSP250" s="249"/>
      <c r="OSQ250" s="249"/>
      <c r="OSR250" s="249"/>
      <c r="OSS250" s="249"/>
      <c r="OST250" s="249"/>
      <c r="OSU250" s="249"/>
      <c r="OSV250" s="249"/>
      <c r="OSW250" s="249"/>
      <c r="OSX250" s="249"/>
      <c r="OSY250" s="249"/>
      <c r="OSZ250" s="249"/>
      <c r="OTA250" s="249"/>
      <c r="OTB250" s="249"/>
      <c r="OTC250" s="249"/>
      <c r="OTD250" s="249"/>
      <c r="OTE250" s="249"/>
      <c r="OTF250" s="249"/>
      <c r="OTG250" s="249"/>
      <c r="OTH250" s="249"/>
      <c r="OTI250" s="249"/>
      <c r="OTJ250" s="249"/>
      <c r="OTK250" s="249"/>
      <c r="OTL250" s="249"/>
      <c r="OTM250" s="249"/>
      <c r="OTN250" s="249"/>
      <c r="OTO250" s="249"/>
      <c r="OTP250" s="249"/>
      <c r="OTQ250" s="249"/>
      <c r="OTR250" s="249"/>
      <c r="OTS250" s="249"/>
      <c r="OTT250" s="249"/>
      <c r="OTU250" s="249"/>
      <c r="OTV250" s="249"/>
      <c r="OTW250" s="249"/>
      <c r="OTX250" s="249"/>
      <c r="OTY250" s="249"/>
      <c r="OTZ250" s="249"/>
      <c r="OUA250" s="249"/>
      <c r="OUB250" s="249"/>
      <c r="OUC250" s="249"/>
      <c r="OUD250" s="249"/>
      <c r="OUE250" s="249"/>
      <c r="OUF250" s="249"/>
      <c r="OUG250" s="249"/>
      <c r="OUH250" s="249"/>
      <c r="OUI250" s="249"/>
      <c r="OUJ250" s="249"/>
      <c r="OUK250" s="249"/>
      <c r="OUL250" s="249"/>
      <c r="OUM250" s="249"/>
      <c r="OUN250" s="249"/>
      <c r="OUO250" s="249"/>
      <c r="OUP250" s="249"/>
      <c r="OUQ250" s="249"/>
      <c r="OUR250" s="249"/>
      <c r="OUS250" s="249"/>
      <c r="OUT250" s="249"/>
      <c r="OUU250" s="249"/>
      <c r="OUV250" s="249"/>
      <c r="OUW250" s="249"/>
      <c r="OUX250" s="249"/>
      <c r="OUY250" s="249"/>
      <c r="OUZ250" s="249"/>
      <c r="OVA250" s="249"/>
      <c r="OVB250" s="249"/>
      <c r="OVC250" s="249"/>
      <c r="OVD250" s="249"/>
      <c r="OVE250" s="249"/>
      <c r="OVF250" s="249"/>
      <c r="OVG250" s="249"/>
      <c r="OVH250" s="249"/>
      <c r="OVI250" s="249"/>
      <c r="OVJ250" s="249"/>
      <c r="OVK250" s="249"/>
      <c r="OVL250" s="249"/>
      <c r="OVM250" s="249"/>
      <c r="OVN250" s="249"/>
      <c r="OVO250" s="249"/>
      <c r="OVP250" s="249"/>
      <c r="OVQ250" s="249"/>
      <c r="OVR250" s="249"/>
      <c r="OVS250" s="249"/>
      <c r="OVT250" s="249"/>
      <c r="OVU250" s="249"/>
      <c r="OVV250" s="249"/>
      <c r="OVW250" s="249"/>
      <c r="OVX250" s="249"/>
      <c r="OVY250" s="249"/>
      <c r="OVZ250" s="249"/>
      <c r="OWA250" s="249"/>
      <c r="OWB250" s="249"/>
      <c r="OWC250" s="249"/>
      <c r="OWD250" s="249"/>
      <c r="OWE250" s="249"/>
      <c r="OWF250" s="249"/>
      <c r="OWG250" s="249"/>
      <c r="OWH250" s="249"/>
      <c r="OWI250" s="249"/>
      <c r="OWJ250" s="249"/>
      <c r="OWK250" s="249"/>
      <c r="OWL250" s="249"/>
      <c r="OWM250" s="249"/>
      <c r="OWN250" s="249"/>
      <c r="OWO250" s="249"/>
      <c r="OWP250" s="249"/>
      <c r="OWQ250" s="249"/>
      <c r="OWR250" s="249"/>
      <c r="OWS250" s="249"/>
      <c r="OWT250" s="249"/>
      <c r="OWU250" s="249"/>
      <c r="OWV250" s="249"/>
      <c r="OWW250" s="249"/>
      <c r="OWX250" s="249"/>
      <c r="OWY250" s="249"/>
      <c r="OWZ250" s="249"/>
      <c r="OXA250" s="249"/>
      <c r="OXB250" s="249"/>
      <c r="OXC250" s="249"/>
      <c r="OXD250" s="249"/>
      <c r="OXE250" s="249"/>
      <c r="OXF250" s="249"/>
      <c r="OXG250" s="249"/>
      <c r="OXH250" s="249"/>
      <c r="OXI250" s="249"/>
      <c r="OXJ250" s="249"/>
      <c r="OXK250" s="249"/>
      <c r="OXL250" s="249"/>
      <c r="OXM250" s="249"/>
      <c r="OXN250" s="249"/>
      <c r="OXO250" s="249"/>
      <c r="OXP250" s="249"/>
      <c r="OXQ250" s="249"/>
      <c r="OXR250" s="249"/>
      <c r="OXS250" s="249"/>
      <c r="OXT250" s="249"/>
      <c r="OXU250" s="249"/>
      <c r="OXV250" s="249"/>
      <c r="OXW250" s="249"/>
      <c r="OXX250" s="249"/>
      <c r="OXY250" s="249"/>
      <c r="OXZ250" s="249"/>
      <c r="OYA250" s="249"/>
      <c r="OYB250" s="249"/>
      <c r="OYC250" s="249"/>
      <c r="OYD250" s="249"/>
      <c r="OYE250" s="249"/>
      <c r="OYF250" s="249"/>
      <c r="OYG250" s="249"/>
      <c r="OYH250" s="249"/>
      <c r="OYI250" s="249"/>
      <c r="OYJ250" s="249"/>
      <c r="OYK250" s="249"/>
      <c r="OYL250" s="249"/>
      <c r="OYM250" s="249"/>
      <c r="OYN250" s="249"/>
      <c r="OYO250" s="249"/>
      <c r="OYP250" s="249"/>
      <c r="OYQ250" s="249"/>
      <c r="OYR250" s="249"/>
      <c r="OYS250" s="249"/>
      <c r="OYT250" s="249"/>
      <c r="OYU250" s="249"/>
      <c r="OYV250" s="249"/>
      <c r="OYW250" s="249"/>
      <c r="OYX250" s="249"/>
      <c r="OYY250" s="249"/>
      <c r="OYZ250" s="249"/>
      <c r="OZA250" s="249"/>
      <c r="OZB250" s="249"/>
      <c r="OZC250" s="249"/>
      <c r="OZD250" s="249"/>
      <c r="OZE250" s="249"/>
      <c r="OZF250" s="249"/>
      <c r="OZG250" s="249"/>
      <c r="OZH250" s="249"/>
      <c r="OZI250" s="249"/>
      <c r="OZJ250" s="249"/>
      <c r="OZK250" s="249"/>
      <c r="OZL250" s="249"/>
      <c r="OZM250" s="249"/>
      <c r="OZN250" s="249"/>
      <c r="OZO250" s="249"/>
      <c r="OZP250" s="249"/>
      <c r="OZQ250" s="249"/>
      <c r="OZR250" s="249"/>
      <c r="OZS250" s="249"/>
      <c r="OZT250" s="249"/>
      <c r="OZU250" s="249"/>
      <c r="OZV250" s="249"/>
      <c r="OZW250" s="249"/>
      <c r="OZX250" s="249"/>
      <c r="OZY250" s="249"/>
      <c r="OZZ250" s="249"/>
      <c r="PAA250" s="249"/>
      <c r="PAB250" s="249"/>
      <c r="PAC250" s="249"/>
      <c r="PAD250" s="249"/>
      <c r="PAE250" s="249"/>
      <c r="PAF250" s="249"/>
      <c r="PAG250" s="249"/>
      <c r="PAH250" s="249"/>
      <c r="PAI250" s="249"/>
      <c r="PAJ250" s="249"/>
      <c r="PAK250" s="249"/>
      <c r="PAL250" s="249"/>
      <c r="PAM250" s="249"/>
      <c r="PAN250" s="249"/>
      <c r="PAO250" s="249"/>
      <c r="PAP250" s="249"/>
      <c r="PAQ250" s="249"/>
      <c r="PAR250" s="249"/>
      <c r="PAS250" s="249"/>
      <c r="PAT250" s="249"/>
      <c r="PAU250" s="249"/>
      <c r="PAV250" s="249"/>
      <c r="PAW250" s="249"/>
      <c r="PAX250" s="249"/>
      <c r="PAY250" s="249"/>
      <c r="PAZ250" s="249"/>
      <c r="PBA250" s="249"/>
      <c r="PBB250" s="249"/>
      <c r="PBC250" s="249"/>
      <c r="PBD250" s="249"/>
      <c r="PBE250" s="249"/>
      <c r="PBF250" s="249"/>
      <c r="PBG250" s="249"/>
      <c r="PBH250" s="249"/>
      <c r="PBI250" s="249"/>
      <c r="PBJ250" s="249"/>
      <c r="PBK250" s="249"/>
      <c r="PBL250" s="249"/>
      <c r="PBM250" s="249"/>
      <c r="PBN250" s="249"/>
      <c r="PBO250" s="249"/>
      <c r="PBP250" s="249"/>
      <c r="PBQ250" s="249"/>
      <c r="PBR250" s="249"/>
      <c r="PBS250" s="249"/>
      <c r="PBT250" s="249"/>
      <c r="PBU250" s="249"/>
      <c r="PBV250" s="249"/>
      <c r="PBW250" s="249"/>
      <c r="PBX250" s="249"/>
      <c r="PBY250" s="249"/>
      <c r="PBZ250" s="249"/>
      <c r="PCA250" s="249"/>
      <c r="PCB250" s="249"/>
      <c r="PCC250" s="249"/>
      <c r="PCD250" s="249"/>
      <c r="PCE250" s="249"/>
      <c r="PCF250" s="249"/>
      <c r="PCG250" s="249"/>
      <c r="PCH250" s="249"/>
      <c r="PCI250" s="249"/>
      <c r="PCJ250" s="249"/>
      <c r="PCK250" s="249"/>
      <c r="PCL250" s="249"/>
      <c r="PCM250" s="249"/>
      <c r="PCN250" s="249"/>
      <c r="PCO250" s="249"/>
      <c r="PCP250" s="249"/>
      <c r="PCQ250" s="249"/>
      <c r="PCR250" s="249"/>
      <c r="PCS250" s="249"/>
      <c r="PCT250" s="249"/>
      <c r="PCU250" s="249"/>
      <c r="PCV250" s="249"/>
      <c r="PCW250" s="249"/>
      <c r="PCX250" s="249"/>
      <c r="PCY250" s="249"/>
      <c r="PCZ250" s="249"/>
      <c r="PDA250" s="249"/>
      <c r="PDB250" s="249"/>
      <c r="PDC250" s="249"/>
      <c r="PDD250" s="249"/>
      <c r="PDE250" s="249"/>
      <c r="PDF250" s="249"/>
      <c r="PDG250" s="249"/>
      <c r="PDH250" s="249"/>
      <c r="PDI250" s="249"/>
      <c r="PDJ250" s="249"/>
      <c r="PDK250" s="249"/>
      <c r="PDL250" s="249"/>
      <c r="PDM250" s="249"/>
      <c r="PDN250" s="249"/>
      <c r="PDO250" s="249"/>
      <c r="PDP250" s="249"/>
      <c r="PDQ250" s="249"/>
      <c r="PDR250" s="249"/>
      <c r="PDS250" s="249"/>
      <c r="PDT250" s="249"/>
      <c r="PDU250" s="249"/>
      <c r="PDV250" s="249"/>
      <c r="PDW250" s="249"/>
      <c r="PDX250" s="249"/>
      <c r="PDY250" s="249"/>
      <c r="PDZ250" s="249"/>
      <c r="PEA250" s="249"/>
      <c r="PEB250" s="249"/>
      <c r="PEC250" s="249"/>
      <c r="PED250" s="249"/>
      <c r="PEE250" s="249"/>
      <c r="PEF250" s="249"/>
      <c r="PEG250" s="249"/>
      <c r="PEH250" s="249"/>
      <c r="PEI250" s="249"/>
      <c r="PEJ250" s="249"/>
      <c r="PEK250" s="249"/>
      <c r="PEL250" s="249"/>
      <c r="PEM250" s="249"/>
      <c r="PEN250" s="249"/>
      <c r="PEO250" s="249"/>
      <c r="PEP250" s="249"/>
      <c r="PEQ250" s="249"/>
      <c r="PER250" s="249"/>
      <c r="PES250" s="249"/>
      <c r="PET250" s="249"/>
      <c r="PEU250" s="249"/>
      <c r="PEV250" s="249"/>
      <c r="PEW250" s="249"/>
      <c r="PEX250" s="249"/>
      <c r="PEY250" s="249"/>
      <c r="PEZ250" s="249"/>
      <c r="PFA250" s="249"/>
      <c r="PFB250" s="249"/>
      <c r="PFC250" s="249"/>
      <c r="PFD250" s="249"/>
      <c r="PFE250" s="249"/>
      <c r="PFF250" s="249"/>
      <c r="PFG250" s="249"/>
      <c r="PFH250" s="249"/>
      <c r="PFI250" s="249"/>
      <c r="PFJ250" s="249"/>
      <c r="PFK250" s="249"/>
      <c r="PFL250" s="249"/>
      <c r="PFM250" s="249"/>
      <c r="PFN250" s="249"/>
      <c r="PFO250" s="249"/>
      <c r="PFP250" s="249"/>
      <c r="PFQ250" s="249"/>
      <c r="PFR250" s="249"/>
      <c r="PFS250" s="249"/>
      <c r="PFT250" s="249"/>
      <c r="PFU250" s="249"/>
      <c r="PFV250" s="249"/>
      <c r="PFW250" s="249"/>
      <c r="PFX250" s="249"/>
      <c r="PFY250" s="249"/>
      <c r="PFZ250" s="249"/>
      <c r="PGA250" s="249"/>
      <c r="PGB250" s="249"/>
      <c r="PGC250" s="249"/>
      <c r="PGD250" s="249"/>
      <c r="PGE250" s="249"/>
      <c r="PGF250" s="249"/>
      <c r="PGG250" s="249"/>
      <c r="PGH250" s="249"/>
      <c r="PGI250" s="249"/>
      <c r="PGJ250" s="249"/>
      <c r="PGK250" s="249"/>
      <c r="PGL250" s="249"/>
      <c r="PGM250" s="249"/>
      <c r="PGN250" s="249"/>
      <c r="PGO250" s="249"/>
      <c r="PGP250" s="249"/>
      <c r="PGQ250" s="249"/>
      <c r="PGR250" s="249"/>
      <c r="PGS250" s="249"/>
      <c r="PGT250" s="249"/>
      <c r="PGU250" s="249"/>
      <c r="PGV250" s="249"/>
      <c r="PGW250" s="249"/>
      <c r="PGX250" s="249"/>
      <c r="PGY250" s="249"/>
      <c r="PGZ250" s="249"/>
      <c r="PHA250" s="249"/>
      <c r="PHB250" s="249"/>
      <c r="PHC250" s="249"/>
      <c r="PHD250" s="249"/>
      <c r="PHE250" s="249"/>
      <c r="PHF250" s="249"/>
      <c r="PHG250" s="249"/>
      <c r="PHH250" s="249"/>
      <c r="PHI250" s="249"/>
      <c r="PHJ250" s="249"/>
      <c r="PHK250" s="249"/>
      <c r="PHL250" s="249"/>
      <c r="PHM250" s="249"/>
      <c r="PHN250" s="249"/>
      <c r="PHO250" s="249"/>
      <c r="PHP250" s="249"/>
      <c r="PHQ250" s="249"/>
      <c r="PHR250" s="249"/>
      <c r="PHS250" s="249"/>
      <c r="PHT250" s="249"/>
      <c r="PHU250" s="249"/>
      <c r="PHV250" s="249"/>
      <c r="PHW250" s="249"/>
      <c r="PHX250" s="249"/>
      <c r="PHY250" s="249"/>
      <c r="PHZ250" s="249"/>
      <c r="PIA250" s="249"/>
      <c r="PIB250" s="249"/>
      <c r="PIC250" s="249"/>
      <c r="PID250" s="249"/>
      <c r="PIE250" s="249"/>
      <c r="PIF250" s="249"/>
      <c r="PIG250" s="249"/>
      <c r="PIH250" s="249"/>
      <c r="PII250" s="249"/>
      <c r="PIJ250" s="249"/>
      <c r="PIK250" s="249"/>
      <c r="PIL250" s="249"/>
      <c r="PIM250" s="249"/>
      <c r="PIN250" s="249"/>
      <c r="PIO250" s="249"/>
      <c r="PIP250" s="249"/>
      <c r="PIQ250" s="249"/>
      <c r="PIR250" s="249"/>
      <c r="PIS250" s="249"/>
      <c r="PIT250" s="249"/>
      <c r="PIU250" s="249"/>
      <c r="PIV250" s="249"/>
      <c r="PIW250" s="249"/>
      <c r="PIX250" s="249"/>
      <c r="PIY250" s="249"/>
      <c r="PIZ250" s="249"/>
      <c r="PJA250" s="249"/>
      <c r="PJB250" s="249"/>
      <c r="PJC250" s="249"/>
      <c r="PJD250" s="249"/>
      <c r="PJE250" s="249"/>
      <c r="PJF250" s="249"/>
      <c r="PJG250" s="249"/>
      <c r="PJH250" s="249"/>
      <c r="PJI250" s="249"/>
      <c r="PJJ250" s="249"/>
      <c r="PJK250" s="249"/>
      <c r="PJL250" s="249"/>
      <c r="PJM250" s="249"/>
      <c r="PJN250" s="249"/>
      <c r="PJO250" s="249"/>
      <c r="PJP250" s="249"/>
      <c r="PJQ250" s="249"/>
      <c r="PJR250" s="249"/>
      <c r="PJS250" s="249"/>
      <c r="PJT250" s="249"/>
      <c r="PJU250" s="249"/>
      <c r="PJV250" s="249"/>
      <c r="PJW250" s="249"/>
      <c r="PJX250" s="249"/>
      <c r="PJY250" s="249"/>
      <c r="PJZ250" s="249"/>
      <c r="PKA250" s="249"/>
      <c r="PKB250" s="249"/>
      <c r="PKC250" s="249"/>
      <c r="PKD250" s="249"/>
      <c r="PKE250" s="249"/>
      <c r="PKF250" s="249"/>
      <c r="PKG250" s="249"/>
      <c r="PKH250" s="249"/>
      <c r="PKI250" s="249"/>
      <c r="PKJ250" s="249"/>
      <c r="PKK250" s="249"/>
      <c r="PKL250" s="249"/>
      <c r="PKM250" s="249"/>
      <c r="PKN250" s="249"/>
      <c r="PKO250" s="249"/>
      <c r="PKP250" s="249"/>
      <c r="PKQ250" s="249"/>
      <c r="PKR250" s="249"/>
      <c r="PKS250" s="249"/>
      <c r="PKT250" s="249"/>
      <c r="PKU250" s="249"/>
      <c r="PKV250" s="249"/>
      <c r="PKW250" s="249"/>
      <c r="PKX250" s="249"/>
      <c r="PKY250" s="249"/>
      <c r="PKZ250" s="249"/>
      <c r="PLA250" s="249"/>
      <c r="PLB250" s="249"/>
      <c r="PLC250" s="249"/>
      <c r="PLD250" s="249"/>
      <c r="PLE250" s="249"/>
      <c r="PLF250" s="249"/>
      <c r="PLG250" s="249"/>
      <c r="PLH250" s="249"/>
      <c r="PLI250" s="249"/>
      <c r="PLJ250" s="249"/>
      <c r="PLK250" s="249"/>
      <c r="PLL250" s="249"/>
      <c r="PLM250" s="249"/>
      <c r="PLN250" s="249"/>
      <c r="PLO250" s="249"/>
      <c r="PLP250" s="249"/>
      <c r="PLQ250" s="249"/>
      <c r="PLR250" s="249"/>
      <c r="PLS250" s="249"/>
      <c r="PLT250" s="249"/>
      <c r="PLU250" s="249"/>
      <c r="PLV250" s="249"/>
      <c r="PLW250" s="249"/>
      <c r="PLX250" s="249"/>
      <c r="PLY250" s="249"/>
      <c r="PLZ250" s="249"/>
      <c r="PMA250" s="249"/>
      <c r="PMB250" s="249"/>
      <c r="PMC250" s="249"/>
      <c r="PMD250" s="249"/>
      <c r="PME250" s="249"/>
      <c r="PMF250" s="249"/>
      <c r="PMG250" s="249"/>
      <c r="PMH250" s="249"/>
      <c r="PMI250" s="249"/>
      <c r="PMJ250" s="249"/>
      <c r="PMK250" s="249"/>
      <c r="PML250" s="249"/>
      <c r="PMM250" s="249"/>
      <c r="PMN250" s="249"/>
      <c r="PMO250" s="249"/>
      <c r="PMP250" s="249"/>
      <c r="PMQ250" s="249"/>
      <c r="PMR250" s="249"/>
      <c r="PMS250" s="249"/>
      <c r="PMT250" s="249"/>
      <c r="PMU250" s="249"/>
      <c r="PMV250" s="249"/>
      <c r="PMW250" s="249"/>
      <c r="PMX250" s="249"/>
      <c r="PMY250" s="249"/>
      <c r="PMZ250" s="249"/>
      <c r="PNA250" s="249"/>
      <c r="PNB250" s="249"/>
      <c r="PNC250" s="249"/>
      <c r="PND250" s="249"/>
      <c r="PNE250" s="249"/>
      <c r="PNF250" s="249"/>
      <c r="PNG250" s="249"/>
      <c r="PNH250" s="249"/>
      <c r="PNI250" s="249"/>
      <c r="PNJ250" s="249"/>
      <c r="PNK250" s="249"/>
      <c r="PNL250" s="249"/>
      <c r="PNM250" s="249"/>
      <c r="PNN250" s="249"/>
      <c r="PNO250" s="249"/>
      <c r="PNP250" s="249"/>
      <c r="PNQ250" s="249"/>
      <c r="PNR250" s="249"/>
      <c r="PNS250" s="249"/>
      <c r="PNT250" s="249"/>
      <c r="PNU250" s="249"/>
      <c r="PNV250" s="249"/>
      <c r="PNW250" s="249"/>
      <c r="PNX250" s="249"/>
      <c r="PNY250" s="249"/>
      <c r="PNZ250" s="249"/>
      <c r="POA250" s="249"/>
      <c r="POB250" s="249"/>
      <c r="POC250" s="249"/>
      <c r="POD250" s="249"/>
      <c r="POE250" s="249"/>
      <c r="POF250" s="249"/>
      <c r="POG250" s="249"/>
      <c r="POH250" s="249"/>
      <c r="POI250" s="249"/>
      <c r="POJ250" s="249"/>
      <c r="POK250" s="249"/>
      <c r="POL250" s="249"/>
      <c r="POM250" s="249"/>
      <c r="PON250" s="249"/>
      <c r="POO250" s="249"/>
      <c r="POP250" s="249"/>
      <c r="POQ250" s="249"/>
      <c r="POR250" s="249"/>
      <c r="POS250" s="249"/>
      <c r="POT250" s="249"/>
      <c r="POU250" s="249"/>
      <c r="POV250" s="249"/>
      <c r="POW250" s="249"/>
      <c r="POX250" s="249"/>
      <c r="POY250" s="249"/>
      <c r="POZ250" s="249"/>
      <c r="PPA250" s="249"/>
      <c r="PPB250" s="249"/>
      <c r="PPC250" s="249"/>
      <c r="PPD250" s="249"/>
      <c r="PPE250" s="249"/>
      <c r="PPF250" s="249"/>
      <c r="PPG250" s="249"/>
      <c r="PPH250" s="249"/>
      <c r="PPI250" s="249"/>
      <c r="PPJ250" s="249"/>
      <c r="PPK250" s="249"/>
      <c r="PPL250" s="249"/>
      <c r="PPM250" s="249"/>
      <c r="PPN250" s="249"/>
      <c r="PPO250" s="249"/>
      <c r="PPP250" s="249"/>
      <c r="PPQ250" s="249"/>
      <c r="PPR250" s="249"/>
      <c r="PPS250" s="249"/>
      <c r="PPT250" s="249"/>
      <c r="PPU250" s="249"/>
      <c r="PPV250" s="249"/>
      <c r="PPW250" s="249"/>
      <c r="PPX250" s="249"/>
      <c r="PPY250" s="249"/>
      <c r="PPZ250" s="249"/>
      <c r="PQA250" s="249"/>
      <c r="PQB250" s="249"/>
      <c r="PQC250" s="249"/>
      <c r="PQD250" s="249"/>
      <c r="PQE250" s="249"/>
      <c r="PQF250" s="249"/>
      <c r="PQG250" s="249"/>
      <c r="PQH250" s="249"/>
      <c r="PQI250" s="249"/>
      <c r="PQJ250" s="249"/>
      <c r="PQK250" s="249"/>
      <c r="PQL250" s="249"/>
      <c r="PQM250" s="249"/>
      <c r="PQN250" s="249"/>
      <c r="PQO250" s="249"/>
      <c r="PQP250" s="249"/>
      <c r="PQQ250" s="249"/>
      <c r="PQR250" s="249"/>
      <c r="PQS250" s="249"/>
      <c r="PQT250" s="249"/>
      <c r="PQU250" s="249"/>
      <c r="PQV250" s="249"/>
      <c r="PQW250" s="249"/>
      <c r="PQX250" s="249"/>
      <c r="PQY250" s="249"/>
      <c r="PQZ250" s="249"/>
      <c r="PRA250" s="249"/>
      <c r="PRB250" s="249"/>
      <c r="PRC250" s="249"/>
      <c r="PRD250" s="249"/>
      <c r="PRE250" s="249"/>
      <c r="PRF250" s="249"/>
      <c r="PRG250" s="249"/>
      <c r="PRH250" s="249"/>
      <c r="PRI250" s="249"/>
      <c r="PRJ250" s="249"/>
      <c r="PRK250" s="249"/>
      <c r="PRL250" s="249"/>
      <c r="PRM250" s="249"/>
      <c r="PRN250" s="249"/>
      <c r="PRO250" s="249"/>
      <c r="PRP250" s="249"/>
      <c r="PRQ250" s="249"/>
      <c r="PRR250" s="249"/>
      <c r="PRS250" s="249"/>
      <c r="PRT250" s="249"/>
      <c r="PRU250" s="249"/>
      <c r="PRV250" s="249"/>
      <c r="PRW250" s="249"/>
      <c r="PRX250" s="249"/>
      <c r="PRY250" s="249"/>
      <c r="PRZ250" s="249"/>
      <c r="PSA250" s="249"/>
      <c r="PSB250" s="249"/>
      <c r="PSC250" s="249"/>
      <c r="PSD250" s="249"/>
      <c r="PSE250" s="249"/>
      <c r="PSF250" s="249"/>
      <c r="PSG250" s="249"/>
      <c r="PSH250" s="249"/>
      <c r="PSI250" s="249"/>
      <c r="PSJ250" s="249"/>
      <c r="PSK250" s="249"/>
      <c r="PSL250" s="249"/>
      <c r="PSM250" s="249"/>
      <c r="PSN250" s="249"/>
      <c r="PSO250" s="249"/>
      <c r="PSP250" s="249"/>
      <c r="PSQ250" s="249"/>
      <c r="PSR250" s="249"/>
      <c r="PSS250" s="249"/>
      <c r="PST250" s="249"/>
      <c r="PSU250" s="249"/>
      <c r="PSV250" s="249"/>
      <c r="PSW250" s="249"/>
      <c r="PSX250" s="249"/>
      <c r="PSY250" s="249"/>
      <c r="PSZ250" s="249"/>
      <c r="PTA250" s="249"/>
      <c r="PTB250" s="249"/>
      <c r="PTC250" s="249"/>
      <c r="PTD250" s="249"/>
      <c r="PTE250" s="249"/>
      <c r="PTF250" s="249"/>
      <c r="PTG250" s="249"/>
      <c r="PTH250" s="249"/>
      <c r="PTI250" s="249"/>
      <c r="PTJ250" s="249"/>
      <c r="PTK250" s="249"/>
      <c r="PTL250" s="249"/>
      <c r="PTM250" s="249"/>
      <c r="PTN250" s="249"/>
      <c r="PTO250" s="249"/>
      <c r="PTP250" s="249"/>
      <c r="PTQ250" s="249"/>
      <c r="PTR250" s="249"/>
      <c r="PTS250" s="249"/>
      <c r="PTT250" s="249"/>
      <c r="PTU250" s="249"/>
      <c r="PTV250" s="249"/>
      <c r="PTW250" s="249"/>
      <c r="PTX250" s="249"/>
      <c r="PTY250" s="249"/>
      <c r="PTZ250" s="249"/>
      <c r="PUA250" s="249"/>
      <c r="PUB250" s="249"/>
      <c r="PUC250" s="249"/>
      <c r="PUD250" s="249"/>
      <c r="PUE250" s="249"/>
      <c r="PUF250" s="249"/>
      <c r="PUG250" s="249"/>
      <c r="PUH250" s="249"/>
      <c r="PUI250" s="249"/>
      <c r="PUJ250" s="249"/>
      <c r="PUK250" s="249"/>
      <c r="PUL250" s="249"/>
      <c r="PUM250" s="249"/>
      <c r="PUN250" s="249"/>
      <c r="PUO250" s="249"/>
      <c r="PUP250" s="249"/>
      <c r="PUQ250" s="249"/>
      <c r="PUR250" s="249"/>
      <c r="PUS250" s="249"/>
      <c r="PUT250" s="249"/>
      <c r="PUU250" s="249"/>
      <c r="PUV250" s="249"/>
      <c r="PUW250" s="249"/>
      <c r="PUX250" s="249"/>
      <c r="PUY250" s="249"/>
      <c r="PUZ250" s="249"/>
      <c r="PVA250" s="249"/>
      <c r="PVB250" s="249"/>
      <c r="PVC250" s="249"/>
      <c r="PVD250" s="249"/>
      <c r="PVE250" s="249"/>
      <c r="PVF250" s="249"/>
      <c r="PVG250" s="249"/>
      <c r="PVH250" s="249"/>
      <c r="PVI250" s="249"/>
      <c r="PVJ250" s="249"/>
      <c r="PVK250" s="249"/>
      <c r="PVL250" s="249"/>
      <c r="PVM250" s="249"/>
      <c r="PVN250" s="249"/>
      <c r="PVO250" s="249"/>
      <c r="PVP250" s="249"/>
      <c r="PVQ250" s="249"/>
      <c r="PVR250" s="249"/>
      <c r="PVS250" s="249"/>
      <c r="PVT250" s="249"/>
      <c r="PVU250" s="249"/>
      <c r="PVV250" s="249"/>
      <c r="PVW250" s="249"/>
      <c r="PVX250" s="249"/>
      <c r="PVY250" s="249"/>
      <c r="PVZ250" s="249"/>
      <c r="PWA250" s="249"/>
      <c r="PWB250" s="249"/>
      <c r="PWC250" s="249"/>
      <c r="PWD250" s="249"/>
      <c r="PWE250" s="249"/>
      <c r="PWF250" s="249"/>
      <c r="PWG250" s="249"/>
      <c r="PWH250" s="249"/>
      <c r="PWI250" s="249"/>
      <c r="PWJ250" s="249"/>
      <c r="PWK250" s="249"/>
      <c r="PWL250" s="249"/>
      <c r="PWM250" s="249"/>
      <c r="PWN250" s="249"/>
      <c r="PWO250" s="249"/>
      <c r="PWP250" s="249"/>
      <c r="PWQ250" s="249"/>
      <c r="PWR250" s="249"/>
      <c r="PWS250" s="249"/>
      <c r="PWT250" s="249"/>
      <c r="PWU250" s="249"/>
      <c r="PWV250" s="249"/>
      <c r="PWW250" s="249"/>
      <c r="PWX250" s="249"/>
      <c r="PWY250" s="249"/>
      <c r="PWZ250" s="249"/>
      <c r="PXA250" s="249"/>
      <c r="PXB250" s="249"/>
      <c r="PXC250" s="249"/>
      <c r="PXD250" s="249"/>
      <c r="PXE250" s="249"/>
      <c r="PXF250" s="249"/>
      <c r="PXG250" s="249"/>
      <c r="PXH250" s="249"/>
      <c r="PXI250" s="249"/>
      <c r="PXJ250" s="249"/>
      <c r="PXK250" s="249"/>
      <c r="PXL250" s="249"/>
      <c r="PXM250" s="249"/>
      <c r="PXN250" s="249"/>
      <c r="PXO250" s="249"/>
      <c r="PXP250" s="249"/>
      <c r="PXQ250" s="249"/>
      <c r="PXR250" s="249"/>
      <c r="PXS250" s="249"/>
      <c r="PXT250" s="249"/>
      <c r="PXU250" s="249"/>
      <c r="PXV250" s="249"/>
      <c r="PXW250" s="249"/>
      <c r="PXX250" s="249"/>
      <c r="PXY250" s="249"/>
      <c r="PXZ250" s="249"/>
      <c r="PYA250" s="249"/>
      <c r="PYB250" s="249"/>
      <c r="PYC250" s="249"/>
      <c r="PYD250" s="249"/>
      <c r="PYE250" s="249"/>
      <c r="PYF250" s="249"/>
      <c r="PYG250" s="249"/>
      <c r="PYH250" s="249"/>
      <c r="PYI250" s="249"/>
      <c r="PYJ250" s="249"/>
      <c r="PYK250" s="249"/>
      <c r="PYL250" s="249"/>
      <c r="PYM250" s="249"/>
      <c r="PYN250" s="249"/>
      <c r="PYO250" s="249"/>
      <c r="PYP250" s="249"/>
      <c r="PYQ250" s="249"/>
      <c r="PYR250" s="249"/>
      <c r="PYS250" s="249"/>
      <c r="PYT250" s="249"/>
      <c r="PYU250" s="249"/>
      <c r="PYV250" s="249"/>
      <c r="PYW250" s="249"/>
      <c r="PYX250" s="249"/>
      <c r="PYY250" s="249"/>
      <c r="PYZ250" s="249"/>
      <c r="PZA250" s="249"/>
      <c r="PZB250" s="249"/>
      <c r="PZC250" s="249"/>
      <c r="PZD250" s="249"/>
      <c r="PZE250" s="249"/>
      <c r="PZF250" s="249"/>
      <c r="PZG250" s="249"/>
      <c r="PZH250" s="249"/>
      <c r="PZI250" s="249"/>
      <c r="PZJ250" s="249"/>
      <c r="PZK250" s="249"/>
      <c r="PZL250" s="249"/>
      <c r="PZM250" s="249"/>
      <c r="PZN250" s="249"/>
      <c r="PZO250" s="249"/>
      <c r="PZP250" s="249"/>
      <c r="PZQ250" s="249"/>
      <c r="PZR250" s="249"/>
      <c r="PZS250" s="249"/>
      <c r="PZT250" s="249"/>
      <c r="PZU250" s="249"/>
      <c r="PZV250" s="249"/>
      <c r="PZW250" s="249"/>
      <c r="PZX250" s="249"/>
      <c r="PZY250" s="249"/>
      <c r="PZZ250" s="249"/>
      <c r="QAA250" s="249"/>
      <c r="QAB250" s="249"/>
      <c r="QAC250" s="249"/>
      <c r="QAD250" s="249"/>
      <c r="QAE250" s="249"/>
      <c r="QAF250" s="249"/>
      <c r="QAG250" s="249"/>
      <c r="QAH250" s="249"/>
      <c r="QAI250" s="249"/>
      <c r="QAJ250" s="249"/>
      <c r="QAK250" s="249"/>
      <c r="QAL250" s="249"/>
      <c r="QAM250" s="249"/>
      <c r="QAN250" s="249"/>
      <c r="QAO250" s="249"/>
      <c r="QAP250" s="249"/>
      <c r="QAQ250" s="249"/>
      <c r="QAR250" s="249"/>
      <c r="QAS250" s="249"/>
      <c r="QAT250" s="249"/>
      <c r="QAU250" s="249"/>
      <c r="QAV250" s="249"/>
      <c r="QAW250" s="249"/>
      <c r="QAX250" s="249"/>
      <c r="QAY250" s="249"/>
      <c r="QAZ250" s="249"/>
      <c r="QBA250" s="249"/>
      <c r="QBB250" s="249"/>
      <c r="QBC250" s="249"/>
      <c r="QBD250" s="249"/>
      <c r="QBE250" s="249"/>
      <c r="QBF250" s="249"/>
      <c r="QBG250" s="249"/>
      <c r="QBH250" s="249"/>
      <c r="QBI250" s="249"/>
      <c r="QBJ250" s="249"/>
      <c r="QBK250" s="249"/>
      <c r="QBL250" s="249"/>
      <c r="QBM250" s="249"/>
      <c r="QBN250" s="249"/>
      <c r="QBO250" s="249"/>
      <c r="QBP250" s="249"/>
      <c r="QBQ250" s="249"/>
      <c r="QBR250" s="249"/>
      <c r="QBS250" s="249"/>
      <c r="QBT250" s="249"/>
      <c r="QBU250" s="249"/>
      <c r="QBV250" s="249"/>
      <c r="QBW250" s="249"/>
      <c r="QBX250" s="249"/>
      <c r="QBY250" s="249"/>
      <c r="QBZ250" s="249"/>
      <c r="QCA250" s="249"/>
      <c r="QCB250" s="249"/>
      <c r="QCC250" s="249"/>
      <c r="QCD250" s="249"/>
      <c r="QCE250" s="249"/>
      <c r="QCF250" s="249"/>
      <c r="QCG250" s="249"/>
      <c r="QCH250" s="249"/>
      <c r="QCI250" s="249"/>
      <c r="QCJ250" s="249"/>
      <c r="QCK250" s="249"/>
      <c r="QCL250" s="249"/>
      <c r="QCM250" s="249"/>
      <c r="QCN250" s="249"/>
      <c r="QCO250" s="249"/>
      <c r="QCP250" s="249"/>
      <c r="QCQ250" s="249"/>
      <c r="QCR250" s="249"/>
      <c r="QCS250" s="249"/>
      <c r="QCT250" s="249"/>
      <c r="QCU250" s="249"/>
      <c r="QCV250" s="249"/>
      <c r="QCW250" s="249"/>
      <c r="QCX250" s="249"/>
      <c r="QCY250" s="249"/>
      <c r="QCZ250" s="249"/>
      <c r="QDA250" s="249"/>
      <c r="QDB250" s="249"/>
      <c r="QDC250" s="249"/>
      <c r="QDD250" s="249"/>
      <c r="QDE250" s="249"/>
      <c r="QDF250" s="249"/>
      <c r="QDG250" s="249"/>
      <c r="QDH250" s="249"/>
      <c r="QDI250" s="249"/>
      <c r="QDJ250" s="249"/>
      <c r="QDK250" s="249"/>
      <c r="QDL250" s="249"/>
      <c r="QDM250" s="249"/>
      <c r="QDN250" s="249"/>
      <c r="QDO250" s="249"/>
      <c r="QDP250" s="249"/>
      <c r="QDQ250" s="249"/>
      <c r="QDR250" s="249"/>
      <c r="QDS250" s="249"/>
      <c r="QDT250" s="249"/>
      <c r="QDU250" s="249"/>
      <c r="QDV250" s="249"/>
      <c r="QDW250" s="249"/>
      <c r="QDX250" s="249"/>
      <c r="QDY250" s="249"/>
      <c r="QDZ250" s="249"/>
      <c r="QEA250" s="249"/>
      <c r="QEB250" s="249"/>
      <c r="QEC250" s="249"/>
      <c r="QED250" s="249"/>
      <c r="QEE250" s="249"/>
      <c r="QEF250" s="249"/>
      <c r="QEG250" s="249"/>
      <c r="QEH250" s="249"/>
      <c r="QEI250" s="249"/>
      <c r="QEJ250" s="249"/>
      <c r="QEK250" s="249"/>
      <c r="QEL250" s="249"/>
      <c r="QEM250" s="249"/>
      <c r="QEN250" s="249"/>
      <c r="QEO250" s="249"/>
      <c r="QEP250" s="249"/>
      <c r="QEQ250" s="249"/>
      <c r="QER250" s="249"/>
      <c r="QES250" s="249"/>
      <c r="QET250" s="249"/>
      <c r="QEU250" s="249"/>
      <c r="QEV250" s="249"/>
      <c r="QEW250" s="249"/>
      <c r="QEX250" s="249"/>
      <c r="QEY250" s="249"/>
      <c r="QEZ250" s="249"/>
      <c r="QFA250" s="249"/>
      <c r="QFB250" s="249"/>
      <c r="QFC250" s="249"/>
      <c r="QFD250" s="249"/>
      <c r="QFE250" s="249"/>
      <c r="QFF250" s="249"/>
      <c r="QFG250" s="249"/>
      <c r="QFH250" s="249"/>
      <c r="QFI250" s="249"/>
      <c r="QFJ250" s="249"/>
      <c r="QFK250" s="249"/>
      <c r="QFL250" s="249"/>
      <c r="QFM250" s="249"/>
      <c r="QFN250" s="249"/>
      <c r="QFO250" s="249"/>
      <c r="QFP250" s="249"/>
      <c r="QFQ250" s="249"/>
      <c r="QFR250" s="249"/>
      <c r="QFS250" s="249"/>
      <c r="QFT250" s="249"/>
      <c r="QFU250" s="249"/>
      <c r="QFV250" s="249"/>
      <c r="QFW250" s="249"/>
      <c r="QFX250" s="249"/>
      <c r="QFY250" s="249"/>
      <c r="QFZ250" s="249"/>
      <c r="QGA250" s="249"/>
      <c r="QGB250" s="249"/>
      <c r="QGC250" s="249"/>
      <c r="QGD250" s="249"/>
      <c r="QGE250" s="249"/>
      <c r="QGF250" s="249"/>
      <c r="QGG250" s="249"/>
      <c r="QGH250" s="249"/>
      <c r="QGI250" s="249"/>
      <c r="QGJ250" s="249"/>
      <c r="QGK250" s="249"/>
      <c r="QGL250" s="249"/>
      <c r="QGM250" s="249"/>
      <c r="QGN250" s="249"/>
      <c r="QGO250" s="249"/>
      <c r="QGP250" s="249"/>
      <c r="QGQ250" s="249"/>
      <c r="QGR250" s="249"/>
      <c r="QGS250" s="249"/>
      <c r="QGT250" s="249"/>
      <c r="QGU250" s="249"/>
      <c r="QGV250" s="249"/>
      <c r="QGW250" s="249"/>
      <c r="QGX250" s="249"/>
      <c r="QGY250" s="249"/>
      <c r="QGZ250" s="249"/>
      <c r="QHA250" s="249"/>
      <c r="QHB250" s="249"/>
      <c r="QHC250" s="249"/>
      <c r="QHD250" s="249"/>
      <c r="QHE250" s="249"/>
      <c r="QHF250" s="249"/>
      <c r="QHG250" s="249"/>
      <c r="QHH250" s="249"/>
      <c r="QHI250" s="249"/>
      <c r="QHJ250" s="249"/>
      <c r="QHK250" s="249"/>
      <c r="QHL250" s="249"/>
      <c r="QHM250" s="249"/>
      <c r="QHN250" s="249"/>
      <c r="QHO250" s="249"/>
      <c r="QHP250" s="249"/>
      <c r="QHQ250" s="249"/>
      <c r="QHR250" s="249"/>
      <c r="QHS250" s="249"/>
      <c r="QHT250" s="249"/>
      <c r="QHU250" s="249"/>
      <c r="QHV250" s="249"/>
      <c r="QHW250" s="249"/>
      <c r="QHX250" s="249"/>
      <c r="QHY250" s="249"/>
      <c r="QHZ250" s="249"/>
      <c r="QIA250" s="249"/>
      <c r="QIB250" s="249"/>
      <c r="QIC250" s="249"/>
      <c r="QID250" s="249"/>
      <c r="QIE250" s="249"/>
      <c r="QIF250" s="249"/>
      <c r="QIG250" s="249"/>
      <c r="QIH250" s="249"/>
      <c r="QII250" s="249"/>
      <c r="QIJ250" s="249"/>
      <c r="QIK250" s="249"/>
      <c r="QIL250" s="249"/>
      <c r="QIM250" s="249"/>
      <c r="QIN250" s="249"/>
      <c r="QIO250" s="249"/>
      <c r="QIP250" s="249"/>
      <c r="QIQ250" s="249"/>
      <c r="QIR250" s="249"/>
      <c r="QIS250" s="249"/>
      <c r="QIT250" s="249"/>
      <c r="QIU250" s="249"/>
      <c r="QIV250" s="249"/>
      <c r="QIW250" s="249"/>
      <c r="QIX250" s="249"/>
      <c r="QIY250" s="249"/>
      <c r="QIZ250" s="249"/>
      <c r="QJA250" s="249"/>
      <c r="QJB250" s="249"/>
      <c r="QJC250" s="249"/>
      <c r="QJD250" s="249"/>
      <c r="QJE250" s="249"/>
      <c r="QJF250" s="249"/>
      <c r="QJG250" s="249"/>
      <c r="QJH250" s="249"/>
      <c r="QJI250" s="249"/>
      <c r="QJJ250" s="249"/>
      <c r="QJK250" s="249"/>
      <c r="QJL250" s="249"/>
      <c r="QJM250" s="249"/>
      <c r="QJN250" s="249"/>
      <c r="QJO250" s="249"/>
      <c r="QJP250" s="249"/>
      <c r="QJQ250" s="249"/>
      <c r="QJR250" s="249"/>
      <c r="QJS250" s="249"/>
      <c r="QJT250" s="249"/>
      <c r="QJU250" s="249"/>
      <c r="QJV250" s="249"/>
      <c r="QJW250" s="249"/>
      <c r="QJX250" s="249"/>
      <c r="QJY250" s="249"/>
      <c r="QJZ250" s="249"/>
      <c r="QKA250" s="249"/>
      <c r="QKB250" s="249"/>
      <c r="QKC250" s="249"/>
      <c r="QKD250" s="249"/>
      <c r="QKE250" s="249"/>
      <c r="QKF250" s="249"/>
      <c r="QKG250" s="249"/>
      <c r="QKH250" s="249"/>
      <c r="QKI250" s="249"/>
      <c r="QKJ250" s="249"/>
      <c r="QKK250" s="249"/>
      <c r="QKL250" s="249"/>
      <c r="QKM250" s="249"/>
      <c r="QKN250" s="249"/>
      <c r="QKO250" s="249"/>
      <c r="QKP250" s="249"/>
      <c r="QKQ250" s="249"/>
      <c r="QKR250" s="249"/>
      <c r="QKS250" s="249"/>
      <c r="QKT250" s="249"/>
      <c r="QKU250" s="249"/>
      <c r="QKV250" s="249"/>
      <c r="QKW250" s="249"/>
      <c r="QKX250" s="249"/>
      <c r="QKY250" s="249"/>
      <c r="QKZ250" s="249"/>
      <c r="QLA250" s="249"/>
      <c r="QLB250" s="249"/>
      <c r="QLC250" s="249"/>
      <c r="QLD250" s="249"/>
      <c r="QLE250" s="249"/>
      <c r="QLF250" s="249"/>
      <c r="QLG250" s="249"/>
      <c r="QLH250" s="249"/>
      <c r="QLI250" s="249"/>
      <c r="QLJ250" s="249"/>
      <c r="QLK250" s="249"/>
      <c r="QLL250" s="249"/>
      <c r="QLM250" s="249"/>
      <c r="QLN250" s="249"/>
      <c r="QLO250" s="249"/>
      <c r="QLP250" s="249"/>
      <c r="QLQ250" s="249"/>
      <c r="QLR250" s="249"/>
      <c r="QLS250" s="249"/>
      <c r="QLT250" s="249"/>
      <c r="QLU250" s="249"/>
      <c r="QLV250" s="249"/>
      <c r="QLW250" s="249"/>
      <c r="QLX250" s="249"/>
      <c r="QLY250" s="249"/>
      <c r="QLZ250" s="249"/>
      <c r="QMA250" s="249"/>
      <c r="QMB250" s="249"/>
      <c r="QMC250" s="249"/>
      <c r="QMD250" s="249"/>
      <c r="QME250" s="249"/>
      <c r="QMF250" s="249"/>
      <c r="QMG250" s="249"/>
      <c r="QMH250" s="249"/>
      <c r="QMI250" s="249"/>
      <c r="QMJ250" s="249"/>
      <c r="QMK250" s="249"/>
      <c r="QML250" s="249"/>
      <c r="QMM250" s="249"/>
      <c r="QMN250" s="249"/>
      <c r="QMO250" s="249"/>
      <c r="QMP250" s="249"/>
      <c r="QMQ250" s="249"/>
      <c r="QMR250" s="249"/>
      <c r="QMS250" s="249"/>
      <c r="QMT250" s="249"/>
      <c r="QMU250" s="249"/>
      <c r="QMV250" s="249"/>
      <c r="QMW250" s="249"/>
      <c r="QMX250" s="249"/>
      <c r="QMY250" s="249"/>
      <c r="QMZ250" s="249"/>
      <c r="QNA250" s="249"/>
      <c r="QNB250" s="249"/>
      <c r="QNC250" s="249"/>
      <c r="QND250" s="249"/>
      <c r="QNE250" s="249"/>
      <c r="QNF250" s="249"/>
      <c r="QNG250" s="249"/>
      <c r="QNH250" s="249"/>
      <c r="QNI250" s="249"/>
      <c r="QNJ250" s="249"/>
      <c r="QNK250" s="249"/>
      <c r="QNL250" s="249"/>
      <c r="QNM250" s="249"/>
      <c r="QNN250" s="249"/>
      <c r="QNO250" s="249"/>
      <c r="QNP250" s="249"/>
      <c r="QNQ250" s="249"/>
      <c r="QNR250" s="249"/>
      <c r="QNS250" s="249"/>
      <c r="QNT250" s="249"/>
      <c r="QNU250" s="249"/>
      <c r="QNV250" s="249"/>
      <c r="QNW250" s="249"/>
      <c r="QNX250" s="249"/>
      <c r="QNY250" s="249"/>
      <c r="QNZ250" s="249"/>
      <c r="QOA250" s="249"/>
      <c r="QOB250" s="249"/>
      <c r="QOC250" s="249"/>
      <c r="QOD250" s="249"/>
      <c r="QOE250" s="249"/>
      <c r="QOF250" s="249"/>
      <c r="QOG250" s="249"/>
      <c r="QOH250" s="249"/>
      <c r="QOI250" s="249"/>
      <c r="QOJ250" s="249"/>
      <c r="QOK250" s="249"/>
      <c r="QOL250" s="249"/>
      <c r="QOM250" s="249"/>
      <c r="QON250" s="249"/>
      <c r="QOO250" s="249"/>
      <c r="QOP250" s="249"/>
      <c r="QOQ250" s="249"/>
      <c r="QOR250" s="249"/>
      <c r="QOS250" s="249"/>
      <c r="QOT250" s="249"/>
      <c r="QOU250" s="249"/>
      <c r="QOV250" s="249"/>
      <c r="QOW250" s="249"/>
      <c r="QOX250" s="249"/>
      <c r="QOY250" s="249"/>
      <c r="QOZ250" s="249"/>
      <c r="QPA250" s="249"/>
      <c r="QPB250" s="249"/>
      <c r="QPC250" s="249"/>
      <c r="QPD250" s="249"/>
      <c r="QPE250" s="249"/>
      <c r="QPF250" s="249"/>
      <c r="QPG250" s="249"/>
      <c r="QPH250" s="249"/>
      <c r="QPI250" s="249"/>
      <c r="QPJ250" s="249"/>
      <c r="QPK250" s="249"/>
      <c r="QPL250" s="249"/>
      <c r="QPM250" s="249"/>
      <c r="QPN250" s="249"/>
      <c r="QPO250" s="249"/>
      <c r="QPP250" s="249"/>
      <c r="QPQ250" s="249"/>
      <c r="QPR250" s="249"/>
      <c r="QPS250" s="249"/>
      <c r="QPT250" s="249"/>
      <c r="QPU250" s="249"/>
      <c r="QPV250" s="249"/>
      <c r="QPW250" s="249"/>
      <c r="QPX250" s="249"/>
      <c r="QPY250" s="249"/>
      <c r="QPZ250" s="249"/>
      <c r="QQA250" s="249"/>
      <c r="QQB250" s="249"/>
      <c r="QQC250" s="249"/>
      <c r="QQD250" s="249"/>
      <c r="QQE250" s="249"/>
      <c r="QQF250" s="249"/>
      <c r="QQG250" s="249"/>
      <c r="QQH250" s="249"/>
      <c r="QQI250" s="249"/>
      <c r="QQJ250" s="249"/>
      <c r="QQK250" s="249"/>
      <c r="QQL250" s="249"/>
      <c r="QQM250" s="249"/>
      <c r="QQN250" s="249"/>
      <c r="QQO250" s="249"/>
      <c r="QQP250" s="249"/>
      <c r="QQQ250" s="249"/>
      <c r="QQR250" s="249"/>
      <c r="QQS250" s="249"/>
      <c r="QQT250" s="249"/>
      <c r="QQU250" s="249"/>
      <c r="QQV250" s="249"/>
      <c r="QQW250" s="249"/>
      <c r="QQX250" s="249"/>
      <c r="QQY250" s="249"/>
      <c r="QQZ250" s="249"/>
      <c r="QRA250" s="249"/>
      <c r="QRB250" s="249"/>
      <c r="QRC250" s="249"/>
      <c r="QRD250" s="249"/>
      <c r="QRE250" s="249"/>
      <c r="QRF250" s="249"/>
      <c r="QRG250" s="249"/>
      <c r="QRH250" s="249"/>
      <c r="QRI250" s="249"/>
      <c r="QRJ250" s="249"/>
      <c r="QRK250" s="249"/>
      <c r="QRL250" s="249"/>
      <c r="QRM250" s="249"/>
      <c r="QRN250" s="249"/>
      <c r="QRO250" s="249"/>
      <c r="QRP250" s="249"/>
      <c r="QRQ250" s="249"/>
      <c r="QRR250" s="249"/>
      <c r="QRS250" s="249"/>
      <c r="QRT250" s="249"/>
      <c r="QRU250" s="249"/>
      <c r="QRV250" s="249"/>
      <c r="QRW250" s="249"/>
      <c r="QRX250" s="249"/>
      <c r="QRY250" s="249"/>
      <c r="QRZ250" s="249"/>
      <c r="QSA250" s="249"/>
      <c r="QSB250" s="249"/>
      <c r="QSC250" s="249"/>
      <c r="QSD250" s="249"/>
      <c r="QSE250" s="249"/>
      <c r="QSF250" s="249"/>
      <c r="QSG250" s="249"/>
      <c r="QSH250" s="249"/>
      <c r="QSI250" s="249"/>
      <c r="QSJ250" s="249"/>
      <c r="QSK250" s="249"/>
      <c r="QSL250" s="249"/>
      <c r="QSM250" s="249"/>
      <c r="QSN250" s="249"/>
      <c r="QSO250" s="249"/>
      <c r="QSP250" s="249"/>
      <c r="QSQ250" s="249"/>
      <c r="QSR250" s="249"/>
      <c r="QSS250" s="249"/>
      <c r="QST250" s="249"/>
      <c r="QSU250" s="249"/>
      <c r="QSV250" s="249"/>
      <c r="QSW250" s="249"/>
      <c r="QSX250" s="249"/>
      <c r="QSY250" s="249"/>
      <c r="QSZ250" s="249"/>
      <c r="QTA250" s="249"/>
      <c r="QTB250" s="249"/>
      <c r="QTC250" s="249"/>
      <c r="QTD250" s="249"/>
      <c r="QTE250" s="249"/>
      <c r="QTF250" s="249"/>
      <c r="QTG250" s="249"/>
      <c r="QTH250" s="249"/>
      <c r="QTI250" s="249"/>
      <c r="QTJ250" s="249"/>
      <c r="QTK250" s="249"/>
      <c r="QTL250" s="249"/>
      <c r="QTM250" s="249"/>
      <c r="QTN250" s="249"/>
      <c r="QTO250" s="249"/>
      <c r="QTP250" s="249"/>
      <c r="QTQ250" s="249"/>
      <c r="QTR250" s="249"/>
      <c r="QTS250" s="249"/>
      <c r="QTT250" s="249"/>
      <c r="QTU250" s="249"/>
      <c r="QTV250" s="249"/>
      <c r="QTW250" s="249"/>
      <c r="QTX250" s="249"/>
      <c r="QTY250" s="249"/>
      <c r="QTZ250" s="249"/>
      <c r="QUA250" s="249"/>
      <c r="QUB250" s="249"/>
      <c r="QUC250" s="249"/>
      <c r="QUD250" s="249"/>
      <c r="QUE250" s="249"/>
      <c r="QUF250" s="249"/>
      <c r="QUG250" s="249"/>
      <c r="QUH250" s="249"/>
      <c r="QUI250" s="249"/>
      <c r="QUJ250" s="249"/>
      <c r="QUK250" s="249"/>
      <c r="QUL250" s="249"/>
      <c r="QUM250" s="249"/>
      <c r="QUN250" s="249"/>
      <c r="QUO250" s="249"/>
      <c r="QUP250" s="249"/>
      <c r="QUQ250" s="249"/>
      <c r="QUR250" s="249"/>
      <c r="QUS250" s="249"/>
      <c r="QUT250" s="249"/>
      <c r="QUU250" s="249"/>
      <c r="QUV250" s="249"/>
      <c r="QUW250" s="249"/>
      <c r="QUX250" s="249"/>
      <c r="QUY250" s="249"/>
      <c r="QUZ250" s="249"/>
      <c r="QVA250" s="249"/>
      <c r="QVB250" s="249"/>
      <c r="QVC250" s="249"/>
      <c r="QVD250" s="249"/>
      <c r="QVE250" s="249"/>
      <c r="QVF250" s="249"/>
      <c r="QVG250" s="249"/>
      <c r="QVH250" s="249"/>
      <c r="QVI250" s="249"/>
      <c r="QVJ250" s="249"/>
      <c r="QVK250" s="249"/>
      <c r="QVL250" s="249"/>
      <c r="QVM250" s="249"/>
      <c r="QVN250" s="249"/>
      <c r="QVO250" s="249"/>
      <c r="QVP250" s="249"/>
      <c r="QVQ250" s="249"/>
      <c r="QVR250" s="249"/>
      <c r="QVS250" s="249"/>
      <c r="QVT250" s="249"/>
      <c r="QVU250" s="249"/>
      <c r="QVV250" s="249"/>
      <c r="QVW250" s="249"/>
      <c r="QVX250" s="249"/>
      <c r="QVY250" s="249"/>
      <c r="QVZ250" s="249"/>
      <c r="QWA250" s="249"/>
      <c r="QWB250" s="249"/>
      <c r="QWC250" s="249"/>
      <c r="QWD250" s="249"/>
      <c r="QWE250" s="249"/>
      <c r="QWF250" s="249"/>
      <c r="QWG250" s="249"/>
      <c r="QWH250" s="249"/>
      <c r="QWI250" s="249"/>
      <c r="QWJ250" s="249"/>
      <c r="QWK250" s="249"/>
      <c r="QWL250" s="249"/>
      <c r="QWM250" s="249"/>
      <c r="QWN250" s="249"/>
      <c r="QWO250" s="249"/>
      <c r="QWP250" s="249"/>
      <c r="QWQ250" s="249"/>
      <c r="QWR250" s="249"/>
      <c r="QWS250" s="249"/>
      <c r="QWT250" s="249"/>
      <c r="QWU250" s="249"/>
      <c r="QWV250" s="249"/>
      <c r="QWW250" s="249"/>
      <c r="QWX250" s="249"/>
      <c r="QWY250" s="249"/>
      <c r="QWZ250" s="249"/>
      <c r="QXA250" s="249"/>
      <c r="QXB250" s="249"/>
      <c r="QXC250" s="249"/>
      <c r="QXD250" s="249"/>
      <c r="QXE250" s="249"/>
      <c r="QXF250" s="249"/>
      <c r="QXG250" s="249"/>
      <c r="QXH250" s="249"/>
      <c r="QXI250" s="249"/>
      <c r="QXJ250" s="249"/>
      <c r="QXK250" s="249"/>
      <c r="QXL250" s="249"/>
      <c r="QXM250" s="249"/>
      <c r="QXN250" s="249"/>
      <c r="QXO250" s="249"/>
      <c r="QXP250" s="249"/>
      <c r="QXQ250" s="249"/>
      <c r="QXR250" s="249"/>
      <c r="QXS250" s="249"/>
      <c r="QXT250" s="249"/>
      <c r="QXU250" s="249"/>
      <c r="QXV250" s="249"/>
      <c r="QXW250" s="249"/>
      <c r="QXX250" s="249"/>
      <c r="QXY250" s="249"/>
      <c r="QXZ250" s="249"/>
      <c r="QYA250" s="249"/>
      <c r="QYB250" s="249"/>
      <c r="QYC250" s="249"/>
      <c r="QYD250" s="249"/>
      <c r="QYE250" s="249"/>
      <c r="QYF250" s="249"/>
      <c r="QYG250" s="249"/>
      <c r="QYH250" s="249"/>
      <c r="QYI250" s="249"/>
      <c r="QYJ250" s="249"/>
      <c r="QYK250" s="249"/>
      <c r="QYL250" s="249"/>
      <c r="QYM250" s="249"/>
      <c r="QYN250" s="249"/>
      <c r="QYO250" s="249"/>
      <c r="QYP250" s="249"/>
      <c r="QYQ250" s="249"/>
      <c r="QYR250" s="249"/>
      <c r="QYS250" s="249"/>
      <c r="QYT250" s="249"/>
      <c r="QYU250" s="249"/>
      <c r="QYV250" s="249"/>
      <c r="QYW250" s="249"/>
      <c r="QYX250" s="249"/>
      <c r="QYY250" s="249"/>
      <c r="QYZ250" s="249"/>
      <c r="QZA250" s="249"/>
      <c r="QZB250" s="249"/>
      <c r="QZC250" s="249"/>
      <c r="QZD250" s="249"/>
      <c r="QZE250" s="249"/>
      <c r="QZF250" s="249"/>
      <c r="QZG250" s="249"/>
      <c r="QZH250" s="249"/>
      <c r="QZI250" s="249"/>
      <c r="QZJ250" s="249"/>
      <c r="QZK250" s="249"/>
      <c r="QZL250" s="249"/>
      <c r="QZM250" s="249"/>
      <c r="QZN250" s="249"/>
      <c r="QZO250" s="249"/>
      <c r="QZP250" s="249"/>
      <c r="QZQ250" s="249"/>
      <c r="QZR250" s="249"/>
      <c r="QZS250" s="249"/>
      <c r="QZT250" s="249"/>
      <c r="QZU250" s="249"/>
      <c r="QZV250" s="249"/>
      <c r="QZW250" s="249"/>
      <c r="QZX250" s="249"/>
      <c r="QZY250" s="249"/>
      <c r="QZZ250" s="249"/>
      <c r="RAA250" s="249"/>
      <c r="RAB250" s="249"/>
      <c r="RAC250" s="249"/>
      <c r="RAD250" s="249"/>
      <c r="RAE250" s="249"/>
      <c r="RAF250" s="249"/>
      <c r="RAG250" s="249"/>
      <c r="RAH250" s="249"/>
      <c r="RAI250" s="249"/>
      <c r="RAJ250" s="249"/>
      <c r="RAK250" s="249"/>
      <c r="RAL250" s="249"/>
      <c r="RAM250" s="249"/>
      <c r="RAN250" s="249"/>
      <c r="RAO250" s="249"/>
      <c r="RAP250" s="249"/>
      <c r="RAQ250" s="249"/>
      <c r="RAR250" s="249"/>
      <c r="RAS250" s="249"/>
      <c r="RAT250" s="249"/>
      <c r="RAU250" s="249"/>
      <c r="RAV250" s="249"/>
      <c r="RAW250" s="249"/>
      <c r="RAX250" s="249"/>
      <c r="RAY250" s="249"/>
      <c r="RAZ250" s="249"/>
      <c r="RBA250" s="249"/>
      <c r="RBB250" s="249"/>
      <c r="RBC250" s="249"/>
      <c r="RBD250" s="249"/>
      <c r="RBE250" s="249"/>
      <c r="RBF250" s="249"/>
      <c r="RBG250" s="249"/>
      <c r="RBH250" s="249"/>
      <c r="RBI250" s="249"/>
      <c r="RBJ250" s="249"/>
      <c r="RBK250" s="249"/>
      <c r="RBL250" s="249"/>
      <c r="RBM250" s="249"/>
      <c r="RBN250" s="249"/>
      <c r="RBO250" s="249"/>
      <c r="RBP250" s="249"/>
      <c r="RBQ250" s="249"/>
      <c r="RBR250" s="249"/>
      <c r="RBS250" s="249"/>
      <c r="RBT250" s="249"/>
      <c r="RBU250" s="249"/>
      <c r="RBV250" s="249"/>
      <c r="RBW250" s="249"/>
      <c r="RBX250" s="249"/>
      <c r="RBY250" s="249"/>
      <c r="RBZ250" s="249"/>
      <c r="RCA250" s="249"/>
      <c r="RCB250" s="249"/>
      <c r="RCC250" s="249"/>
      <c r="RCD250" s="249"/>
      <c r="RCE250" s="249"/>
      <c r="RCF250" s="249"/>
      <c r="RCG250" s="249"/>
      <c r="RCH250" s="249"/>
      <c r="RCI250" s="249"/>
      <c r="RCJ250" s="249"/>
      <c r="RCK250" s="249"/>
      <c r="RCL250" s="249"/>
      <c r="RCM250" s="249"/>
      <c r="RCN250" s="249"/>
      <c r="RCO250" s="249"/>
      <c r="RCP250" s="249"/>
      <c r="RCQ250" s="249"/>
      <c r="RCR250" s="249"/>
      <c r="RCS250" s="249"/>
      <c r="RCT250" s="249"/>
      <c r="RCU250" s="249"/>
      <c r="RCV250" s="249"/>
      <c r="RCW250" s="249"/>
      <c r="RCX250" s="249"/>
      <c r="RCY250" s="249"/>
      <c r="RCZ250" s="249"/>
      <c r="RDA250" s="249"/>
      <c r="RDB250" s="249"/>
      <c r="RDC250" s="249"/>
      <c r="RDD250" s="249"/>
      <c r="RDE250" s="249"/>
      <c r="RDF250" s="249"/>
      <c r="RDG250" s="249"/>
      <c r="RDH250" s="249"/>
      <c r="RDI250" s="249"/>
      <c r="RDJ250" s="249"/>
      <c r="RDK250" s="249"/>
      <c r="RDL250" s="249"/>
      <c r="RDM250" s="249"/>
      <c r="RDN250" s="249"/>
      <c r="RDO250" s="249"/>
      <c r="RDP250" s="249"/>
      <c r="RDQ250" s="249"/>
      <c r="RDR250" s="249"/>
      <c r="RDS250" s="249"/>
      <c r="RDT250" s="249"/>
      <c r="RDU250" s="249"/>
      <c r="RDV250" s="249"/>
      <c r="RDW250" s="249"/>
      <c r="RDX250" s="249"/>
      <c r="RDY250" s="249"/>
      <c r="RDZ250" s="249"/>
      <c r="REA250" s="249"/>
      <c r="REB250" s="249"/>
      <c r="REC250" s="249"/>
      <c r="RED250" s="249"/>
      <c r="REE250" s="249"/>
      <c r="REF250" s="249"/>
      <c r="REG250" s="249"/>
      <c r="REH250" s="249"/>
      <c r="REI250" s="249"/>
      <c r="REJ250" s="249"/>
      <c r="REK250" s="249"/>
      <c r="REL250" s="249"/>
      <c r="REM250" s="249"/>
      <c r="REN250" s="249"/>
      <c r="REO250" s="249"/>
      <c r="REP250" s="249"/>
      <c r="REQ250" s="249"/>
      <c r="RER250" s="249"/>
      <c r="RES250" s="249"/>
      <c r="RET250" s="249"/>
      <c r="REU250" s="249"/>
      <c r="REV250" s="249"/>
      <c r="REW250" s="249"/>
      <c r="REX250" s="249"/>
      <c r="REY250" s="249"/>
      <c r="REZ250" s="249"/>
      <c r="RFA250" s="249"/>
      <c r="RFB250" s="249"/>
      <c r="RFC250" s="249"/>
      <c r="RFD250" s="249"/>
      <c r="RFE250" s="249"/>
      <c r="RFF250" s="249"/>
      <c r="RFG250" s="249"/>
      <c r="RFH250" s="249"/>
      <c r="RFI250" s="249"/>
      <c r="RFJ250" s="249"/>
      <c r="RFK250" s="249"/>
      <c r="RFL250" s="249"/>
      <c r="RFM250" s="249"/>
      <c r="RFN250" s="249"/>
      <c r="RFO250" s="249"/>
      <c r="RFP250" s="249"/>
      <c r="RFQ250" s="249"/>
      <c r="RFR250" s="249"/>
      <c r="RFS250" s="249"/>
      <c r="RFT250" s="249"/>
      <c r="RFU250" s="249"/>
      <c r="RFV250" s="249"/>
      <c r="RFW250" s="249"/>
      <c r="RFX250" s="249"/>
      <c r="RFY250" s="249"/>
      <c r="RFZ250" s="249"/>
      <c r="RGA250" s="249"/>
      <c r="RGB250" s="249"/>
      <c r="RGC250" s="249"/>
      <c r="RGD250" s="249"/>
      <c r="RGE250" s="249"/>
      <c r="RGF250" s="249"/>
      <c r="RGG250" s="249"/>
      <c r="RGH250" s="249"/>
      <c r="RGI250" s="249"/>
      <c r="RGJ250" s="249"/>
      <c r="RGK250" s="249"/>
      <c r="RGL250" s="249"/>
      <c r="RGM250" s="249"/>
      <c r="RGN250" s="249"/>
      <c r="RGO250" s="249"/>
      <c r="RGP250" s="249"/>
      <c r="RGQ250" s="249"/>
      <c r="RGR250" s="249"/>
      <c r="RGS250" s="249"/>
      <c r="RGT250" s="249"/>
      <c r="RGU250" s="249"/>
      <c r="RGV250" s="249"/>
      <c r="RGW250" s="249"/>
      <c r="RGX250" s="249"/>
      <c r="RGY250" s="249"/>
      <c r="RGZ250" s="249"/>
      <c r="RHA250" s="249"/>
      <c r="RHB250" s="249"/>
      <c r="RHC250" s="249"/>
      <c r="RHD250" s="249"/>
      <c r="RHE250" s="249"/>
      <c r="RHF250" s="249"/>
      <c r="RHG250" s="249"/>
      <c r="RHH250" s="249"/>
      <c r="RHI250" s="249"/>
      <c r="RHJ250" s="249"/>
      <c r="RHK250" s="249"/>
      <c r="RHL250" s="249"/>
      <c r="RHM250" s="249"/>
      <c r="RHN250" s="249"/>
      <c r="RHO250" s="249"/>
      <c r="RHP250" s="249"/>
      <c r="RHQ250" s="249"/>
      <c r="RHR250" s="249"/>
      <c r="RHS250" s="249"/>
      <c r="RHT250" s="249"/>
      <c r="RHU250" s="249"/>
      <c r="RHV250" s="249"/>
      <c r="RHW250" s="249"/>
      <c r="RHX250" s="249"/>
      <c r="RHY250" s="249"/>
      <c r="RHZ250" s="249"/>
      <c r="RIA250" s="249"/>
      <c r="RIB250" s="249"/>
      <c r="RIC250" s="249"/>
      <c r="RID250" s="249"/>
      <c r="RIE250" s="249"/>
      <c r="RIF250" s="249"/>
      <c r="RIG250" s="249"/>
      <c r="RIH250" s="249"/>
      <c r="RII250" s="249"/>
      <c r="RIJ250" s="249"/>
      <c r="RIK250" s="249"/>
      <c r="RIL250" s="249"/>
      <c r="RIM250" s="249"/>
      <c r="RIN250" s="249"/>
      <c r="RIO250" s="249"/>
      <c r="RIP250" s="249"/>
      <c r="RIQ250" s="249"/>
      <c r="RIR250" s="249"/>
      <c r="RIS250" s="249"/>
      <c r="RIT250" s="249"/>
      <c r="RIU250" s="249"/>
      <c r="RIV250" s="249"/>
      <c r="RIW250" s="249"/>
      <c r="RIX250" s="249"/>
      <c r="RIY250" s="249"/>
      <c r="RIZ250" s="249"/>
      <c r="RJA250" s="249"/>
      <c r="RJB250" s="249"/>
      <c r="RJC250" s="249"/>
      <c r="RJD250" s="249"/>
      <c r="RJE250" s="249"/>
      <c r="RJF250" s="249"/>
      <c r="RJG250" s="249"/>
      <c r="RJH250" s="249"/>
      <c r="RJI250" s="249"/>
      <c r="RJJ250" s="249"/>
      <c r="RJK250" s="249"/>
      <c r="RJL250" s="249"/>
      <c r="RJM250" s="249"/>
      <c r="RJN250" s="249"/>
      <c r="RJO250" s="249"/>
      <c r="RJP250" s="249"/>
      <c r="RJQ250" s="249"/>
      <c r="RJR250" s="249"/>
      <c r="RJS250" s="249"/>
      <c r="RJT250" s="249"/>
      <c r="RJU250" s="249"/>
      <c r="RJV250" s="249"/>
      <c r="RJW250" s="249"/>
      <c r="RJX250" s="249"/>
      <c r="RJY250" s="249"/>
      <c r="RJZ250" s="249"/>
      <c r="RKA250" s="249"/>
      <c r="RKB250" s="249"/>
      <c r="RKC250" s="249"/>
      <c r="RKD250" s="249"/>
      <c r="RKE250" s="249"/>
      <c r="RKF250" s="249"/>
      <c r="RKG250" s="249"/>
      <c r="RKH250" s="249"/>
      <c r="RKI250" s="249"/>
      <c r="RKJ250" s="249"/>
      <c r="RKK250" s="249"/>
      <c r="RKL250" s="249"/>
      <c r="RKM250" s="249"/>
      <c r="RKN250" s="249"/>
      <c r="RKO250" s="249"/>
      <c r="RKP250" s="249"/>
      <c r="RKQ250" s="249"/>
      <c r="RKR250" s="249"/>
      <c r="RKS250" s="249"/>
      <c r="RKT250" s="249"/>
      <c r="RKU250" s="249"/>
      <c r="RKV250" s="249"/>
      <c r="RKW250" s="249"/>
      <c r="RKX250" s="249"/>
      <c r="RKY250" s="249"/>
      <c r="RKZ250" s="249"/>
      <c r="RLA250" s="249"/>
      <c r="RLB250" s="249"/>
      <c r="RLC250" s="249"/>
      <c r="RLD250" s="249"/>
      <c r="RLE250" s="249"/>
      <c r="RLF250" s="249"/>
      <c r="RLG250" s="249"/>
      <c r="RLH250" s="249"/>
      <c r="RLI250" s="249"/>
      <c r="RLJ250" s="249"/>
      <c r="RLK250" s="249"/>
      <c r="RLL250" s="249"/>
      <c r="RLM250" s="249"/>
      <c r="RLN250" s="249"/>
      <c r="RLO250" s="249"/>
      <c r="RLP250" s="249"/>
      <c r="RLQ250" s="249"/>
      <c r="RLR250" s="249"/>
      <c r="RLS250" s="249"/>
      <c r="RLT250" s="249"/>
      <c r="RLU250" s="249"/>
      <c r="RLV250" s="249"/>
      <c r="RLW250" s="249"/>
      <c r="RLX250" s="249"/>
      <c r="RLY250" s="249"/>
      <c r="RLZ250" s="249"/>
      <c r="RMA250" s="249"/>
      <c r="RMB250" s="249"/>
      <c r="RMC250" s="249"/>
      <c r="RMD250" s="249"/>
      <c r="RME250" s="249"/>
      <c r="RMF250" s="249"/>
      <c r="RMG250" s="249"/>
      <c r="RMH250" s="249"/>
      <c r="RMI250" s="249"/>
      <c r="RMJ250" s="249"/>
      <c r="RMK250" s="249"/>
      <c r="RML250" s="249"/>
      <c r="RMM250" s="249"/>
      <c r="RMN250" s="249"/>
      <c r="RMO250" s="249"/>
      <c r="RMP250" s="249"/>
      <c r="RMQ250" s="249"/>
      <c r="RMR250" s="249"/>
      <c r="RMS250" s="249"/>
      <c r="RMT250" s="249"/>
      <c r="RMU250" s="249"/>
      <c r="RMV250" s="249"/>
      <c r="RMW250" s="249"/>
      <c r="RMX250" s="249"/>
      <c r="RMY250" s="249"/>
      <c r="RMZ250" s="249"/>
      <c r="RNA250" s="249"/>
      <c r="RNB250" s="249"/>
      <c r="RNC250" s="249"/>
      <c r="RND250" s="249"/>
      <c r="RNE250" s="249"/>
      <c r="RNF250" s="249"/>
      <c r="RNG250" s="249"/>
      <c r="RNH250" s="249"/>
      <c r="RNI250" s="249"/>
      <c r="RNJ250" s="249"/>
      <c r="RNK250" s="249"/>
      <c r="RNL250" s="249"/>
      <c r="RNM250" s="249"/>
      <c r="RNN250" s="249"/>
      <c r="RNO250" s="249"/>
      <c r="RNP250" s="249"/>
      <c r="RNQ250" s="249"/>
      <c r="RNR250" s="249"/>
      <c r="RNS250" s="249"/>
      <c r="RNT250" s="249"/>
      <c r="RNU250" s="249"/>
      <c r="RNV250" s="249"/>
      <c r="RNW250" s="249"/>
      <c r="RNX250" s="249"/>
      <c r="RNY250" s="249"/>
      <c r="RNZ250" s="249"/>
      <c r="ROA250" s="249"/>
      <c r="ROB250" s="249"/>
      <c r="ROC250" s="249"/>
      <c r="ROD250" s="249"/>
      <c r="ROE250" s="249"/>
      <c r="ROF250" s="249"/>
      <c r="ROG250" s="249"/>
      <c r="ROH250" s="249"/>
      <c r="ROI250" s="249"/>
      <c r="ROJ250" s="249"/>
      <c r="ROK250" s="249"/>
      <c r="ROL250" s="249"/>
      <c r="ROM250" s="249"/>
      <c r="RON250" s="249"/>
      <c r="ROO250" s="249"/>
      <c r="ROP250" s="249"/>
      <c r="ROQ250" s="249"/>
      <c r="ROR250" s="249"/>
      <c r="ROS250" s="249"/>
      <c r="ROT250" s="249"/>
      <c r="ROU250" s="249"/>
      <c r="ROV250" s="249"/>
      <c r="ROW250" s="249"/>
      <c r="ROX250" s="249"/>
      <c r="ROY250" s="249"/>
      <c r="ROZ250" s="249"/>
      <c r="RPA250" s="249"/>
      <c r="RPB250" s="249"/>
      <c r="RPC250" s="249"/>
      <c r="RPD250" s="249"/>
      <c r="RPE250" s="249"/>
      <c r="RPF250" s="249"/>
      <c r="RPG250" s="249"/>
      <c r="RPH250" s="249"/>
      <c r="RPI250" s="249"/>
      <c r="RPJ250" s="249"/>
      <c r="RPK250" s="249"/>
      <c r="RPL250" s="249"/>
      <c r="RPM250" s="249"/>
      <c r="RPN250" s="249"/>
      <c r="RPO250" s="249"/>
      <c r="RPP250" s="249"/>
      <c r="RPQ250" s="249"/>
      <c r="RPR250" s="249"/>
      <c r="RPS250" s="249"/>
      <c r="RPT250" s="249"/>
      <c r="RPU250" s="249"/>
      <c r="RPV250" s="249"/>
      <c r="RPW250" s="249"/>
      <c r="RPX250" s="249"/>
      <c r="RPY250" s="249"/>
      <c r="RPZ250" s="249"/>
      <c r="RQA250" s="249"/>
      <c r="RQB250" s="249"/>
      <c r="RQC250" s="249"/>
      <c r="RQD250" s="249"/>
      <c r="RQE250" s="249"/>
      <c r="RQF250" s="249"/>
      <c r="RQG250" s="249"/>
      <c r="RQH250" s="249"/>
      <c r="RQI250" s="249"/>
      <c r="RQJ250" s="249"/>
      <c r="RQK250" s="249"/>
      <c r="RQL250" s="249"/>
      <c r="RQM250" s="249"/>
      <c r="RQN250" s="249"/>
      <c r="RQO250" s="249"/>
      <c r="RQP250" s="249"/>
      <c r="RQQ250" s="249"/>
      <c r="RQR250" s="249"/>
      <c r="RQS250" s="249"/>
      <c r="RQT250" s="249"/>
      <c r="RQU250" s="249"/>
      <c r="RQV250" s="249"/>
      <c r="RQW250" s="249"/>
      <c r="RQX250" s="249"/>
      <c r="RQY250" s="249"/>
      <c r="RQZ250" s="249"/>
      <c r="RRA250" s="249"/>
      <c r="RRB250" s="249"/>
      <c r="RRC250" s="249"/>
      <c r="RRD250" s="249"/>
      <c r="RRE250" s="249"/>
      <c r="RRF250" s="249"/>
      <c r="RRG250" s="249"/>
      <c r="RRH250" s="249"/>
      <c r="RRI250" s="249"/>
      <c r="RRJ250" s="249"/>
      <c r="RRK250" s="249"/>
      <c r="RRL250" s="249"/>
      <c r="RRM250" s="249"/>
      <c r="RRN250" s="249"/>
      <c r="RRO250" s="249"/>
      <c r="RRP250" s="249"/>
      <c r="RRQ250" s="249"/>
      <c r="RRR250" s="249"/>
      <c r="RRS250" s="249"/>
      <c r="RRT250" s="249"/>
      <c r="RRU250" s="249"/>
      <c r="RRV250" s="249"/>
      <c r="RRW250" s="249"/>
      <c r="RRX250" s="249"/>
      <c r="RRY250" s="249"/>
      <c r="RRZ250" s="249"/>
      <c r="RSA250" s="249"/>
      <c r="RSB250" s="249"/>
      <c r="RSC250" s="249"/>
      <c r="RSD250" s="249"/>
      <c r="RSE250" s="249"/>
      <c r="RSF250" s="249"/>
      <c r="RSG250" s="249"/>
      <c r="RSH250" s="249"/>
      <c r="RSI250" s="249"/>
      <c r="RSJ250" s="249"/>
      <c r="RSK250" s="249"/>
      <c r="RSL250" s="249"/>
      <c r="RSM250" s="249"/>
      <c r="RSN250" s="249"/>
      <c r="RSO250" s="249"/>
      <c r="RSP250" s="249"/>
      <c r="RSQ250" s="249"/>
      <c r="RSR250" s="249"/>
      <c r="RSS250" s="249"/>
      <c r="RST250" s="249"/>
      <c r="RSU250" s="249"/>
      <c r="RSV250" s="249"/>
      <c r="RSW250" s="249"/>
      <c r="RSX250" s="249"/>
      <c r="RSY250" s="249"/>
      <c r="RSZ250" s="249"/>
      <c r="RTA250" s="249"/>
      <c r="RTB250" s="249"/>
      <c r="RTC250" s="249"/>
      <c r="RTD250" s="249"/>
      <c r="RTE250" s="249"/>
      <c r="RTF250" s="249"/>
      <c r="RTG250" s="249"/>
      <c r="RTH250" s="249"/>
      <c r="RTI250" s="249"/>
      <c r="RTJ250" s="249"/>
      <c r="RTK250" s="249"/>
      <c r="RTL250" s="249"/>
      <c r="RTM250" s="249"/>
      <c r="RTN250" s="249"/>
      <c r="RTO250" s="249"/>
      <c r="RTP250" s="249"/>
      <c r="RTQ250" s="249"/>
      <c r="RTR250" s="249"/>
      <c r="RTS250" s="249"/>
      <c r="RTT250" s="249"/>
      <c r="RTU250" s="249"/>
      <c r="RTV250" s="249"/>
      <c r="RTW250" s="249"/>
      <c r="RTX250" s="249"/>
      <c r="RTY250" s="249"/>
      <c r="RTZ250" s="249"/>
      <c r="RUA250" s="249"/>
      <c r="RUB250" s="249"/>
      <c r="RUC250" s="249"/>
      <c r="RUD250" s="249"/>
      <c r="RUE250" s="249"/>
      <c r="RUF250" s="249"/>
      <c r="RUG250" s="249"/>
      <c r="RUH250" s="249"/>
      <c r="RUI250" s="249"/>
      <c r="RUJ250" s="249"/>
      <c r="RUK250" s="249"/>
      <c r="RUL250" s="249"/>
      <c r="RUM250" s="249"/>
      <c r="RUN250" s="249"/>
      <c r="RUO250" s="249"/>
      <c r="RUP250" s="249"/>
      <c r="RUQ250" s="249"/>
      <c r="RUR250" s="249"/>
      <c r="RUS250" s="249"/>
      <c r="RUT250" s="249"/>
      <c r="RUU250" s="249"/>
      <c r="RUV250" s="249"/>
      <c r="RUW250" s="249"/>
      <c r="RUX250" s="249"/>
      <c r="RUY250" s="249"/>
      <c r="RUZ250" s="249"/>
      <c r="RVA250" s="249"/>
      <c r="RVB250" s="249"/>
      <c r="RVC250" s="249"/>
      <c r="RVD250" s="249"/>
      <c r="RVE250" s="249"/>
      <c r="RVF250" s="249"/>
      <c r="RVG250" s="249"/>
      <c r="RVH250" s="249"/>
      <c r="RVI250" s="249"/>
      <c r="RVJ250" s="249"/>
      <c r="RVK250" s="249"/>
      <c r="RVL250" s="249"/>
      <c r="RVM250" s="249"/>
      <c r="RVN250" s="249"/>
      <c r="RVO250" s="249"/>
      <c r="RVP250" s="249"/>
      <c r="RVQ250" s="249"/>
      <c r="RVR250" s="249"/>
      <c r="RVS250" s="249"/>
      <c r="RVT250" s="249"/>
      <c r="RVU250" s="249"/>
      <c r="RVV250" s="249"/>
      <c r="RVW250" s="249"/>
      <c r="RVX250" s="249"/>
      <c r="RVY250" s="249"/>
      <c r="RVZ250" s="249"/>
      <c r="RWA250" s="249"/>
      <c r="RWB250" s="249"/>
      <c r="RWC250" s="249"/>
      <c r="RWD250" s="249"/>
      <c r="RWE250" s="249"/>
      <c r="RWF250" s="249"/>
      <c r="RWG250" s="249"/>
      <c r="RWH250" s="249"/>
      <c r="RWI250" s="249"/>
      <c r="RWJ250" s="249"/>
      <c r="RWK250" s="249"/>
      <c r="RWL250" s="249"/>
      <c r="RWM250" s="249"/>
      <c r="RWN250" s="249"/>
      <c r="RWO250" s="249"/>
      <c r="RWP250" s="249"/>
      <c r="RWQ250" s="249"/>
      <c r="RWR250" s="249"/>
      <c r="RWS250" s="249"/>
      <c r="RWT250" s="249"/>
      <c r="RWU250" s="249"/>
      <c r="RWV250" s="249"/>
      <c r="RWW250" s="249"/>
      <c r="RWX250" s="249"/>
      <c r="RWY250" s="249"/>
      <c r="RWZ250" s="249"/>
      <c r="RXA250" s="249"/>
      <c r="RXB250" s="249"/>
      <c r="RXC250" s="249"/>
      <c r="RXD250" s="249"/>
      <c r="RXE250" s="249"/>
      <c r="RXF250" s="249"/>
      <c r="RXG250" s="249"/>
      <c r="RXH250" s="249"/>
      <c r="RXI250" s="249"/>
      <c r="RXJ250" s="249"/>
      <c r="RXK250" s="249"/>
      <c r="RXL250" s="249"/>
      <c r="RXM250" s="249"/>
      <c r="RXN250" s="249"/>
      <c r="RXO250" s="249"/>
      <c r="RXP250" s="249"/>
      <c r="RXQ250" s="249"/>
      <c r="RXR250" s="249"/>
      <c r="RXS250" s="249"/>
      <c r="RXT250" s="249"/>
      <c r="RXU250" s="249"/>
      <c r="RXV250" s="249"/>
      <c r="RXW250" s="249"/>
      <c r="RXX250" s="249"/>
      <c r="RXY250" s="249"/>
      <c r="RXZ250" s="249"/>
      <c r="RYA250" s="249"/>
      <c r="RYB250" s="249"/>
      <c r="RYC250" s="249"/>
      <c r="RYD250" s="249"/>
      <c r="RYE250" s="249"/>
      <c r="RYF250" s="249"/>
      <c r="RYG250" s="249"/>
      <c r="RYH250" s="249"/>
      <c r="RYI250" s="249"/>
      <c r="RYJ250" s="249"/>
      <c r="RYK250" s="249"/>
      <c r="RYL250" s="249"/>
      <c r="RYM250" s="249"/>
      <c r="RYN250" s="249"/>
      <c r="RYO250" s="249"/>
      <c r="RYP250" s="249"/>
      <c r="RYQ250" s="249"/>
      <c r="RYR250" s="249"/>
      <c r="RYS250" s="249"/>
      <c r="RYT250" s="249"/>
      <c r="RYU250" s="249"/>
      <c r="RYV250" s="249"/>
      <c r="RYW250" s="249"/>
      <c r="RYX250" s="249"/>
      <c r="RYY250" s="249"/>
      <c r="RYZ250" s="249"/>
      <c r="RZA250" s="249"/>
      <c r="RZB250" s="249"/>
      <c r="RZC250" s="249"/>
      <c r="RZD250" s="249"/>
      <c r="RZE250" s="249"/>
      <c r="RZF250" s="249"/>
      <c r="RZG250" s="249"/>
      <c r="RZH250" s="249"/>
      <c r="RZI250" s="249"/>
      <c r="RZJ250" s="249"/>
      <c r="RZK250" s="249"/>
      <c r="RZL250" s="249"/>
      <c r="RZM250" s="249"/>
      <c r="RZN250" s="249"/>
      <c r="RZO250" s="249"/>
      <c r="RZP250" s="249"/>
      <c r="RZQ250" s="249"/>
      <c r="RZR250" s="249"/>
      <c r="RZS250" s="249"/>
      <c r="RZT250" s="249"/>
      <c r="RZU250" s="249"/>
      <c r="RZV250" s="249"/>
      <c r="RZW250" s="249"/>
      <c r="RZX250" s="249"/>
      <c r="RZY250" s="249"/>
      <c r="RZZ250" s="249"/>
      <c r="SAA250" s="249"/>
      <c r="SAB250" s="249"/>
      <c r="SAC250" s="249"/>
      <c r="SAD250" s="249"/>
      <c r="SAE250" s="249"/>
      <c r="SAF250" s="249"/>
      <c r="SAG250" s="249"/>
      <c r="SAH250" s="249"/>
      <c r="SAI250" s="249"/>
      <c r="SAJ250" s="249"/>
      <c r="SAK250" s="249"/>
      <c r="SAL250" s="249"/>
      <c r="SAM250" s="249"/>
      <c r="SAN250" s="249"/>
      <c r="SAO250" s="249"/>
      <c r="SAP250" s="249"/>
      <c r="SAQ250" s="249"/>
      <c r="SAR250" s="249"/>
      <c r="SAS250" s="249"/>
      <c r="SAT250" s="249"/>
      <c r="SAU250" s="249"/>
      <c r="SAV250" s="249"/>
      <c r="SAW250" s="249"/>
      <c r="SAX250" s="249"/>
      <c r="SAY250" s="249"/>
      <c r="SAZ250" s="249"/>
      <c r="SBA250" s="249"/>
      <c r="SBB250" s="249"/>
      <c r="SBC250" s="249"/>
      <c r="SBD250" s="249"/>
      <c r="SBE250" s="249"/>
      <c r="SBF250" s="249"/>
      <c r="SBG250" s="249"/>
      <c r="SBH250" s="249"/>
      <c r="SBI250" s="249"/>
      <c r="SBJ250" s="249"/>
      <c r="SBK250" s="249"/>
      <c r="SBL250" s="249"/>
      <c r="SBM250" s="249"/>
      <c r="SBN250" s="249"/>
      <c r="SBO250" s="249"/>
      <c r="SBP250" s="249"/>
      <c r="SBQ250" s="249"/>
      <c r="SBR250" s="249"/>
      <c r="SBS250" s="249"/>
      <c r="SBT250" s="249"/>
      <c r="SBU250" s="249"/>
      <c r="SBV250" s="249"/>
      <c r="SBW250" s="249"/>
      <c r="SBX250" s="249"/>
      <c r="SBY250" s="249"/>
      <c r="SBZ250" s="249"/>
      <c r="SCA250" s="249"/>
      <c r="SCB250" s="249"/>
      <c r="SCC250" s="249"/>
      <c r="SCD250" s="249"/>
      <c r="SCE250" s="249"/>
      <c r="SCF250" s="249"/>
      <c r="SCG250" s="249"/>
      <c r="SCH250" s="249"/>
      <c r="SCI250" s="249"/>
      <c r="SCJ250" s="249"/>
      <c r="SCK250" s="249"/>
      <c r="SCL250" s="249"/>
      <c r="SCM250" s="249"/>
      <c r="SCN250" s="249"/>
      <c r="SCO250" s="249"/>
      <c r="SCP250" s="249"/>
      <c r="SCQ250" s="249"/>
      <c r="SCR250" s="249"/>
      <c r="SCS250" s="249"/>
      <c r="SCT250" s="249"/>
      <c r="SCU250" s="249"/>
      <c r="SCV250" s="249"/>
      <c r="SCW250" s="249"/>
      <c r="SCX250" s="249"/>
      <c r="SCY250" s="249"/>
      <c r="SCZ250" s="249"/>
      <c r="SDA250" s="249"/>
      <c r="SDB250" s="249"/>
      <c r="SDC250" s="249"/>
      <c r="SDD250" s="249"/>
      <c r="SDE250" s="249"/>
      <c r="SDF250" s="249"/>
      <c r="SDG250" s="249"/>
      <c r="SDH250" s="249"/>
      <c r="SDI250" s="249"/>
      <c r="SDJ250" s="249"/>
      <c r="SDK250" s="249"/>
      <c r="SDL250" s="249"/>
      <c r="SDM250" s="249"/>
      <c r="SDN250" s="249"/>
      <c r="SDO250" s="249"/>
      <c r="SDP250" s="249"/>
      <c r="SDQ250" s="249"/>
      <c r="SDR250" s="249"/>
      <c r="SDS250" s="249"/>
      <c r="SDT250" s="249"/>
      <c r="SDU250" s="249"/>
      <c r="SDV250" s="249"/>
      <c r="SDW250" s="249"/>
      <c r="SDX250" s="249"/>
      <c r="SDY250" s="249"/>
      <c r="SDZ250" s="249"/>
      <c r="SEA250" s="249"/>
      <c r="SEB250" s="249"/>
      <c r="SEC250" s="249"/>
      <c r="SED250" s="249"/>
      <c r="SEE250" s="249"/>
      <c r="SEF250" s="249"/>
      <c r="SEG250" s="249"/>
      <c r="SEH250" s="249"/>
      <c r="SEI250" s="249"/>
      <c r="SEJ250" s="249"/>
      <c r="SEK250" s="249"/>
      <c r="SEL250" s="249"/>
      <c r="SEM250" s="249"/>
      <c r="SEN250" s="249"/>
      <c r="SEO250" s="249"/>
      <c r="SEP250" s="249"/>
      <c r="SEQ250" s="249"/>
      <c r="SER250" s="249"/>
      <c r="SES250" s="249"/>
      <c r="SET250" s="249"/>
      <c r="SEU250" s="249"/>
      <c r="SEV250" s="249"/>
      <c r="SEW250" s="249"/>
      <c r="SEX250" s="249"/>
      <c r="SEY250" s="249"/>
      <c r="SEZ250" s="249"/>
      <c r="SFA250" s="249"/>
      <c r="SFB250" s="249"/>
      <c r="SFC250" s="249"/>
      <c r="SFD250" s="249"/>
      <c r="SFE250" s="249"/>
      <c r="SFF250" s="249"/>
      <c r="SFG250" s="249"/>
      <c r="SFH250" s="249"/>
      <c r="SFI250" s="249"/>
      <c r="SFJ250" s="249"/>
      <c r="SFK250" s="249"/>
      <c r="SFL250" s="249"/>
      <c r="SFM250" s="249"/>
      <c r="SFN250" s="249"/>
      <c r="SFO250" s="249"/>
      <c r="SFP250" s="249"/>
      <c r="SFQ250" s="249"/>
      <c r="SFR250" s="249"/>
      <c r="SFS250" s="249"/>
      <c r="SFT250" s="249"/>
      <c r="SFU250" s="249"/>
      <c r="SFV250" s="249"/>
      <c r="SFW250" s="249"/>
      <c r="SFX250" s="249"/>
      <c r="SFY250" s="249"/>
      <c r="SFZ250" s="249"/>
      <c r="SGA250" s="249"/>
      <c r="SGB250" s="249"/>
      <c r="SGC250" s="249"/>
      <c r="SGD250" s="249"/>
      <c r="SGE250" s="249"/>
      <c r="SGF250" s="249"/>
      <c r="SGG250" s="249"/>
      <c r="SGH250" s="249"/>
      <c r="SGI250" s="249"/>
      <c r="SGJ250" s="249"/>
      <c r="SGK250" s="249"/>
      <c r="SGL250" s="249"/>
      <c r="SGM250" s="249"/>
      <c r="SGN250" s="249"/>
      <c r="SGO250" s="249"/>
      <c r="SGP250" s="249"/>
      <c r="SGQ250" s="249"/>
      <c r="SGR250" s="249"/>
      <c r="SGS250" s="249"/>
      <c r="SGT250" s="249"/>
      <c r="SGU250" s="249"/>
      <c r="SGV250" s="249"/>
      <c r="SGW250" s="249"/>
      <c r="SGX250" s="249"/>
      <c r="SGY250" s="249"/>
      <c r="SGZ250" s="249"/>
      <c r="SHA250" s="249"/>
      <c r="SHB250" s="249"/>
      <c r="SHC250" s="249"/>
      <c r="SHD250" s="249"/>
      <c r="SHE250" s="249"/>
      <c r="SHF250" s="249"/>
      <c r="SHG250" s="249"/>
      <c r="SHH250" s="249"/>
      <c r="SHI250" s="249"/>
      <c r="SHJ250" s="249"/>
      <c r="SHK250" s="249"/>
      <c r="SHL250" s="249"/>
      <c r="SHM250" s="249"/>
      <c r="SHN250" s="249"/>
      <c r="SHO250" s="249"/>
      <c r="SHP250" s="249"/>
      <c r="SHQ250" s="249"/>
      <c r="SHR250" s="249"/>
      <c r="SHS250" s="249"/>
      <c r="SHT250" s="249"/>
      <c r="SHU250" s="249"/>
      <c r="SHV250" s="249"/>
      <c r="SHW250" s="249"/>
      <c r="SHX250" s="249"/>
      <c r="SHY250" s="249"/>
      <c r="SHZ250" s="249"/>
      <c r="SIA250" s="249"/>
      <c r="SIB250" s="249"/>
      <c r="SIC250" s="249"/>
      <c r="SID250" s="249"/>
      <c r="SIE250" s="249"/>
      <c r="SIF250" s="249"/>
      <c r="SIG250" s="249"/>
      <c r="SIH250" s="249"/>
      <c r="SII250" s="249"/>
      <c r="SIJ250" s="249"/>
      <c r="SIK250" s="249"/>
      <c r="SIL250" s="249"/>
      <c r="SIM250" s="249"/>
      <c r="SIN250" s="249"/>
      <c r="SIO250" s="249"/>
      <c r="SIP250" s="249"/>
      <c r="SIQ250" s="249"/>
      <c r="SIR250" s="249"/>
      <c r="SIS250" s="249"/>
      <c r="SIT250" s="249"/>
      <c r="SIU250" s="249"/>
      <c r="SIV250" s="249"/>
      <c r="SIW250" s="249"/>
      <c r="SIX250" s="249"/>
      <c r="SIY250" s="249"/>
      <c r="SIZ250" s="249"/>
      <c r="SJA250" s="249"/>
      <c r="SJB250" s="249"/>
      <c r="SJC250" s="249"/>
      <c r="SJD250" s="249"/>
      <c r="SJE250" s="249"/>
      <c r="SJF250" s="249"/>
      <c r="SJG250" s="249"/>
      <c r="SJH250" s="249"/>
      <c r="SJI250" s="249"/>
      <c r="SJJ250" s="249"/>
      <c r="SJK250" s="249"/>
      <c r="SJL250" s="249"/>
      <c r="SJM250" s="249"/>
      <c r="SJN250" s="249"/>
      <c r="SJO250" s="249"/>
      <c r="SJP250" s="249"/>
      <c r="SJQ250" s="249"/>
      <c r="SJR250" s="249"/>
      <c r="SJS250" s="249"/>
      <c r="SJT250" s="249"/>
      <c r="SJU250" s="249"/>
      <c r="SJV250" s="249"/>
      <c r="SJW250" s="249"/>
      <c r="SJX250" s="249"/>
      <c r="SJY250" s="249"/>
      <c r="SJZ250" s="249"/>
      <c r="SKA250" s="249"/>
      <c r="SKB250" s="249"/>
      <c r="SKC250" s="249"/>
      <c r="SKD250" s="249"/>
      <c r="SKE250" s="249"/>
      <c r="SKF250" s="249"/>
      <c r="SKG250" s="249"/>
      <c r="SKH250" s="249"/>
      <c r="SKI250" s="249"/>
      <c r="SKJ250" s="249"/>
      <c r="SKK250" s="249"/>
      <c r="SKL250" s="249"/>
      <c r="SKM250" s="249"/>
      <c r="SKN250" s="249"/>
      <c r="SKO250" s="249"/>
      <c r="SKP250" s="249"/>
      <c r="SKQ250" s="249"/>
      <c r="SKR250" s="249"/>
      <c r="SKS250" s="249"/>
      <c r="SKT250" s="249"/>
      <c r="SKU250" s="249"/>
      <c r="SKV250" s="249"/>
      <c r="SKW250" s="249"/>
      <c r="SKX250" s="249"/>
      <c r="SKY250" s="249"/>
      <c r="SKZ250" s="249"/>
      <c r="SLA250" s="249"/>
      <c r="SLB250" s="249"/>
      <c r="SLC250" s="249"/>
      <c r="SLD250" s="249"/>
      <c r="SLE250" s="249"/>
      <c r="SLF250" s="249"/>
      <c r="SLG250" s="249"/>
      <c r="SLH250" s="249"/>
      <c r="SLI250" s="249"/>
      <c r="SLJ250" s="249"/>
      <c r="SLK250" s="249"/>
      <c r="SLL250" s="249"/>
      <c r="SLM250" s="249"/>
      <c r="SLN250" s="249"/>
      <c r="SLO250" s="249"/>
      <c r="SLP250" s="249"/>
      <c r="SLQ250" s="249"/>
      <c r="SLR250" s="249"/>
      <c r="SLS250" s="249"/>
      <c r="SLT250" s="249"/>
      <c r="SLU250" s="249"/>
      <c r="SLV250" s="249"/>
      <c r="SLW250" s="249"/>
      <c r="SLX250" s="249"/>
      <c r="SLY250" s="249"/>
      <c r="SLZ250" s="249"/>
      <c r="SMA250" s="249"/>
      <c r="SMB250" s="249"/>
      <c r="SMC250" s="249"/>
      <c r="SMD250" s="249"/>
      <c r="SME250" s="249"/>
      <c r="SMF250" s="249"/>
      <c r="SMG250" s="249"/>
      <c r="SMH250" s="249"/>
      <c r="SMI250" s="249"/>
      <c r="SMJ250" s="249"/>
      <c r="SMK250" s="249"/>
      <c r="SML250" s="249"/>
      <c r="SMM250" s="249"/>
      <c r="SMN250" s="249"/>
      <c r="SMO250" s="249"/>
      <c r="SMP250" s="249"/>
      <c r="SMQ250" s="249"/>
      <c r="SMR250" s="249"/>
      <c r="SMS250" s="249"/>
      <c r="SMT250" s="249"/>
      <c r="SMU250" s="249"/>
      <c r="SMV250" s="249"/>
      <c r="SMW250" s="249"/>
      <c r="SMX250" s="249"/>
      <c r="SMY250" s="249"/>
      <c r="SMZ250" s="249"/>
      <c r="SNA250" s="249"/>
      <c r="SNB250" s="249"/>
      <c r="SNC250" s="249"/>
      <c r="SND250" s="249"/>
      <c r="SNE250" s="249"/>
      <c r="SNF250" s="249"/>
      <c r="SNG250" s="249"/>
      <c r="SNH250" s="249"/>
      <c r="SNI250" s="249"/>
      <c r="SNJ250" s="249"/>
      <c r="SNK250" s="249"/>
      <c r="SNL250" s="249"/>
      <c r="SNM250" s="249"/>
      <c r="SNN250" s="249"/>
      <c r="SNO250" s="249"/>
      <c r="SNP250" s="249"/>
      <c r="SNQ250" s="249"/>
      <c r="SNR250" s="249"/>
      <c r="SNS250" s="249"/>
      <c r="SNT250" s="249"/>
      <c r="SNU250" s="249"/>
      <c r="SNV250" s="249"/>
      <c r="SNW250" s="249"/>
      <c r="SNX250" s="249"/>
      <c r="SNY250" s="249"/>
      <c r="SNZ250" s="249"/>
      <c r="SOA250" s="249"/>
      <c r="SOB250" s="249"/>
      <c r="SOC250" s="249"/>
      <c r="SOD250" s="249"/>
      <c r="SOE250" s="249"/>
      <c r="SOF250" s="249"/>
      <c r="SOG250" s="249"/>
      <c r="SOH250" s="249"/>
      <c r="SOI250" s="249"/>
      <c r="SOJ250" s="249"/>
      <c r="SOK250" s="249"/>
      <c r="SOL250" s="249"/>
      <c r="SOM250" s="249"/>
      <c r="SON250" s="249"/>
      <c r="SOO250" s="249"/>
      <c r="SOP250" s="249"/>
      <c r="SOQ250" s="249"/>
      <c r="SOR250" s="249"/>
      <c r="SOS250" s="249"/>
      <c r="SOT250" s="249"/>
      <c r="SOU250" s="249"/>
      <c r="SOV250" s="249"/>
      <c r="SOW250" s="249"/>
      <c r="SOX250" s="249"/>
      <c r="SOY250" s="249"/>
      <c r="SOZ250" s="249"/>
      <c r="SPA250" s="249"/>
      <c r="SPB250" s="249"/>
      <c r="SPC250" s="249"/>
      <c r="SPD250" s="249"/>
      <c r="SPE250" s="249"/>
      <c r="SPF250" s="249"/>
      <c r="SPG250" s="249"/>
      <c r="SPH250" s="249"/>
      <c r="SPI250" s="249"/>
      <c r="SPJ250" s="249"/>
      <c r="SPK250" s="249"/>
      <c r="SPL250" s="249"/>
      <c r="SPM250" s="249"/>
      <c r="SPN250" s="249"/>
      <c r="SPO250" s="249"/>
      <c r="SPP250" s="249"/>
      <c r="SPQ250" s="249"/>
      <c r="SPR250" s="249"/>
      <c r="SPS250" s="249"/>
      <c r="SPT250" s="249"/>
      <c r="SPU250" s="249"/>
      <c r="SPV250" s="249"/>
      <c r="SPW250" s="249"/>
      <c r="SPX250" s="249"/>
      <c r="SPY250" s="249"/>
      <c r="SPZ250" s="249"/>
      <c r="SQA250" s="249"/>
      <c r="SQB250" s="249"/>
      <c r="SQC250" s="249"/>
      <c r="SQD250" s="249"/>
      <c r="SQE250" s="249"/>
      <c r="SQF250" s="249"/>
      <c r="SQG250" s="249"/>
      <c r="SQH250" s="249"/>
      <c r="SQI250" s="249"/>
      <c r="SQJ250" s="249"/>
      <c r="SQK250" s="249"/>
      <c r="SQL250" s="249"/>
      <c r="SQM250" s="249"/>
      <c r="SQN250" s="249"/>
      <c r="SQO250" s="249"/>
      <c r="SQP250" s="249"/>
      <c r="SQQ250" s="249"/>
      <c r="SQR250" s="249"/>
      <c r="SQS250" s="249"/>
      <c r="SQT250" s="249"/>
      <c r="SQU250" s="249"/>
      <c r="SQV250" s="249"/>
      <c r="SQW250" s="249"/>
      <c r="SQX250" s="249"/>
      <c r="SQY250" s="249"/>
      <c r="SQZ250" s="249"/>
      <c r="SRA250" s="249"/>
      <c r="SRB250" s="249"/>
      <c r="SRC250" s="249"/>
      <c r="SRD250" s="249"/>
      <c r="SRE250" s="249"/>
      <c r="SRF250" s="249"/>
      <c r="SRG250" s="249"/>
      <c r="SRH250" s="249"/>
      <c r="SRI250" s="249"/>
      <c r="SRJ250" s="249"/>
      <c r="SRK250" s="249"/>
      <c r="SRL250" s="249"/>
      <c r="SRM250" s="249"/>
      <c r="SRN250" s="249"/>
      <c r="SRO250" s="249"/>
      <c r="SRP250" s="249"/>
      <c r="SRQ250" s="249"/>
      <c r="SRR250" s="249"/>
      <c r="SRS250" s="249"/>
      <c r="SRT250" s="249"/>
      <c r="SRU250" s="249"/>
      <c r="SRV250" s="249"/>
      <c r="SRW250" s="249"/>
      <c r="SRX250" s="249"/>
      <c r="SRY250" s="249"/>
      <c r="SRZ250" s="249"/>
      <c r="SSA250" s="249"/>
      <c r="SSB250" s="249"/>
      <c r="SSC250" s="249"/>
      <c r="SSD250" s="249"/>
      <c r="SSE250" s="249"/>
      <c r="SSF250" s="249"/>
      <c r="SSG250" s="249"/>
      <c r="SSH250" s="249"/>
      <c r="SSI250" s="249"/>
      <c r="SSJ250" s="249"/>
      <c r="SSK250" s="249"/>
      <c r="SSL250" s="249"/>
      <c r="SSM250" s="249"/>
      <c r="SSN250" s="249"/>
      <c r="SSO250" s="249"/>
      <c r="SSP250" s="249"/>
      <c r="SSQ250" s="249"/>
      <c r="SSR250" s="249"/>
      <c r="SSS250" s="249"/>
      <c r="SST250" s="249"/>
      <c r="SSU250" s="249"/>
      <c r="SSV250" s="249"/>
      <c r="SSW250" s="249"/>
      <c r="SSX250" s="249"/>
      <c r="SSY250" s="249"/>
      <c r="SSZ250" s="249"/>
      <c r="STA250" s="249"/>
      <c r="STB250" s="249"/>
      <c r="STC250" s="249"/>
      <c r="STD250" s="249"/>
      <c r="STE250" s="249"/>
      <c r="STF250" s="249"/>
      <c r="STG250" s="249"/>
      <c r="STH250" s="249"/>
      <c r="STI250" s="249"/>
      <c r="STJ250" s="249"/>
      <c r="STK250" s="249"/>
      <c r="STL250" s="249"/>
      <c r="STM250" s="249"/>
      <c r="STN250" s="249"/>
      <c r="STO250" s="249"/>
      <c r="STP250" s="249"/>
      <c r="STQ250" s="249"/>
      <c r="STR250" s="249"/>
      <c r="STS250" s="249"/>
      <c r="STT250" s="249"/>
      <c r="STU250" s="249"/>
      <c r="STV250" s="249"/>
      <c r="STW250" s="249"/>
      <c r="STX250" s="249"/>
      <c r="STY250" s="249"/>
      <c r="STZ250" s="249"/>
      <c r="SUA250" s="249"/>
      <c r="SUB250" s="249"/>
      <c r="SUC250" s="249"/>
      <c r="SUD250" s="249"/>
      <c r="SUE250" s="249"/>
      <c r="SUF250" s="249"/>
      <c r="SUG250" s="249"/>
      <c r="SUH250" s="249"/>
      <c r="SUI250" s="249"/>
      <c r="SUJ250" s="249"/>
      <c r="SUK250" s="249"/>
      <c r="SUL250" s="249"/>
      <c r="SUM250" s="249"/>
      <c r="SUN250" s="249"/>
      <c r="SUO250" s="249"/>
      <c r="SUP250" s="249"/>
      <c r="SUQ250" s="249"/>
      <c r="SUR250" s="249"/>
      <c r="SUS250" s="249"/>
      <c r="SUT250" s="249"/>
      <c r="SUU250" s="249"/>
      <c r="SUV250" s="249"/>
      <c r="SUW250" s="249"/>
      <c r="SUX250" s="249"/>
      <c r="SUY250" s="249"/>
      <c r="SUZ250" s="249"/>
      <c r="SVA250" s="249"/>
      <c r="SVB250" s="249"/>
      <c r="SVC250" s="249"/>
      <c r="SVD250" s="249"/>
      <c r="SVE250" s="249"/>
      <c r="SVF250" s="249"/>
      <c r="SVG250" s="249"/>
      <c r="SVH250" s="249"/>
      <c r="SVI250" s="249"/>
      <c r="SVJ250" s="249"/>
      <c r="SVK250" s="249"/>
      <c r="SVL250" s="249"/>
      <c r="SVM250" s="249"/>
      <c r="SVN250" s="249"/>
      <c r="SVO250" s="249"/>
      <c r="SVP250" s="249"/>
      <c r="SVQ250" s="249"/>
      <c r="SVR250" s="249"/>
      <c r="SVS250" s="249"/>
      <c r="SVT250" s="249"/>
      <c r="SVU250" s="249"/>
      <c r="SVV250" s="249"/>
      <c r="SVW250" s="249"/>
      <c r="SVX250" s="249"/>
      <c r="SVY250" s="249"/>
      <c r="SVZ250" s="249"/>
      <c r="SWA250" s="249"/>
      <c r="SWB250" s="249"/>
      <c r="SWC250" s="249"/>
      <c r="SWD250" s="249"/>
      <c r="SWE250" s="249"/>
      <c r="SWF250" s="249"/>
      <c r="SWG250" s="249"/>
      <c r="SWH250" s="249"/>
      <c r="SWI250" s="249"/>
      <c r="SWJ250" s="249"/>
      <c r="SWK250" s="249"/>
      <c r="SWL250" s="249"/>
      <c r="SWM250" s="249"/>
      <c r="SWN250" s="249"/>
      <c r="SWO250" s="249"/>
      <c r="SWP250" s="249"/>
      <c r="SWQ250" s="249"/>
      <c r="SWR250" s="249"/>
      <c r="SWS250" s="249"/>
      <c r="SWT250" s="249"/>
      <c r="SWU250" s="249"/>
      <c r="SWV250" s="249"/>
      <c r="SWW250" s="249"/>
      <c r="SWX250" s="249"/>
      <c r="SWY250" s="249"/>
      <c r="SWZ250" s="249"/>
      <c r="SXA250" s="249"/>
      <c r="SXB250" s="249"/>
      <c r="SXC250" s="249"/>
      <c r="SXD250" s="249"/>
      <c r="SXE250" s="249"/>
      <c r="SXF250" s="249"/>
      <c r="SXG250" s="249"/>
      <c r="SXH250" s="249"/>
      <c r="SXI250" s="249"/>
      <c r="SXJ250" s="249"/>
      <c r="SXK250" s="249"/>
      <c r="SXL250" s="249"/>
      <c r="SXM250" s="249"/>
      <c r="SXN250" s="249"/>
      <c r="SXO250" s="249"/>
      <c r="SXP250" s="249"/>
      <c r="SXQ250" s="249"/>
      <c r="SXR250" s="249"/>
      <c r="SXS250" s="249"/>
      <c r="SXT250" s="249"/>
      <c r="SXU250" s="249"/>
      <c r="SXV250" s="249"/>
      <c r="SXW250" s="249"/>
      <c r="SXX250" s="249"/>
      <c r="SXY250" s="249"/>
      <c r="SXZ250" s="249"/>
      <c r="SYA250" s="249"/>
      <c r="SYB250" s="249"/>
      <c r="SYC250" s="249"/>
      <c r="SYD250" s="249"/>
      <c r="SYE250" s="249"/>
      <c r="SYF250" s="249"/>
      <c r="SYG250" s="249"/>
      <c r="SYH250" s="249"/>
      <c r="SYI250" s="249"/>
      <c r="SYJ250" s="249"/>
      <c r="SYK250" s="249"/>
      <c r="SYL250" s="249"/>
      <c r="SYM250" s="249"/>
      <c r="SYN250" s="249"/>
      <c r="SYO250" s="249"/>
      <c r="SYP250" s="249"/>
      <c r="SYQ250" s="249"/>
      <c r="SYR250" s="249"/>
      <c r="SYS250" s="249"/>
      <c r="SYT250" s="249"/>
      <c r="SYU250" s="249"/>
      <c r="SYV250" s="249"/>
      <c r="SYW250" s="249"/>
      <c r="SYX250" s="249"/>
      <c r="SYY250" s="249"/>
      <c r="SYZ250" s="249"/>
      <c r="SZA250" s="249"/>
      <c r="SZB250" s="249"/>
      <c r="SZC250" s="249"/>
      <c r="SZD250" s="249"/>
      <c r="SZE250" s="249"/>
      <c r="SZF250" s="249"/>
      <c r="SZG250" s="249"/>
      <c r="SZH250" s="249"/>
      <c r="SZI250" s="249"/>
      <c r="SZJ250" s="249"/>
      <c r="SZK250" s="249"/>
      <c r="SZL250" s="249"/>
      <c r="SZM250" s="249"/>
      <c r="SZN250" s="249"/>
      <c r="SZO250" s="249"/>
      <c r="SZP250" s="249"/>
      <c r="SZQ250" s="249"/>
      <c r="SZR250" s="249"/>
      <c r="SZS250" s="249"/>
      <c r="SZT250" s="249"/>
      <c r="SZU250" s="249"/>
      <c r="SZV250" s="249"/>
      <c r="SZW250" s="249"/>
      <c r="SZX250" s="249"/>
      <c r="SZY250" s="249"/>
      <c r="SZZ250" s="249"/>
      <c r="TAA250" s="249"/>
      <c r="TAB250" s="249"/>
      <c r="TAC250" s="249"/>
      <c r="TAD250" s="249"/>
      <c r="TAE250" s="249"/>
      <c r="TAF250" s="249"/>
      <c r="TAG250" s="249"/>
      <c r="TAH250" s="249"/>
      <c r="TAI250" s="249"/>
      <c r="TAJ250" s="249"/>
      <c r="TAK250" s="249"/>
      <c r="TAL250" s="249"/>
      <c r="TAM250" s="249"/>
      <c r="TAN250" s="249"/>
      <c r="TAO250" s="249"/>
      <c r="TAP250" s="249"/>
      <c r="TAQ250" s="249"/>
      <c r="TAR250" s="249"/>
      <c r="TAS250" s="249"/>
      <c r="TAT250" s="249"/>
      <c r="TAU250" s="249"/>
      <c r="TAV250" s="249"/>
      <c r="TAW250" s="249"/>
      <c r="TAX250" s="249"/>
      <c r="TAY250" s="249"/>
      <c r="TAZ250" s="249"/>
      <c r="TBA250" s="249"/>
      <c r="TBB250" s="249"/>
      <c r="TBC250" s="249"/>
      <c r="TBD250" s="249"/>
      <c r="TBE250" s="249"/>
      <c r="TBF250" s="249"/>
      <c r="TBG250" s="249"/>
      <c r="TBH250" s="249"/>
      <c r="TBI250" s="249"/>
      <c r="TBJ250" s="249"/>
      <c r="TBK250" s="249"/>
      <c r="TBL250" s="249"/>
      <c r="TBM250" s="249"/>
      <c r="TBN250" s="249"/>
      <c r="TBO250" s="249"/>
      <c r="TBP250" s="249"/>
      <c r="TBQ250" s="249"/>
      <c r="TBR250" s="249"/>
      <c r="TBS250" s="249"/>
      <c r="TBT250" s="249"/>
      <c r="TBU250" s="249"/>
      <c r="TBV250" s="249"/>
      <c r="TBW250" s="249"/>
      <c r="TBX250" s="249"/>
      <c r="TBY250" s="249"/>
      <c r="TBZ250" s="249"/>
      <c r="TCA250" s="249"/>
      <c r="TCB250" s="249"/>
      <c r="TCC250" s="249"/>
      <c r="TCD250" s="249"/>
      <c r="TCE250" s="249"/>
      <c r="TCF250" s="249"/>
      <c r="TCG250" s="249"/>
      <c r="TCH250" s="249"/>
      <c r="TCI250" s="249"/>
      <c r="TCJ250" s="249"/>
      <c r="TCK250" s="249"/>
      <c r="TCL250" s="249"/>
      <c r="TCM250" s="249"/>
      <c r="TCN250" s="249"/>
      <c r="TCO250" s="249"/>
      <c r="TCP250" s="249"/>
      <c r="TCQ250" s="249"/>
      <c r="TCR250" s="249"/>
      <c r="TCS250" s="249"/>
      <c r="TCT250" s="249"/>
      <c r="TCU250" s="249"/>
      <c r="TCV250" s="249"/>
      <c r="TCW250" s="249"/>
      <c r="TCX250" s="249"/>
      <c r="TCY250" s="249"/>
      <c r="TCZ250" s="249"/>
      <c r="TDA250" s="249"/>
      <c r="TDB250" s="249"/>
      <c r="TDC250" s="249"/>
      <c r="TDD250" s="249"/>
      <c r="TDE250" s="249"/>
      <c r="TDF250" s="249"/>
      <c r="TDG250" s="249"/>
      <c r="TDH250" s="249"/>
      <c r="TDI250" s="249"/>
      <c r="TDJ250" s="249"/>
      <c r="TDK250" s="249"/>
      <c r="TDL250" s="249"/>
      <c r="TDM250" s="249"/>
      <c r="TDN250" s="249"/>
      <c r="TDO250" s="249"/>
      <c r="TDP250" s="249"/>
      <c r="TDQ250" s="249"/>
      <c r="TDR250" s="249"/>
      <c r="TDS250" s="249"/>
      <c r="TDT250" s="249"/>
      <c r="TDU250" s="249"/>
      <c r="TDV250" s="249"/>
      <c r="TDW250" s="249"/>
      <c r="TDX250" s="249"/>
      <c r="TDY250" s="249"/>
      <c r="TDZ250" s="249"/>
      <c r="TEA250" s="249"/>
      <c r="TEB250" s="249"/>
      <c r="TEC250" s="249"/>
      <c r="TED250" s="249"/>
      <c r="TEE250" s="249"/>
      <c r="TEF250" s="249"/>
      <c r="TEG250" s="249"/>
      <c r="TEH250" s="249"/>
      <c r="TEI250" s="249"/>
      <c r="TEJ250" s="249"/>
      <c r="TEK250" s="249"/>
      <c r="TEL250" s="249"/>
      <c r="TEM250" s="249"/>
      <c r="TEN250" s="249"/>
      <c r="TEO250" s="249"/>
      <c r="TEP250" s="249"/>
      <c r="TEQ250" s="249"/>
      <c r="TER250" s="249"/>
      <c r="TES250" s="249"/>
      <c r="TET250" s="249"/>
      <c r="TEU250" s="249"/>
      <c r="TEV250" s="249"/>
      <c r="TEW250" s="249"/>
      <c r="TEX250" s="249"/>
      <c r="TEY250" s="249"/>
      <c r="TEZ250" s="249"/>
      <c r="TFA250" s="249"/>
      <c r="TFB250" s="249"/>
      <c r="TFC250" s="249"/>
      <c r="TFD250" s="249"/>
      <c r="TFE250" s="249"/>
      <c r="TFF250" s="249"/>
      <c r="TFG250" s="249"/>
      <c r="TFH250" s="249"/>
      <c r="TFI250" s="249"/>
      <c r="TFJ250" s="249"/>
      <c r="TFK250" s="249"/>
      <c r="TFL250" s="249"/>
      <c r="TFM250" s="249"/>
      <c r="TFN250" s="249"/>
      <c r="TFO250" s="249"/>
      <c r="TFP250" s="249"/>
      <c r="TFQ250" s="249"/>
      <c r="TFR250" s="249"/>
      <c r="TFS250" s="249"/>
      <c r="TFT250" s="249"/>
      <c r="TFU250" s="249"/>
      <c r="TFV250" s="249"/>
      <c r="TFW250" s="249"/>
      <c r="TFX250" s="249"/>
      <c r="TFY250" s="249"/>
      <c r="TFZ250" s="249"/>
      <c r="TGA250" s="249"/>
      <c r="TGB250" s="249"/>
      <c r="TGC250" s="249"/>
      <c r="TGD250" s="249"/>
      <c r="TGE250" s="249"/>
      <c r="TGF250" s="249"/>
      <c r="TGG250" s="249"/>
      <c r="TGH250" s="249"/>
      <c r="TGI250" s="249"/>
      <c r="TGJ250" s="249"/>
      <c r="TGK250" s="249"/>
      <c r="TGL250" s="249"/>
      <c r="TGM250" s="249"/>
      <c r="TGN250" s="249"/>
      <c r="TGO250" s="249"/>
      <c r="TGP250" s="249"/>
      <c r="TGQ250" s="249"/>
      <c r="TGR250" s="249"/>
      <c r="TGS250" s="249"/>
      <c r="TGT250" s="249"/>
      <c r="TGU250" s="249"/>
      <c r="TGV250" s="249"/>
      <c r="TGW250" s="249"/>
      <c r="TGX250" s="249"/>
      <c r="TGY250" s="249"/>
      <c r="TGZ250" s="249"/>
      <c r="THA250" s="249"/>
      <c r="THB250" s="249"/>
      <c r="THC250" s="249"/>
      <c r="THD250" s="249"/>
      <c r="THE250" s="249"/>
      <c r="THF250" s="249"/>
      <c r="THG250" s="249"/>
      <c r="THH250" s="249"/>
      <c r="THI250" s="249"/>
      <c r="THJ250" s="249"/>
      <c r="THK250" s="249"/>
      <c r="THL250" s="249"/>
      <c r="THM250" s="249"/>
      <c r="THN250" s="249"/>
      <c r="THO250" s="249"/>
      <c r="THP250" s="249"/>
      <c r="THQ250" s="249"/>
      <c r="THR250" s="249"/>
      <c r="THS250" s="249"/>
      <c r="THT250" s="249"/>
      <c r="THU250" s="249"/>
      <c r="THV250" s="249"/>
      <c r="THW250" s="249"/>
      <c r="THX250" s="249"/>
      <c r="THY250" s="249"/>
      <c r="THZ250" s="249"/>
      <c r="TIA250" s="249"/>
      <c r="TIB250" s="249"/>
      <c r="TIC250" s="249"/>
      <c r="TID250" s="249"/>
      <c r="TIE250" s="249"/>
      <c r="TIF250" s="249"/>
      <c r="TIG250" s="249"/>
      <c r="TIH250" s="249"/>
      <c r="TII250" s="249"/>
      <c r="TIJ250" s="249"/>
      <c r="TIK250" s="249"/>
      <c r="TIL250" s="249"/>
      <c r="TIM250" s="249"/>
      <c r="TIN250" s="249"/>
      <c r="TIO250" s="249"/>
      <c r="TIP250" s="249"/>
      <c r="TIQ250" s="249"/>
      <c r="TIR250" s="249"/>
      <c r="TIS250" s="249"/>
      <c r="TIT250" s="249"/>
      <c r="TIU250" s="249"/>
      <c r="TIV250" s="249"/>
      <c r="TIW250" s="249"/>
      <c r="TIX250" s="249"/>
      <c r="TIY250" s="249"/>
      <c r="TIZ250" s="249"/>
      <c r="TJA250" s="249"/>
      <c r="TJB250" s="249"/>
      <c r="TJC250" s="249"/>
      <c r="TJD250" s="249"/>
      <c r="TJE250" s="249"/>
      <c r="TJF250" s="249"/>
      <c r="TJG250" s="249"/>
      <c r="TJH250" s="249"/>
      <c r="TJI250" s="249"/>
      <c r="TJJ250" s="249"/>
      <c r="TJK250" s="249"/>
      <c r="TJL250" s="249"/>
      <c r="TJM250" s="249"/>
      <c r="TJN250" s="249"/>
      <c r="TJO250" s="249"/>
      <c r="TJP250" s="249"/>
      <c r="TJQ250" s="249"/>
      <c r="TJR250" s="249"/>
      <c r="TJS250" s="249"/>
      <c r="TJT250" s="249"/>
      <c r="TJU250" s="249"/>
      <c r="TJV250" s="249"/>
      <c r="TJW250" s="249"/>
      <c r="TJX250" s="249"/>
      <c r="TJY250" s="249"/>
      <c r="TJZ250" s="249"/>
      <c r="TKA250" s="249"/>
      <c r="TKB250" s="249"/>
      <c r="TKC250" s="249"/>
      <c r="TKD250" s="249"/>
      <c r="TKE250" s="249"/>
      <c r="TKF250" s="249"/>
      <c r="TKG250" s="249"/>
      <c r="TKH250" s="249"/>
      <c r="TKI250" s="249"/>
      <c r="TKJ250" s="249"/>
      <c r="TKK250" s="249"/>
      <c r="TKL250" s="249"/>
      <c r="TKM250" s="249"/>
      <c r="TKN250" s="249"/>
      <c r="TKO250" s="249"/>
      <c r="TKP250" s="249"/>
      <c r="TKQ250" s="249"/>
      <c r="TKR250" s="249"/>
      <c r="TKS250" s="249"/>
      <c r="TKT250" s="249"/>
      <c r="TKU250" s="249"/>
      <c r="TKV250" s="249"/>
      <c r="TKW250" s="249"/>
      <c r="TKX250" s="249"/>
      <c r="TKY250" s="249"/>
      <c r="TKZ250" s="249"/>
      <c r="TLA250" s="249"/>
      <c r="TLB250" s="249"/>
      <c r="TLC250" s="249"/>
      <c r="TLD250" s="249"/>
      <c r="TLE250" s="249"/>
      <c r="TLF250" s="249"/>
      <c r="TLG250" s="249"/>
      <c r="TLH250" s="249"/>
      <c r="TLI250" s="249"/>
      <c r="TLJ250" s="249"/>
      <c r="TLK250" s="249"/>
      <c r="TLL250" s="249"/>
      <c r="TLM250" s="249"/>
      <c r="TLN250" s="249"/>
      <c r="TLO250" s="249"/>
      <c r="TLP250" s="249"/>
      <c r="TLQ250" s="249"/>
      <c r="TLR250" s="249"/>
      <c r="TLS250" s="249"/>
      <c r="TLT250" s="249"/>
      <c r="TLU250" s="249"/>
      <c r="TLV250" s="249"/>
      <c r="TLW250" s="249"/>
      <c r="TLX250" s="249"/>
      <c r="TLY250" s="249"/>
      <c r="TLZ250" s="249"/>
      <c r="TMA250" s="249"/>
      <c r="TMB250" s="249"/>
      <c r="TMC250" s="249"/>
      <c r="TMD250" s="249"/>
      <c r="TME250" s="249"/>
      <c r="TMF250" s="249"/>
      <c r="TMG250" s="249"/>
      <c r="TMH250" s="249"/>
      <c r="TMI250" s="249"/>
      <c r="TMJ250" s="249"/>
      <c r="TMK250" s="249"/>
      <c r="TML250" s="249"/>
      <c r="TMM250" s="249"/>
      <c r="TMN250" s="249"/>
      <c r="TMO250" s="249"/>
      <c r="TMP250" s="249"/>
      <c r="TMQ250" s="249"/>
      <c r="TMR250" s="249"/>
      <c r="TMS250" s="249"/>
      <c r="TMT250" s="249"/>
      <c r="TMU250" s="249"/>
      <c r="TMV250" s="249"/>
      <c r="TMW250" s="249"/>
      <c r="TMX250" s="249"/>
      <c r="TMY250" s="249"/>
      <c r="TMZ250" s="249"/>
      <c r="TNA250" s="249"/>
      <c r="TNB250" s="249"/>
      <c r="TNC250" s="249"/>
      <c r="TND250" s="249"/>
      <c r="TNE250" s="249"/>
      <c r="TNF250" s="249"/>
      <c r="TNG250" s="249"/>
      <c r="TNH250" s="249"/>
      <c r="TNI250" s="249"/>
      <c r="TNJ250" s="249"/>
      <c r="TNK250" s="249"/>
      <c r="TNL250" s="249"/>
      <c r="TNM250" s="249"/>
      <c r="TNN250" s="249"/>
      <c r="TNO250" s="249"/>
      <c r="TNP250" s="249"/>
      <c r="TNQ250" s="249"/>
      <c r="TNR250" s="249"/>
      <c r="TNS250" s="249"/>
      <c r="TNT250" s="249"/>
      <c r="TNU250" s="249"/>
      <c r="TNV250" s="249"/>
      <c r="TNW250" s="249"/>
      <c r="TNX250" s="249"/>
      <c r="TNY250" s="249"/>
      <c r="TNZ250" s="249"/>
      <c r="TOA250" s="249"/>
      <c r="TOB250" s="249"/>
      <c r="TOC250" s="249"/>
      <c r="TOD250" s="249"/>
      <c r="TOE250" s="249"/>
      <c r="TOF250" s="249"/>
      <c r="TOG250" s="249"/>
      <c r="TOH250" s="249"/>
      <c r="TOI250" s="249"/>
      <c r="TOJ250" s="249"/>
      <c r="TOK250" s="249"/>
      <c r="TOL250" s="249"/>
      <c r="TOM250" s="249"/>
      <c r="TON250" s="249"/>
      <c r="TOO250" s="249"/>
      <c r="TOP250" s="249"/>
      <c r="TOQ250" s="249"/>
      <c r="TOR250" s="249"/>
      <c r="TOS250" s="249"/>
      <c r="TOT250" s="249"/>
      <c r="TOU250" s="249"/>
      <c r="TOV250" s="249"/>
      <c r="TOW250" s="249"/>
      <c r="TOX250" s="249"/>
      <c r="TOY250" s="249"/>
      <c r="TOZ250" s="249"/>
      <c r="TPA250" s="249"/>
      <c r="TPB250" s="249"/>
      <c r="TPC250" s="249"/>
      <c r="TPD250" s="249"/>
      <c r="TPE250" s="249"/>
      <c r="TPF250" s="249"/>
      <c r="TPG250" s="249"/>
      <c r="TPH250" s="249"/>
      <c r="TPI250" s="249"/>
      <c r="TPJ250" s="249"/>
      <c r="TPK250" s="249"/>
      <c r="TPL250" s="249"/>
      <c r="TPM250" s="249"/>
      <c r="TPN250" s="249"/>
      <c r="TPO250" s="249"/>
      <c r="TPP250" s="249"/>
      <c r="TPQ250" s="249"/>
      <c r="TPR250" s="249"/>
      <c r="TPS250" s="249"/>
      <c r="TPT250" s="249"/>
      <c r="TPU250" s="249"/>
      <c r="TPV250" s="249"/>
      <c r="TPW250" s="249"/>
      <c r="TPX250" s="249"/>
      <c r="TPY250" s="249"/>
      <c r="TPZ250" s="249"/>
      <c r="TQA250" s="249"/>
      <c r="TQB250" s="249"/>
      <c r="TQC250" s="249"/>
      <c r="TQD250" s="249"/>
      <c r="TQE250" s="249"/>
      <c r="TQF250" s="249"/>
      <c r="TQG250" s="249"/>
      <c r="TQH250" s="249"/>
      <c r="TQI250" s="249"/>
      <c r="TQJ250" s="249"/>
      <c r="TQK250" s="249"/>
      <c r="TQL250" s="249"/>
      <c r="TQM250" s="249"/>
      <c r="TQN250" s="249"/>
      <c r="TQO250" s="249"/>
      <c r="TQP250" s="249"/>
      <c r="TQQ250" s="249"/>
      <c r="TQR250" s="249"/>
      <c r="TQS250" s="249"/>
      <c r="TQT250" s="249"/>
      <c r="TQU250" s="249"/>
      <c r="TQV250" s="249"/>
      <c r="TQW250" s="249"/>
      <c r="TQX250" s="249"/>
      <c r="TQY250" s="249"/>
      <c r="TQZ250" s="249"/>
      <c r="TRA250" s="249"/>
      <c r="TRB250" s="249"/>
      <c r="TRC250" s="249"/>
      <c r="TRD250" s="249"/>
      <c r="TRE250" s="249"/>
      <c r="TRF250" s="249"/>
      <c r="TRG250" s="249"/>
      <c r="TRH250" s="249"/>
      <c r="TRI250" s="249"/>
      <c r="TRJ250" s="249"/>
      <c r="TRK250" s="249"/>
      <c r="TRL250" s="249"/>
      <c r="TRM250" s="249"/>
      <c r="TRN250" s="249"/>
      <c r="TRO250" s="249"/>
      <c r="TRP250" s="249"/>
      <c r="TRQ250" s="249"/>
      <c r="TRR250" s="249"/>
      <c r="TRS250" s="249"/>
      <c r="TRT250" s="249"/>
      <c r="TRU250" s="249"/>
      <c r="TRV250" s="249"/>
      <c r="TRW250" s="249"/>
      <c r="TRX250" s="249"/>
      <c r="TRY250" s="249"/>
      <c r="TRZ250" s="249"/>
      <c r="TSA250" s="249"/>
      <c r="TSB250" s="249"/>
      <c r="TSC250" s="249"/>
      <c r="TSD250" s="249"/>
      <c r="TSE250" s="249"/>
      <c r="TSF250" s="249"/>
      <c r="TSG250" s="249"/>
      <c r="TSH250" s="249"/>
      <c r="TSI250" s="249"/>
      <c r="TSJ250" s="249"/>
      <c r="TSK250" s="249"/>
      <c r="TSL250" s="249"/>
      <c r="TSM250" s="249"/>
      <c r="TSN250" s="249"/>
      <c r="TSO250" s="249"/>
      <c r="TSP250" s="249"/>
      <c r="TSQ250" s="249"/>
      <c r="TSR250" s="249"/>
      <c r="TSS250" s="249"/>
      <c r="TST250" s="249"/>
      <c r="TSU250" s="249"/>
      <c r="TSV250" s="249"/>
      <c r="TSW250" s="249"/>
      <c r="TSX250" s="249"/>
      <c r="TSY250" s="249"/>
      <c r="TSZ250" s="249"/>
      <c r="TTA250" s="249"/>
      <c r="TTB250" s="249"/>
      <c r="TTC250" s="249"/>
      <c r="TTD250" s="249"/>
      <c r="TTE250" s="249"/>
      <c r="TTF250" s="249"/>
      <c r="TTG250" s="249"/>
      <c r="TTH250" s="249"/>
      <c r="TTI250" s="249"/>
      <c r="TTJ250" s="249"/>
      <c r="TTK250" s="249"/>
      <c r="TTL250" s="249"/>
      <c r="TTM250" s="249"/>
      <c r="TTN250" s="249"/>
      <c r="TTO250" s="249"/>
      <c r="TTP250" s="249"/>
      <c r="TTQ250" s="249"/>
      <c r="TTR250" s="249"/>
      <c r="TTS250" s="249"/>
      <c r="TTT250" s="249"/>
      <c r="TTU250" s="249"/>
      <c r="TTV250" s="249"/>
      <c r="TTW250" s="249"/>
      <c r="TTX250" s="249"/>
      <c r="TTY250" s="249"/>
      <c r="TTZ250" s="249"/>
      <c r="TUA250" s="249"/>
      <c r="TUB250" s="249"/>
      <c r="TUC250" s="249"/>
      <c r="TUD250" s="249"/>
      <c r="TUE250" s="249"/>
      <c r="TUF250" s="249"/>
      <c r="TUG250" s="249"/>
      <c r="TUH250" s="249"/>
      <c r="TUI250" s="249"/>
      <c r="TUJ250" s="249"/>
      <c r="TUK250" s="249"/>
      <c r="TUL250" s="249"/>
      <c r="TUM250" s="249"/>
      <c r="TUN250" s="249"/>
      <c r="TUO250" s="249"/>
      <c r="TUP250" s="249"/>
      <c r="TUQ250" s="249"/>
      <c r="TUR250" s="249"/>
      <c r="TUS250" s="249"/>
      <c r="TUT250" s="249"/>
      <c r="TUU250" s="249"/>
      <c r="TUV250" s="249"/>
      <c r="TUW250" s="249"/>
      <c r="TUX250" s="249"/>
      <c r="TUY250" s="249"/>
      <c r="TUZ250" s="249"/>
      <c r="TVA250" s="249"/>
      <c r="TVB250" s="249"/>
      <c r="TVC250" s="249"/>
      <c r="TVD250" s="249"/>
      <c r="TVE250" s="249"/>
      <c r="TVF250" s="249"/>
      <c r="TVG250" s="249"/>
      <c r="TVH250" s="249"/>
      <c r="TVI250" s="249"/>
      <c r="TVJ250" s="249"/>
      <c r="TVK250" s="249"/>
      <c r="TVL250" s="249"/>
      <c r="TVM250" s="249"/>
      <c r="TVN250" s="249"/>
      <c r="TVO250" s="249"/>
      <c r="TVP250" s="249"/>
      <c r="TVQ250" s="249"/>
      <c r="TVR250" s="249"/>
      <c r="TVS250" s="249"/>
      <c r="TVT250" s="249"/>
      <c r="TVU250" s="249"/>
      <c r="TVV250" s="249"/>
      <c r="TVW250" s="249"/>
      <c r="TVX250" s="249"/>
      <c r="TVY250" s="249"/>
      <c r="TVZ250" s="249"/>
      <c r="TWA250" s="249"/>
      <c r="TWB250" s="249"/>
      <c r="TWC250" s="249"/>
      <c r="TWD250" s="249"/>
      <c r="TWE250" s="249"/>
      <c r="TWF250" s="249"/>
      <c r="TWG250" s="249"/>
      <c r="TWH250" s="249"/>
      <c r="TWI250" s="249"/>
      <c r="TWJ250" s="249"/>
      <c r="TWK250" s="249"/>
      <c r="TWL250" s="249"/>
      <c r="TWM250" s="249"/>
      <c r="TWN250" s="249"/>
      <c r="TWO250" s="249"/>
      <c r="TWP250" s="249"/>
      <c r="TWQ250" s="249"/>
      <c r="TWR250" s="249"/>
      <c r="TWS250" s="249"/>
      <c r="TWT250" s="249"/>
      <c r="TWU250" s="249"/>
      <c r="TWV250" s="249"/>
      <c r="TWW250" s="249"/>
      <c r="TWX250" s="249"/>
      <c r="TWY250" s="249"/>
      <c r="TWZ250" s="249"/>
      <c r="TXA250" s="249"/>
      <c r="TXB250" s="249"/>
      <c r="TXC250" s="249"/>
      <c r="TXD250" s="249"/>
      <c r="TXE250" s="249"/>
      <c r="TXF250" s="249"/>
      <c r="TXG250" s="249"/>
      <c r="TXH250" s="249"/>
      <c r="TXI250" s="249"/>
      <c r="TXJ250" s="249"/>
      <c r="TXK250" s="249"/>
      <c r="TXL250" s="249"/>
      <c r="TXM250" s="249"/>
      <c r="TXN250" s="249"/>
      <c r="TXO250" s="249"/>
      <c r="TXP250" s="249"/>
      <c r="TXQ250" s="249"/>
      <c r="TXR250" s="249"/>
      <c r="TXS250" s="249"/>
      <c r="TXT250" s="249"/>
      <c r="TXU250" s="249"/>
      <c r="TXV250" s="249"/>
      <c r="TXW250" s="249"/>
      <c r="TXX250" s="249"/>
      <c r="TXY250" s="249"/>
      <c r="TXZ250" s="249"/>
      <c r="TYA250" s="249"/>
      <c r="TYB250" s="249"/>
      <c r="TYC250" s="249"/>
      <c r="TYD250" s="249"/>
      <c r="TYE250" s="249"/>
      <c r="TYF250" s="249"/>
      <c r="TYG250" s="249"/>
      <c r="TYH250" s="249"/>
      <c r="TYI250" s="249"/>
      <c r="TYJ250" s="249"/>
      <c r="TYK250" s="249"/>
      <c r="TYL250" s="249"/>
      <c r="TYM250" s="249"/>
      <c r="TYN250" s="249"/>
      <c r="TYO250" s="249"/>
      <c r="TYP250" s="249"/>
      <c r="TYQ250" s="249"/>
      <c r="TYR250" s="249"/>
      <c r="TYS250" s="249"/>
      <c r="TYT250" s="249"/>
      <c r="TYU250" s="249"/>
      <c r="TYV250" s="249"/>
      <c r="TYW250" s="249"/>
      <c r="TYX250" s="249"/>
      <c r="TYY250" s="249"/>
      <c r="TYZ250" s="249"/>
      <c r="TZA250" s="249"/>
      <c r="TZB250" s="249"/>
      <c r="TZC250" s="249"/>
      <c r="TZD250" s="249"/>
      <c r="TZE250" s="249"/>
      <c r="TZF250" s="249"/>
      <c r="TZG250" s="249"/>
      <c r="TZH250" s="249"/>
      <c r="TZI250" s="249"/>
      <c r="TZJ250" s="249"/>
      <c r="TZK250" s="249"/>
      <c r="TZL250" s="249"/>
      <c r="TZM250" s="249"/>
      <c r="TZN250" s="249"/>
      <c r="TZO250" s="249"/>
      <c r="TZP250" s="249"/>
      <c r="TZQ250" s="249"/>
      <c r="TZR250" s="249"/>
      <c r="TZS250" s="249"/>
      <c r="TZT250" s="249"/>
      <c r="TZU250" s="249"/>
      <c r="TZV250" s="249"/>
      <c r="TZW250" s="249"/>
      <c r="TZX250" s="249"/>
      <c r="TZY250" s="249"/>
      <c r="TZZ250" s="249"/>
      <c r="UAA250" s="249"/>
      <c r="UAB250" s="249"/>
      <c r="UAC250" s="249"/>
      <c r="UAD250" s="249"/>
      <c r="UAE250" s="249"/>
      <c r="UAF250" s="249"/>
      <c r="UAG250" s="249"/>
      <c r="UAH250" s="249"/>
      <c r="UAI250" s="249"/>
      <c r="UAJ250" s="249"/>
      <c r="UAK250" s="249"/>
      <c r="UAL250" s="249"/>
      <c r="UAM250" s="249"/>
      <c r="UAN250" s="249"/>
      <c r="UAO250" s="249"/>
      <c r="UAP250" s="249"/>
      <c r="UAQ250" s="249"/>
      <c r="UAR250" s="249"/>
      <c r="UAS250" s="249"/>
      <c r="UAT250" s="249"/>
      <c r="UAU250" s="249"/>
      <c r="UAV250" s="249"/>
      <c r="UAW250" s="249"/>
      <c r="UAX250" s="249"/>
      <c r="UAY250" s="249"/>
      <c r="UAZ250" s="249"/>
      <c r="UBA250" s="249"/>
      <c r="UBB250" s="249"/>
      <c r="UBC250" s="249"/>
      <c r="UBD250" s="249"/>
      <c r="UBE250" s="249"/>
      <c r="UBF250" s="249"/>
      <c r="UBG250" s="249"/>
      <c r="UBH250" s="249"/>
      <c r="UBI250" s="249"/>
      <c r="UBJ250" s="249"/>
      <c r="UBK250" s="249"/>
      <c r="UBL250" s="249"/>
      <c r="UBM250" s="249"/>
      <c r="UBN250" s="249"/>
      <c r="UBO250" s="249"/>
      <c r="UBP250" s="249"/>
      <c r="UBQ250" s="249"/>
      <c r="UBR250" s="249"/>
      <c r="UBS250" s="249"/>
      <c r="UBT250" s="249"/>
      <c r="UBU250" s="249"/>
      <c r="UBV250" s="249"/>
      <c r="UBW250" s="249"/>
      <c r="UBX250" s="249"/>
      <c r="UBY250" s="249"/>
      <c r="UBZ250" s="249"/>
      <c r="UCA250" s="249"/>
      <c r="UCB250" s="249"/>
      <c r="UCC250" s="249"/>
      <c r="UCD250" s="249"/>
      <c r="UCE250" s="249"/>
      <c r="UCF250" s="249"/>
      <c r="UCG250" s="249"/>
      <c r="UCH250" s="249"/>
      <c r="UCI250" s="249"/>
      <c r="UCJ250" s="249"/>
      <c r="UCK250" s="249"/>
      <c r="UCL250" s="249"/>
      <c r="UCM250" s="249"/>
      <c r="UCN250" s="249"/>
      <c r="UCO250" s="249"/>
      <c r="UCP250" s="249"/>
      <c r="UCQ250" s="249"/>
      <c r="UCR250" s="249"/>
      <c r="UCS250" s="249"/>
      <c r="UCT250" s="249"/>
      <c r="UCU250" s="249"/>
      <c r="UCV250" s="249"/>
      <c r="UCW250" s="249"/>
      <c r="UCX250" s="249"/>
      <c r="UCY250" s="249"/>
      <c r="UCZ250" s="249"/>
      <c r="UDA250" s="249"/>
      <c r="UDB250" s="249"/>
      <c r="UDC250" s="249"/>
      <c r="UDD250" s="249"/>
      <c r="UDE250" s="249"/>
      <c r="UDF250" s="249"/>
      <c r="UDG250" s="249"/>
      <c r="UDH250" s="249"/>
      <c r="UDI250" s="249"/>
      <c r="UDJ250" s="249"/>
      <c r="UDK250" s="249"/>
      <c r="UDL250" s="249"/>
      <c r="UDM250" s="249"/>
      <c r="UDN250" s="249"/>
      <c r="UDO250" s="249"/>
      <c r="UDP250" s="249"/>
      <c r="UDQ250" s="249"/>
      <c r="UDR250" s="249"/>
      <c r="UDS250" s="249"/>
      <c r="UDT250" s="249"/>
      <c r="UDU250" s="249"/>
      <c r="UDV250" s="249"/>
      <c r="UDW250" s="249"/>
      <c r="UDX250" s="249"/>
      <c r="UDY250" s="249"/>
      <c r="UDZ250" s="249"/>
      <c r="UEA250" s="249"/>
      <c r="UEB250" s="249"/>
      <c r="UEC250" s="249"/>
      <c r="UED250" s="249"/>
      <c r="UEE250" s="249"/>
      <c r="UEF250" s="249"/>
      <c r="UEG250" s="249"/>
      <c r="UEH250" s="249"/>
      <c r="UEI250" s="249"/>
      <c r="UEJ250" s="249"/>
      <c r="UEK250" s="249"/>
      <c r="UEL250" s="249"/>
      <c r="UEM250" s="249"/>
      <c r="UEN250" s="249"/>
      <c r="UEO250" s="249"/>
      <c r="UEP250" s="249"/>
      <c r="UEQ250" s="249"/>
      <c r="UER250" s="249"/>
      <c r="UES250" s="249"/>
      <c r="UET250" s="249"/>
      <c r="UEU250" s="249"/>
      <c r="UEV250" s="249"/>
      <c r="UEW250" s="249"/>
      <c r="UEX250" s="249"/>
      <c r="UEY250" s="249"/>
      <c r="UEZ250" s="249"/>
      <c r="UFA250" s="249"/>
      <c r="UFB250" s="249"/>
      <c r="UFC250" s="249"/>
      <c r="UFD250" s="249"/>
      <c r="UFE250" s="249"/>
      <c r="UFF250" s="249"/>
      <c r="UFG250" s="249"/>
      <c r="UFH250" s="249"/>
      <c r="UFI250" s="249"/>
      <c r="UFJ250" s="249"/>
      <c r="UFK250" s="249"/>
      <c r="UFL250" s="249"/>
      <c r="UFM250" s="249"/>
      <c r="UFN250" s="249"/>
      <c r="UFO250" s="249"/>
      <c r="UFP250" s="249"/>
      <c r="UFQ250" s="249"/>
      <c r="UFR250" s="249"/>
      <c r="UFS250" s="249"/>
      <c r="UFT250" s="249"/>
      <c r="UFU250" s="249"/>
      <c r="UFV250" s="249"/>
      <c r="UFW250" s="249"/>
      <c r="UFX250" s="249"/>
      <c r="UFY250" s="249"/>
      <c r="UFZ250" s="249"/>
      <c r="UGA250" s="249"/>
      <c r="UGB250" s="249"/>
      <c r="UGC250" s="249"/>
      <c r="UGD250" s="249"/>
      <c r="UGE250" s="249"/>
      <c r="UGF250" s="249"/>
      <c r="UGG250" s="249"/>
      <c r="UGH250" s="249"/>
      <c r="UGI250" s="249"/>
      <c r="UGJ250" s="249"/>
      <c r="UGK250" s="249"/>
      <c r="UGL250" s="249"/>
      <c r="UGM250" s="249"/>
      <c r="UGN250" s="249"/>
      <c r="UGO250" s="249"/>
      <c r="UGP250" s="249"/>
      <c r="UGQ250" s="249"/>
      <c r="UGR250" s="249"/>
      <c r="UGS250" s="249"/>
      <c r="UGT250" s="249"/>
      <c r="UGU250" s="249"/>
      <c r="UGV250" s="249"/>
      <c r="UGW250" s="249"/>
      <c r="UGX250" s="249"/>
      <c r="UGY250" s="249"/>
      <c r="UGZ250" s="249"/>
      <c r="UHA250" s="249"/>
      <c r="UHB250" s="249"/>
      <c r="UHC250" s="249"/>
      <c r="UHD250" s="249"/>
      <c r="UHE250" s="249"/>
      <c r="UHF250" s="249"/>
      <c r="UHG250" s="249"/>
      <c r="UHH250" s="249"/>
      <c r="UHI250" s="249"/>
      <c r="UHJ250" s="249"/>
      <c r="UHK250" s="249"/>
      <c r="UHL250" s="249"/>
      <c r="UHM250" s="249"/>
      <c r="UHN250" s="249"/>
      <c r="UHO250" s="249"/>
      <c r="UHP250" s="249"/>
      <c r="UHQ250" s="249"/>
      <c r="UHR250" s="249"/>
      <c r="UHS250" s="249"/>
      <c r="UHT250" s="249"/>
      <c r="UHU250" s="249"/>
      <c r="UHV250" s="249"/>
      <c r="UHW250" s="249"/>
      <c r="UHX250" s="249"/>
      <c r="UHY250" s="249"/>
      <c r="UHZ250" s="249"/>
      <c r="UIA250" s="249"/>
      <c r="UIB250" s="249"/>
      <c r="UIC250" s="249"/>
      <c r="UID250" s="249"/>
      <c r="UIE250" s="249"/>
      <c r="UIF250" s="249"/>
      <c r="UIG250" s="249"/>
      <c r="UIH250" s="249"/>
      <c r="UII250" s="249"/>
      <c r="UIJ250" s="249"/>
      <c r="UIK250" s="249"/>
      <c r="UIL250" s="249"/>
      <c r="UIM250" s="249"/>
      <c r="UIN250" s="249"/>
      <c r="UIO250" s="249"/>
      <c r="UIP250" s="249"/>
      <c r="UIQ250" s="249"/>
      <c r="UIR250" s="249"/>
      <c r="UIS250" s="249"/>
      <c r="UIT250" s="249"/>
      <c r="UIU250" s="249"/>
      <c r="UIV250" s="249"/>
      <c r="UIW250" s="249"/>
      <c r="UIX250" s="249"/>
      <c r="UIY250" s="249"/>
      <c r="UIZ250" s="249"/>
      <c r="UJA250" s="249"/>
      <c r="UJB250" s="249"/>
      <c r="UJC250" s="249"/>
      <c r="UJD250" s="249"/>
      <c r="UJE250" s="249"/>
      <c r="UJF250" s="249"/>
      <c r="UJG250" s="249"/>
      <c r="UJH250" s="249"/>
      <c r="UJI250" s="249"/>
      <c r="UJJ250" s="249"/>
      <c r="UJK250" s="249"/>
      <c r="UJL250" s="249"/>
      <c r="UJM250" s="249"/>
      <c r="UJN250" s="249"/>
      <c r="UJO250" s="249"/>
      <c r="UJP250" s="249"/>
      <c r="UJQ250" s="249"/>
      <c r="UJR250" s="249"/>
      <c r="UJS250" s="249"/>
      <c r="UJT250" s="249"/>
      <c r="UJU250" s="249"/>
      <c r="UJV250" s="249"/>
      <c r="UJW250" s="249"/>
      <c r="UJX250" s="249"/>
      <c r="UJY250" s="249"/>
      <c r="UJZ250" s="249"/>
      <c r="UKA250" s="249"/>
      <c r="UKB250" s="249"/>
      <c r="UKC250" s="249"/>
      <c r="UKD250" s="249"/>
      <c r="UKE250" s="249"/>
      <c r="UKF250" s="249"/>
      <c r="UKG250" s="249"/>
      <c r="UKH250" s="249"/>
      <c r="UKI250" s="249"/>
      <c r="UKJ250" s="249"/>
      <c r="UKK250" s="249"/>
      <c r="UKL250" s="249"/>
      <c r="UKM250" s="249"/>
      <c r="UKN250" s="249"/>
      <c r="UKO250" s="249"/>
      <c r="UKP250" s="249"/>
      <c r="UKQ250" s="249"/>
      <c r="UKR250" s="249"/>
      <c r="UKS250" s="249"/>
      <c r="UKT250" s="249"/>
      <c r="UKU250" s="249"/>
      <c r="UKV250" s="249"/>
      <c r="UKW250" s="249"/>
      <c r="UKX250" s="249"/>
      <c r="UKY250" s="249"/>
      <c r="UKZ250" s="249"/>
      <c r="ULA250" s="249"/>
      <c r="ULB250" s="249"/>
      <c r="ULC250" s="249"/>
      <c r="ULD250" s="249"/>
      <c r="ULE250" s="249"/>
      <c r="ULF250" s="249"/>
      <c r="ULG250" s="249"/>
      <c r="ULH250" s="249"/>
      <c r="ULI250" s="249"/>
      <c r="ULJ250" s="249"/>
      <c r="ULK250" s="249"/>
      <c r="ULL250" s="249"/>
      <c r="ULM250" s="249"/>
      <c r="ULN250" s="249"/>
      <c r="ULO250" s="249"/>
      <c r="ULP250" s="249"/>
      <c r="ULQ250" s="249"/>
      <c r="ULR250" s="249"/>
      <c r="ULS250" s="249"/>
      <c r="ULT250" s="249"/>
      <c r="ULU250" s="249"/>
      <c r="ULV250" s="249"/>
      <c r="ULW250" s="249"/>
      <c r="ULX250" s="249"/>
      <c r="ULY250" s="249"/>
      <c r="ULZ250" s="249"/>
      <c r="UMA250" s="249"/>
      <c r="UMB250" s="249"/>
      <c r="UMC250" s="249"/>
      <c r="UMD250" s="249"/>
      <c r="UME250" s="249"/>
      <c r="UMF250" s="249"/>
      <c r="UMG250" s="249"/>
      <c r="UMH250" s="249"/>
      <c r="UMI250" s="249"/>
      <c r="UMJ250" s="249"/>
      <c r="UMK250" s="249"/>
      <c r="UML250" s="249"/>
      <c r="UMM250" s="249"/>
      <c r="UMN250" s="249"/>
      <c r="UMO250" s="249"/>
      <c r="UMP250" s="249"/>
      <c r="UMQ250" s="249"/>
      <c r="UMR250" s="249"/>
      <c r="UMS250" s="249"/>
      <c r="UMT250" s="249"/>
      <c r="UMU250" s="249"/>
      <c r="UMV250" s="249"/>
      <c r="UMW250" s="249"/>
      <c r="UMX250" s="249"/>
      <c r="UMY250" s="249"/>
      <c r="UMZ250" s="249"/>
      <c r="UNA250" s="249"/>
      <c r="UNB250" s="249"/>
      <c r="UNC250" s="249"/>
      <c r="UND250" s="249"/>
      <c r="UNE250" s="249"/>
      <c r="UNF250" s="249"/>
      <c r="UNG250" s="249"/>
      <c r="UNH250" s="249"/>
      <c r="UNI250" s="249"/>
      <c r="UNJ250" s="249"/>
      <c r="UNK250" s="249"/>
      <c r="UNL250" s="249"/>
      <c r="UNM250" s="249"/>
      <c r="UNN250" s="249"/>
      <c r="UNO250" s="249"/>
      <c r="UNP250" s="249"/>
      <c r="UNQ250" s="249"/>
      <c r="UNR250" s="249"/>
      <c r="UNS250" s="249"/>
      <c r="UNT250" s="249"/>
      <c r="UNU250" s="249"/>
      <c r="UNV250" s="249"/>
      <c r="UNW250" s="249"/>
      <c r="UNX250" s="249"/>
      <c r="UNY250" s="249"/>
      <c r="UNZ250" s="249"/>
      <c r="UOA250" s="249"/>
      <c r="UOB250" s="249"/>
      <c r="UOC250" s="249"/>
      <c r="UOD250" s="249"/>
      <c r="UOE250" s="249"/>
      <c r="UOF250" s="249"/>
      <c r="UOG250" s="249"/>
      <c r="UOH250" s="249"/>
      <c r="UOI250" s="249"/>
      <c r="UOJ250" s="249"/>
      <c r="UOK250" s="249"/>
      <c r="UOL250" s="249"/>
      <c r="UOM250" s="249"/>
      <c r="UON250" s="249"/>
      <c r="UOO250" s="249"/>
      <c r="UOP250" s="249"/>
      <c r="UOQ250" s="249"/>
      <c r="UOR250" s="249"/>
      <c r="UOS250" s="249"/>
      <c r="UOT250" s="249"/>
      <c r="UOU250" s="249"/>
      <c r="UOV250" s="249"/>
      <c r="UOW250" s="249"/>
      <c r="UOX250" s="249"/>
      <c r="UOY250" s="249"/>
      <c r="UOZ250" s="249"/>
      <c r="UPA250" s="249"/>
      <c r="UPB250" s="249"/>
      <c r="UPC250" s="249"/>
      <c r="UPD250" s="249"/>
      <c r="UPE250" s="249"/>
      <c r="UPF250" s="249"/>
      <c r="UPG250" s="249"/>
      <c r="UPH250" s="249"/>
      <c r="UPI250" s="249"/>
      <c r="UPJ250" s="249"/>
      <c r="UPK250" s="249"/>
      <c r="UPL250" s="249"/>
      <c r="UPM250" s="249"/>
      <c r="UPN250" s="249"/>
      <c r="UPO250" s="249"/>
      <c r="UPP250" s="249"/>
      <c r="UPQ250" s="249"/>
      <c r="UPR250" s="249"/>
      <c r="UPS250" s="249"/>
      <c r="UPT250" s="249"/>
      <c r="UPU250" s="249"/>
      <c r="UPV250" s="249"/>
      <c r="UPW250" s="249"/>
      <c r="UPX250" s="249"/>
      <c r="UPY250" s="249"/>
      <c r="UPZ250" s="249"/>
      <c r="UQA250" s="249"/>
      <c r="UQB250" s="249"/>
      <c r="UQC250" s="249"/>
      <c r="UQD250" s="249"/>
      <c r="UQE250" s="249"/>
      <c r="UQF250" s="249"/>
      <c r="UQG250" s="249"/>
      <c r="UQH250" s="249"/>
      <c r="UQI250" s="249"/>
      <c r="UQJ250" s="249"/>
      <c r="UQK250" s="249"/>
      <c r="UQL250" s="249"/>
      <c r="UQM250" s="249"/>
      <c r="UQN250" s="249"/>
      <c r="UQO250" s="249"/>
      <c r="UQP250" s="249"/>
      <c r="UQQ250" s="249"/>
      <c r="UQR250" s="249"/>
      <c r="UQS250" s="249"/>
      <c r="UQT250" s="249"/>
      <c r="UQU250" s="249"/>
      <c r="UQV250" s="249"/>
      <c r="UQW250" s="249"/>
      <c r="UQX250" s="249"/>
      <c r="UQY250" s="249"/>
      <c r="UQZ250" s="249"/>
      <c r="URA250" s="249"/>
      <c r="URB250" s="249"/>
      <c r="URC250" s="249"/>
      <c r="URD250" s="249"/>
      <c r="URE250" s="249"/>
      <c r="URF250" s="249"/>
      <c r="URG250" s="249"/>
      <c r="URH250" s="249"/>
      <c r="URI250" s="249"/>
      <c r="URJ250" s="249"/>
      <c r="URK250" s="249"/>
      <c r="URL250" s="249"/>
      <c r="URM250" s="249"/>
      <c r="URN250" s="249"/>
      <c r="URO250" s="249"/>
      <c r="URP250" s="249"/>
      <c r="URQ250" s="249"/>
      <c r="URR250" s="249"/>
      <c r="URS250" s="249"/>
      <c r="URT250" s="249"/>
      <c r="URU250" s="249"/>
      <c r="URV250" s="249"/>
      <c r="URW250" s="249"/>
      <c r="URX250" s="249"/>
      <c r="URY250" s="249"/>
      <c r="URZ250" s="249"/>
      <c r="USA250" s="249"/>
      <c r="USB250" s="249"/>
      <c r="USC250" s="249"/>
      <c r="USD250" s="249"/>
      <c r="USE250" s="249"/>
      <c r="USF250" s="249"/>
      <c r="USG250" s="249"/>
      <c r="USH250" s="249"/>
      <c r="USI250" s="249"/>
      <c r="USJ250" s="249"/>
      <c r="USK250" s="249"/>
      <c r="USL250" s="249"/>
      <c r="USM250" s="249"/>
      <c r="USN250" s="249"/>
      <c r="USO250" s="249"/>
      <c r="USP250" s="249"/>
      <c r="USQ250" s="249"/>
      <c r="USR250" s="249"/>
      <c r="USS250" s="249"/>
      <c r="UST250" s="249"/>
      <c r="USU250" s="249"/>
      <c r="USV250" s="249"/>
      <c r="USW250" s="249"/>
      <c r="USX250" s="249"/>
      <c r="USY250" s="249"/>
      <c r="USZ250" s="249"/>
      <c r="UTA250" s="249"/>
      <c r="UTB250" s="249"/>
      <c r="UTC250" s="249"/>
      <c r="UTD250" s="249"/>
      <c r="UTE250" s="249"/>
      <c r="UTF250" s="249"/>
      <c r="UTG250" s="249"/>
      <c r="UTH250" s="249"/>
      <c r="UTI250" s="249"/>
      <c r="UTJ250" s="249"/>
      <c r="UTK250" s="249"/>
      <c r="UTL250" s="249"/>
      <c r="UTM250" s="249"/>
      <c r="UTN250" s="249"/>
      <c r="UTO250" s="249"/>
      <c r="UTP250" s="249"/>
      <c r="UTQ250" s="249"/>
      <c r="UTR250" s="249"/>
      <c r="UTS250" s="249"/>
      <c r="UTT250" s="249"/>
      <c r="UTU250" s="249"/>
      <c r="UTV250" s="249"/>
      <c r="UTW250" s="249"/>
      <c r="UTX250" s="249"/>
      <c r="UTY250" s="249"/>
      <c r="UTZ250" s="249"/>
      <c r="UUA250" s="249"/>
      <c r="UUB250" s="249"/>
      <c r="UUC250" s="249"/>
      <c r="UUD250" s="249"/>
      <c r="UUE250" s="249"/>
      <c r="UUF250" s="249"/>
      <c r="UUG250" s="249"/>
      <c r="UUH250" s="249"/>
      <c r="UUI250" s="249"/>
      <c r="UUJ250" s="249"/>
      <c r="UUK250" s="249"/>
      <c r="UUL250" s="249"/>
      <c r="UUM250" s="249"/>
      <c r="UUN250" s="249"/>
      <c r="UUO250" s="249"/>
      <c r="UUP250" s="249"/>
      <c r="UUQ250" s="249"/>
      <c r="UUR250" s="249"/>
      <c r="UUS250" s="249"/>
      <c r="UUT250" s="249"/>
      <c r="UUU250" s="249"/>
      <c r="UUV250" s="249"/>
      <c r="UUW250" s="249"/>
      <c r="UUX250" s="249"/>
      <c r="UUY250" s="249"/>
      <c r="UUZ250" s="249"/>
      <c r="UVA250" s="249"/>
      <c r="UVB250" s="249"/>
      <c r="UVC250" s="249"/>
      <c r="UVD250" s="249"/>
      <c r="UVE250" s="249"/>
      <c r="UVF250" s="249"/>
      <c r="UVG250" s="249"/>
      <c r="UVH250" s="249"/>
      <c r="UVI250" s="249"/>
      <c r="UVJ250" s="249"/>
      <c r="UVK250" s="249"/>
      <c r="UVL250" s="249"/>
      <c r="UVM250" s="249"/>
      <c r="UVN250" s="249"/>
      <c r="UVO250" s="249"/>
      <c r="UVP250" s="249"/>
      <c r="UVQ250" s="249"/>
      <c r="UVR250" s="249"/>
      <c r="UVS250" s="249"/>
      <c r="UVT250" s="249"/>
      <c r="UVU250" s="249"/>
      <c r="UVV250" s="249"/>
      <c r="UVW250" s="249"/>
      <c r="UVX250" s="249"/>
      <c r="UVY250" s="249"/>
      <c r="UVZ250" s="249"/>
      <c r="UWA250" s="249"/>
      <c r="UWB250" s="249"/>
      <c r="UWC250" s="249"/>
      <c r="UWD250" s="249"/>
      <c r="UWE250" s="249"/>
      <c r="UWF250" s="249"/>
      <c r="UWG250" s="249"/>
      <c r="UWH250" s="249"/>
      <c r="UWI250" s="249"/>
      <c r="UWJ250" s="249"/>
      <c r="UWK250" s="249"/>
      <c r="UWL250" s="249"/>
      <c r="UWM250" s="249"/>
      <c r="UWN250" s="249"/>
      <c r="UWO250" s="249"/>
      <c r="UWP250" s="249"/>
      <c r="UWQ250" s="249"/>
      <c r="UWR250" s="249"/>
      <c r="UWS250" s="249"/>
      <c r="UWT250" s="249"/>
      <c r="UWU250" s="249"/>
      <c r="UWV250" s="249"/>
      <c r="UWW250" s="249"/>
      <c r="UWX250" s="249"/>
      <c r="UWY250" s="249"/>
      <c r="UWZ250" s="249"/>
      <c r="UXA250" s="249"/>
      <c r="UXB250" s="249"/>
      <c r="UXC250" s="249"/>
      <c r="UXD250" s="249"/>
      <c r="UXE250" s="249"/>
      <c r="UXF250" s="249"/>
      <c r="UXG250" s="249"/>
      <c r="UXH250" s="249"/>
      <c r="UXI250" s="249"/>
      <c r="UXJ250" s="249"/>
      <c r="UXK250" s="249"/>
      <c r="UXL250" s="249"/>
      <c r="UXM250" s="249"/>
      <c r="UXN250" s="249"/>
      <c r="UXO250" s="249"/>
      <c r="UXP250" s="249"/>
      <c r="UXQ250" s="249"/>
      <c r="UXR250" s="249"/>
      <c r="UXS250" s="249"/>
      <c r="UXT250" s="249"/>
      <c r="UXU250" s="249"/>
      <c r="UXV250" s="249"/>
      <c r="UXW250" s="249"/>
      <c r="UXX250" s="249"/>
      <c r="UXY250" s="249"/>
      <c r="UXZ250" s="249"/>
      <c r="UYA250" s="249"/>
      <c r="UYB250" s="249"/>
      <c r="UYC250" s="249"/>
      <c r="UYD250" s="249"/>
      <c r="UYE250" s="249"/>
      <c r="UYF250" s="249"/>
      <c r="UYG250" s="249"/>
      <c r="UYH250" s="249"/>
      <c r="UYI250" s="249"/>
      <c r="UYJ250" s="249"/>
      <c r="UYK250" s="249"/>
      <c r="UYL250" s="249"/>
      <c r="UYM250" s="249"/>
      <c r="UYN250" s="249"/>
      <c r="UYO250" s="249"/>
      <c r="UYP250" s="249"/>
      <c r="UYQ250" s="249"/>
      <c r="UYR250" s="249"/>
      <c r="UYS250" s="249"/>
      <c r="UYT250" s="249"/>
      <c r="UYU250" s="249"/>
      <c r="UYV250" s="249"/>
      <c r="UYW250" s="249"/>
      <c r="UYX250" s="249"/>
      <c r="UYY250" s="249"/>
      <c r="UYZ250" s="249"/>
      <c r="UZA250" s="249"/>
      <c r="UZB250" s="249"/>
      <c r="UZC250" s="249"/>
      <c r="UZD250" s="249"/>
      <c r="UZE250" s="249"/>
      <c r="UZF250" s="249"/>
      <c r="UZG250" s="249"/>
      <c r="UZH250" s="249"/>
      <c r="UZI250" s="249"/>
      <c r="UZJ250" s="249"/>
      <c r="UZK250" s="249"/>
      <c r="UZL250" s="249"/>
      <c r="UZM250" s="249"/>
      <c r="UZN250" s="249"/>
      <c r="UZO250" s="249"/>
      <c r="UZP250" s="249"/>
      <c r="UZQ250" s="249"/>
      <c r="UZR250" s="249"/>
      <c r="UZS250" s="249"/>
      <c r="UZT250" s="249"/>
      <c r="UZU250" s="249"/>
      <c r="UZV250" s="249"/>
      <c r="UZW250" s="249"/>
      <c r="UZX250" s="249"/>
      <c r="UZY250" s="249"/>
      <c r="UZZ250" s="249"/>
      <c r="VAA250" s="249"/>
      <c r="VAB250" s="249"/>
      <c r="VAC250" s="249"/>
      <c r="VAD250" s="249"/>
      <c r="VAE250" s="249"/>
      <c r="VAF250" s="249"/>
      <c r="VAG250" s="249"/>
      <c r="VAH250" s="249"/>
      <c r="VAI250" s="249"/>
      <c r="VAJ250" s="249"/>
      <c r="VAK250" s="249"/>
      <c r="VAL250" s="249"/>
      <c r="VAM250" s="249"/>
      <c r="VAN250" s="249"/>
      <c r="VAO250" s="249"/>
      <c r="VAP250" s="249"/>
      <c r="VAQ250" s="249"/>
      <c r="VAR250" s="249"/>
      <c r="VAS250" s="249"/>
      <c r="VAT250" s="249"/>
      <c r="VAU250" s="249"/>
      <c r="VAV250" s="249"/>
      <c r="VAW250" s="249"/>
      <c r="VAX250" s="249"/>
      <c r="VAY250" s="249"/>
      <c r="VAZ250" s="249"/>
      <c r="VBA250" s="249"/>
      <c r="VBB250" s="249"/>
      <c r="VBC250" s="249"/>
      <c r="VBD250" s="249"/>
      <c r="VBE250" s="249"/>
      <c r="VBF250" s="249"/>
      <c r="VBG250" s="249"/>
      <c r="VBH250" s="249"/>
      <c r="VBI250" s="249"/>
      <c r="VBJ250" s="249"/>
      <c r="VBK250" s="249"/>
      <c r="VBL250" s="249"/>
      <c r="VBM250" s="249"/>
      <c r="VBN250" s="249"/>
      <c r="VBO250" s="249"/>
      <c r="VBP250" s="249"/>
      <c r="VBQ250" s="249"/>
      <c r="VBR250" s="249"/>
      <c r="VBS250" s="249"/>
      <c r="VBT250" s="249"/>
      <c r="VBU250" s="249"/>
      <c r="VBV250" s="249"/>
      <c r="VBW250" s="249"/>
      <c r="VBX250" s="249"/>
      <c r="VBY250" s="249"/>
      <c r="VBZ250" s="249"/>
      <c r="VCA250" s="249"/>
      <c r="VCB250" s="249"/>
      <c r="VCC250" s="249"/>
      <c r="VCD250" s="249"/>
      <c r="VCE250" s="249"/>
      <c r="VCF250" s="249"/>
      <c r="VCG250" s="249"/>
      <c r="VCH250" s="249"/>
      <c r="VCI250" s="249"/>
      <c r="VCJ250" s="249"/>
      <c r="VCK250" s="249"/>
      <c r="VCL250" s="249"/>
      <c r="VCM250" s="249"/>
      <c r="VCN250" s="249"/>
      <c r="VCO250" s="249"/>
      <c r="VCP250" s="249"/>
      <c r="VCQ250" s="249"/>
      <c r="VCR250" s="249"/>
      <c r="VCS250" s="249"/>
      <c r="VCT250" s="249"/>
      <c r="VCU250" s="249"/>
      <c r="VCV250" s="249"/>
      <c r="VCW250" s="249"/>
      <c r="VCX250" s="249"/>
      <c r="VCY250" s="249"/>
      <c r="VCZ250" s="249"/>
      <c r="VDA250" s="249"/>
      <c r="VDB250" s="249"/>
      <c r="VDC250" s="249"/>
      <c r="VDD250" s="249"/>
      <c r="VDE250" s="249"/>
      <c r="VDF250" s="249"/>
      <c r="VDG250" s="249"/>
      <c r="VDH250" s="249"/>
      <c r="VDI250" s="249"/>
      <c r="VDJ250" s="249"/>
      <c r="VDK250" s="249"/>
      <c r="VDL250" s="249"/>
      <c r="VDM250" s="249"/>
      <c r="VDN250" s="249"/>
      <c r="VDO250" s="249"/>
      <c r="VDP250" s="249"/>
      <c r="VDQ250" s="249"/>
      <c r="VDR250" s="249"/>
      <c r="VDS250" s="249"/>
      <c r="VDT250" s="249"/>
      <c r="VDU250" s="249"/>
      <c r="VDV250" s="249"/>
      <c r="VDW250" s="249"/>
      <c r="VDX250" s="249"/>
      <c r="VDY250" s="249"/>
      <c r="VDZ250" s="249"/>
      <c r="VEA250" s="249"/>
      <c r="VEB250" s="249"/>
      <c r="VEC250" s="249"/>
      <c r="VED250" s="249"/>
      <c r="VEE250" s="249"/>
      <c r="VEF250" s="249"/>
      <c r="VEG250" s="249"/>
      <c r="VEH250" s="249"/>
      <c r="VEI250" s="249"/>
      <c r="VEJ250" s="249"/>
      <c r="VEK250" s="249"/>
      <c r="VEL250" s="249"/>
      <c r="VEM250" s="249"/>
      <c r="VEN250" s="249"/>
      <c r="VEO250" s="249"/>
      <c r="VEP250" s="249"/>
      <c r="VEQ250" s="249"/>
      <c r="VER250" s="249"/>
      <c r="VES250" s="249"/>
      <c r="VET250" s="249"/>
      <c r="VEU250" s="249"/>
      <c r="VEV250" s="249"/>
      <c r="VEW250" s="249"/>
      <c r="VEX250" s="249"/>
      <c r="VEY250" s="249"/>
      <c r="VEZ250" s="249"/>
      <c r="VFA250" s="249"/>
      <c r="VFB250" s="249"/>
      <c r="VFC250" s="249"/>
      <c r="VFD250" s="249"/>
      <c r="VFE250" s="249"/>
      <c r="VFF250" s="249"/>
      <c r="VFG250" s="249"/>
      <c r="VFH250" s="249"/>
      <c r="VFI250" s="249"/>
      <c r="VFJ250" s="249"/>
      <c r="VFK250" s="249"/>
      <c r="VFL250" s="249"/>
      <c r="VFM250" s="249"/>
      <c r="VFN250" s="249"/>
      <c r="VFO250" s="249"/>
      <c r="VFP250" s="249"/>
      <c r="VFQ250" s="249"/>
      <c r="VFR250" s="249"/>
      <c r="VFS250" s="249"/>
      <c r="VFT250" s="249"/>
      <c r="VFU250" s="249"/>
      <c r="VFV250" s="249"/>
      <c r="VFW250" s="249"/>
      <c r="VFX250" s="249"/>
      <c r="VFY250" s="249"/>
      <c r="VFZ250" s="249"/>
      <c r="VGA250" s="249"/>
      <c r="VGB250" s="249"/>
      <c r="VGC250" s="249"/>
      <c r="VGD250" s="249"/>
      <c r="VGE250" s="249"/>
      <c r="VGF250" s="249"/>
      <c r="VGG250" s="249"/>
      <c r="VGH250" s="249"/>
      <c r="VGI250" s="249"/>
      <c r="VGJ250" s="249"/>
      <c r="VGK250" s="249"/>
      <c r="VGL250" s="249"/>
      <c r="VGM250" s="249"/>
      <c r="VGN250" s="249"/>
      <c r="VGO250" s="249"/>
      <c r="VGP250" s="249"/>
      <c r="VGQ250" s="249"/>
      <c r="VGR250" s="249"/>
      <c r="VGS250" s="249"/>
      <c r="VGT250" s="249"/>
      <c r="VGU250" s="249"/>
      <c r="VGV250" s="249"/>
      <c r="VGW250" s="249"/>
      <c r="VGX250" s="249"/>
      <c r="VGY250" s="249"/>
      <c r="VGZ250" s="249"/>
      <c r="VHA250" s="249"/>
      <c r="VHB250" s="249"/>
      <c r="VHC250" s="249"/>
      <c r="VHD250" s="249"/>
      <c r="VHE250" s="249"/>
      <c r="VHF250" s="249"/>
      <c r="VHG250" s="249"/>
      <c r="VHH250" s="249"/>
      <c r="VHI250" s="249"/>
      <c r="VHJ250" s="249"/>
      <c r="VHK250" s="249"/>
      <c r="VHL250" s="249"/>
      <c r="VHM250" s="249"/>
      <c r="VHN250" s="249"/>
      <c r="VHO250" s="249"/>
      <c r="VHP250" s="249"/>
      <c r="VHQ250" s="249"/>
      <c r="VHR250" s="249"/>
      <c r="VHS250" s="249"/>
      <c r="VHT250" s="249"/>
      <c r="VHU250" s="249"/>
      <c r="VHV250" s="249"/>
      <c r="VHW250" s="249"/>
      <c r="VHX250" s="249"/>
      <c r="VHY250" s="249"/>
      <c r="VHZ250" s="249"/>
      <c r="VIA250" s="249"/>
      <c r="VIB250" s="249"/>
      <c r="VIC250" s="249"/>
      <c r="VID250" s="249"/>
      <c r="VIE250" s="249"/>
      <c r="VIF250" s="249"/>
      <c r="VIG250" s="249"/>
      <c r="VIH250" s="249"/>
      <c r="VII250" s="249"/>
      <c r="VIJ250" s="249"/>
      <c r="VIK250" s="249"/>
      <c r="VIL250" s="249"/>
      <c r="VIM250" s="249"/>
      <c r="VIN250" s="249"/>
      <c r="VIO250" s="249"/>
      <c r="VIP250" s="249"/>
      <c r="VIQ250" s="249"/>
      <c r="VIR250" s="249"/>
      <c r="VIS250" s="249"/>
      <c r="VIT250" s="249"/>
      <c r="VIU250" s="249"/>
      <c r="VIV250" s="249"/>
      <c r="VIW250" s="249"/>
      <c r="VIX250" s="249"/>
      <c r="VIY250" s="249"/>
      <c r="VIZ250" s="249"/>
      <c r="VJA250" s="249"/>
      <c r="VJB250" s="249"/>
      <c r="VJC250" s="249"/>
      <c r="VJD250" s="249"/>
      <c r="VJE250" s="249"/>
      <c r="VJF250" s="249"/>
      <c r="VJG250" s="249"/>
      <c r="VJH250" s="249"/>
      <c r="VJI250" s="249"/>
      <c r="VJJ250" s="249"/>
      <c r="VJK250" s="249"/>
      <c r="VJL250" s="249"/>
      <c r="VJM250" s="249"/>
      <c r="VJN250" s="249"/>
      <c r="VJO250" s="249"/>
      <c r="VJP250" s="249"/>
      <c r="VJQ250" s="249"/>
      <c r="VJR250" s="249"/>
      <c r="VJS250" s="249"/>
      <c r="VJT250" s="249"/>
      <c r="VJU250" s="249"/>
      <c r="VJV250" s="249"/>
      <c r="VJW250" s="249"/>
      <c r="VJX250" s="249"/>
      <c r="VJY250" s="249"/>
      <c r="VJZ250" s="249"/>
      <c r="VKA250" s="249"/>
      <c r="VKB250" s="249"/>
      <c r="VKC250" s="249"/>
      <c r="VKD250" s="249"/>
      <c r="VKE250" s="249"/>
      <c r="VKF250" s="249"/>
      <c r="VKG250" s="249"/>
      <c r="VKH250" s="249"/>
      <c r="VKI250" s="249"/>
      <c r="VKJ250" s="249"/>
      <c r="VKK250" s="249"/>
      <c r="VKL250" s="249"/>
      <c r="VKM250" s="249"/>
      <c r="VKN250" s="249"/>
      <c r="VKO250" s="249"/>
      <c r="VKP250" s="249"/>
      <c r="VKQ250" s="249"/>
      <c r="VKR250" s="249"/>
      <c r="VKS250" s="249"/>
      <c r="VKT250" s="249"/>
      <c r="VKU250" s="249"/>
      <c r="VKV250" s="249"/>
      <c r="VKW250" s="249"/>
      <c r="VKX250" s="249"/>
      <c r="VKY250" s="249"/>
      <c r="VKZ250" s="249"/>
      <c r="VLA250" s="249"/>
      <c r="VLB250" s="249"/>
      <c r="VLC250" s="249"/>
      <c r="VLD250" s="249"/>
      <c r="VLE250" s="249"/>
      <c r="VLF250" s="249"/>
      <c r="VLG250" s="249"/>
      <c r="VLH250" s="249"/>
      <c r="VLI250" s="249"/>
      <c r="VLJ250" s="249"/>
      <c r="VLK250" s="249"/>
      <c r="VLL250" s="249"/>
      <c r="VLM250" s="249"/>
      <c r="VLN250" s="249"/>
      <c r="VLO250" s="249"/>
      <c r="VLP250" s="249"/>
      <c r="VLQ250" s="249"/>
      <c r="VLR250" s="249"/>
      <c r="VLS250" s="249"/>
      <c r="VLT250" s="249"/>
      <c r="VLU250" s="249"/>
      <c r="VLV250" s="249"/>
      <c r="VLW250" s="249"/>
      <c r="VLX250" s="249"/>
      <c r="VLY250" s="249"/>
      <c r="VLZ250" s="249"/>
      <c r="VMA250" s="249"/>
      <c r="VMB250" s="249"/>
      <c r="VMC250" s="249"/>
      <c r="VMD250" s="249"/>
      <c r="VME250" s="249"/>
      <c r="VMF250" s="249"/>
      <c r="VMG250" s="249"/>
      <c r="VMH250" s="249"/>
      <c r="VMI250" s="249"/>
      <c r="VMJ250" s="249"/>
      <c r="VMK250" s="249"/>
      <c r="VML250" s="249"/>
      <c r="VMM250" s="249"/>
      <c r="VMN250" s="249"/>
      <c r="VMO250" s="249"/>
      <c r="VMP250" s="249"/>
      <c r="VMQ250" s="249"/>
      <c r="VMR250" s="249"/>
      <c r="VMS250" s="249"/>
      <c r="VMT250" s="249"/>
      <c r="VMU250" s="249"/>
      <c r="VMV250" s="249"/>
      <c r="VMW250" s="249"/>
      <c r="VMX250" s="249"/>
      <c r="VMY250" s="249"/>
      <c r="VMZ250" s="249"/>
      <c r="VNA250" s="249"/>
      <c r="VNB250" s="249"/>
      <c r="VNC250" s="249"/>
      <c r="VND250" s="249"/>
      <c r="VNE250" s="249"/>
      <c r="VNF250" s="249"/>
      <c r="VNG250" s="249"/>
      <c r="VNH250" s="249"/>
      <c r="VNI250" s="249"/>
      <c r="VNJ250" s="249"/>
      <c r="VNK250" s="249"/>
      <c r="VNL250" s="249"/>
      <c r="VNM250" s="249"/>
      <c r="VNN250" s="249"/>
      <c r="VNO250" s="249"/>
      <c r="VNP250" s="249"/>
      <c r="VNQ250" s="249"/>
      <c r="VNR250" s="249"/>
      <c r="VNS250" s="249"/>
      <c r="VNT250" s="249"/>
      <c r="VNU250" s="249"/>
      <c r="VNV250" s="249"/>
      <c r="VNW250" s="249"/>
      <c r="VNX250" s="249"/>
      <c r="VNY250" s="249"/>
      <c r="VNZ250" s="249"/>
      <c r="VOA250" s="249"/>
      <c r="VOB250" s="249"/>
      <c r="VOC250" s="249"/>
      <c r="VOD250" s="249"/>
      <c r="VOE250" s="249"/>
      <c r="VOF250" s="249"/>
      <c r="VOG250" s="249"/>
      <c r="VOH250" s="249"/>
      <c r="VOI250" s="249"/>
      <c r="VOJ250" s="249"/>
      <c r="VOK250" s="249"/>
      <c r="VOL250" s="249"/>
      <c r="VOM250" s="249"/>
      <c r="VON250" s="249"/>
      <c r="VOO250" s="249"/>
      <c r="VOP250" s="249"/>
      <c r="VOQ250" s="249"/>
      <c r="VOR250" s="249"/>
      <c r="VOS250" s="249"/>
      <c r="VOT250" s="249"/>
      <c r="VOU250" s="249"/>
      <c r="VOV250" s="249"/>
      <c r="VOW250" s="249"/>
      <c r="VOX250" s="249"/>
      <c r="VOY250" s="249"/>
      <c r="VOZ250" s="249"/>
      <c r="VPA250" s="249"/>
      <c r="VPB250" s="249"/>
      <c r="VPC250" s="249"/>
      <c r="VPD250" s="249"/>
      <c r="VPE250" s="249"/>
      <c r="VPF250" s="249"/>
      <c r="VPG250" s="249"/>
      <c r="VPH250" s="249"/>
      <c r="VPI250" s="249"/>
      <c r="VPJ250" s="249"/>
      <c r="VPK250" s="249"/>
      <c r="VPL250" s="249"/>
      <c r="VPM250" s="249"/>
      <c r="VPN250" s="249"/>
      <c r="VPO250" s="249"/>
      <c r="VPP250" s="249"/>
      <c r="VPQ250" s="249"/>
      <c r="VPR250" s="249"/>
      <c r="VPS250" s="249"/>
      <c r="VPT250" s="249"/>
      <c r="VPU250" s="249"/>
      <c r="VPV250" s="249"/>
      <c r="VPW250" s="249"/>
      <c r="VPX250" s="249"/>
      <c r="VPY250" s="249"/>
      <c r="VPZ250" s="249"/>
      <c r="VQA250" s="249"/>
      <c r="VQB250" s="249"/>
      <c r="VQC250" s="249"/>
      <c r="VQD250" s="249"/>
      <c r="VQE250" s="249"/>
      <c r="VQF250" s="249"/>
      <c r="VQG250" s="249"/>
      <c r="VQH250" s="249"/>
      <c r="VQI250" s="249"/>
      <c r="VQJ250" s="249"/>
      <c r="VQK250" s="249"/>
      <c r="VQL250" s="249"/>
      <c r="VQM250" s="249"/>
      <c r="VQN250" s="249"/>
      <c r="VQO250" s="249"/>
      <c r="VQP250" s="249"/>
      <c r="VQQ250" s="249"/>
      <c r="VQR250" s="249"/>
      <c r="VQS250" s="249"/>
      <c r="VQT250" s="249"/>
      <c r="VQU250" s="249"/>
      <c r="VQV250" s="249"/>
      <c r="VQW250" s="249"/>
      <c r="VQX250" s="249"/>
      <c r="VQY250" s="249"/>
      <c r="VQZ250" s="249"/>
      <c r="VRA250" s="249"/>
      <c r="VRB250" s="249"/>
      <c r="VRC250" s="249"/>
      <c r="VRD250" s="249"/>
      <c r="VRE250" s="249"/>
      <c r="VRF250" s="249"/>
      <c r="VRG250" s="249"/>
      <c r="VRH250" s="249"/>
      <c r="VRI250" s="249"/>
      <c r="VRJ250" s="249"/>
      <c r="VRK250" s="249"/>
      <c r="VRL250" s="249"/>
      <c r="VRM250" s="249"/>
      <c r="VRN250" s="249"/>
      <c r="VRO250" s="249"/>
      <c r="VRP250" s="249"/>
      <c r="VRQ250" s="249"/>
      <c r="VRR250" s="249"/>
      <c r="VRS250" s="249"/>
      <c r="VRT250" s="249"/>
      <c r="VRU250" s="249"/>
      <c r="VRV250" s="249"/>
      <c r="VRW250" s="249"/>
      <c r="VRX250" s="249"/>
      <c r="VRY250" s="249"/>
      <c r="VRZ250" s="249"/>
      <c r="VSA250" s="249"/>
      <c r="VSB250" s="249"/>
      <c r="VSC250" s="249"/>
      <c r="VSD250" s="249"/>
      <c r="VSE250" s="249"/>
      <c r="VSF250" s="249"/>
      <c r="VSG250" s="249"/>
      <c r="VSH250" s="249"/>
      <c r="VSI250" s="249"/>
      <c r="VSJ250" s="249"/>
      <c r="VSK250" s="249"/>
      <c r="VSL250" s="249"/>
      <c r="VSM250" s="249"/>
      <c r="VSN250" s="249"/>
      <c r="VSO250" s="249"/>
      <c r="VSP250" s="249"/>
      <c r="VSQ250" s="249"/>
      <c r="VSR250" s="249"/>
      <c r="VSS250" s="249"/>
      <c r="VST250" s="249"/>
      <c r="VSU250" s="249"/>
      <c r="VSV250" s="249"/>
      <c r="VSW250" s="249"/>
      <c r="VSX250" s="249"/>
      <c r="VSY250" s="249"/>
      <c r="VSZ250" s="249"/>
      <c r="VTA250" s="249"/>
      <c r="VTB250" s="249"/>
      <c r="VTC250" s="249"/>
      <c r="VTD250" s="249"/>
      <c r="VTE250" s="249"/>
      <c r="VTF250" s="249"/>
      <c r="VTG250" s="249"/>
      <c r="VTH250" s="249"/>
      <c r="VTI250" s="249"/>
      <c r="VTJ250" s="249"/>
      <c r="VTK250" s="249"/>
      <c r="VTL250" s="249"/>
      <c r="VTM250" s="249"/>
      <c r="VTN250" s="249"/>
      <c r="VTO250" s="249"/>
      <c r="VTP250" s="249"/>
      <c r="VTQ250" s="249"/>
      <c r="VTR250" s="249"/>
      <c r="VTS250" s="249"/>
      <c r="VTT250" s="249"/>
      <c r="VTU250" s="249"/>
      <c r="VTV250" s="249"/>
      <c r="VTW250" s="249"/>
      <c r="VTX250" s="249"/>
      <c r="VTY250" s="249"/>
      <c r="VTZ250" s="249"/>
      <c r="VUA250" s="249"/>
      <c r="VUB250" s="249"/>
      <c r="VUC250" s="249"/>
      <c r="VUD250" s="249"/>
      <c r="VUE250" s="249"/>
      <c r="VUF250" s="249"/>
      <c r="VUG250" s="249"/>
      <c r="VUH250" s="249"/>
      <c r="VUI250" s="249"/>
      <c r="VUJ250" s="249"/>
      <c r="VUK250" s="249"/>
      <c r="VUL250" s="249"/>
      <c r="VUM250" s="249"/>
      <c r="VUN250" s="249"/>
      <c r="VUO250" s="249"/>
      <c r="VUP250" s="249"/>
      <c r="VUQ250" s="249"/>
      <c r="VUR250" s="249"/>
      <c r="VUS250" s="249"/>
      <c r="VUT250" s="249"/>
      <c r="VUU250" s="249"/>
      <c r="VUV250" s="249"/>
      <c r="VUW250" s="249"/>
      <c r="VUX250" s="249"/>
      <c r="VUY250" s="249"/>
      <c r="VUZ250" s="249"/>
      <c r="VVA250" s="249"/>
      <c r="VVB250" s="249"/>
      <c r="VVC250" s="249"/>
      <c r="VVD250" s="249"/>
      <c r="VVE250" s="249"/>
      <c r="VVF250" s="249"/>
      <c r="VVG250" s="249"/>
      <c r="VVH250" s="249"/>
      <c r="VVI250" s="249"/>
      <c r="VVJ250" s="249"/>
      <c r="VVK250" s="249"/>
      <c r="VVL250" s="249"/>
      <c r="VVM250" s="249"/>
      <c r="VVN250" s="249"/>
      <c r="VVO250" s="249"/>
      <c r="VVP250" s="249"/>
      <c r="VVQ250" s="249"/>
      <c r="VVR250" s="249"/>
      <c r="VVS250" s="249"/>
      <c r="VVT250" s="249"/>
      <c r="VVU250" s="249"/>
      <c r="VVV250" s="249"/>
      <c r="VVW250" s="249"/>
      <c r="VVX250" s="249"/>
      <c r="VVY250" s="249"/>
      <c r="VVZ250" s="249"/>
      <c r="VWA250" s="249"/>
      <c r="VWB250" s="249"/>
      <c r="VWC250" s="249"/>
      <c r="VWD250" s="249"/>
      <c r="VWE250" s="249"/>
      <c r="VWF250" s="249"/>
      <c r="VWG250" s="249"/>
      <c r="VWH250" s="249"/>
      <c r="VWI250" s="249"/>
      <c r="VWJ250" s="249"/>
      <c r="VWK250" s="249"/>
      <c r="VWL250" s="249"/>
      <c r="VWM250" s="249"/>
      <c r="VWN250" s="249"/>
      <c r="VWO250" s="249"/>
      <c r="VWP250" s="249"/>
      <c r="VWQ250" s="249"/>
      <c r="VWR250" s="249"/>
      <c r="VWS250" s="249"/>
      <c r="VWT250" s="249"/>
      <c r="VWU250" s="249"/>
      <c r="VWV250" s="249"/>
      <c r="VWW250" s="249"/>
      <c r="VWX250" s="249"/>
      <c r="VWY250" s="249"/>
      <c r="VWZ250" s="249"/>
      <c r="VXA250" s="249"/>
      <c r="VXB250" s="249"/>
      <c r="VXC250" s="249"/>
      <c r="VXD250" s="249"/>
      <c r="VXE250" s="249"/>
      <c r="VXF250" s="249"/>
      <c r="VXG250" s="249"/>
      <c r="VXH250" s="249"/>
      <c r="VXI250" s="249"/>
      <c r="VXJ250" s="249"/>
      <c r="VXK250" s="249"/>
      <c r="VXL250" s="249"/>
      <c r="VXM250" s="249"/>
      <c r="VXN250" s="249"/>
      <c r="VXO250" s="249"/>
      <c r="VXP250" s="249"/>
      <c r="VXQ250" s="249"/>
      <c r="VXR250" s="249"/>
      <c r="VXS250" s="249"/>
      <c r="VXT250" s="249"/>
      <c r="VXU250" s="249"/>
      <c r="VXV250" s="249"/>
      <c r="VXW250" s="249"/>
      <c r="VXX250" s="249"/>
      <c r="VXY250" s="249"/>
      <c r="VXZ250" s="249"/>
      <c r="VYA250" s="249"/>
      <c r="VYB250" s="249"/>
      <c r="VYC250" s="249"/>
      <c r="VYD250" s="249"/>
      <c r="VYE250" s="249"/>
      <c r="VYF250" s="249"/>
      <c r="VYG250" s="249"/>
      <c r="VYH250" s="249"/>
      <c r="VYI250" s="249"/>
      <c r="VYJ250" s="249"/>
      <c r="VYK250" s="249"/>
      <c r="VYL250" s="249"/>
      <c r="VYM250" s="249"/>
      <c r="VYN250" s="249"/>
      <c r="VYO250" s="249"/>
      <c r="VYP250" s="249"/>
      <c r="VYQ250" s="249"/>
      <c r="VYR250" s="249"/>
      <c r="VYS250" s="249"/>
      <c r="VYT250" s="249"/>
      <c r="VYU250" s="249"/>
      <c r="VYV250" s="249"/>
      <c r="VYW250" s="249"/>
      <c r="VYX250" s="249"/>
      <c r="VYY250" s="249"/>
      <c r="VYZ250" s="249"/>
      <c r="VZA250" s="249"/>
      <c r="VZB250" s="249"/>
      <c r="VZC250" s="249"/>
      <c r="VZD250" s="249"/>
      <c r="VZE250" s="249"/>
      <c r="VZF250" s="249"/>
      <c r="VZG250" s="249"/>
      <c r="VZH250" s="249"/>
      <c r="VZI250" s="249"/>
      <c r="VZJ250" s="249"/>
      <c r="VZK250" s="249"/>
      <c r="VZL250" s="249"/>
      <c r="VZM250" s="249"/>
      <c r="VZN250" s="249"/>
      <c r="VZO250" s="249"/>
      <c r="VZP250" s="249"/>
      <c r="VZQ250" s="249"/>
      <c r="VZR250" s="249"/>
      <c r="VZS250" s="249"/>
      <c r="VZT250" s="249"/>
      <c r="VZU250" s="249"/>
      <c r="VZV250" s="249"/>
      <c r="VZW250" s="249"/>
      <c r="VZX250" s="249"/>
      <c r="VZY250" s="249"/>
      <c r="VZZ250" s="249"/>
      <c r="WAA250" s="249"/>
      <c r="WAB250" s="249"/>
      <c r="WAC250" s="249"/>
      <c r="WAD250" s="249"/>
      <c r="WAE250" s="249"/>
      <c r="WAF250" s="249"/>
      <c r="WAG250" s="249"/>
      <c r="WAH250" s="249"/>
      <c r="WAI250" s="249"/>
      <c r="WAJ250" s="249"/>
      <c r="WAK250" s="249"/>
      <c r="WAL250" s="249"/>
      <c r="WAM250" s="249"/>
      <c r="WAN250" s="249"/>
      <c r="WAO250" s="249"/>
      <c r="WAP250" s="249"/>
      <c r="WAQ250" s="249"/>
      <c r="WAR250" s="249"/>
      <c r="WAS250" s="249"/>
      <c r="WAT250" s="249"/>
      <c r="WAU250" s="249"/>
      <c r="WAV250" s="249"/>
      <c r="WAW250" s="249"/>
      <c r="WAX250" s="249"/>
      <c r="WAY250" s="249"/>
      <c r="WAZ250" s="249"/>
      <c r="WBA250" s="249"/>
      <c r="WBB250" s="249"/>
      <c r="WBC250" s="249"/>
      <c r="WBD250" s="249"/>
      <c r="WBE250" s="249"/>
      <c r="WBF250" s="249"/>
      <c r="WBG250" s="249"/>
      <c r="WBH250" s="249"/>
      <c r="WBI250" s="249"/>
      <c r="WBJ250" s="249"/>
      <c r="WBK250" s="249"/>
      <c r="WBL250" s="249"/>
      <c r="WBM250" s="249"/>
      <c r="WBN250" s="249"/>
      <c r="WBO250" s="249"/>
      <c r="WBP250" s="249"/>
      <c r="WBQ250" s="249"/>
      <c r="WBR250" s="249"/>
      <c r="WBS250" s="249"/>
      <c r="WBT250" s="249"/>
      <c r="WBU250" s="249"/>
      <c r="WBV250" s="249"/>
      <c r="WBW250" s="249"/>
      <c r="WBX250" s="249"/>
      <c r="WBY250" s="249"/>
      <c r="WBZ250" s="249"/>
      <c r="WCA250" s="249"/>
      <c r="WCB250" s="249"/>
      <c r="WCC250" s="249"/>
      <c r="WCD250" s="249"/>
      <c r="WCE250" s="249"/>
      <c r="WCF250" s="249"/>
      <c r="WCG250" s="249"/>
      <c r="WCH250" s="249"/>
      <c r="WCI250" s="249"/>
      <c r="WCJ250" s="249"/>
      <c r="WCK250" s="249"/>
      <c r="WCL250" s="249"/>
      <c r="WCM250" s="249"/>
      <c r="WCN250" s="249"/>
      <c r="WCO250" s="249"/>
      <c r="WCP250" s="249"/>
      <c r="WCQ250" s="249"/>
      <c r="WCR250" s="249"/>
      <c r="WCS250" s="249"/>
      <c r="WCT250" s="249"/>
      <c r="WCU250" s="249"/>
      <c r="WCV250" s="249"/>
      <c r="WCW250" s="249"/>
      <c r="WCX250" s="249"/>
      <c r="WCY250" s="249"/>
      <c r="WCZ250" s="249"/>
      <c r="WDA250" s="249"/>
      <c r="WDB250" s="249"/>
      <c r="WDC250" s="249"/>
      <c r="WDD250" s="249"/>
      <c r="WDE250" s="249"/>
      <c r="WDF250" s="249"/>
      <c r="WDG250" s="249"/>
      <c r="WDH250" s="249"/>
      <c r="WDI250" s="249"/>
      <c r="WDJ250" s="249"/>
      <c r="WDK250" s="249"/>
      <c r="WDL250" s="249"/>
      <c r="WDM250" s="249"/>
      <c r="WDN250" s="249"/>
      <c r="WDO250" s="249"/>
      <c r="WDP250" s="249"/>
      <c r="WDQ250" s="249"/>
      <c r="WDR250" s="249"/>
      <c r="WDS250" s="249"/>
      <c r="WDT250" s="249"/>
      <c r="WDU250" s="249"/>
      <c r="WDV250" s="249"/>
      <c r="WDW250" s="249"/>
      <c r="WDX250" s="249"/>
      <c r="WDY250" s="249"/>
      <c r="WDZ250" s="249"/>
      <c r="WEA250" s="249"/>
      <c r="WEB250" s="249"/>
      <c r="WEC250" s="249"/>
      <c r="WED250" s="249"/>
      <c r="WEE250" s="249"/>
      <c r="WEF250" s="249"/>
      <c r="WEG250" s="249"/>
      <c r="WEH250" s="249"/>
      <c r="WEI250" s="249"/>
      <c r="WEJ250" s="249"/>
      <c r="WEK250" s="249"/>
      <c r="WEL250" s="249"/>
      <c r="WEM250" s="249"/>
      <c r="WEN250" s="249"/>
      <c r="WEO250" s="249"/>
      <c r="WEP250" s="249"/>
      <c r="WEQ250" s="249"/>
      <c r="WER250" s="249"/>
      <c r="WES250" s="249"/>
      <c r="WET250" s="249"/>
      <c r="WEU250" s="249"/>
      <c r="WEV250" s="249"/>
      <c r="WEW250" s="249"/>
      <c r="WEX250" s="249"/>
      <c r="WEY250" s="249"/>
      <c r="WEZ250" s="249"/>
      <c r="WFA250" s="249"/>
      <c r="WFB250" s="249"/>
      <c r="WFC250" s="249"/>
      <c r="WFD250" s="249"/>
      <c r="WFE250" s="249"/>
      <c r="WFF250" s="249"/>
      <c r="WFG250" s="249"/>
      <c r="WFH250" s="249"/>
      <c r="WFI250" s="249"/>
      <c r="WFJ250" s="249"/>
      <c r="WFK250" s="249"/>
      <c r="WFL250" s="249"/>
      <c r="WFM250" s="249"/>
      <c r="WFN250" s="249"/>
      <c r="WFO250" s="249"/>
      <c r="WFP250" s="249"/>
      <c r="WFQ250" s="249"/>
      <c r="WFR250" s="249"/>
      <c r="WFS250" s="249"/>
      <c r="WFT250" s="249"/>
      <c r="WFU250" s="249"/>
      <c r="WFV250" s="249"/>
      <c r="WFW250" s="249"/>
      <c r="WFX250" s="249"/>
      <c r="WFY250" s="249"/>
      <c r="WFZ250" s="249"/>
      <c r="WGA250" s="249"/>
      <c r="WGB250" s="249"/>
      <c r="WGC250" s="249"/>
      <c r="WGD250" s="249"/>
      <c r="WGE250" s="249"/>
      <c r="WGF250" s="249"/>
      <c r="WGG250" s="249"/>
      <c r="WGH250" s="249"/>
      <c r="WGI250" s="249"/>
      <c r="WGJ250" s="249"/>
      <c r="WGK250" s="249"/>
      <c r="WGL250" s="249"/>
      <c r="WGM250" s="249"/>
      <c r="WGN250" s="249"/>
      <c r="WGO250" s="249"/>
      <c r="WGP250" s="249"/>
      <c r="WGQ250" s="249"/>
      <c r="WGR250" s="249"/>
      <c r="WGS250" s="249"/>
      <c r="WGT250" s="249"/>
      <c r="WGU250" s="249"/>
      <c r="WGV250" s="249"/>
      <c r="WGW250" s="249"/>
      <c r="WGX250" s="249"/>
      <c r="WGY250" s="249"/>
      <c r="WGZ250" s="249"/>
      <c r="WHA250" s="249"/>
      <c r="WHB250" s="249"/>
      <c r="WHC250" s="249"/>
      <c r="WHD250" s="249"/>
      <c r="WHE250" s="249"/>
      <c r="WHF250" s="249"/>
      <c r="WHG250" s="249"/>
      <c r="WHH250" s="249"/>
      <c r="WHI250" s="249"/>
      <c r="WHJ250" s="249"/>
      <c r="WHK250" s="249"/>
      <c r="WHL250" s="249"/>
      <c r="WHM250" s="249"/>
      <c r="WHN250" s="249"/>
      <c r="WHO250" s="249"/>
      <c r="WHP250" s="249"/>
      <c r="WHQ250" s="249"/>
      <c r="WHR250" s="249"/>
      <c r="WHS250" s="249"/>
      <c r="WHT250" s="249"/>
      <c r="WHU250" s="249"/>
      <c r="WHV250" s="249"/>
      <c r="WHW250" s="249"/>
      <c r="WHX250" s="249"/>
      <c r="WHY250" s="249"/>
      <c r="WHZ250" s="249"/>
      <c r="WIA250" s="249"/>
      <c r="WIB250" s="249"/>
      <c r="WIC250" s="249"/>
      <c r="WID250" s="249"/>
      <c r="WIE250" s="249"/>
      <c r="WIF250" s="249"/>
      <c r="WIG250" s="249"/>
      <c r="WIH250" s="249"/>
      <c r="WII250" s="249"/>
      <c r="WIJ250" s="249"/>
      <c r="WIK250" s="249"/>
      <c r="WIL250" s="249"/>
      <c r="WIM250" s="249"/>
      <c r="WIN250" s="249"/>
      <c r="WIO250" s="249"/>
      <c r="WIP250" s="249"/>
      <c r="WIQ250" s="249"/>
      <c r="WIR250" s="249"/>
      <c r="WIS250" s="249"/>
      <c r="WIT250" s="249"/>
      <c r="WIU250" s="249"/>
      <c r="WIV250" s="249"/>
      <c r="WIW250" s="249"/>
      <c r="WIX250" s="249"/>
      <c r="WIY250" s="249"/>
      <c r="WIZ250" s="249"/>
      <c r="WJA250" s="249"/>
      <c r="WJB250" s="249"/>
      <c r="WJC250" s="249"/>
      <c r="WJD250" s="249"/>
      <c r="WJE250" s="249"/>
      <c r="WJF250" s="249"/>
      <c r="WJG250" s="249"/>
      <c r="WJH250" s="249"/>
      <c r="WJI250" s="249"/>
      <c r="WJJ250" s="249"/>
      <c r="WJK250" s="249"/>
      <c r="WJL250" s="249"/>
      <c r="WJM250" s="249"/>
      <c r="WJN250" s="249"/>
      <c r="WJO250" s="249"/>
      <c r="WJP250" s="249"/>
      <c r="WJQ250" s="249"/>
      <c r="WJR250" s="249"/>
      <c r="WJS250" s="249"/>
      <c r="WJT250" s="249"/>
      <c r="WJU250" s="249"/>
      <c r="WJV250" s="249"/>
      <c r="WJW250" s="249"/>
      <c r="WJX250" s="249"/>
      <c r="WJY250" s="249"/>
      <c r="WJZ250" s="249"/>
      <c r="WKA250" s="249"/>
      <c r="WKB250" s="249"/>
      <c r="WKC250" s="249"/>
      <c r="WKD250" s="249"/>
      <c r="WKE250" s="249"/>
      <c r="WKF250" s="249"/>
      <c r="WKG250" s="249"/>
      <c r="WKH250" s="249"/>
      <c r="WKI250" s="249"/>
      <c r="WKJ250" s="249"/>
      <c r="WKK250" s="249"/>
      <c r="WKL250" s="249"/>
      <c r="WKM250" s="249"/>
      <c r="WKN250" s="249"/>
      <c r="WKO250" s="249"/>
      <c r="WKP250" s="249"/>
      <c r="WKQ250" s="249"/>
      <c r="WKR250" s="249"/>
      <c r="WKS250" s="249"/>
      <c r="WKT250" s="249"/>
      <c r="WKU250" s="249"/>
      <c r="WKV250" s="249"/>
      <c r="WKW250" s="249"/>
      <c r="WKX250" s="249"/>
      <c r="WKY250" s="249"/>
      <c r="WKZ250" s="249"/>
      <c r="WLA250" s="249"/>
      <c r="WLB250" s="249"/>
      <c r="WLC250" s="249"/>
      <c r="WLD250" s="249"/>
      <c r="WLE250" s="249"/>
      <c r="WLF250" s="249"/>
      <c r="WLG250" s="249"/>
      <c r="WLH250" s="249"/>
      <c r="WLI250" s="249"/>
      <c r="WLJ250" s="249"/>
      <c r="WLK250" s="249"/>
      <c r="WLL250" s="249"/>
      <c r="WLM250" s="249"/>
      <c r="WLN250" s="249"/>
      <c r="WLO250" s="249"/>
      <c r="WLP250" s="249"/>
      <c r="WLQ250" s="249"/>
      <c r="WLR250" s="249"/>
      <c r="WLS250" s="249"/>
      <c r="WLT250" s="249"/>
      <c r="WLU250" s="249"/>
      <c r="WLV250" s="249"/>
      <c r="WLW250" s="249"/>
      <c r="WLX250" s="249"/>
      <c r="WLY250" s="249"/>
      <c r="WLZ250" s="249"/>
      <c r="WMA250" s="249"/>
      <c r="WMB250" s="249"/>
      <c r="WMC250" s="249"/>
      <c r="WMD250" s="249"/>
      <c r="WME250" s="249"/>
      <c r="WMF250" s="249"/>
      <c r="WMG250" s="249"/>
      <c r="WMH250" s="249"/>
      <c r="WMI250" s="249"/>
      <c r="WMJ250" s="249"/>
      <c r="WMK250" s="249"/>
      <c r="WML250" s="249"/>
      <c r="WMM250" s="249"/>
      <c r="WMN250" s="249"/>
      <c r="WMO250" s="249"/>
      <c r="WMP250" s="249"/>
      <c r="WMQ250" s="249"/>
      <c r="WMR250" s="249"/>
      <c r="WMS250" s="249"/>
      <c r="WMT250" s="249"/>
      <c r="WMU250" s="249"/>
      <c r="WMV250" s="249"/>
      <c r="WMW250" s="249"/>
      <c r="WMX250" s="249"/>
      <c r="WMY250" s="249"/>
      <c r="WMZ250" s="249"/>
      <c r="WNA250" s="249"/>
      <c r="WNB250" s="249"/>
      <c r="WNC250" s="249"/>
      <c r="WND250" s="249"/>
      <c r="WNE250" s="249"/>
      <c r="WNF250" s="249"/>
      <c r="WNG250" s="249"/>
      <c r="WNH250" s="249"/>
      <c r="WNI250" s="249"/>
      <c r="WNJ250" s="249"/>
      <c r="WNK250" s="249"/>
      <c r="WNL250" s="249"/>
      <c r="WNM250" s="249"/>
      <c r="WNN250" s="249"/>
      <c r="WNO250" s="249"/>
      <c r="WNP250" s="249"/>
      <c r="WNQ250" s="249"/>
      <c r="WNR250" s="249"/>
      <c r="WNS250" s="249"/>
      <c r="WNT250" s="249"/>
      <c r="WNU250" s="249"/>
      <c r="WNV250" s="249"/>
      <c r="WNW250" s="249"/>
      <c r="WNX250" s="249"/>
      <c r="WNY250" s="249"/>
      <c r="WNZ250" s="249"/>
      <c r="WOA250" s="249"/>
      <c r="WOB250" s="249"/>
      <c r="WOC250" s="249"/>
      <c r="WOD250" s="249"/>
      <c r="WOE250" s="249"/>
      <c r="WOF250" s="249"/>
      <c r="WOG250" s="249"/>
      <c r="WOH250" s="249"/>
      <c r="WOI250" s="249"/>
      <c r="WOJ250" s="249"/>
      <c r="WOK250" s="249"/>
      <c r="WOL250" s="249"/>
      <c r="WOM250" s="249"/>
      <c r="WON250" s="249"/>
      <c r="WOO250" s="249"/>
      <c r="WOP250" s="249"/>
      <c r="WOQ250" s="249"/>
      <c r="WOR250" s="249"/>
      <c r="WOS250" s="249"/>
      <c r="WOT250" s="249"/>
      <c r="WOU250" s="249"/>
      <c r="WOV250" s="249"/>
      <c r="WOW250" s="249"/>
      <c r="WOX250" s="249"/>
      <c r="WOY250" s="249"/>
      <c r="WOZ250" s="249"/>
      <c r="WPA250" s="249"/>
      <c r="WPB250" s="249"/>
      <c r="WPC250" s="249"/>
      <c r="WPD250" s="249"/>
      <c r="WPE250" s="249"/>
      <c r="WPF250" s="249"/>
      <c r="WPG250" s="249"/>
      <c r="WPH250" s="249"/>
      <c r="WPI250" s="249"/>
      <c r="WPJ250" s="249"/>
      <c r="WPK250" s="249"/>
      <c r="WPL250" s="249"/>
      <c r="WPM250" s="249"/>
      <c r="WPN250" s="249"/>
      <c r="WPO250" s="249"/>
      <c r="WPP250" s="249"/>
      <c r="WPQ250" s="249"/>
      <c r="WPR250" s="249"/>
      <c r="WPS250" s="249"/>
      <c r="WPT250" s="249"/>
      <c r="WPU250" s="249"/>
      <c r="WPV250" s="249"/>
      <c r="WPW250" s="249"/>
      <c r="WPX250" s="249"/>
      <c r="WPY250" s="249"/>
      <c r="WPZ250" s="249"/>
      <c r="WQA250" s="249"/>
      <c r="WQB250" s="249"/>
      <c r="WQC250" s="249"/>
      <c r="WQD250" s="249"/>
      <c r="WQE250" s="249"/>
      <c r="WQF250" s="249"/>
      <c r="WQG250" s="249"/>
      <c r="WQH250" s="249"/>
      <c r="WQI250" s="249"/>
      <c r="WQJ250" s="249"/>
      <c r="WQK250" s="249"/>
      <c r="WQL250" s="249"/>
      <c r="WQM250" s="249"/>
      <c r="WQN250" s="249"/>
      <c r="WQO250" s="249"/>
      <c r="WQP250" s="249"/>
      <c r="WQQ250" s="249"/>
      <c r="WQR250" s="249"/>
      <c r="WQS250" s="249"/>
      <c r="WQT250" s="249"/>
      <c r="WQU250" s="249"/>
      <c r="WQV250" s="249"/>
      <c r="WQW250" s="249"/>
      <c r="WQX250" s="249"/>
      <c r="WQY250" s="249"/>
      <c r="WQZ250" s="249"/>
      <c r="WRA250" s="249"/>
      <c r="WRB250" s="249"/>
      <c r="WRC250" s="249"/>
      <c r="WRD250" s="249"/>
      <c r="WRE250" s="249"/>
      <c r="WRF250" s="249"/>
      <c r="WRG250" s="249"/>
      <c r="WRH250" s="249"/>
      <c r="WRI250" s="249"/>
      <c r="WRJ250" s="249"/>
      <c r="WRK250" s="249"/>
      <c r="WRL250" s="249"/>
      <c r="WRM250" s="249"/>
      <c r="WRN250" s="249"/>
      <c r="WRO250" s="249"/>
      <c r="WRP250" s="249"/>
      <c r="WRQ250" s="249"/>
      <c r="WRR250" s="249"/>
      <c r="WRS250" s="249"/>
      <c r="WRT250" s="249"/>
      <c r="WRU250" s="249"/>
      <c r="WRV250" s="249"/>
      <c r="WRW250" s="249"/>
      <c r="WRX250" s="249"/>
      <c r="WRY250" s="249"/>
      <c r="WRZ250" s="249"/>
      <c r="WSA250" s="249"/>
      <c r="WSB250" s="249"/>
      <c r="WSC250" s="249"/>
      <c r="WSD250" s="249"/>
      <c r="WSE250" s="249"/>
      <c r="WSF250" s="249"/>
      <c r="WSG250" s="249"/>
      <c r="WSH250" s="249"/>
      <c r="WSI250" s="249"/>
      <c r="WSJ250" s="249"/>
      <c r="WSK250" s="249"/>
      <c r="WSL250" s="249"/>
      <c r="WSM250" s="249"/>
      <c r="WSN250" s="249"/>
      <c r="WSO250" s="249"/>
      <c r="WSP250" s="249"/>
      <c r="WSQ250" s="249"/>
      <c r="WSR250" s="249"/>
      <c r="WSS250" s="249"/>
      <c r="WST250" s="249"/>
      <c r="WSU250" s="249"/>
      <c r="WSV250" s="249"/>
      <c r="WSW250" s="249"/>
      <c r="WSX250" s="249"/>
      <c r="WSY250" s="249"/>
      <c r="WSZ250" s="249"/>
      <c r="WTA250" s="249"/>
      <c r="WTB250" s="249"/>
      <c r="WTC250" s="249"/>
      <c r="WTD250" s="249"/>
      <c r="WTE250" s="249"/>
      <c r="WTF250" s="249"/>
      <c r="WTG250" s="249"/>
      <c r="WTH250" s="249"/>
      <c r="WTI250" s="249"/>
      <c r="WTJ250" s="249"/>
      <c r="WTK250" s="249"/>
      <c r="WTL250" s="249"/>
      <c r="WTM250" s="249"/>
      <c r="WTN250" s="249"/>
      <c r="WTO250" s="249"/>
      <c r="WTP250" s="249"/>
      <c r="WTQ250" s="249"/>
      <c r="WTR250" s="249"/>
      <c r="WTS250" s="249"/>
      <c r="WTT250" s="249"/>
      <c r="WTU250" s="249"/>
      <c r="WTV250" s="249"/>
      <c r="WTW250" s="249"/>
      <c r="WTX250" s="249"/>
      <c r="WTY250" s="249"/>
      <c r="WTZ250" s="249"/>
      <c r="WUA250" s="249"/>
      <c r="WUB250" s="249"/>
      <c r="WUC250" s="249"/>
      <c r="WUD250" s="249"/>
      <c r="WUE250" s="249"/>
      <c r="WUF250" s="249"/>
      <c r="WUG250" s="249"/>
      <c r="WUH250" s="249"/>
      <c r="WUI250" s="249"/>
      <c r="WUJ250" s="249"/>
      <c r="WUK250" s="249"/>
      <c r="WUL250" s="249"/>
      <c r="WUM250" s="249"/>
      <c r="WUN250" s="249"/>
      <c r="WUO250" s="249"/>
      <c r="WUP250" s="249"/>
      <c r="WUQ250" s="249"/>
      <c r="WUR250" s="249"/>
      <c r="WUS250" s="249"/>
      <c r="WUT250" s="249"/>
      <c r="WUU250" s="249"/>
      <c r="WUV250" s="249"/>
      <c r="WUW250" s="249"/>
      <c r="WUX250" s="249"/>
      <c r="WUY250" s="249"/>
      <c r="WUZ250" s="249"/>
      <c r="WVA250" s="249"/>
      <c r="WVB250" s="249"/>
      <c r="WVC250" s="249"/>
      <c r="WVD250" s="249"/>
      <c r="WVE250" s="249"/>
      <c r="WVF250" s="249"/>
      <c r="WVG250" s="249"/>
      <c r="WVH250" s="249"/>
      <c r="WVI250" s="249"/>
      <c r="WVJ250" s="249"/>
      <c r="WVK250" s="249"/>
      <c r="WVL250" s="249"/>
      <c r="WVM250" s="249"/>
      <c r="WVN250" s="249"/>
      <c r="WVO250" s="249"/>
      <c r="WVP250" s="249"/>
      <c r="WVQ250" s="249"/>
      <c r="WVR250" s="249"/>
      <c r="WVS250" s="249"/>
      <c r="WVT250" s="249"/>
      <c r="WVU250" s="249"/>
      <c r="WVV250" s="249"/>
      <c r="WVW250" s="249"/>
      <c r="WVX250" s="249"/>
      <c r="WVY250" s="249"/>
      <c r="WVZ250" s="249"/>
      <c r="WWA250" s="249"/>
      <c r="WWB250" s="249"/>
      <c r="WWC250" s="249"/>
      <c r="WWD250" s="249"/>
      <c r="WWE250" s="249"/>
      <c r="WWF250" s="249"/>
      <c r="WWG250" s="249"/>
      <c r="WWH250" s="249"/>
      <c r="WWI250" s="249"/>
      <c r="WWJ250" s="249"/>
      <c r="WWK250" s="249"/>
      <c r="WWL250" s="249"/>
      <c r="WWM250" s="249"/>
      <c r="WWN250" s="249"/>
      <c r="WWO250" s="249"/>
      <c r="WWP250" s="249"/>
      <c r="WWQ250" s="249"/>
      <c r="WWR250" s="249"/>
      <c r="WWS250" s="249"/>
      <c r="WWT250" s="249"/>
      <c r="WWU250" s="249"/>
      <c r="WWV250" s="249"/>
      <c r="WWW250" s="249"/>
      <c r="WWX250" s="249"/>
      <c r="WWY250" s="249"/>
      <c r="WWZ250" s="249"/>
      <c r="WXA250" s="249"/>
      <c r="WXB250" s="249"/>
      <c r="WXC250" s="249"/>
      <c r="WXD250" s="249"/>
      <c r="WXE250" s="249"/>
      <c r="WXF250" s="249"/>
      <c r="WXG250" s="249"/>
      <c r="WXH250" s="249"/>
      <c r="WXI250" s="249"/>
      <c r="WXJ250" s="249"/>
      <c r="WXK250" s="249"/>
      <c r="WXL250" s="249"/>
      <c r="WXM250" s="249"/>
      <c r="WXN250" s="249"/>
      <c r="WXO250" s="249"/>
      <c r="WXP250" s="249"/>
      <c r="WXQ250" s="249"/>
      <c r="WXR250" s="249"/>
      <c r="WXS250" s="249"/>
      <c r="WXT250" s="249"/>
      <c r="WXU250" s="249"/>
      <c r="WXV250" s="249"/>
      <c r="WXW250" s="249"/>
      <c r="WXX250" s="249"/>
      <c r="WXY250" s="249"/>
      <c r="WXZ250" s="249"/>
      <c r="WYA250" s="249"/>
      <c r="WYB250" s="249"/>
      <c r="WYC250" s="249"/>
      <c r="WYD250" s="249"/>
      <c r="WYE250" s="249"/>
      <c r="WYF250" s="249"/>
      <c r="WYG250" s="249"/>
      <c r="WYH250" s="249"/>
      <c r="WYI250" s="249"/>
      <c r="WYJ250" s="249"/>
      <c r="WYK250" s="249"/>
      <c r="WYL250" s="249"/>
      <c r="WYM250" s="249"/>
      <c r="WYN250" s="249"/>
      <c r="WYO250" s="249"/>
      <c r="WYP250" s="249"/>
      <c r="WYQ250" s="249"/>
      <c r="WYR250" s="249"/>
      <c r="WYS250" s="249"/>
      <c r="WYT250" s="249"/>
      <c r="WYU250" s="249"/>
      <c r="WYV250" s="249"/>
      <c r="WYW250" s="249"/>
      <c r="WYX250" s="249"/>
      <c r="WYY250" s="249"/>
      <c r="WYZ250" s="249"/>
      <c r="WZA250" s="249"/>
      <c r="WZB250" s="249"/>
      <c r="WZC250" s="249"/>
      <c r="WZD250" s="249"/>
      <c r="WZE250" s="249"/>
      <c r="WZF250" s="249"/>
      <c r="WZG250" s="249"/>
      <c r="WZH250" s="249"/>
      <c r="WZI250" s="249"/>
      <c r="WZJ250" s="249"/>
      <c r="WZK250" s="249"/>
      <c r="WZL250" s="249"/>
      <c r="WZM250" s="249"/>
      <c r="WZN250" s="249"/>
      <c r="WZO250" s="249"/>
      <c r="WZP250" s="249"/>
      <c r="WZQ250" s="249"/>
      <c r="WZR250" s="249"/>
      <c r="WZS250" s="249"/>
      <c r="WZT250" s="249"/>
      <c r="WZU250" s="249"/>
      <c r="WZV250" s="249"/>
      <c r="WZW250" s="249"/>
      <c r="WZX250" s="249"/>
      <c r="WZY250" s="249"/>
      <c r="WZZ250" s="249"/>
      <c r="XAA250" s="249"/>
      <c r="XAB250" s="249"/>
      <c r="XAC250" s="249"/>
      <c r="XAD250" s="249"/>
      <c r="XAE250" s="249"/>
      <c r="XAF250" s="249"/>
      <c r="XAG250" s="249"/>
      <c r="XAH250" s="249"/>
      <c r="XAI250" s="249"/>
      <c r="XAJ250" s="249"/>
      <c r="XAK250" s="249"/>
      <c r="XAL250" s="249"/>
      <c r="XAM250" s="249"/>
      <c r="XAN250" s="249"/>
      <c r="XAO250" s="249"/>
      <c r="XAP250" s="249"/>
      <c r="XAQ250" s="249"/>
      <c r="XAR250" s="249"/>
      <c r="XAS250" s="249"/>
      <c r="XAT250" s="249"/>
      <c r="XAU250" s="249"/>
      <c r="XAV250" s="249"/>
      <c r="XAW250" s="249"/>
      <c r="XAX250" s="249"/>
      <c r="XAY250" s="249"/>
      <c r="XAZ250" s="249"/>
      <c r="XBA250" s="249"/>
      <c r="XBB250" s="249"/>
      <c r="XBC250" s="249"/>
      <c r="XBD250" s="249"/>
      <c r="XBE250" s="249"/>
      <c r="XBF250" s="249"/>
      <c r="XBG250" s="249"/>
      <c r="XBH250" s="249"/>
      <c r="XBI250" s="249"/>
      <c r="XBJ250" s="249"/>
      <c r="XBK250" s="249"/>
      <c r="XBL250" s="249"/>
      <c r="XBM250" s="249"/>
      <c r="XBN250" s="249"/>
      <c r="XBO250" s="249"/>
      <c r="XBP250" s="249"/>
      <c r="XBQ250" s="249"/>
      <c r="XBR250" s="249"/>
      <c r="XBS250" s="249"/>
      <c r="XBT250" s="249"/>
      <c r="XBU250" s="249"/>
      <c r="XBV250" s="249"/>
      <c r="XBW250" s="249"/>
      <c r="XBX250" s="249"/>
      <c r="XBY250" s="249"/>
      <c r="XBZ250" s="249"/>
      <c r="XCA250" s="249"/>
      <c r="XCB250" s="249"/>
      <c r="XCC250" s="249"/>
      <c r="XCD250" s="249"/>
      <c r="XCE250" s="249"/>
      <c r="XCF250" s="249"/>
      <c r="XCG250" s="249"/>
      <c r="XCH250" s="249"/>
      <c r="XCI250" s="249"/>
      <c r="XCJ250" s="249"/>
      <c r="XCK250" s="249"/>
      <c r="XCL250" s="249"/>
      <c r="XCM250" s="249"/>
      <c r="XCN250" s="249"/>
      <c r="XCO250" s="249"/>
      <c r="XCP250" s="249"/>
      <c r="XCQ250" s="249"/>
      <c r="XCR250" s="249"/>
      <c r="XCS250" s="249"/>
      <c r="XCT250" s="249"/>
      <c r="XCU250" s="249"/>
      <c r="XCV250" s="249"/>
      <c r="XCW250" s="249"/>
      <c r="XCX250" s="249"/>
      <c r="XCY250" s="249"/>
      <c r="XCZ250" s="249"/>
      <c r="XDA250" s="249"/>
      <c r="XDB250" s="249"/>
      <c r="XDC250" s="249"/>
      <c r="XDD250" s="249"/>
      <c r="XDE250" s="249"/>
      <c r="XDF250" s="249"/>
      <c r="XDG250" s="249"/>
      <c r="XDH250" s="249"/>
      <c r="XDI250" s="249"/>
      <c r="XDJ250" s="249"/>
      <c r="XDK250" s="249"/>
      <c r="XDL250" s="249"/>
      <c r="XDM250" s="249"/>
      <c r="XDN250" s="249"/>
      <c r="XDO250" s="249"/>
      <c r="XDP250" s="249"/>
      <c r="XDQ250" s="249"/>
      <c r="XDR250" s="249"/>
      <c r="XDS250" s="249"/>
      <c r="XDT250" s="249"/>
      <c r="XDU250" s="249"/>
      <c r="XDV250" s="249"/>
      <c r="XDW250" s="249"/>
      <c r="XDX250" s="249"/>
      <c r="XDY250" s="249"/>
      <c r="XDZ250" s="249"/>
      <c r="XEA250" s="249"/>
      <c r="XEB250" s="249"/>
      <c r="XEC250" s="249"/>
      <c r="XED250" s="249"/>
      <c r="XEE250" s="249"/>
      <c r="XEF250" s="249"/>
      <c r="XEG250" s="249"/>
      <c r="XEH250" s="249"/>
      <c r="XEI250" s="249"/>
      <c r="XEJ250" s="249"/>
      <c r="XEK250" s="249"/>
      <c r="XEL250" s="249"/>
      <c r="XEM250" s="249"/>
      <c r="XEN250" s="249"/>
      <c r="XEO250" s="249"/>
      <c r="XEP250" s="249"/>
      <c r="XEQ250" s="249"/>
      <c r="XER250" s="249"/>
      <c r="XES250" s="249"/>
      <c r="XET250" s="249"/>
      <c r="XEU250" s="249"/>
      <c r="XEV250" s="249"/>
      <c r="XEW250" s="249"/>
      <c r="XEX250" s="249"/>
    </row>
    <row r="251" spans="1:16378" ht="12.75" customHeight="1" x14ac:dyDescent="0.2">
      <c r="A251" s="116" t="s">
        <v>119</v>
      </c>
      <c r="B251" s="242">
        <v>45.112000000000002</v>
      </c>
      <c r="C251" s="243" t="s">
        <v>7822</v>
      </c>
      <c r="D251" s="247" t="s">
        <v>8520</v>
      </c>
      <c r="E251" s="247"/>
      <c r="F251" s="252" t="s">
        <v>7671</v>
      </c>
      <c r="G251" s="120" t="s">
        <v>8521</v>
      </c>
      <c r="H251" s="120" t="s">
        <v>8522</v>
      </c>
      <c r="I251" s="120"/>
      <c r="J251" s="253" t="s">
        <v>8523</v>
      </c>
      <c r="K251" s="249"/>
      <c r="L251" s="249"/>
      <c r="M251" s="249"/>
      <c r="N251" s="249"/>
      <c r="O251" s="249"/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  <c r="Z251" s="249"/>
      <c r="AA251" s="249"/>
      <c r="AB251" s="249"/>
      <c r="AC251" s="249"/>
      <c r="AD251" s="249"/>
      <c r="AE251" s="249"/>
      <c r="AF251" s="249"/>
      <c r="AG251" s="249"/>
      <c r="AH251" s="249"/>
      <c r="AI251" s="249"/>
      <c r="AJ251" s="249"/>
      <c r="AK251" s="249"/>
      <c r="AL251" s="249"/>
      <c r="AM251" s="249"/>
      <c r="AN251" s="249"/>
      <c r="AO251" s="249"/>
      <c r="AP251" s="249"/>
      <c r="AQ251" s="249"/>
      <c r="AR251" s="249"/>
      <c r="AS251" s="249"/>
      <c r="AT251" s="249"/>
      <c r="AU251" s="249"/>
      <c r="AV251" s="249"/>
      <c r="AW251" s="249"/>
      <c r="AX251" s="249"/>
      <c r="AY251" s="249"/>
      <c r="AZ251" s="249"/>
      <c r="BA251" s="249"/>
      <c r="BB251" s="249"/>
      <c r="BC251" s="249"/>
      <c r="BD251" s="249"/>
      <c r="BE251" s="249"/>
      <c r="BF251" s="249"/>
      <c r="BG251" s="249"/>
      <c r="BH251" s="249"/>
      <c r="BI251" s="249"/>
      <c r="BJ251" s="249"/>
      <c r="BK251" s="249"/>
      <c r="BL251" s="249"/>
      <c r="BM251" s="249"/>
      <c r="BN251" s="249"/>
      <c r="BO251" s="249"/>
      <c r="BP251" s="249"/>
      <c r="BQ251" s="249"/>
      <c r="BR251" s="249"/>
      <c r="BS251" s="249"/>
      <c r="BT251" s="249"/>
      <c r="BU251" s="249"/>
      <c r="BV251" s="249"/>
      <c r="BW251" s="249"/>
      <c r="BX251" s="249"/>
      <c r="BY251" s="249"/>
      <c r="BZ251" s="249"/>
      <c r="CA251" s="249"/>
      <c r="CB251" s="249"/>
      <c r="CC251" s="249"/>
      <c r="CD251" s="249"/>
      <c r="CE251" s="249"/>
      <c r="CF251" s="249"/>
      <c r="CG251" s="249"/>
      <c r="CH251" s="249"/>
      <c r="CI251" s="249"/>
      <c r="CJ251" s="249"/>
      <c r="CK251" s="249"/>
      <c r="CL251" s="249"/>
      <c r="CM251" s="249"/>
      <c r="CN251" s="249"/>
      <c r="CO251" s="249"/>
      <c r="CP251" s="249"/>
      <c r="CQ251" s="249"/>
      <c r="CR251" s="249"/>
      <c r="CS251" s="249"/>
      <c r="CT251" s="249"/>
      <c r="CU251" s="249"/>
      <c r="CV251" s="249"/>
      <c r="CW251" s="249"/>
      <c r="CX251" s="249"/>
      <c r="CY251" s="249"/>
      <c r="CZ251" s="249"/>
      <c r="DA251" s="249"/>
      <c r="DB251" s="249"/>
      <c r="DC251" s="249"/>
      <c r="DD251" s="249"/>
      <c r="DE251" s="249"/>
      <c r="DF251" s="249"/>
      <c r="DG251" s="249"/>
      <c r="DH251" s="249"/>
      <c r="DI251" s="249"/>
      <c r="DJ251" s="249"/>
      <c r="DK251" s="249"/>
      <c r="DL251" s="249"/>
      <c r="DM251" s="249"/>
      <c r="DN251" s="249"/>
      <c r="DO251" s="249"/>
      <c r="DP251" s="249"/>
      <c r="DQ251" s="249"/>
      <c r="DR251" s="249"/>
      <c r="DS251" s="249"/>
      <c r="DT251" s="249"/>
      <c r="DU251" s="249"/>
      <c r="DV251" s="249"/>
      <c r="DW251" s="249"/>
      <c r="DX251" s="249"/>
      <c r="DY251" s="249"/>
      <c r="DZ251" s="249"/>
      <c r="EA251" s="249"/>
      <c r="EB251" s="249"/>
      <c r="EC251" s="249"/>
      <c r="ED251" s="249"/>
      <c r="EE251" s="249"/>
      <c r="EF251" s="249"/>
      <c r="EG251" s="249"/>
      <c r="EH251" s="249"/>
      <c r="EI251" s="249"/>
      <c r="EJ251" s="249"/>
      <c r="EK251" s="249"/>
      <c r="EL251" s="249"/>
      <c r="EM251" s="249"/>
      <c r="EN251" s="249"/>
      <c r="EO251" s="249"/>
      <c r="EP251" s="249"/>
      <c r="EQ251" s="249"/>
      <c r="ER251" s="249"/>
      <c r="ES251" s="249"/>
      <c r="ET251" s="249"/>
      <c r="EU251" s="249"/>
      <c r="EV251" s="249"/>
      <c r="EW251" s="249"/>
      <c r="EX251" s="249"/>
      <c r="EY251" s="249"/>
      <c r="EZ251" s="249"/>
      <c r="FA251" s="249"/>
      <c r="FB251" s="249"/>
      <c r="FC251" s="249"/>
      <c r="FD251" s="249"/>
      <c r="FE251" s="249"/>
      <c r="FF251" s="249"/>
      <c r="FG251" s="249"/>
      <c r="FH251" s="249"/>
      <c r="FI251" s="249"/>
      <c r="FJ251" s="249"/>
      <c r="FK251" s="249"/>
      <c r="FL251" s="249"/>
      <c r="FM251" s="249"/>
      <c r="FN251" s="249"/>
      <c r="FO251" s="249"/>
      <c r="FP251" s="249"/>
      <c r="FQ251" s="249"/>
      <c r="FR251" s="249"/>
      <c r="FS251" s="249"/>
      <c r="FT251" s="249"/>
      <c r="FU251" s="249"/>
      <c r="FV251" s="249"/>
      <c r="FW251" s="249"/>
      <c r="FX251" s="249"/>
      <c r="FY251" s="249"/>
      <c r="FZ251" s="249"/>
      <c r="GA251" s="249"/>
      <c r="GB251" s="249"/>
      <c r="GC251" s="249"/>
      <c r="GD251" s="249"/>
      <c r="GE251" s="249"/>
      <c r="GF251" s="249"/>
      <c r="GG251" s="249"/>
      <c r="GH251" s="249"/>
      <c r="GI251" s="249"/>
      <c r="GJ251" s="249"/>
      <c r="GK251" s="249"/>
      <c r="GL251" s="249"/>
      <c r="GM251" s="249"/>
      <c r="GN251" s="249"/>
      <c r="GO251" s="249"/>
      <c r="GP251" s="249"/>
      <c r="GQ251" s="249"/>
      <c r="GR251" s="249"/>
      <c r="GS251" s="249"/>
      <c r="GT251" s="249"/>
      <c r="GU251" s="249"/>
      <c r="GV251" s="249"/>
      <c r="GW251" s="249"/>
      <c r="GX251" s="249"/>
      <c r="GY251" s="249"/>
      <c r="GZ251" s="249"/>
      <c r="HA251" s="249"/>
      <c r="HB251" s="249"/>
      <c r="HC251" s="249"/>
      <c r="HD251" s="249"/>
      <c r="HE251" s="249"/>
      <c r="HF251" s="249"/>
      <c r="HG251" s="249"/>
      <c r="HH251" s="249"/>
      <c r="HI251" s="249"/>
      <c r="HJ251" s="249"/>
      <c r="HK251" s="249"/>
      <c r="HL251" s="249"/>
      <c r="HM251" s="249"/>
      <c r="HN251" s="249"/>
      <c r="HO251" s="249"/>
      <c r="HP251" s="249"/>
      <c r="HQ251" s="249"/>
      <c r="HR251" s="249"/>
      <c r="HS251" s="249"/>
      <c r="HT251" s="249"/>
      <c r="HU251" s="249"/>
      <c r="HV251" s="249"/>
      <c r="HW251" s="249"/>
      <c r="HX251" s="249"/>
      <c r="HY251" s="249"/>
      <c r="HZ251" s="249"/>
      <c r="IA251" s="249"/>
      <c r="IB251" s="249"/>
      <c r="IC251" s="249"/>
      <c r="ID251" s="249"/>
      <c r="IE251" s="249"/>
      <c r="IF251" s="249"/>
      <c r="IG251" s="249"/>
      <c r="IH251" s="249"/>
      <c r="II251" s="249"/>
      <c r="IJ251" s="249"/>
      <c r="IK251" s="249"/>
      <c r="IL251" s="249"/>
      <c r="IM251" s="249"/>
      <c r="IN251" s="249"/>
      <c r="IO251" s="249"/>
      <c r="IP251" s="249"/>
      <c r="IQ251" s="249"/>
      <c r="IR251" s="249"/>
      <c r="IS251" s="249"/>
      <c r="IT251" s="249"/>
      <c r="IU251" s="249"/>
      <c r="IV251" s="249"/>
      <c r="IW251" s="249"/>
      <c r="IX251" s="249"/>
      <c r="IY251" s="249"/>
      <c r="IZ251" s="249"/>
      <c r="JA251" s="249"/>
      <c r="JB251" s="249"/>
      <c r="JC251" s="249"/>
      <c r="JD251" s="249"/>
      <c r="JE251" s="249"/>
      <c r="JF251" s="249"/>
      <c r="JG251" s="249"/>
      <c r="JH251" s="249"/>
      <c r="JI251" s="249"/>
      <c r="JJ251" s="249"/>
      <c r="JK251" s="249"/>
      <c r="JL251" s="249"/>
      <c r="JM251" s="249"/>
      <c r="JN251" s="249"/>
      <c r="JO251" s="249"/>
      <c r="JP251" s="249"/>
      <c r="JQ251" s="249"/>
      <c r="JR251" s="249"/>
      <c r="JS251" s="249"/>
      <c r="JT251" s="249"/>
      <c r="JU251" s="249"/>
      <c r="JV251" s="249"/>
      <c r="JW251" s="249"/>
      <c r="JX251" s="249"/>
      <c r="JY251" s="249"/>
      <c r="JZ251" s="249"/>
      <c r="KA251" s="249"/>
      <c r="KB251" s="249"/>
      <c r="KC251" s="249"/>
      <c r="KD251" s="249"/>
      <c r="KE251" s="249"/>
      <c r="KF251" s="249"/>
      <c r="KG251" s="249"/>
      <c r="KH251" s="249"/>
      <c r="KI251" s="249"/>
      <c r="KJ251" s="249"/>
      <c r="KK251" s="249"/>
      <c r="KL251" s="249"/>
      <c r="KM251" s="249"/>
      <c r="KN251" s="249"/>
      <c r="KO251" s="249"/>
      <c r="KP251" s="249"/>
      <c r="KQ251" s="249"/>
      <c r="KR251" s="249"/>
      <c r="KS251" s="249"/>
      <c r="KT251" s="249"/>
      <c r="KU251" s="249"/>
      <c r="KV251" s="249"/>
      <c r="KW251" s="249"/>
      <c r="KX251" s="249"/>
      <c r="KY251" s="249"/>
      <c r="KZ251" s="249"/>
      <c r="LA251" s="249"/>
      <c r="LB251" s="249"/>
      <c r="LC251" s="249"/>
      <c r="LD251" s="249"/>
      <c r="LE251" s="249"/>
      <c r="LF251" s="249"/>
      <c r="LG251" s="249"/>
      <c r="LH251" s="249"/>
      <c r="LI251" s="249"/>
      <c r="LJ251" s="249"/>
      <c r="LK251" s="249"/>
      <c r="LL251" s="249"/>
      <c r="LM251" s="249"/>
      <c r="LN251" s="249"/>
      <c r="LO251" s="249"/>
      <c r="LP251" s="249"/>
      <c r="LQ251" s="249"/>
      <c r="LR251" s="249"/>
      <c r="LS251" s="249"/>
      <c r="LT251" s="249"/>
      <c r="LU251" s="249"/>
      <c r="LV251" s="249"/>
      <c r="LW251" s="249"/>
      <c r="LX251" s="249"/>
      <c r="LY251" s="249"/>
      <c r="LZ251" s="249"/>
      <c r="MA251" s="249"/>
      <c r="MB251" s="249"/>
      <c r="MC251" s="249"/>
      <c r="MD251" s="249"/>
      <c r="ME251" s="249"/>
      <c r="MF251" s="249"/>
      <c r="MG251" s="249"/>
      <c r="MH251" s="249"/>
      <c r="MI251" s="249"/>
      <c r="MJ251" s="249"/>
      <c r="MK251" s="249"/>
      <c r="ML251" s="249"/>
      <c r="MM251" s="249"/>
      <c r="MN251" s="249"/>
      <c r="MO251" s="249"/>
      <c r="MP251" s="249"/>
      <c r="MQ251" s="249"/>
      <c r="MR251" s="249"/>
      <c r="MS251" s="249"/>
      <c r="MT251" s="249"/>
      <c r="MU251" s="249"/>
      <c r="MV251" s="249"/>
      <c r="MW251" s="249"/>
      <c r="MX251" s="249"/>
      <c r="MY251" s="249"/>
      <c r="MZ251" s="249"/>
      <c r="NA251" s="249"/>
      <c r="NB251" s="249"/>
      <c r="NC251" s="249"/>
      <c r="ND251" s="249"/>
      <c r="NE251" s="249"/>
      <c r="NF251" s="249"/>
      <c r="NG251" s="249"/>
      <c r="NH251" s="249"/>
      <c r="NI251" s="249"/>
      <c r="NJ251" s="249"/>
      <c r="NK251" s="249"/>
      <c r="NL251" s="249"/>
      <c r="NM251" s="249"/>
      <c r="NN251" s="249"/>
      <c r="NO251" s="249"/>
      <c r="NP251" s="249"/>
      <c r="NQ251" s="249"/>
      <c r="NR251" s="249"/>
      <c r="NS251" s="249"/>
      <c r="NT251" s="249"/>
      <c r="NU251" s="249"/>
      <c r="NV251" s="249"/>
      <c r="NW251" s="249"/>
      <c r="NX251" s="249"/>
      <c r="NY251" s="249"/>
      <c r="NZ251" s="249"/>
      <c r="OA251" s="249"/>
      <c r="OB251" s="249"/>
      <c r="OC251" s="249"/>
      <c r="OD251" s="249"/>
      <c r="OE251" s="249"/>
      <c r="OF251" s="249"/>
      <c r="OG251" s="249"/>
      <c r="OH251" s="249"/>
      <c r="OI251" s="249"/>
      <c r="OJ251" s="249"/>
      <c r="OK251" s="249"/>
      <c r="OL251" s="249"/>
      <c r="OM251" s="249"/>
      <c r="ON251" s="249"/>
      <c r="OO251" s="249"/>
      <c r="OP251" s="249"/>
      <c r="OQ251" s="249"/>
      <c r="OR251" s="249"/>
      <c r="OS251" s="249"/>
      <c r="OT251" s="249"/>
      <c r="OU251" s="249"/>
      <c r="OV251" s="249"/>
      <c r="OW251" s="249"/>
      <c r="OX251" s="249"/>
      <c r="OY251" s="249"/>
      <c r="OZ251" s="249"/>
      <c r="PA251" s="249"/>
      <c r="PB251" s="249"/>
      <c r="PC251" s="249"/>
      <c r="PD251" s="249"/>
      <c r="PE251" s="249"/>
      <c r="PF251" s="249"/>
      <c r="PG251" s="249"/>
      <c r="PH251" s="249"/>
      <c r="PI251" s="249"/>
      <c r="PJ251" s="249"/>
      <c r="PK251" s="249"/>
      <c r="PL251" s="249"/>
      <c r="PM251" s="249"/>
      <c r="PN251" s="249"/>
      <c r="PO251" s="249"/>
      <c r="PP251" s="249"/>
      <c r="PQ251" s="249"/>
      <c r="PR251" s="249"/>
      <c r="PS251" s="249"/>
      <c r="PT251" s="249"/>
      <c r="PU251" s="249"/>
      <c r="PV251" s="249"/>
      <c r="PW251" s="249"/>
      <c r="PX251" s="249"/>
      <c r="PY251" s="249"/>
      <c r="PZ251" s="249"/>
      <c r="QA251" s="249"/>
      <c r="QB251" s="249"/>
      <c r="QC251" s="249"/>
      <c r="QD251" s="249"/>
      <c r="QE251" s="249"/>
      <c r="QF251" s="249"/>
      <c r="QG251" s="249"/>
      <c r="QH251" s="249"/>
      <c r="QI251" s="249"/>
      <c r="QJ251" s="249"/>
      <c r="QK251" s="249"/>
      <c r="QL251" s="249"/>
      <c r="QM251" s="249"/>
      <c r="QN251" s="249"/>
      <c r="QO251" s="249"/>
      <c r="QP251" s="249"/>
      <c r="QQ251" s="249"/>
      <c r="QR251" s="249"/>
      <c r="QS251" s="249"/>
      <c r="QT251" s="249"/>
      <c r="QU251" s="249"/>
      <c r="QV251" s="249"/>
      <c r="QW251" s="249"/>
      <c r="QX251" s="249"/>
      <c r="QY251" s="249"/>
      <c r="QZ251" s="249"/>
      <c r="RA251" s="249"/>
      <c r="RB251" s="249"/>
      <c r="RC251" s="249"/>
      <c r="RD251" s="249"/>
      <c r="RE251" s="249"/>
      <c r="RF251" s="249"/>
      <c r="RG251" s="249"/>
      <c r="RH251" s="249"/>
      <c r="RI251" s="249"/>
      <c r="RJ251" s="249"/>
      <c r="RK251" s="249"/>
      <c r="RL251" s="249"/>
      <c r="RM251" s="249"/>
      <c r="RN251" s="249"/>
      <c r="RO251" s="249"/>
      <c r="RP251" s="249"/>
      <c r="RQ251" s="249"/>
      <c r="RR251" s="249"/>
      <c r="RS251" s="249"/>
      <c r="RT251" s="249"/>
      <c r="RU251" s="249"/>
      <c r="RV251" s="249"/>
      <c r="RW251" s="249"/>
      <c r="RX251" s="249"/>
      <c r="RY251" s="249"/>
      <c r="RZ251" s="249"/>
      <c r="SA251" s="249"/>
      <c r="SB251" s="249"/>
      <c r="SC251" s="249"/>
      <c r="SD251" s="249"/>
      <c r="SE251" s="249"/>
      <c r="SF251" s="249"/>
      <c r="SG251" s="249"/>
      <c r="SH251" s="249"/>
      <c r="SI251" s="249"/>
      <c r="SJ251" s="249"/>
      <c r="SK251" s="249"/>
      <c r="SL251" s="249"/>
      <c r="SM251" s="249"/>
      <c r="SN251" s="249"/>
      <c r="SO251" s="249"/>
      <c r="SP251" s="249"/>
      <c r="SQ251" s="249"/>
      <c r="SR251" s="249"/>
      <c r="SS251" s="249"/>
      <c r="ST251" s="249"/>
      <c r="SU251" s="249"/>
      <c r="SV251" s="249"/>
      <c r="SW251" s="249"/>
      <c r="SX251" s="249"/>
      <c r="SY251" s="249"/>
      <c r="SZ251" s="249"/>
      <c r="TA251" s="249"/>
      <c r="TB251" s="249"/>
      <c r="TC251" s="249"/>
      <c r="TD251" s="249"/>
      <c r="TE251" s="249"/>
      <c r="TF251" s="249"/>
      <c r="TG251" s="249"/>
      <c r="TH251" s="249"/>
      <c r="TI251" s="249"/>
      <c r="TJ251" s="249"/>
      <c r="TK251" s="249"/>
      <c r="TL251" s="249"/>
      <c r="TM251" s="249"/>
      <c r="TN251" s="249"/>
      <c r="TO251" s="249"/>
      <c r="TP251" s="249"/>
      <c r="TQ251" s="249"/>
      <c r="TR251" s="249"/>
      <c r="TS251" s="249"/>
      <c r="TT251" s="249"/>
      <c r="TU251" s="249"/>
      <c r="TV251" s="249"/>
      <c r="TW251" s="249"/>
      <c r="TX251" s="249"/>
      <c r="TY251" s="249"/>
      <c r="TZ251" s="249"/>
      <c r="UA251" s="249"/>
      <c r="UB251" s="249"/>
      <c r="UC251" s="249"/>
      <c r="UD251" s="249"/>
      <c r="UE251" s="249"/>
      <c r="UF251" s="249"/>
      <c r="UG251" s="249"/>
      <c r="UH251" s="249"/>
      <c r="UI251" s="249"/>
      <c r="UJ251" s="249"/>
      <c r="UK251" s="249"/>
      <c r="UL251" s="249"/>
      <c r="UM251" s="249"/>
      <c r="UN251" s="249"/>
      <c r="UO251" s="249"/>
      <c r="UP251" s="249"/>
      <c r="UQ251" s="249"/>
      <c r="UR251" s="249"/>
      <c r="US251" s="249"/>
      <c r="UT251" s="249"/>
      <c r="UU251" s="249"/>
      <c r="UV251" s="249"/>
      <c r="UW251" s="249"/>
      <c r="UX251" s="249"/>
      <c r="UY251" s="249"/>
      <c r="UZ251" s="249"/>
      <c r="VA251" s="249"/>
      <c r="VB251" s="249"/>
      <c r="VC251" s="249"/>
      <c r="VD251" s="249"/>
      <c r="VE251" s="249"/>
      <c r="VF251" s="249"/>
      <c r="VG251" s="249"/>
      <c r="VH251" s="249"/>
      <c r="VI251" s="249"/>
      <c r="VJ251" s="249"/>
      <c r="VK251" s="249"/>
      <c r="VL251" s="249"/>
      <c r="VM251" s="249"/>
      <c r="VN251" s="249"/>
      <c r="VO251" s="249"/>
      <c r="VP251" s="249"/>
      <c r="VQ251" s="249"/>
      <c r="VR251" s="249"/>
      <c r="VS251" s="249"/>
      <c r="VT251" s="249"/>
      <c r="VU251" s="249"/>
      <c r="VV251" s="249"/>
      <c r="VW251" s="249"/>
      <c r="VX251" s="249"/>
      <c r="VY251" s="249"/>
      <c r="VZ251" s="249"/>
      <c r="WA251" s="249"/>
      <c r="WB251" s="249"/>
      <c r="WC251" s="249"/>
      <c r="WD251" s="249"/>
      <c r="WE251" s="249"/>
      <c r="WF251" s="249"/>
      <c r="WG251" s="249"/>
      <c r="WH251" s="249"/>
      <c r="WI251" s="249"/>
      <c r="WJ251" s="249"/>
      <c r="WK251" s="249"/>
      <c r="WL251" s="249"/>
      <c r="WM251" s="249"/>
      <c r="WN251" s="249"/>
      <c r="WO251" s="249"/>
      <c r="WP251" s="249"/>
      <c r="WQ251" s="249"/>
      <c r="WR251" s="249"/>
      <c r="WS251" s="249"/>
      <c r="WT251" s="249"/>
      <c r="WU251" s="249"/>
      <c r="WV251" s="249"/>
      <c r="WW251" s="249"/>
      <c r="WX251" s="249"/>
      <c r="WY251" s="249"/>
      <c r="WZ251" s="249"/>
      <c r="XA251" s="249"/>
      <c r="XB251" s="249"/>
      <c r="XC251" s="249"/>
      <c r="XD251" s="249"/>
      <c r="XE251" s="249"/>
      <c r="XF251" s="249"/>
      <c r="XG251" s="249"/>
      <c r="XH251" s="249"/>
      <c r="XI251" s="249"/>
      <c r="XJ251" s="249"/>
      <c r="XK251" s="249"/>
      <c r="XL251" s="249"/>
      <c r="XM251" s="249"/>
      <c r="XN251" s="249"/>
      <c r="XO251" s="249"/>
      <c r="XP251" s="249"/>
      <c r="XQ251" s="249"/>
      <c r="XR251" s="249"/>
      <c r="XS251" s="249"/>
      <c r="XT251" s="249"/>
      <c r="XU251" s="249"/>
      <c r="XV251" s="249"/>
      <c r="XW251" s="249"/>
      <c r="XX251" s="249"/>
      <c r="XY251" s="249"/>
      <c r="XZ251" s="249"/>
      <c r="YA251" s="249"/>
      <c r="YB251" s="249"/>
      <c r="YC251" s="249"/>
      <c r="YD251" s="249"/>
      <c r="YE251" s="249"/>
      <c r="YF251" s="249"/>
      <c r="YG251" s="249"/>
      <c r="YH251" s="249"/>
      <c r="YI251" s="249"/>
      <c r="YJ251" s="249"/>
      <c r="YK251" s="249"/>
      <c r="YL251" s="249"/>
      <c r="YM251" s="249"/>
      <c r="YN251" s="249"/>
      <c r="YO251" s="249"/>
      <c r="YP251" s="249"/>
      <c r="YQ251" s="249"/>
      <c r="YR251" s="249"/>
      <c r="YS251" s="249"/>
      <c r="YT251" s="249"/>
      <c r="YU251" s="249"/>
      <c r="YV251" s="249"/>
      <c r="YW251" s="249"/>
      <c r="YX251" s="249"/>
      <c r="YY251" s="249"/>
      <c r="YZ251" s="249"/>
      <c r="ZA251" s="249"/>
      <c r="ZB251" s="249"/>
      <c r="ZC251" s="249"/>
      <c r="ZD251" s="249"/>
      <c r="ZE251" s="249"/>
      <c r="ZF251" s="249"/>
      <c r="ZG251" s="249"/>
      <c r="ZH251" s="249"/>
      <c r="ZI251" s="249"/>
      <c r="ZJ251" s="249"/>
      <c r="ZK251" s="249"/>
      <c r="ZL251" s="249"/>
      <c r="ZM251" s="249"/>
      <c r="ZN251" s="249"/>
      <c r="ZO251" s="249"/>
      <c r="ZP251" s="249"/>
      <c r="ZQ251" s="249"/>
      <c r="ZR251" s="249"/>
      <c r="ZS251" s="249"/>
      <c r="ZT251" s="249"/>
      <c r="ZU251" s="249"/>
      <c r="ZV251" s="249"/>
      <c r="ZW251" s="249"/>
      <c r="ZX251" s="249"/>
      <c r="ZY251" s="249"/>
      <c r="ZZ251" s="249"/>
      <c r="AAA251" s="249"/>
      <c r="AAB251" s="249"/>
      <c r="AAC251" s="249"/>
      <c r="AAD251" s="249"/>
      <c r="AAE251" s="249"/>
      <c r="AAF251" s="249"/>
      <c r="AAG251" s="249"/>
      <c r="AAH251" s="249"/>
      <c r="AAI251" s="249"/>
      <c r="AAJ251" s="249"/>
      <c r="AAK251" s="249"/>
      <c r="AAL251" s="249"/>
      <c r="AAM251" s="249"/>
      <c r="AAN251" s="249"/>
      <c r="AAO251" s="249"/>
      <c r="AAP251" s="249"/>
      <c r="AAQ251" s="249"/>
      <c r="AAR251" s="249"/>
      <c r="AAS251" s="249"/>
      <c r="AAT251" s="249"/>
      <c r="AAU251" s="249"/>
      <c r="AAV251" s="249"/>
      <c r="AAW251" s="249"/>
      <c r="AAX251" s="249"/>
      <c r="AAY251" s="249"/>
      <c r="AAZ251" s="249"/>
      <c r="ABA251" s="249"/>
      <c r="ABB251" s="249"/>
      <c r="ABC251" s="249"/>
      <c r="ABD251" s="249"/>
      <c r="ABE251" s="249"/>
      <c r="ABF251" s="249"/>
      <c r="ABG251" s="249"/>
      <c r="ABH251" s="249"/>
      <c r="ABI251" s="249"/>
      <c r="ABJ251" s="249"/>
      <c r="ABK251" s="249"/>
      <c r="ABL251" s="249"/>
      <c r="ABM251" s="249"/>
      <c r="ABN251" s="249"/>
      <c r="ABO251" s="249"/>
      <c r="ABP251" s="249"/>
      <c r="ABQ251" s="249"/>
      <c r="ABR251" s="249"/>
      <c r="ABS251" s="249"/>
      <c r="ABT251" s="249"/>
      <c r="ABU251" s="249"/>
      <c r="ABV251" s="249"/>
      <c r="ABW251" s="249"/>
      <c r="ABX251" s="249"/>
      <c r="ABY251" s="249"/>
      <c r="ABZ251" s="249"/>
      <c r="ACA251" s="249"/>
      <c r="ACB251" s="249"/>
      <c r="ACC251" s="249"/>
      <c r="ACD251" s="249"/>
      <c r="ACE251" s="249"/>
      <c r="ACF251" s="249"/>
      <c r="ACG251" s="249"/>
      <c r="ACH251" s="249"/>
      <c r="ACI251" s="249"/>
      <c r="ACJ251" s="249"/>
      <c r="ACK251" s="249"/>
      <c r="ACL251" s="249"/>
      <c r="ACM251" s="249"/>
      <c r="ACN251" s="249"/>
      <c r="ACO251" s="249"/>
      <c r="ACP251" s="249"/>
      <c r="ACQ251" s="249"/>
      <c r="ACR251" s="249"/>
      <c r="ACS251" s="249"/>
      <c r="ACT251" s="249"/>
      <c r="ACU251" s="249"/>
      <c r="ACV251" s="249"/>
      <c r="ACW251" s="249"/>
      <c r="ACX251" s="249"/>
      <c r="ACY251" s="249"/>
      <c r="ACZ251" s="249"/>
      <c r="ADA251" s="249"/>
      <c r="ADB251" s="249"/>
      <c r="ADC251" s="249"/>
      <c r="ADD251" s="249"/>
      <c r="ADE251" s="249"/>
      <c r="ADF251" s="249"/>
      <c r="ADG251" s="249"/>
      <c r="ADH251" s="249"/>
      <c r="ADI251" s="249"/>
      <c r="ADJ251" s="249"/>
      <c r="ADK251" s="249"/>
      <c r="ADL251" s="249"/>
      <c r="ADM251" s="249"/>
      <c r="ADN251" s="249"/>
      <c r="ADO251" s="249"/>
      <c r="ADP251" s="249"/>
      <c r="ADQ251" s="249"/>
      <c r="ADR251" s="249"/>
      <c r="ADS251" s="249"/>
      <c r="ADT251" s="249"/>
      <c r="ADU251" s="249"/>
      <c r="ADV251" s="249"/>
      <c r="ADW251" s="249"/>
      <c r="ADX251" s="249"/>
      <c r="ADY251" s="249"/>
      <c r="ADZ251" s="249"/>
      <c r="AEA251" s="249"/>
      <c r="AEB251" s="249"/>
      <c r="AEC251" s="249"/>
      <c r="AED251" s="249"/>
      <c r="AEE251" s="249"/>
      <c r="AEF251" s="249"/>
      <c r="AEG251" s="249"/>
      <c r="AEH251" s="249"/>
      <c r="AEI251" s="249"/>
      <c r="AEJ251" s="249"/>
      <c r="AEK251" s="249"/>
      <c r="AEL251" s="249"/>
      <c r="AEM251" s="249"/>
      <c r="AEN251" s="249"/>
      <c r="AEO251" s="249"/>
      <c r="AEP251" s="249"/>
      <c r="AEQ251" s="249"/>
      <c r="AER251" s="249"/>
      <c r="AES251" s="249"/>
      <c r="AET251" s="249"/>
      <c r="AEU251" s="249"/>
      <c r="AEV251" s="249"/>
      <c r="AEW251" s="249"/>
      <c r="AEX251" s="249"/>
      <c r="AEY251" s="249"/>
      <c r="AEZ251" s="249"/>
      <c r="AFA251" s="249"/>
      <c r="AFB251" s="249"/>
      <c r="AFC251" s="249"/>
      <c r="AFD251" s="249"/>
      <c r="AFE251" s="249"/>
      <c r="AFF251" s="249"/>
      <c r="AFG251" s="249"/>
      <c r="AFH251" s="249"/>
      <c r="AFI251" s="249"/>
      <c r="AFJ251" s="249"/>
      <c r="AFK251" s="249"/>
      <c r="AFL251" s="249"/>
      <c r="AFM251" s="249"/>
      <c r="AFN251" s="249"/>
      <c r="AFO251" s="249"/>
      <c r="AFP251" s="249"/>
      <c r="AFQ251" s="249"/>
      <c r="AFR251" s="249"/>
      <c r="AFS251" s="249"/>
      <c r="AFT251" s="249"/>
      <c r="AFU251" s="249"/>
      <c r="AFV251" s="249"/>
      <c r="AFW251" s="249"/>
      <c r="AFX251" s="249"/>
      <c r="AFY251" s="249"/>
      <c r="AFZ251" s="249"/>
      <c r="AGA251" s="249"/>
      <c r="AGB251" s="249"/>
      <c r="AGC251" s="249"/>
      <c r="AGD251" s="249"/>
      <c r="AGE251" s="249"/>
      <c r="AGF251" s="249"/>
      <c r="AGG251" s="249"/>
      <c r="AGH251" s="249"/>
      <c r="AGI251" s="249"/>
      <c r="AGJ251" s="249"/>
      <c r="AGK251" s="249"/>
      <c r="AGL251" s="249"/>
      <c r="AGM251" s="249"/>
      <c r="AGN251" s="249"/>
      <c r="AGO251" s="249"/>
      <c r="AGP251" s="249"/>
      <c r="AGQ251" s="249"/>
      <c r="AGR251" s="249"/>
      <c r="AGS251" s="249"/>
      <c r="AGT251" s="249"/>
      <c r="AGU251" s="249"/>
      <c r="AGV251" s="249"/>
      <c r="AGW251" s="249"/>
      <c r="AGX251" s="249"/>
      <c r="AGY251" s="249"/>
      <c r="AGZ251" s="249"/>
      <c r="AHA251" s="249"/>
      <c r="AHB251" s="249"/>
      <c r="AHC251" s="249"/>
      <c r="AHD251" s="249"/>
      <c r="AHE251" s="249"/>
      <c r="AHF251" s="249"/>
      <c r="AHG251" s="249"/>
      <c r="AHH251" s="249"/>
      <c r="AHI251" s="249"/>
      <c r="AHJ251" s="249"/>
      <c r="AHK251" s="249"/>
      <c r="AHL251" s="249"/>
      <c r="AHM251" s="249"/>
      <c r="AHN251" s="249"/>
      <c r="AHO251" s="249"/>
      <c r="AHP251" s="249"/>
      <c r="AHQ251" s="249"/>
      <c r="AHR251" s="249"/>
      <c r="AHS251" s="249"/>
      <c r="AHT251" s="249"/>
      <c r="AHU251" s="249"/>
      <c r="AHV251" s="249"/>
      <c r="AHW251" s="249"/>
      <c r="AHX251" s="249"/>
      <c r="AHY251" s="249"/>
      <c r="AHZ251" s="249"/>
      <c r="AIA251" s="249"/>
      <c r="AIB251" s="249"/>
      <c r="AIC251" s="249"/>
      <c r="AID251" s="249"/>
      <c r="AIE251" s="249"/>
      <c r="AIF251" s="249"/>
      <c r="AIG251" s="249"/>
      <c r="AIH251" s="249"/>
      <c r="AII251" s="249"/>
      <c r="AIJ251" s="249"/>
      <c r="AIK251" s="249"/>
      <c r="AIL251" s="249"/>
      <c r="AIM251" s="249"/>
      <c r="AIN251" s="249"/>
      <c r="AIO251" s="249"/>
      <c r="AIP251" s="249"/>
      <c r="AIQ251" s="249"/>
      <c r="AIR251" s="249"/>
      <c r="AIS251" s="249"/>
      <c r="AIT251" s="249"/>
      <c r="AIU251" s="249"/>
      <c r="AIV251" s="249"/>
      <c r="AIW251" s="249"/>
      <c r="AIX251" s="249"/>
      <c r="AIY251" s="249"/>
      <c r="AIZ251" s="249"/>
      <c r="AJA251" s="249"/>
      <c r="AJB251" s="249"/>
      <c r="AJC251" s="249"/>
      <c r="AJD251" s="249"/>
      <c r="AJE251" s="249"/>
      <c r="AJF251" s="249"/>
      <c r="AJG251" s="249"/>
      <c r="AJH251" s="249"/>
      <c r="AJI251" s="249"/>
      <c r="AJJ251" s="249"/>
      <c r="AJK251" s="249"/>
      <c r="AJL251" s="249"/>
      <c r="AJM251" s="249"/>
      <c r="AJN251" s="249"/>
      <c r="AJO251" s="249"/>
      <c r="AJP251" s="249"/>
      <c r="AJQ251" s="249"/>
      <c r="AJR251" s="249"/>
      <c r="AJS251" s="249"/>
      <c r="AJT251" s="249"/>
      <c r="AJU251" s="249"/>
      <c r="AJV251" s="249"/>
      <c r="AJW251" s="249"/>
      <c r="AJX251" s="249"/>
      <c r="AJY251" s="249"/>
      <c r="AJZ251" s="249"/>
      <c r="AKA251" s="249"/>
      <c r="AKB251" s="249"/>
      <c r="AKC251" s="249"/>
      <c r="AKD251" s="249"/>
      <c r="AKE251" s="249"/>
      <c r="AKF251" s="249"/>
      <c r="AKG251" s="249"/>
      <c r="AKH251" s="249"/>
      <c r="AKI251" s="249"/>
      <c r="AKJ251" s="249"/>
      <c r="AKK251" s="249"/>
      <c r="AKL251" s="249"/>
      <c r="AKM251" s="249"/>
      <c r="AKN251" s="249"/>
      <c r="AKO251" s="249"/>
      <c r="AKP251" s="249"/>
      <c r="AKQ251" s="249"/>
      <c r="AKR251" s="249"/>
      <c r="AKS251" s="249"/>
      <c r="AKT251" s="249"/>
      <c r="AKU251" s="249"/>
      <c r="AKV251" s="249"/>
      <c r="AKW251" s="249"/>
      <c r="AKX251" s="249"/>
      <c r="AKY251" s="249"/>
      <c r="AKZ251" s="249"/>
      <c r="ALA251" s="249"/>
      <c r="ALB251" s="249"/>
      <c r="ALC251" s="249"/>
      <c r="ALD251" s="249"/>
      <c r="ALE251" s="249"/>
      <c r="ALF251" s="249"/>
      <c r="ALG251" s="249"/>
      <c r="ALH251" s="249"/>
      <c r="ALI251" s="249"/>
      <c r="ALJ251" s="249"/>
      <c r="ALK251" s="249"/>
      <c r="ALL251" s="249"/>
      <c r="ALM251" s="249"/>
      <c r="ALN251" s="249"/>
      <c r="ALO251" s="249"/>
      <c r="ALP251" s="249"/>
      <c r="ALQ251" s="249"/>
      <c r="ALR251" s="249"/>
      <c r="ALS251" s="249"/>
      <c r="ALT251" s="249"/>
      <c r="ALU251" s="249"/>
      <c r="ALV251" s="249"/>
      <c r="ALW251" s="249"/>
      <c r="ALX251" s="249"/>
      <c r="ALY251" s="249"/>
      <c r="ALZ251" s="249"/>
      <c r="AMA251" s="249"/>
      <c r="AMB251" s="249"/>
      <c r="AMC251" s="249"/>
      <c r="AMD251" s="249"/>
      <c r="AME251" s="249"/>
      <c r="AMF251" s="249"/>
      <c r="AMG251" s="249"/>
      <c r="AMH251" s="249"/>
      <c r="AMI251" s="249"/>
      <c r="AMJ251" s="249"/>
      <c r="AMK251" s="249"/>
      <c r="AML251" s="249"/>
      <c r="AMM251" s="249"/>
      <c r="AMN251" s="249"/>
      <c r="AMO251" s="249"/>
      <c r="AMP251" s="249"/>
      <c r="AMQ251" s="249"/>
      <c r="AMR251" s="249"/>
      <c r="AMS251" s="249"/>
      <c r="AMT251" s="249"/>
      <c r="AMU251" s="249"/>
      <c r="AMV251" s="249"/>
      <c r="AMW251" s="249"/>
      <c r="AMX251" s="249"/>
      <c r="AMY251" s="249"/>
      <c r="AMZ251" s="249"/>
      <c r="ANA251" s="249"/>
      <c r="ANB251" s="249"/>
      <c r="ANC251" s="249"/>
      <c r="AND251" s="249"/>
      <c r="ANE251" s="249"/>
      <c r="ANF251" s="249"/>
      <c r="ANG251" s="249"/>
      <c r="ANH251" s="249"/>
      <c r="ANI251" s="249"/>
      <c r="ANJ251" s="249"/>
      <c r="ANK251" s="249"/>
      <c r="ANL251" s="249"/>
      <c r="ANM251" s="249"/>
      <c r="ANN251" s="249"/>
      <c r="ANO251" s="249"/>
      <c r="ANP251" s="249"/>
      <c r="ANQ251" s="249"/>
      <c r="ANR251" s="249"/>
      <c r="ANS251" s="249"/>
      <c r="ANT251" s="249"/>
      <c r="ANU251" s="249"/>
      <c r="ANV251" s="249"/>
      <c r="ANW251" s="249"/>
      <c r="ANX251" s="249"/>
      <c r="ANY251" s="249"/>
      <c r="ANZ251" s="249"/>
      <c r="AOA251" s="249"/>
      <c r="AOB251" s="249"/>
      <c r="AOC251" s="249"/>
      <c r="AOD251" s="249"/>
      <c r="AOE251" s="249"/>
      <c r="AOF251" s="249"/>
      <c r="AOG251" s="249"/>
      <c r="AOH251" s="249"/>
      <c r="AOI251" s="249"/>
      <c r="AOJ251" s="249"/>
      <c r="AOK251" s="249"/>
      <c r="AOL251" s="249"/>
      <c r="AOM251" s="249"/>
      <c r="AON251" s="249"/>
      <c r="AOO251" s="249"/>
      <c r="AOP251" s="249"/>
      <c r="AOQ251" s="249"/>
      <c r="AOR251" s="249"/>
      <c r="AOS251" s="249"/>
      <c r="AOT251" s="249"/>
      <c r="AOU251" s="249"/>
      <c r="AOV251" s="249"/>
      <c r="AOW251" s="249"/>
      <c r="AOX251" s="249"/>
      <c r="AOY251" s="249"/>
      <c r="AOZ251" s="249"/>
      <c r="APA251" s="249"/>
      <c r="APB251" s="249"/>
      <c r="APC251" s="249"/>
      <c r="APD251" s="249"/>
      <c r="APE251" s="249"/>
      <c r="APF251" s="249"/>
      <c r="APG251" s="249"/>
      <c r="APH251" s="249"/>
      <c r="API251" s="249"/>
      <c r="APJ251" s="249"/>
      <c r="APK251" s="249"/>
      <c r="APL251" s="249"/>
      <c r="APM251" s="249"/>
      <c r="APN251" s="249"/>
      <c r="APO251" s="249"/>
      <c r="APP251" s="249"/>
      <c r="APQ251" s="249"/>
      <c r="APR251" s="249"/>
      <c r="APS251" s="249"/>
      <c r="APT251" s="249"/>
      <c r="APU251" s="249"/>
      <c r="APV251" s="249"/>
      <c r="APW251" s="249"/>
      <c r="APX251" s="249"/>
      <c r="APY251" s="249"/>
      <c r="APZ251" s="249"/>
      <c r="AQA251" s="249"/>
      <c r="AQB251" s="249"/>
      <c r="AQC251" s="249"/>
      <c r="AQD251" s="249"/>
      <c r="AQE251" s="249"/>
      <c r="AQF251" s="249"/>
      <c r="AQG251" s="249"/>
      <c r="AQH251" s="249"/>
      <c r="AQI251" s="249"/>
      <c r="AQJ251" s="249"/>
      <c r="AQK251" s="249"/>
      <c r="AQL251" s="249"/>
      <c r="AQM251" s="249"/>
      <c r="AQN251" s="249"/>
      <c r="AQO251" s="249"/>
      <c r="AQP251" s="249"/>
      <c r="AQQ251" s="249"/>
      <c r="AQR251" s="249"/>
      <c r="AQS251" s="249"/>
      <c r="AQT251" s="249"/>
      <c r="AQU251" s="249"/>
      <c r="AQV251" s="249"/>
      <c r="AQW251" s="249"/>
      <c r="AQX251" s="249"/>
      <c r="AQY251" s="249"/>
      <c r="AQZ251" s="249"/>
      <c r="ARA251" s="249"/>
      <c r="ARB251" s="249"/>
      <c r="ARC251" s="249"/>
      <c r="ARD251" s="249"/>
      <c r="ARE251" s="249"/>
      <c r="ARF251" s="249"/>
      <c r="ARG251" s="249"/>
      <c r="ARH251" s="249"/>
      <c r="ARI251" s="249"/>
      <c r="ARJ251" s="249"/>
      <c r="ARK251" s="249"/>
      <c r="ARL251" s="249"/>
      <c r="ARM251" s="249"/>
      <c r="ARN251" s="249"/>
      <c r="ARO251" s="249"/>
      <c r="ARP251" s="249"/>
      <c r="ARQ251" s="249"/>
      <c r="ARR251" s="249"/>
      <c r="ARS251" s="249"/>
      <c r="ART251" s="249"/>
      <c r="ARU251" s="249"/>
      <c r="ARV251" s="249"/>
      <c r="ARW251" s="249"/>
      <c r="ARX251" s="249"/>
      <c r="ARY251" s="249"/>
      <c r="ARZ251" s="249"/>
      <c r="ASA251" s="249"/>
      <c r="ASB251" s="249"/>
      <c r="ASC251" s="249"/>
      <c r="ASD251" s="249"/>
      <c r="ASE251" s="249"/>
      <c r="ASF251" s="249"/>
      <c r="ASG251" s="249"/>
      <c r="ASH251" s="249"/>
      <c r="ASI251" s="249"/>
      <c r="ASJ251" s="249"/>
      <c r="ASK251" s="249"/>
      <c r="ASL251" s="249"/>
      <c r="ASM251" s="249"/>
      <c r="ASN251" s="249"/>
      <c r="ASO251" s="249"/>
      <c r="ASP251" s="249"/>
      <c r="ASQ251" s="249"/>
      <c r="ASR251" s="249"/>
      <c r="ASS251" s="249"/>
      <c r="AST251" s="249"/>
      <c r="ASU251" s="249"/>
      <c r="ASV251" s="249"/>
      <c r="ASW251" s="249"/>
      <c r="ASX251" s="249"/>
      <c r="ASY251" s="249"/>
      <c r="ASZ251" s="249"/>
      <c r="ATA251" s="249"/>
      <c r="ATB251" s="249"/>
      <c r="ATC251" s="249"/>
      <c r="ATD251" s="249"/>
      <c r="ATE251" s="249"/>
      <c r="ATF251" s="249"/>
      <c r="ATG251" s="249"/>
      <c r="ATH251" s="249"/>
      <c r="ATI251" s="249"/>
      <c r="ATJ251" s="249"/>
      <c r="ATK251" s="249"/>
      <c r="ATL251" s="249"/>
      <c r="ATM251" s="249"/>
      <c r="ATN251" s="249"/>
      <c r="ATO251" s="249"/>
      <c r="ATP251" s="249"/>
      <c r="ATQ251" s="249"/>
      <c r="ATR251" s="249"/>
      <c r="ATS251" s="249"/>
      <c r="ATT251" s="249"/>
      <c r="ATU251" s="249"/>
      <c r="ATV251" s="249"/>
      <c r="ATW251" s="249"/>
      <c r="ATX251" s="249"/>
      <c r="ATY251" s="249"/>
      <c r="ATZ251" s="249"/>
      <c r="AUA251" s="249"/>
      <c r="AUB251" s="249"/>
      <c r="AUC251" s="249"/>
      <c r="AUD251" s="249"/>
      <c r="AUE251" s="249"/>
      <c r="AUF251" s="249"/>
      <c r="AUG251" s="249"/>
      <c r="AUH251" s="249"/>
      <c r="AUI251" s="249"/>
      <c r="AUJ251" s="249"/>
      <c r="AUK251" s="249"/>
      <c r="AUL251" s="249"/>
      <c r="AUM251" s="249"/>
      <c r="AUN251" s="249"/>
      <c r="AUO251" s="249"/>
      <c r="AUP251" s="249"/>
      <c r="AUQ251" s="249"/>
      <c r="AUR251" s="249"/>
      <c r="AUS251" s="249"/>
      <c r="AUT251" s="249"/>
      <c r="AUU251" s="249"/>
      <c r="AUV251" s="249"/>
      <c r="AUW251" s="249"/>
      <c r="AUX251" s="249"/>
      <c r="AUY251" s="249"/>
      <c r="AUZ251" s="249"/>
      <c r="AVA251" s="249"/>
      <c r="AVB251" s="249"/>
      <c r="AVC251" s="249"/>
      <c r="AVD251" s="249"/>
      <c r="AVE251" s="249"/>
      <c r="AVF251" s="249"/>
      <c r="AVG251" s="249"/>
      <c r="AVH251" s="249"/>
      <c r="AVI251" s="249"/>
      <c r="AVJ251" s="249"/>
      <c r="AVK251" s="249"/>
      <c r="AVL251" s="249"/>
      <c r="AVM251" s="249"/>
      <c r="AVN251" s="249"/>
      <c r="AVO251" s="249"/>
      <c r="AVP251" s="249"/>
      <c r="AVQ251" s="249"/>
      <c r="AVR251" s="249"/>
      <c r="AVS251" s="249"/>
      <c r="AVT251" s="249"/>
      <c r="AVU251" s="249"/>
      <c r="AVV251" s="249"/>
      <c r="AVW251" s="249"/>
      <c r="AVX251" s="249"/>
      <c r="AVY251" s="249"/>
      <c r="AVZ251" s="249"/>
      <c r="AWA251" s="249"/>
      <c r="AWB251" s="249"/>
      <c r="AWC251" s="249"/>
      <c r="AWD251" s="249"/>
      <c r="AWE251" s="249"/>
      <c r="AWF251" s="249"/>
      <c r="AWG251" s="249"/>
      <c r="AWH251" s="249"/>
      <c r="AWI251" s="249"/>
      <c r="AWJ251" s="249"/>
      <c r="AWK251" s="249"/>
      <c r="AWL251" s="249"/>
      <c r="AWM251" s="249"/>
      <c r="AWN251" s="249"/>
      <c r="AWO251" s="249"/>
      <c r="AWP251" s="249"/>
      <c r="AWQ251" s="249"/>
      <c r="AWR251" s="249"/>
      <c r="AWS251" s="249"/>
      <c r="AWT251" s="249"/>
      <c r="AWU251" s="249"/>
      <c r="AWV251" s="249"/>
      <c r="AWW251" s="249"/>
      <c r="AWX251" s="249"/>
      <c r="AWY251" s="249"/>
      <c r="AWZ251" s="249"/>
      <c r="AXA251" s="249"/>
      <c r="AXB251" s="249"/>
      <c r="AXC251" s="249"/>
      <c r="AXD251" s="249"/>
      <c r="AXE251" s="249"/>
      <c r="AXF251" s="249"/>
      <c r="AXG251" s="249"/>
      <c r="AXH251" s="249"/>
      <c r="AXI251" s="249"/>
      <c r="AXJ251" s="249"/>
      <c r="AXK251" s="249"/>
      <c r="AXL251" s="249"/>
      <c r="AXM251" s="249"/>
      <c r="AXN251" s="249"/>
      <c r="AXO251" s="249"/>
      <c r="AXP251" s="249"/>
      <c r="AXQ251" s="249"/>
      <c r="AXR251" s="249"/>
      <c r="AXS251" s="249"/>
      <c r="AXT251" s="249"/>
      <c r="AXU251" s="249"/>
      <c r="AXV251" s="249"/>
      <c r="AXW251" s="249"/>
      <c r="AXX251" s="249"/>
      <c r="AXY251" s="249"/>
      <c r="AXZ251" s="249"/>
      <c r="AYA251" s="249"/>
      <c r="AYB251" s="249"/>
      <c r="AYC251" s="249"/>
      <c r="AYD251" s="249"/>
      <c r="AYE251" s="249"/>
      <c r="AYF251" s="249"/>
      <c r="AYG251" s="249"/>
      <c r="AYH251" s="249"/>
      <c r="AYI251" s="249"/>
      <c r="AYJ251" s="249"/>
      <c r="AYK251" s="249"/>
      <c r="AYL251" s="249"/>
      <c r="AYM251" s="249"/>
      <c r="AYN251" s="249"/>
      <c r="AYO251" s="249"/>
      <c r="AYP251" s="249"/>
      <c r="AYQ251" s="249"/>
      <c r="AYR251" s="249"/>
      <c r="AYS251" s="249"/>
      <c r="AYT251" s="249"/>
      <c r="AYU251" s="249"/>
      <c r="AYV251" s="249"/>
      <c r="AYW251" s="249"/>
      <c r="AYX251" s="249"/>
      <c r="AYY251" s="249"/>
      <c r="AYZ251" s="249"/>
      <c r="AZA251" s="249"/>
      <c r="AZB251" s="249"/>
      <c r="AZC251" s="249"/>
      <c r="AZD251" s="249"/>
      <c r="AZE251" s="249"/>
      <c r="AZF251" s="249"/>
      <c r="AZG251" s="249"/>
      <c r="AZH251" s="249"/>
      <c r="AZI251" s="249"/>
      <c r="AZJ251" s="249"/>
      <c r="AZK251" s="249"/>
      <c r="AZL251" s="249"/>
      <c r="AZM251" s="249"/>
      <c r="AZN251" s="249"/>
      <c r="AZO251" s="249"/>
      <c r="AZP251" s="249"/>
      <c r="AZQ251" s="249"/>
      <c r="AZR251" s="249"/>
      <c r="AZS251" s="249"/>
      <c r="AZT251" s="249"/>
      <c r="AZU251" s="249"/>
      <c r="AZV251" s="249"/>
      <c r="AZW251" s="249"/>
      <c r="AZX251" s="249"/>
      <c r="AZY251" s="249"/>
      <c r="AZZ251" s="249"/>
      <c r="BAA251" s="249"/>
      <c r="BAB251" s="249"/>
      <c r="BAC251" s="249"/>
      <c r="BAD251" s="249"/>
      <c r="BAE251" s="249"/>
      <c r="BAF251" s="249"/>
      <c r="BAG251" s="249"/>
      <c r="BAH251" s="249"/>
      <c r="BAI251" s="249"/>
      <c r="BAJ251" s="249"/>
      <c r="BAK251" s="249"/>
      <c r="BAL251" s="249"/>
      <c r="BAM251" s="249"/>
      <c r="BAN251" s="249"/>
      <c r="BAO251" s="249"/>
      <c r="BAP251" s="249"/>
      <c r="BAQ251" s="249"/>
      <c r="BAR251" s="249"/>
      <c r="BAS251" s="249"/>
      <c r="BAT251" s="249"/>
      <c r="BAU251" s="249"/>
      <c r="BAV251" s="249"/>
      <c r="BAW251" s="249"/>
      <c r="BAX251" s="249"/>
      <c r="BAY251" s="249"/>
      <c r="BAZ251" s="249"/>
      <c r="BBA251" s="249"/>
      <c r="BBB251" s="249"/>
      <c r="BBC251" s="249"/>
      <c r="BBD251" s="249"/>
      <c r="BBE251" s="249"/>
      <c r="BBF251" s="249"/>
      <c r="BBG251" s="249"/>
      <c r="BBH251" s="249"/>
      <c r="BBI251" s="249"/>
      <c r="BBJ251" s="249"/>
      <c r="BBK251" s="249"/>
      <c r="BBL251" s="249"/>
      <c r="BBM251" s="249"/>
      <c r="BBN251" s="249"/>
      <c r="BBO251" s="249"/>
      <c r="BBP251" s="249"/>
      <c r="BBQ251" s="249"/>
      <c r="BBR251" s="249"/>
      <c r="BBS251" s="249"/>
      <c r="BBT251" s="249"/>
      <c r="BBU251" s="249"/>
      <c r="BBV251" s="249"/>
      <c r="BBW251" s="249"/>
      <c r="BBX251" s="249"/>
      <c r="BBY251" s="249"/>
      <c r="BBZ251" s="249"/>
      <c r="BCA251" s="249"/>
      <c r="BCB251" s="249"/>
      <c r="BCC251" s="249"/>
      <c r="BCD251" s="249"/>
      <c r="BCE251" s="249"/>
      <c r="BCF251" s="249"/>
      <c r="BCG251" s="249"/>
      <c r="BCH251" s="249"/>
      <c r="BCI251" s="249"/>
      <c r="BCJ251" s="249"/>
      <c r="BCK251" s="249"/>
      <c r="BCL251" s="249"/>
      <c r="BCM251" s="249"/>
      <c r="BCN251" s="249"/>
      <c r="BCO251" s="249"/>
      <c r="BCP251" s="249"/>
      <c r="BCQ251" s="249"/>
      <c r="BCR251" s="249"/>
      <c r="BCS251" s="249"/>
      <c r="BCT251" s="249"/>
      <c r="BCU251" s="249"/>
      <c r="BCV251" s="249"/>
      <c r="BCW251" s="249"/>
      <c r="BCX251" s="249"/>
      <c r="BCY251" s="249"/>
      <c r="BCZ251" s="249"/>
      <c r="BDA251" s="249"/>
      <c r="BDB251" s="249"/>
      <c r="BDC251" s="249"/>
      <c r="BDD251" s="249"/>
      <c r="BDE251" s="249"/>
      <c r="BDF251" s="249"/>
      <c r="BDG251" s="249"/>
      <c r="BDH251" s="249"/>
      <c r="BDI251" s="249"/>
      <c r="BDJ251" s="249"/>
      <c r="BDK251" s="249"/>
      <c r="BDL251" s="249"/>
      <c r="BDM251" s="249"/>
      <c r="BDN251" s="249"/>
      <c r="BDO251" s="249"/>
      <c r="BDP251" s="249"/>
      <c r="BDQ251" s="249"/>
      <c r="BDR251" s="249"/>
      <c r="BDS251" s="249"/>
      <c r="BDT251" s="249"/>
      <c r="BDU251" s="249"/>
      <c r="BDV251" s="249"/>
      <c r="BDW251" s="249"/>
      <c r="BDX251" s="249"/>
      <c r="BDY251" s="249"/>
      <c r="BDZ251" s="249"/>
      <c r="BEA251" s="249"/>
      <c r="BEB251" s="249"/>
      <c r="BEC251" s="249"/>
      <c r="BED251" s="249"/>
      <c r="BEE251" s="249"/>
      <c r="BEF251" s="249"/>
      <c r="BEG251" s="249"/>
      <c r="BEH251" s="249"/>
      <c r="BEI251" s="249"/>
      <c r="BEJ251" s="249"/>
      <c r="BEK251" s="249"/>
      <c r="BEL251" s="249"/>
      <c r="BEM251" s="249"/>
      <c r="BEN251" s="249"/>
      <c r="BEO251" s="249"/>
      <c r="BEP251" s="249"/>
      <c r="BEQ251" s="249"/>
      <c r="BER251" s="249"/>
      <c r="BES251" s="249"/>
      <c r="BET251" s="249"/>
      <c r="BEU251" s="249"/>
      <c r="BEV251" s="249"/>
      <c r="BEW251" s="249"/>
      <c r="BEX251" s="249"/>
      <c r="BEY251" s="249"/>
      <c r="BEZ251" s="249"/>
      <c r="BFA251" s="249"/>
      <c r="BFB251" s="249"/>
      <c r="BFC251" s="249"/>
      <c r="BFD251" s="249"/>
      <c r="BFE251" s="249"/>
      <c r="BFF251" s="249"/>
      <c r="BFG251" s="249"/>
      <c r="BFH251" s="249"/>
      <c r="BFI251" s="249"/>
      <c r="BFJ251" s="249"/>
      <c r="BFK251" s="249"/>
      <c r="BFL251" s="249"/>
      <c r="BFM251" s="249"/>
      <c r="BFN251" s="249"/>
      <c r="BFO251" s="249"/>
      <c r="BFP251" s="249"/>
      <c r="BFQ251" s="249"/>
      <c r="BFR251" s="249"/>
      <c r="BFS251" s="249"/>
      <c r="BFT251" s="249"/>
      <c r="BFU251" s="249"/>
      <c r="BFV251" s="249"/>
      <c r="BFW251" s="249"/>
      <c r="BFX251" s="249"/>
      <c r="BFY251" s="249"/>
      <c r="BFZ251" s="249"/>
      <c r="BGA251" s="249"/>
      <c r="BGB251" s="249"/>
      <c r="BGC251" s="249"/>
      <c r="BGD251" s="249"/>
      <c r="BGE251" s="249"/>
      <c r="BGF251" s="249"/>
      <c r="BGG251" s="249"/>
      <c r="BGH251" s="249"/>
      <c r="BGI251" s="249"/>
      <c r="BGJ251" s="249"/>
      <c r="BGK251" s="249"/>
      <c r="BGL251" s="249"/>
      <c r="BGM251" s="249"/>
      <c r="BGN251" s="249"/>
      <c r="BGO251" s="249"/>
      <c r="BGP251" s="249"/>
      <c r="BGQ251" s="249"/>
      <c r="BGR251" s="249"/>
      <c r="BGS251" s="249"/>
      <c r="BGT251" s="249"/>
      <c r="BGU251" s="249"/>
      <c r="BGV251" s="249"/>
      <c r="BGW251" s="249"/>
      <c r="BGX251" s="249"/>
      <c r="BGY251" s="249"/>
      <c r="BGZ251" s="249"/>
      <c r="BHA251" s="249"/>
      <c r="BHB251" s="249"/>
      <c r="BHC251" s="249"/>
      <c r="BHD251" s="249"/>
      <c r="BHE251" s="249"/>
      <c r="BHF251" s="249"/>
      <c r="BHG251" s="249"/>
      <c r="BHH251" s="249"/>
      <c r="BHI251" s="249"/>
      <c r="BHJ251" s="249"/>
      <c r="BHK251" s="249"/>
      <c r="BHL251" s="249"/>
      <c r="BHM251" s="249"/>
      <c r="BHN251" s="249"/>
      <c r="BHO251" s="249"/>
      <c r="BHP251" s="249"/>
      <c r="BHQ251" s="249"/>
      <c r="BHR251" s="249"/>
      <c r="BHS251" s="249"/>
      <c r="BHT251" s="249"/>
      <c r="BHU251" s="249"/>
      <c r="BHV251" s="249"/>
      <c r="BHW251" s="249"/>
      <c r="BHX251" s="249"/>
      <c r="BHY251" s="249"/>
      <c r="BHZ251" s="249"/>
      <c r="BIA251" s="249"/>
      <c r="BIB251" s="249"/>
      <c r="BIC251" s="249"/>
      <c r="BID251" s="249"/>
      <c r="BIE251" s="249"/>
      <c r="BIF251" s="249"/>
      <c r="BIG251" s="249"/>
      <c r="BIH251" s="249"/>
      <c r="BII251" s="249"/>
      <c r="BIJ251" s="249"/>
      <c r="BIK251" s="249"/>
      <c r="BIL251" s="249"/>
      <c r="BIM251" s="249"/>
      <c r="BIN251" s="249"/>
      <c r="BIO251" s="249"/>
      <c r="BIP251" s="249"/>
      <c r="BIQ251" s="249"/>
      <c r="BIR251" s="249"/>
      <c r="BIS251" s="249"/>
      <c r="BIT251" s="249"/>
      <c r="BIU251" s="249"/>
      <c r="BIV251" s="249"/>
      <c r="BIW251" s="249"/>
      <c r="BIX251" s="249"/>
      <c r="BIY251" s="249"/>
      <c r="BIZ251" s="249"/>
      <c r="BJA251" s="249"/>
      <c r="BJB251" s="249"/>
      <c r="BJC251" s="249"/>
      <c r="BJD251" s="249"/>
      <c r="BJE251" s="249"/>
      <c r="BJF251" s="249"/>
      <c r="BJG251" s="249"/>
      <c r="BJH251" s="249"/>
      <c r="BJI251" s="249"/>
      <c r="BJJ251" s="249"/>
      <c r="BJK251" s="249"/>
      <c r="BJL251" s="249"/>
      <c r="BJM251" s="249"/>
      <c r="BJN251" s="249"/>
      <c r="BJO251" s="249"/>
      <c r="BJP251" s="249"/>
      <c r="BJQ251" s="249"/>
      <c r="BJR251" s="249"/>
      <c r="BJS251" s="249"/>
      <c r="BJT251" s="249"/>
      <c r="BJU251" s="249"/>
      <c r="BJV251" s="249"/>
      <c r="BJW251" s="249"/>
      <c r="BJX251" s="249"/>
      <c r="BJY251" s="249"/>
      <c r="BJZ251" s="249"/>
      <c r="BKA251" s="249"/>
      <c r="BKB251" s="249"/>
      <c r="BKC251" s="249"/>
      <c r="BKD251" s="249"/>
      <c r="BKE251" s="249"/>
      <c r="BKF251" s="249"/>
      <c r="BKG251" s="249"/>
      <c r="BKH251" s="249"/>
      <c r="BKI251" s="249"/>
      <c r="BKJ251" s="249"/>
      <c r="BKK251" s="249"/>
      <c r="BKL251" s="249"/>
      <c r="BKM251" s="249"/>
      <c r="BKN251" s="249"/>
      <c r="BKO251" s="249"/>
      <c r="BKP251" s="249"/>
      <c r="BKQ251" s="249"/>
      <c r="BKR251" s="249"/>
      <c r="BKS251" s="249"/>
      <c r="BKT251" s="249"/>
      <c r="BKU251" s="249"/>
      <c r="BKV251" s="249"/>
      <c r="BKW251" s="249"/>
      <c r="BKX251" s="249"/>
      <c r="BKY251" s="249"/>
      <c r="BKZ251" s="249"/>
      <c r="BLA251" s="249"/>
      <c r="BLB251" s="249"/>
      <c r="BLC251" s="249"/>
      <c r="BLD251" s="249"/>
      <c r="BLE251" s="249"/>
      <c r="BLF251" s="249"/>
      <c r="BLG251" s="249"/>
      <c r="BLH251" s="249"/>
      <c r="BLI251" s="249"/>
      <c r="BLJ251" s="249"/>
      <c r="BLK251" s="249"/>
      <c r="BLL251" s="249"/>
      <c r="BLM251" s="249"/>
      <c r="BLN251" s="249"/>
      <c r="BLO251" s="249"/>
      <c r="BLP251" s="249"/>
      <c r="BLQ251" s="249"/>
      <c r="BLR251" s="249"/>
      <c r="BLS251" s="249"/>
      <c r="BLT251" s="249"/>
      <c r="BLU251" s="249"/>
      <c r="BLV251" s="249"/>
      <c r="BLW251" s="249"/>
      <c r="BLX251" s="249"/>
      <c r="BLY251" s="249"/>
      <c r="BLZ251" s="249"/>
      <c r="BMA251" s="249"/>
      <c r="BMB251" s="249"/>
      <c r="BMC251" s="249"/>
      <c r="BMD251" s="249"/>
      <c r="BME251" s="249"/>
      <c r="BMF251" s="249"/>
      <c r="BMG251" s="249"/>
      <c r="BMH251" s="249"/>
      <c r="BMI251" s="249"/>
      <c r="BMJ251" s="249"/>
      <c r="BMK251" s="249"/>
      <c r="BML251" s="249"/>
      <c r="BMM251" s="249"/>
      <c r="BMN251" s="249"/>
      <c r="BMO251" s="249"/>
      <c r="BMP251" s="249"/>
      <c r="BMQ251" s="249"/>
      <c r="BMR251" s="249"/>
      <c r="BMS251" s="249"/>
      <c r="BMT251" s="249"/>
      <c r="BMU251" s="249"/>
      <c r="BMV251" s="249"/>
      <c r="BMW251" s="249"/>
      <c r="BMX251" s="249"/>
      <c r="BMY251" s="249"/>
      <c r="BMZ251" s="249"/>
      <c r="BNA251" s="249"/>
      <c r="BNB251" s="249"/>
      <c r="BNC251" s="249"/>
      <c r="BND251" s="249"/>
      <c r="BNE251" s="249"/>
      <c r="BNF251" s="249"/>
      <c r="BNG251" s="249"/>
      <c r="BNH251" s="249"/>
      <c r="BNI251" s="249"/>
      <c r="BNJ251" s="249"/>
      <c r="BNK251" s="249"/>
      <c r="BNL251" s="249"/>
      <c r="BNM251" s="249"/>
      <c r="BNN251" s="249"/>
      <c r="BNO251" s="249"/>
      <c r="BNP251" s="249"/>
      <c r="BNQ251" s="249"/>
      <c r="BNR251" s="249"/>
      <c r="BNS251" s="249"/>
      <c r="BNT251" s="249"/>
      <c r="BNU251" s="249"/>
      <c r="BNV251" s="249"/>
      <c r="BNW251" s="249"/>
      <c r="BNX251" s="249"/>
      <c r="BNY251" s="249"/>
      <c r="BNZ251" s="249"/>
      <c r="BOA251" s="249"/>
      <c r="BOB251" s="249"/>
      <c r="BOC251" s="249"/>
      <c r="BOD251" s="249"/>
      <c r="BOE251" s="249"/>
      <c r="BOF251" s="249"/>
      <c r="BOG251" s="249"/>
      <c r="BOH251" s="249"/>
      <c r="BOI251" s="249"/>
      <c r="BOJ251" s="249"/>
      <c r="BOK251" s="249"/>
      <c r="BOL251" s="249"/>
      <c r="BOM251" s="249"/>
      <c r="BON251" s="249"/>
      <c r="BOO251" s="249"/>
      <c r="BOP251" s="249"/>
      <c r="BOQ251" s="249"/>
      <c r="BOR251" s="249"/>
      <c r="BOS251" s="249"/>
      <c r="BOT251" s="249"/>
      <c r="BOU251" s="249"/>
      <c r="BOV251" s="249"/>
      <c r="BOW251" s="249"/>
      <c r="BOX251" s="249"/>
      <c r="BOY251" s="249"/>
      <c r="BOZ251" s="249"/>
      <c r="BPA251" s="249"/>
      <c r="BPB251" s="249"/>
      <c r="BPC251" s="249"/>
      <c r="BPD251" s="249"/>
      <c r="BPE251" s="249"/>
      <c r="BPF251" s="249"/>
      <c r="BPG251" s="249"/>
      <c r="BPH251" s="249"/>
      <c r="BPI251" s="249"/>
      <c r="BPJ251" s="249"/>
      <c r="BPK251" s="249"/>
      <c r="BPL251" s="249"/>
      <c r="BPM251" s="249"/>
      <c r="BPN251" s="249"/>
      <c r="BPO251" s="249"/>
      <c r="BPP251" s="249"/>
      <c r="BPQ251" s="249"/>
      <c r="BPR251" s="249"/>
      <c r="BPS251" s="249"/>
      <c r="BPT251" s="249"/>
      <c r="BPU251" s="249"/>
      <c r="BPV251" s="249"/>
      <c r="BPW251" s="249"/>
      <c r="BPX251" s="249"/>
      <c r="BPY251" s="249"/>
      <c r="BPZ251" s="249"/>
      <c r="BQA251" s="249"/>
      <c r="BQB251" s="249"/>
      <c r="BQC251" s="249"/>
      <c r="BQD251" s="249"/>
      <c r="BQE251" s="249"/>
      <c r="BQF251" s="249"/>
      <c r="BQG251" s="249"/>
      <c r="BQH251" s="249"/>
      <c r="BQI251" s="249"/>
      <c r="BQJ251" s="249"/>
      <c r="BQK251" s="249"/>
      <c r="BQL251" s="249"/>
      <c r="BQM251" s="249"/>
      <c r="BQN251" s="249"/>
      <c r="BQO251" s="249"/>
      <c r="BQP251" s="249"/>
      <c r="BQQ251" s="249"/>
      <c r="BQR251" s="249"/>
      <c r="BQS251" s="249"/>
      <c r="BQT251" s="249"/>
      <c r="BQU251" s="249"/>
      <c r="BQV251" s="249"/>
      <c r="BQW251" s="249"/>
      <c r="BQX251" s="249"/>
      <c r="BQY251" s="249"/>
      <c r="BQZ251" s="249"/>
      <c r="BRA251" s="249"/>
      <c r="BRB251" s="249"/>
      <c r="BRC251" s="249"/>
      <c r="BRD251" s="249"/>
      <c r="BRE251" s="249"/>
      <c r="BRF251" s="249"/>
      <c r="BRG251" s="249"/>
      <c r="BRH251" s="249"/>
      <c r="BRI251" s="249"/>
      <c r="BRJ251" s="249"/>
      <c r="BRK251" s="249"/>
      <c r="BRL251" s="249"/>
      <c r="BRM251" s="249"/>
      <c r="BRN251" s="249"/>
      <c r="BRO251" s="249"/>
      <c r="BRP251" s="249"/>
      <c r="BRQ251" s="249"/>
      <c r="BRR251" s="249"/>
      <c r="BRS251" s="249"/>
      <c r="BRT251" s="249"/>
      <c r="BRU251" s="249"/>
      <c r="BRV251" s="249"/>
      <c r="BRW251" s="249"/>
      <c r="BRX251" s="249"/>
      <c r="BRY251" s="249"/>
      <c r="BRZ251" s="249"/>
      <c r="BSA251" s="249"/>
      <c r="BSB251" s="249"/>
      <c r="BSC251" s="249"/>
      <c r="BSD251" s="249"/>
      <c r="BSE251" s="249"/>
      <c r="BSF251" s="249"/>
      <c r="BSG251" s="249"/>
      <c r="BSH251" s="249"/>
      <c r="BSI251" s="249"/>
      <c r="BSJ251" s="249"/>
      <c r="BSK251" s="249"/>
      <c r="BSL251" s="249"/>
      <c r="BSM251" s="249"/>
      <c r="BSN251" s="249"/>
      <c r="BSO251" s="249"/>
      <c r="BSP251" s="249"/>
      <c r="BSQ251" s="249"/>
      <c r="BSR251" s="249"/>
      <c r="BSS251" s="249"/>
      <c r="BST251" s="249"/>
      <c r="BSU251" s="249"/>
      <c r="BSV251" s="249"/>
      <c r="BSW251" s="249"/>
      <c r="BSX251" s="249"/>
      <c r="BSY251" s="249"/>
      <c r="BSZ251" s="249"/>
      <c r="BTA251" s="249"/>
      <c r="BTB251" s="249"/>
      <c r="BTC251" s="249"/>
      <c r="BTD251" s="249"/>
      <c r="BTE251" s="249"/>
      <c r="BTF251" s="249"/>
      <c r="BTG251" s="249"/>
      <c r="BTH251" s="249"/>
      <c r="BTI251" s="249"/>
      <c r="BTJ251" s="249"/>
      <c r="BTK251" s="249"/>
      <c r="BTL251" s="249"/>
      <c r="BTM251" s="249"/>
      <c r="BTN251" s="249"/>
      <c r="BTO251" s="249"/>
      <c r="BTP251" s="249"/>
      <c r="BTQ251" s="249"/>
      <c r="BTR251" s="249"/>
      <c r="BTS251" s="249"/>
      <c r="BTT251" s="249"/>
      <c r="BTU251" s="249"/>
      <c r="BTV251" s="249"/>
      <c r="BTW251" s="249"/>
      <c r="BTX251" s="249"/>
      <c r="BTY251" s="249"/>
      <c r="BTZ251" s="249"/>
      <c r="BUA251" s="249"/>
      <c r="BUB251" s="249"/>
      <c r="BUC251" s="249"/>
      <c r="BUD251" s="249"/>
      <c r="BUE251" s="249"/>
      <c r="BUF251" s="249"/>
      <c r="BUG251" s="249"/>
      <c r="BUH251" s="249"/>
      <c r="BUI251" s="249"/>
      <c r="BUJ251" s="249"/>
      <c r="BUK251" s="249"/>
      <c r="BUL251" s="249"/>
      <c r="BUM251" s="249"/>
      <c r="BUN251" s="249"/>
      <c r="BUO251" s="249"/>
      <c r="BUP251" s="249"/>
      <c r="BUQ251" s="249"/>
      <c r="BUR251" s="249"/>
      <c r="BUS251" s="249"/>
      <c r="BUT251" s="249"/>
      <c r="BUU251" s="249"/>
      <c r="BUV251" s="249"/>
      <c r="BUW251" s="249"/>
      <c r="BUX251" s="249"/>
      <c r="BUY251" s="249"/>
      <c r="BUZ251" s="249"/>
      <c r="BVA251" s="249"/>
      <c r="BVB251" s="249"/>
      <c r="BVC251" s="249"/>
      <c r="BVD251" s="249"/>
      <c r="BVE251" s="249"/>
      <c r="BVF251" s="249"/>
      <c r="BVG251" s="249"/>
      <c r="BVH251" s="249"/>
      <c r="BVI251" s="249"/>
      <c r="BVJ251" s="249"/>
      <c r="BVK251" s="249"/>
      <c r="BVL251" s="249"/>
      <c r="BVM251" s="249"/>
      <c r="BVN251" s="249"/>
      <c r="BVO251" s="249"/>
      <c r="BVP251" s="249"/>
      <c r="BVQ251" s="249"/>
      <c r="BVR251" s="249"/>
      <c r="BVS251" s="249"/>
      <c r="BVT251" s="249"/>
      <c r="BVU251" s="249"/>
      <c r="BVV251" s="249"/>
      <c r="BVW251" s="249"/>
      <c r="BVX251" s="249"/>
      <c r="BVY251" s="249"/>
      <c r="BVZ251" s="249"/>
      <c r="BWA251" s="249"/>
      <c r="BWB251" s="249"/>
      <c r="BWC251" s="249"/>
      <c r="BWD251" s="249"/>
      <c r="BWE251" s="249"/>
      <c r="BWF251" s="249"/>
      <c r="BWG251" s="249"/>
      <c r="BWH251" s="249"/>
      <c r="BWI251" s="249"/>
      <c r="BWJ251" s="249"/>
      <c r="BWK251" s="249"/>
      <c r="BWL251" s="249"/>
      <c r="BWM251" s="249"/>
      <c r="BWN251" s="249"/>
      <c r="BWO251" s="249"/>
      <c r="BWP251" s="249"/>
      <c r="BWQ251" s="249"/>
      <c r="BWR251" s="249"/>
      <c r="BWS251" s="249"/>
      <c r="BWT251" s="249"/>
      <c r="BWU251" s="249"/>
      <c r="BWV251" s="249"/>
      <c r="BWW251" s="249"/>
      <c r="BWX251" s="249"/>
      <c r="BWY251" s="249"/>
      <c r="BWZ251" s="249"/>
      <c r="BXA251" s="249"/>
      <c r="BXB251" s="249"/>
      <c r="BXC251" s="249"/>
      <c r="BXD251" s="249"/>
      <c r="BXE251" s="249"/>
      <c r="BXF251" s="249"/>
      <c r="BXG251" s="249"/>
      <c r="BXH251" s="249"/>
      <c r="BXI251" s="249"/>
      <c r="BXJ251" s="249"/>
      <c r="BXK251" s="249"/>
      <c r="BXL251" s="249"/>
      <c r="BXM251" s="249"/>
      <c r="BXN251" s="249"/>
      <c r="BXO251" s="249"/>
      <c r="BXP251" s="249"/>
      <c r="BXQ251" s="249"/>
      <c r="BXR251" s="249"/>
      <c r="BXS251" s="249"/>
      <c r="BXT251" s="249"/>
      <c r="BXU251" s="249"/>
      <c r="BXV251" s="249"/>
      <c r="BXW251" s="249"/>
      <c r="BXX251" s="249"/>
      <c r="BXY251" s="249"/>
      <c r="BXZ251" s="249"/>
      <c r="BYA251" s="249"/>
      <c r="BYB251" s="249"/>
      <c r="BYC251" s="249"/>
      <c r="BYD251" s="249"/>
      <c r="BYE251" s="249"/>
      <c r="BYF251" s="249"/>
      <c r="BYG251" s="249"/>
      <c r="BYH251" s="249"/>
      <c r="BYI251" s="249"/>
      <c r="BYJ251" s="249"/>
      <c r="BYK251" s="249"/>
      <c r="BYL251" s="249"/>
      <c r="BYM251" s="249"/>
      <c r="BYN251" s="249"/>
      <c r="BYO251" s="249"/>
      <c r="BYP251" s="249"/>
      <c r="BYQ251" s="249"/>
      <c r="BYR251" s="249"/>
      <c r="BYS251" s="249"/>
      <c r="BYT251" s="249"/>
      <c r="BYU251" s="249"/>
      <c r="BYV251" s="249"/>
      <c r="BYW251" s="249"/>
      <c r="BYX251" s="249"/>
      <c r="BYY251" s="249"/>
      <c r="BYZ251" s="249"/>
      <c r="BZA251" s="249"/>
      <c r="BZB251" s="249"/>
      <c r="BZC251" s="249"/>
      <c r="BZD251" s="249"/>
      <c r="BZE251" s="249"/>
      <c r="BZF251" s="249"/>
      <c r="BZG251" s="249"/>
      <c r="BZH251" s="249"/>
      <c r="BZI251" s="249"/>
      <c r="BZJ251" s="249"/>
      <c r="BZK251" s="249"/>
      <c r="BZL251" s="249"/>
      <c r="BZM251" s="249"/>
      <c r="BZN251" s="249"/>
      <c r="BZO251" s="249"/>
      <c r="BZP251" s="249"/>
      <c r="BZQ251" s="249"/>
      <c r="BZR251" s="249"/>
      <c r="BZS251" s="249"/>
      <c r="BZT251" s="249"/>
      <c r="BZU251" s="249"/>
      <c r="BZV251" s="249"/>
      <c r="BZW251" s="249"/>
      <c r="BZX251" s="249"/>
      <c r="BZY251" s="249"/>
      <c r="BZZ251" s="249"/>
      <c r="CAA251" s="249"/>
      <c r="CAB251" s="249"/>
      <c r="CAC251" s="249"/>
      <c r="CAD251" s="249"/>
      <c r="CAE251" s="249"/>
      <c r="CAF251" s="249"/>
      <c r="CAG251" s="249"/>
      <c r="CAH251" s="249"/>
      <c r="CAI251" s="249"/>
      <c r="CAJ251" s="249"/>
      <c r="CAK251" s="249"/>
      <c r="CAL251" s="249"/>
      <c r="CAM251" s="249"/>
      <c r="CAN251" s="249"/>
      <c r="CAO251" s="249"/>
      <c r="CAP251" s="249"/>
      <c r="CAQ251" s="249"/>
      <c r="CAR251" s="249"/>
      <c r="CAS251" s="249"/>
      <c r="CAT251" s="249"/>
      <c r="CAU251" s="249"/>
      <c r="CAV251" s="249"/>
      <c r="CAW251" s="249"/>
      <c r="CAX251" s="249"/>
      <c r="CAY251" s="249"/>
      <c r="CAZ251" s="249"/>
      <c r="CBA251" s="249"/>
      <c r="CBB251" s="249"/>
      <c r="CBC251" s="249"/>
      <c r="CBD251" s="249"/>
      <c r="CBE251" s="249"/>
      <c r="CBF251" s="249"/>
      <c r="CBG251" s="249"/>
      <c r="CBH251" s="249"/>
      <c r="CBI251" s="249"/>
      <c r="CBJ251" s="249"/>
      <c r="CBK251" s="249"/>
      <c r="CBL251" s="249"/>
      <c r="CBM251" s="249"/>
      <c r="CBN251" s="249"/>
      <c r="CBO251" s="249"/>
      <c r="CBP251" s="249"/>
      <c r="CBQ251" s="249"/>
      <c r="CBR251" s="249"/>
      <c r="CBS251" s="249"/>
      <c r="CBT251" s="249"/>
      <c r="CBU251" s="249"/>
      <c r="CBV251" s="249"/>
      <c r="CBW251" s="249"/>
      <c r="CBX251" s="249"/>
      <c r="CBY251" s="249"/>
      <c r="CBZ251" s="249"/>
      <c r="CCA251" s="249"/>
      <c r="CCB251" s="249"/>
      <c r="CCC251" s="249"/>
      <c r="CCD251" s="249"/>
      <c r="CCE251" s="249"/>
      <c r="CCF251" s="249"/>
      <c r="CCG251" s="249"/>
      <c r="CCH251" s="249"/>
      <c r="CCI251" s="249"/>
      <c r="CCJ251" s="249"/>
      <c r="CCK251" s="249"/>
      <c r="CCL251" s="249"/>
      <c r="CCM251" s="249"/>
      <c r="CCN251" s="249"/>
      <c r="CCO251" s="249"/>
      <c r="CCP251" s="249"/>
      <c r="CCQ251" s="249"/>
      <c r="CCR251" s="249"/>
      <c r="CCS251" s="249"/>
      <c r="CCT251" s="249"/>
      <c r="CCU251" s="249"/>
      <c r="CCV251" s="249"/>
      <c r="CCW251" s="249"/>
      <c r="CCX251" s="249"/>
      <c r="CCY251" s="249"/>
      <c r="CCZ251" s="249"/>
      <c r="CDA251" s="249"/>
      <c r="CDB251" s="249"/>
      <c r="CDC251" s="249"/>
      <c r="CDD251" s="249"/>
      <c r="CDE251" s="249"/>
      <c r="CDF251" s="249"/>
      <c r="CDG251" s="249"/>
      <c r="CDH251" s="249"/>
      <c r="CDI251" s="249"/>
      <c r="CDJ251" s="249"/>
      <c r="CDK251" s="249"/>
      <c r="CDL251" s="249"/>
      <c r="CDM251" s="249"/>
      <c r="CDN251" s="249"/>
      <c r="CDO251" s="249"/>
      <c r="CDP251" s="249"/>
      <c r="CDQ251" s="249"/>
      <c r="CDR251" s="249"/>
      <c r="CDS251" s="249"/>
      <c r="CDT251" s="249"/>
      <c r="CDU251" s="249"/>
      <c r="CDV251" s="249"/>
      <c r="CDW251" s="249"/>
      <c r="CDX251" s="249"/>
      <c r="CDY251" s="249"/>
      <c r="CDZ251" s="249"/>
      <c r="CEA251" s="249"/>
      <c r="CEB251" s="249"/>
      <c r="CEC251" s="249"/>
      <c r="CED251" s="249"/>
      <c r="CEE251" s="249"/>
      <c r="CEF251" s="249"/>
      <c r="CEG251" s="249"/>
      <c r="CEH251" s="249"/>
      <c r="CEI251" s="249"/>
      <c r="CEJ251" s="249"/>
      <c r="CEK251" s="249"/>
      <c r="CEL251" s="249"/>
      <c r="CEM251" s="249"/>
      <c r="CEN251" s="249"/>
      <c r="CEO251" s="249"/>
      <c r="CEP251" s="249"/>
      <c r="CEQ251" s="249"/>
      <c r="CER251" s="249"/>
      <c r="CES251" s="249"/>
      <c r="CET251" s="249"/>
      <c r="CEU251" s="249"/>
      <c r="CEV251" s="249"/>
      <c r="CEW251" s="249"/>
      <c r="CEX251" s="249"/>
      <c r="CEY251" s="249"/>
      <c r="CEZ251" s="249"/>
      <c r="CFA251" s="249"/>
      <c r="CFB251" s="249"/>
      <c r="CFC251" s="249"/>
      <c r="CFD251" s="249"/>
      <c r="CFE251" s="249"/>
      <c r="CFF251" s="249"/>
      <c r="CFG251" s="249"/>
      <c r="CFH251" s="249"/>
      <c r="CFI251" s="249"/>
      <c r="CFJ251" s="249"/>
      <c r="CFK251" s="249"/>
      <c r="CFL251" s="249"/>
      <c r="CFM251" s="249"/>
      <c r="CFN251" s="249"/>
      <c r="CFO251" s="249"/>
      <c r="CFP251" s="249"/>
      <c r="CFQ251" s="249"/>
      <c r="CFR251" s="249"/>
      <c r="CFS251" s="249"/>
      <c r="CFT251" s="249"/>
      <c r="CFU251" s="249"/>
      <c r="CFV251" s="249"/>
      <c r="CFW251" s="249"/>
      <c r="CFX251" s="249"/>
      <c r="CFY251" s="249"/>
      <c r="CFZ251" s="249"/>
      <c r="CGA251" s="249"/>
      <c r="CGB251" s="249"/>
      <c r="CGC251" s="249"/>
      <c r="CGD251" s="249"/>
      <c r="CGE251" s="249"/>
      <c r="CGF251" s="249"/>
      <c r="CGG251" s="249"/>
      <c r="CGH251" s="249"/>
      <c r="CGI251" s="249"/>
      <c r="CGJ251" s="249"/>
      <c r="CGK251" s="249"/>
      <c r="CGL251" s="249"/>
      <c r="CGM251" s="249"/>
      <c r="CGN251" s="249"/>
      <c r="CGO251" s="249"/>
      <c r="CGP251" s="249"/>
      <c r="CGQ251" s="249"/>
      <c r="CGR251" s="249"/>
      <c r="CGS251" s="249"/>
      <c r="CGT251" s="249"/>
      <c r="CGU251" s="249"/>
      <c r="CGV251" s="249"/>
      <c r="CGW251" s="249"/>
      <c r="CGX251" s="249"/>
      <c r="CGY251" s="249"/>
      <c r="CGZ251" s="249"/>
      <c r="CHA251" s="249"/>
      <c r="CHB251" s="249"/>
      <c r="CHC251" s="249"/>
      <c r="CHD251" s="249"/>
      <c r="CHE251" s="249"/>
      <c r="CHF251" s="249"/>
      <c r="CHG251" s="249"/>
      <c r="CHH251" s="249"/>
      <c r="CHI251" s="249"/>
      <c r="CHJ251" s="249"/>
      <c r="CHK251" s="249"/>
      <c r="CHL251" s="249"/>
      <c r="CHM251" s="249"/>
      <c r="CHN251" s="249"/>
      <c r="CHO251" s="249"/>
      <c r="CHP251" s="249"/>
      <c r="CHQ251" s="249"/>
      <c r="CHR251" s="249"/>
      <c r="CHS251" s="249"/>
      <c r="CHT251" s="249"/>
      <c r="CHU251" s="249"/>
      <c r="CHV251" s="249"/>
      <c r="CHW251" s="249"/>
      <c r="CHX251" s="249"/>
      <c r="CHY251" s="249"/>
      <c r="CHZ251" s="249"/>
      <c r="CIA251" s="249"/>
      <c r="CIB251" s="249"/>
      <c r="CIC251" s="249"/>
      <c r="CID251" s="249"/>
      <c r="CIE251" s="249"/>
      <c r="CIF251" s="249"/>
      <c r="CIG251" s="249"/>
      <c r="CIH251" s="249"/>
      <c r="CII251" s="249"/>
      <c r="CIJ251" s="249"/>
      <c r="CIK251" s="249"/>
      <c r="CIL251" s="249"/>
      <c r="CIM251" s="249"/>
      <c r="CIN251" s="249"/>
      <c r="CIO251" s="249"/>
      <c r="CIP251" s="249"/>
      <c r="CIQ251" s="249"/>
      <c r="CIR251" s="249"/>
      <c r="CIS251" s="249"/>
      <c r="CIT251" s="249"/>
      <c r="CIU251" s="249"/>
      <c r="CIV251" s="249"/>
      <c r="CIW251" s="249"/>
      <c r="CIX251" s="249"/>
      <c r="CIY251" s="249"/>
      <c r="CIZ251" s="249"/>
      <c r="CJA251" s="249"/>
      <c r="CJB251" s="249"/>
      <c r="CJC251" s="249"/>
      <c r="CJD251" s="249"/>
      <c r="CJE251" s="249"/>
      <c r="CJF251" s="249"/>
      <c r="CJG251" s="249"/>
      <c r="CJH251" s="249"/>
      <c r="CJI251" s="249"/>
      <c r="CJJ251" s="249"/>
      <c r="CJK251" s="249"/>
      <c r="CJL251" s="249"/>
      <c r="CJM251" s="249"/>
      <c r="CJN251" s="249"/>
      <c r="CJO251" s="249"/>
      <c r="CJP251" s="249"/>
      <c r="CJQ251" s="249"/>
      <c r="CJR251" s="249"/>
      <c r="CJS251" s="249"/>
      <c r="CJT251" s="249"/>
      <c r="CJU251" s="249"/>
      <c r="CJV251" s="249"/>
      <c r="CJW251" s="249"/>
      <c r="CJX251" s="249"/>
      <c r="CJY251" s="249"/>
      <c r="CJZ251" s="249"/>
      <c r="CKA251" s="249"/>
      <c r="CKB251" s="249"/>
      <c r="CKC251" s="249"/>
      <c r="CKD251" s="249"/>
      <c r="CKE251" s="249"/>
      <c r="CKF251" s="249"/>
      <c r="CKG251" s="249"/>
      <c r="CKH251" s="249"/>
      <c r="CKI251" s="249"/>
      <c r="CKJ251" s="249"/>
      <c r="CKK251" s="249"/>
      <c r="CKL251" s="249"/>
      <c r="CKM251" s="249"/>
      <c r="CKN251" s="249"/>
      <c r="CKO251" s="249"/>
      <c r="CKP251" s="249"/>
      <c r="CKQ251" s="249"/>
      <c r="CKR251" s="249"/>
      <c r="CKS251" s="249"/>
      <c r="CKT251" s="249"/>
      <c r="CKU251" s="249"/>
      <c r="CKV251" s="249"/>
      <c r="CKW251" s="249"/>
      <c r="CKX251" s="249"/>
      <c r="CKY251" s="249"/>
      <c r="CKZ251" s="249"/>
      <c r="CLA251" s="249"/>
      <c r="CLB251" s="249"/>
      <c r="CLC251" s="249"/>
      <c r="CLD251" s="249"/>
      <c r="CLE251" s="249"/>
      <c r="CLF251" s="249"/>
      <c r="CLG251" s="249"/>
      <c r="CLH251" s="249"/>
      <c r="CLI251" s="249"/>
      <c r="CLJ251" s="249"/>
      <c r="CLK251" s="249"/>
      <c r="CLL251" s="249"/>
      <c r="CLM251" s="249"/>
      <c r="CLN251" s="249"/>
      <c r="CLO251" s="249"/>
      <c r="CLP251" s="249"/>
      <c r="CLQ251" s="249"/>
      <c r="CLR251" s="249"/>
      <c r="CLS251" s="249"/>
      <c r="CLT251" s="249"/>
      <c r="CLU251" s="249"/>
      <c r="CLV251" s="249"/>
      <c r="CLW251" s="249"/>
      <c r="CLX251" s="249"/>
      <c r="CLY251" s="249"/>
      <c r="CLZ251" s="249"/>
      <c r="CMA251" s="249"/>
      <c r="CMB251" s="249"/>
      <c r="CMC251" s="249"/>
      <c r="CMD251" s="249"/>
      <c r="CME251" s="249"/>
      <c r="CMF251" s="249"/>
      <c r="CMG251" s="249"/>
      <c r="CMH251" s="249"/>
      <c r="CMI251" s="249"/>
      <c r="CMJ251" s="249"/>
      <c r="CMK251" s="249"/>
      <c r="CML251" s="249"/>
      <c r="CMM251" s="249"/>
      <c r="CMN251" s="249"/>
      <c r="CMO251" s="249"/>
      <c r="CMP251" s="249"/>
      <c r="CMQ251" s="249"/>
      <c r="CMR251" s="249"/>
      <c r="CMS251" s="249"/>
      <c r="CMT251" s="249"/>
      <c r="CMU251" s="249"/>
      <c r="CMV251" s="249"/>
      <c r="CMW251" s="249"/>
      <c r="CMX251" s="249"/>
      <c r="CMY251" s="249"/>
      <c r="CMZ251" s="249"/>
      <c r="CNA251" s="249"/>
      <c r="CNB251" s="249"/>
      <c r="CNC251" s="249"/>
      <c r="CND251" s="249"/>
      <c r="CNE251" s="249"/>
      <c r="CNF251" s="249"/>
      <c r="CNG251" s="249"/>
      <c r="CNH251" s="249"/>
      <c r="CNI251" s="249"/>
      <c r="CNJ251" s="249"/>
      <c r="CNK251" s="249"/>
      <c r="CNL251" s="249"/>
      <c r="CNM251" s="249"/>
      <c r="CNN251" s="249"/>
      <c r="CNO251" s="249"/>
      <c r="CNP251" s="249"/>
      <c r="CNQ251" s="249"/>
      <c r="CNR251" s="249"/>
      <c r="CNS251" s="249"/>
      <c r="CNT251" s="249"/>
      <c r="CNU251" s="249"/>
      <c r="CNV251" s="249"/>
      <c r="CNW251" s="249"/>
      <c r="CNX251" s="249"/>
      <c r="CNY251" s="249"/>
      <c r="CNZ251" s="249"/>
      <c r="COA251" s="249"/>
      <c r="COB251" s="249"/>
      <c r="COC251" s="249"/>
      <c r="COD251" s="249"/>
      <c r="COE251" s="249"/>
      <c r="COF251" s="249"/>
      <c r="COG251" s="249"/>
      <c r="COH251" s="249"/>
      <c r="COI251" s="249"/>
      <c r="COJ251" s="249"/>
      <c r="COK251" s="249"/>
      <c r="COL251" s="249"/>
      <c r="COM251" s="249"/>
      <c r="CON251" s="249"/>
      <c r="COO251" s="249"/>
      <c r="COP251" s="249"/>
      <c r="COQ251" s="249"/>
      <c r="COR251" s="249"/>
      <c r="COS251" s="249"/>
      <c r="COT251" s="249"/>
      <c r="COU251" s="249"/>
      <c r="COV251" s="249"/>
      <c r="COW251" s="249"/>
      <c r="COX251" s="249"/>
      <c r="COY251" s="249"/>
      <c r="COZ251" s="249"/>
      <c r="CPA251" s="249"/>
      <c r="CPB251" s="249"/>
      <c r="CPC251" s="249"/>
      <c r="CPD251" s="249"/>
      <c r="CPE251" s="249"/>
      <c r="CPF251" s="249"/>
      <c r="CPG251" s="249"/>
      <c r="CPH251" s="249"/>
      <c r="CPI251" s="249"/>
      <c r="CPJ251" s="249"/>
      <c r="CPK251" s="249"/>
      <c r="CPL251" s="249"/>
      <c r="CPM251" s="249"/>
      <c r="CPN251" s="249"/>
      <c r="CPO251" s="249"/>
      <c r="CPP251" s="249"/>
      <c r="CPQ251" s="249"/>
      <c r="CPR251" s="249"/>
      <c r="CPS251" s="249"/>
      <c r="CPT251" s="249"/>
      <c r="CPU251" s="249"/>
      <c r="CPV251" s="249"/>
      <c r="CPW251" s="249"/>
      <c r="CPX251" s="249"/>
      <c r="CPY251" s="249"/>
      <c r="CPZ251" s="249"/>
      <c r="CQA251" s="249"/>
      <c r="CQB251" s="249"/>
      <c r="CQC251" s="249"/>
      <c r="CQD251" s="249"/>
      <c r="CQE251" s="249"/>
      <c r="CQF251" s="249"/>
      <c r="CQG251" s="249"/>
      <c r="CQH251" s="249"/>
      <c r="CQI251" s="249"/>
      <c r="CQJ251" s="249"/>
      <c r="CQK251" s="249"/>
      <c r="CQL251" s="249"/>
      <c r="CQM251" s="249"/>
      <c r="CQN251" s="249"/>
      <c r="CQO251" s="249"/>
      <c r="CQP251" s="249"/>
      <c r="CQQ251" s="249"/>
      <c r="CQR251" s="249"/>
      <c r="CQS251" s="249"/>
      <c r="CQT251" s="249"/>
      <c r="CQU251" s="249"/>
      <c r="CQV251" s="249"/>
      <c r="CQW251" s="249"/>
      <c r="CQX251" s="249"/>
      <c r="CQY251" s="249"/>
      <c r="CQZ251" s="249"/>
      <c r="CRA251" s="249"/>
      <c r="CRB251" s="249"/>
      <c r="CRC251" s="249"/>
      <c r="CRD251" s="249"/>
      <c r="CRE251" s="249"/>
      <c r="CRF251" s="249"/>
      <c r="CRG251" s="249"/>
      <c r="CRH251" s="249"/>
      <c r="CRI251" s="249"/>
      <c r="CRJ251" s="249"/>
      <c r="CRK251" s="249"/>
      <c r="CRL251" s="249"/>
      <c r="CRM251" s="249"/>
      <c r="CRN251" s="249"/>
      <c r="CRO251" s="249"/>
      <c r="CRP251" s="249"/>
      <c r="CRQ251" s="249"/>
      <c r="CRR251" s="249"/>
      <c r="CRS251" s="249"/>
      <c r="CRT251" s="249"/>
      <c r="CRU251" s="249"/>
      <c r="CRV251" s="249"/>
      <c r="CRW251" s="249"/>
      <c r="CRX251" s="249"/>
      <c r="CRY251" s="249"/>
      <c r="CRZ251" s="249"/>
      <c r="CSA251" s="249"/>
      <c r="CSB251" s="249"/>
      <c r="CSC251" s="249"/>
      <c r="CSD251" s="249"/>
      <c r="CSE251" s="249"/>
      <c r="CSF251" s="249"/>
      <c r="CSG251" s="249"/>
      <c r="CSH251" s="249"/>
      <c r="CSI251" s="249"/>
      <c r="CSJ251" s="249"/>
      <c r="CSK251" s="249"/>
      <c r="CSL251" s="249"/>
      <c r="CSM251" s="249"/>
      <c r="CSN251" s="249"/>
      <c r="CSO251" s="249"/>
      <c r="CSP251" s="249"/>
      <c r="CSQ251" s="249"/>
      <c r="CSR251" s="249"/>
      <c r="CSS251" s="249"/>
      <c r="CST251" s="249"/>
      <c r="CSU251" s="249"/>
      <c r="CSV251" s="249"/>
      <c r="CSW251" s="249"/>
      <c r="CSX251" s="249"/>
      <c r="CSY251" s="249"/>
      <c r="CSZ251" s="249"/>
      <c r="CTA251" s="249"/>
      <c r="CTB251" s="249"/>
      <c r="CTC251" s="249"/>
      <c r="CTD251" s="249"/>
      <c r="CTE251" s="249"/>
      <c r="CTF251" s="249"/>
      <c r="CTG251" s="249"/>
      <c r="CTH251" s="249"/>
      <c r="CTI251" s="249"/>
      <c r="CTJ251" s="249"/>
      <c r="CTK251" s="249"/>
      <c r="CTL251" s="249"/>
      <c r="CTM251" s="249"/>
      <c r="CTN251" s="249"/>
      <c r="CTO251" s="249"/>
      <c r="CTP251" s="249"/>
      <c r="CTQ251" s="249"/>
      <c r="CTR251" s="249"/>
      <c r="CTS251" s="249"/>
      <c r="CTT251" s="249"/>
      <c r="CTU251" s="249"/>
      <c r="CTV251" s="249"/>
      <c r="CTW251" s="249"/>
      <c r="CTX251" s="249"/>
      <c r="CTY251" s="249"/>
      <c r="CTZ251" s="249"/>
      <c r="CUA251" s="249"/>
      <c r="CUB251" s="249"/>
      <c r="CUC251" s="249"/>
      <c r="CUD251" s="249"/>
      <c r="CUE251" s="249"/>
      <c r="CUF251" s="249"/>
      <c r="CUG251" s="249"/>
      <c r="CUH251" s="249"/>
      <c r="CUI251" s="249"/>
      <c r="CUJ251" s="249"/>
      <c r="CUK251" s="249"/>
      <c r="CUL251" s="249"/>
      <c r="CUM251" s="249"/>
      <c r="CUN251" s="249"/>
      <c r="CUO251" s="249"/>
      <c r="CUP251" s="249"/>
      <c r="CUQ251" s="249"/>
      <c r="CUR251" s="249"/>
      <c r="CUS251" s="249"/>
      <c r="CUT251" s="249"/>
      <c r="CUU251" s="249"/>
      <c r="CUV251" s="249"/>
      <c r="CUW251" s="249"/>
      <c r="CUX251" s="249"/>
      <c r="CUY251" s="249"/>
      <c r="CUZ251" s="249"/>
      <c r="CVA251" s="249"/>
      <c r="CVB251" s="249"/>
      <c r="CVC251" s="249"/>
      <c r="CVD251" s="249"/>
      <c r="CVE251" s="249"/>
      <c r="CVF251" s="249"/>
      <c r="CVG251" s="249"/>
      <c r="CVH251" s="249"/>
      <c r="CVI251" s="249"/>
      <c r="CVJ251" s="249"/>
      <c r="CVK251" s="249"/>
      <c r="CVL251" s="249"/>
      <c r="CVM251" s="249"/>
      <c r="CVN251" s="249"/>
      <c r="CVO251" s="249"/>
      <c r="CVP251" s="249"/>
      <c r="CVQ251" s="249"/>
      <c r="CVR251" s="249"/>
      <c r="CVS251" s="249"/>
      <c r="CVT251" s="249"/>
      <c r="CVU251" s="249"/>
      <c r="CVV251" s="249"/>
      <c r="CVW251" s="249"/>
      <c r="CVX251" s="249"/>
      <c r="CVY251" s="249"/>
      <c r="CVZ251" s="249"/>
      <c r="CWA251" s="249"/>
      <c r="CWB251" s="249"/>
      <c r="CWC251" s="249"/>
      <c r="CWD251" s="249"/>
      <c r="CWE251" s="249"/>
      <c r="CWF251" s="249"/>
      <c r="CWG251" s="249"/>
      <c r="CWH251" s="249"/>
      <c r="CWI251" s="249"/>
      <c r="CWJ251" s="249"/>
      <c r="CWK251" s="249"/>
      <c r="CWL251" s="249"/>
      <c r="CWM251" s="249"/>
      <c r="CWN251" s="249"/>
      <c r="CWO251" s="249"/>
      <c r="CWP251" s="249"/>
      <c r="CWQ251" s="249"/>
      <c r="CWR251" s="249"/>
      <c r="CWS251" s="249"/>
      <c r="CWT251" s="249"/>
      <c r="CWU251" s="249"/>
      <c r="CWV251" s="249"/>
      <c r="CWW251" s="249"/>
      <c r="CWX251" s="249"/>
      <c r="CWY251" s="249"/>
      <c r="CWZ251" s="249"/>
      <c r="CXA251" s="249"/>
      <c r="CXB251" s="249"/>
      <c r="CXC251" s="249"/>
      <c r="CXD251" s="249"/>
      <c r="CXE251" s="249"/>
      <c r="CXF251" s="249"/>
      <c r="CXG251" s="249"/>
      <c r="CXH251" s="249"/>
      <c r="CXI251" s="249"/>
      <c r="CXJ251" s="249"/>
      <c r="CXK251" s="249"/>
      <c r="CXL251" s="249"/>
      <c r="CXM251" s="249"/>
      <c r="CXN251" s="249"/>
      <c r="CXO251" s="249"/>
      <c r="CXP251" s="249"/>
      <c r="CXQ251" s="249"/>
      <c r="CXR251" s="249"/>
      <c r="CXS251" s="249"/>
      <c r="CXT251" s="249"/>
      <c r="CXU251" s="249"/>
      <c r="CXV251" s="249"/>
      <c r="CXW251" s="249"/>
      <c r="CXX251" s="249"/>
      <c r="CXY251" s="249"/>
      <c r="CXZ251" s="249"/>
      <c r="CYA251" s="249"/>
      <c r="CYB251" s="249"/>
      <c r="CYC251" s="249"/>
      <c r="CYD251" s="249"/>
      <c r="CYE251" s="249"/>
      <c r="CYF251" s="249"/>
      <c r="CYG251" s="249"/>
      <c r="CYH251" s="249"/>
      <c r="CYI251" s="249"/>
      <c r="CYJ251" s="249"/>
      <c r="CYK251" s="249"/>
      <c r="CYL251" s="249"/>
      <c r="CYM251" s="249"/>
      <c r="CYN251" s="249"/>
      <c r="CYO251" s="249"/>
      <c r="CYP251" s="249"/>
      <c r="CYQ251" s="249"/>
      <c r="CYR251" s="249"/>
      <c r="CYS251" s="249"/>
      <c r="CYT251" s="249"/>
      <c r="CYU251" s="249"/>
      <c r="CYV251" s="249"/>
      <c r="CYW251" s="249"/>
      <c r="CYX251" s="249"/>
      <c r="CYY251" s="249"/>
      <c r="CYZ251" s="249"/>
      <c r="CZA251" s="249"/>
      <c r="CZB251" s="249"/>
      <c r="CZC251" s="249"/>
      <c r="CZD251" s="249"/>
      <c r="CZE251" s="249"/>
      <c r="CZF251" s="249"/>
      <c r="CZG251" s="249"/>
      <c r="CZH251" s="249"/>
      <c r="CZI251" s="249"/>
      <c r="CZJ251" s="249"/>
      <c r="CZK251" s="249"/>
      <c r="CZL251" s="249"/>
      <c r="CZM251" s="249"/>
      <c r="CZN251" s="249"/>
      <c r="CZO251" s="249"/>
      <c r="CZP251" s="249"/>
      <c r="CZQ251" s="249"/>
      <c r="CZR251" s="249"/>
      <c r="CZS251" s="249"/>
      <c r="CZT251" s="249"/>
      <c r="CZU251" s="249"/>
      <c r="CZV251" s="249"/>
      <c r="CZW251" s="249"/>
      <c r="CZX251" s="249"/>
      <c r="CZY251" s="249"/>
      <c r="CZZ251" s="249"/>
      <c r="DAA251" s="249"/>
      <c r="DAB251" s="249"/>
      <c r="DAC251" s="249"/>
      <c r="DAD251" s="249"/>
      <c r="DAE251" s="249"/>
      <c r="DAF251" s="249"/>
      <c r="DAG251" s="249"/>
      <c r="DAH251" s="249"/>
      <c r="DAI251" s="249"/>
      <c r="DAJ251" s="249"/>
      <c r="DAK251" s="249"/>
      <c r="DAL251" s="249"/>
      <c r="DAM251" s="249"/>
      <c r="DAN251" s="249"/>
      <c r="DAO251" s="249"/>
      <c r="DAP251" s="249"/>
      <c r="DAQ251" s="249"/>
      <c r="DAR251" s="249"/>
      <c r="DAS251" s="249"/>
      <c r="DAT251" s="249"/>
      <c r="DAU251" s="249"/>
      <c r="DAV251" s="249"/>
      <c r="DAW251" s="249"/>
      <c r="DAX251" s="249"/>
      <c r="DAY251" s="249"/>
      <c r="DAZ251" s="249"/>
      <c r="DBA251" s="249"/>
      <c r="DBB251" s="249"/>
      <c r="DBC251" s="249"/>
      <c r="DBD251" s="249"/>
      <c r="DBE251" s="249"/>
      <c r="DBF251" s="249"/>
      <c r="DBG251" s="249"/>
      <c r="DBH251" s="249"/>
      <c r="DBI251" s="249"/>
      <c r="DBJ251" s="249"/>
      <c r="DBK251" s="249"/>
      <c r="DBL251" s="249"/>
      <c r="DBM251" s="249"/>
      <c r="DBN251" s="249"/>
      <c r="DBO251" s="249"/>
      <c r="DBP251" s="249"/>
      <c r="DBQ251" s="249"/>
      <c r="DBR251" s="249"/>
      <c r="DBS251" s="249"/>
      <c r="DBT251" s="249"/>
      <c r="DBU251" s="249"/>
      <c r="DBV251" s="249"/>
      <c r="DBW251" s="249"/>
      <c r="DBX251" s="249"/>
      <c r="DBY251" s="249"/>
      <c r="DBZ251" s="249"/>
      <c r="DCA251" s="249"/>
      <c r="DCB251" s="249"/>
      <c r="DCC251" s="249"/>
      <c r="DCD251" s="249"/>
      <c r="DCE251" s="249"/>
      <c r="DCF251" s="249"/>
      <c r="DCG251" s="249"/>
      <c r="DCH251" s="249"/>
      <c r="DCI251" s="249"/>
      <c r="DCJ251" s="249"/>
      <c r="DCK251" s="249"/>
      <c r="DCL251" s="249"/>
      <c r="DCM251" s="249"/>
      <c r="DCN251" s="249"/>
      <c r="DCO251" s="249"/>
      <c r="DCP251" s="249"/>
      <c r="DCQ251" s="249"/>
      <c r="DCR251" s="249"/>
      <c r="DCS251" s="249"/>
      <c r="DCT251" s="249"/>
      <c r="DCU251" s="249"/>
      <c r="DCV251" s="249"/>
      <c r="DCW251" s="249"/>
      <c r="DCX251" s="249"/>
      <c r="DCY251" s="249"/>
      <c r="DCZ251" s="249"/>
      <c r="DDA251" s="249"/>
      <c r="DDB251" s="249"/>
      <c r="DDC251" s="249"/>
      <c r="DDD251" s="249"/>
      <c r="DDE251" s="249"/>
      <c r="DDF251" s="249"/>
      <c r="DDG251" s="249"/>
      <c r="DDH251" s="249"/>
      <c r="DDI251" s="249"/>
      <c r="DDJ251" s="249"/>
      <c r="DDK251" s="249"/>
      <c r="DDL251" s="249"/>
      <c r="DDM251" s="249"/>
      <c r="DDN251" s="249"/>
      <c r="DDO251" s="249"/>
      <c r="DDP251" s="249"/>
      <c r="DDQ251" s="249"/>
      <c r="DDR251" s="249"/>
      <c r="DDS251" s="249"/>
      <c r="DDT251" s="249"/>
      <c r="DDU251" s="249"/>
      <c r="DDV251" s="249"/>
      <c r="DDW251" s="249"/>
      <c r="DDX251" s="249"/>
      <c r="DDY251" s="249"/>
      <c r="DDZ251" s="249"/>
      <c r="DEA251" s="249"/>
      <c r="DEB251" s="249"/>
      <c r="DEC251" s="249"/>
      <c r="DED251" s="249"/>
      <c r="DEE251" s="249"/>
      <c r="DEF251" s="249"/>
      <c r="DEG251" s="249"/>
      <c r="DEH251" s="249"/>
      <c r="DEI251" s="249"/>
      <c r="DEJ251" s="249"/>
      <c r="DEK251" s="249"/>
      <c r="DEL251" s="249"/>
      <c r="DEM251" s="249"/>
      <c r="DEN251" s="249"/>
      <c r="DEO251" s="249"/>
      <c r="DEP251" s="249"/>
      <c r="DEQ251" s="249"/>
      <c r="DER251" s="249"/>
      <c r="DES251" s="249"/>
      <c r="DET251" s="249"/>
      <c r="DEU251" s="249"/>
      <c r="DEV251" s="249"/>
      <c r="DEW251" s="249"/>
      <c r="DEX251" s="249"/>
      <c r="DEY251" s="249"/>
      <c r="DEZ251" s="249"/>
      <c r="DFA251" s="249"/>
      <c r="DFB251" s="249"/>
      <c r="DFC251" s="249"/>
      <c r="DFD251" s="249"/>
      <c r="DFE251" s="249"/>
      <c r="DFF251" s="249"/>
      <c r="DFG251" s="249"/>
      <c r="DFH251" s="249"/>
      <c r="DFI251" s="249"/>
      <c r="DFJ251" s="249"/>
      <c r="DFK251" s="249"/>
      <c r="DFL251" s="249"/>
      <c r="DFM251" s="249"/>
      <c r="DFN251" s="249"/>
      <c r="DFO251" s="249"/>
      <c r="DFP251" s="249"/>
      <c r="DFQ251" s="249"/>
      <c r="DFR251" s="249"/>
      <c r="DFS251" s="249"/>
      <c r="DFT251" s="249"/>
      <c r="DFU251" s="249"/>
      <c r="DFV251" s="249"/>
      <c r="DFW251" s="249"/>
      <c r="DFX251" s="249"/>
      <c r="DFY251" s="249"/>
      <c r="DFZ251" s="249"/>
      <c r="DGA251" s="249"/>
      <c r="DGB251" s="249"/>
      <c r="DGC251" s="249"/>
      <c r="DGD251" s="249"/>
      <c r="DGE251" s="249"/>
      <c r="DGF251" s="249"/>
      <c r="DGG251" s="249"/>
      <c r="DGH251" s="249"/>
      <c r="DGI251" s="249"/>
      <c r="DGJ251" s="249"/>
      <c r="DGK251" s="249"/>
      <c r="DGL251" s="249"/>
      <c r="DGM251" s="249"/>
      <c r="DGN251" s="249"/>
      <c r="DGO251" s="249"/>
      <c r="DGP251" s="249"/>
      <c r="DGQ251" s="249"/>
      <c r="DGR251" s="249"/>
      <c r="DGS251" s="249"/>
      <c r="DGT251" s="249"/>
      <c r="DGU251" s="249"/>
      <c r="DGV251" s="249"/>
      <c r="DGW251" s="249"/>
      <c r="DGX251" s="249"/>
      <c r="DGY251" s="249"/>
      <c r="DGZ251" s="249"/>
      <c r="DHA251" s="249"/>
      <c r="DHB251" s="249"/>
      <c r="DHC251" s="249"/>
      <c r="DHD251" s="249"/>
      <c r="DHE251" s="249"/>
      <c r="DHF251" s="249"/>
      <c r="DHG251" s="249"/>
      <c r="DHH251" s="249"/>
      <c r="DHI251" s="249"/>
      <c r="DHJ251" s="249"/>
      <c r="DHK251" s="249"/>
      <c r="DHL251" s="249"/>
      <c r="DHM251" s="249"/>
      <c r="DHN251" s="249"/>
      <c r="DHO251" s="249"/>
      <c r="DHP251" s="249"/>
      <c r="DHQ251" s="249"/>
      <c r="DHR251" s="249"/>
      <c r="DHS251" s="249"/>
      <c r="DHT251" s="249"/>
      <c r="DHU251" s="249"/>
      <c r="DHV251" s="249"/>
      <c r="DHW251" s="249"/>
      <c r="DHX251" s="249"/>
      <c r="DHY251" s="249"/>
      <c r="DHZ251" s="249"/>
      <c r="DIA251" s="249"/>
      <c r="DIB251" s="249"/>
      <c r="DIC251" s="249"/>
      <c r="DID251" s="249"/>
      <c r="DIE251" s="249"/>
      <c r="DIF251" s="249"/>
      <c r="DIG251" s="249"/>
      <c r="DIH251" s="249"/>
      <c r="DII251" s="249"/>
      <c r="DIJ251" s="249"/>
      <c r="DIK251" s="249"/>
      <c r="DIL251" s="249"/>
      <c r="DIM251" s="249"/>
      <c r="DIN251" s="249"/>
      <c r="DIO251" s="249"/>
      <c r="DIP251" s="249"/>
      <c r="DIQ251" s="249"/>
      <c r="DIR251" s="249"/>
      <c r="DIS251" s="249"/>
      <c r="DIT251" s="249"/>
      <c r="DIU251" s="249"/>
      <c r="DIV251" s="249"/>
      <c r="DIW251" s="249"/>
      <c r="DIX251" s="249"/>
      <c r="DIY251" s="249"/>
      <c r="DIZ251" s="249"/>
      <c r="DJA251" s="249"/>
      <c r="DJB251" s="249"/>
      <c r="DJC251" s="249"/>
      <c r="DJD251" s="249"/>
      <c r="DJE251" s="249"/>
      <c r="DJF251" s="249"/>
      <c r="DJG251" s="249"/>
      <c r="DJH251" s="249"/>
      <c r="DJI251" s="249"/>
      <c r="DJJ251" s="249"/>
      <c r="DJK251" s="249"/>
      <c r="DJL251" s="249"/>
      <c r="DJM251" s="249"/>
      <c r="DJN251" s="249"/>
      <c r="DJO251" s="249"/>
      <c r="DJP251" s="249"/>
      <c r="DJQ251" s="249"/>
      <c r="DJR251" s="249"/>
      <c r="DJS251" s="249"/>
      <c r="DJT251" s="249"/>
      <c r="DJU251" s="249"/>
      <c r="DJV251" s="249"/>
      <c r="DJW251" s="249"/>
      <c r="DJX251" s="249"/>
      <c r="DJY251" s="249"/>
      <c r="DJZ251" s="249"/>
      <c r="DKA251" s="249"/>
      <c r="DKB251" s="249"/>
      <c r="DKC251" s="249"/>
      <c r="DKD251" s="249"/>
      <c r="DKE251" s="249"/>
      <c r="DKF251" s="249"/>
      <c r="DKG251" s="249"/>
      <c r="DKH251" s="249"/>
      <c r="DKI251" s="249"/>
      <c r="DKJ251" s="249"/>
      <c r="DKK251" s="249"/>
      <c r="DKL251" s="249"/>
      <c r="DKM251" s="249"/>
      <c r="DKN251" s="249"/>
      <c r="DKO251" s="249"/>
      <c r="DKP251" s="249"/>
      <c r="DKQ251" s="249"/>
      <c r="DKR251" s="249"/>
      <c r="DKS251" s="249"/>
      <c r="DKT251" s="249"/>
      <c r="DKU251" s="249"/>
      <c r="DKV251" s="249"/>
      <c r="DKW251" s="249"/>
      <c r="DKX251" s="249"/>
      <c r="DKY251" s="249"/>
      <c r="DKZ251" s="249"/>
      <c r="DLA251" s="249"/>
      <c r="DLB251" s="249"/>
      <c r="DLC251" s="249"/>
      <c r="DLD251" s="249"/>
      <c r="DLE251" s="249"/>
      <c r="DLF251" s="249"/>
      <c r="DLG251" s="249"/>
      <c r="DLH251" s="249"/>
      <c r="DLI251" s="249"/>
      <c r="DLJ251" s="249"/>
      <c r="DLK251" s="249"/>
      <c r="DLL251" s="249"/>
      <c r="DLM251" s="249"/>
      <c r="DLN251" s="249"/>
      <c r="DLO251" s="249"/>
      <c r="DLP251" s="249"/>
      <c r="DLQ251" s="249"/>
      <c r="DLR251" s="249"/>
      <c r="DLS251" s="249"/>
      <c r="DLT251" s="249"/>
      <c r="DLU251" s="249"/>
      <c r="DLV251" s="249"/>
      <c r="DLW251" s="249"/>
      <c r="DLX251" s="249"/>
      <c r="DLY251" s="249"/>
      <c r="DLZ251" s="249"/>
      <c r="DMA251" s="249"/>
      <c r="DMB251" s="249"/>
      <c r="DMC251" s="249"/>
      <c r="DMD251" s="249"/>
      <c r="DME251" s="249"/>
      <c r="DMF251" s="249"/>
      <c r="DMG251" s="249"/>
      <c r="DMH251" s="249"/>
      <c r="DMI251" s="249"/>
      <c r="DMJ251" s="249"/>
      <c r="DMK251" s="249"/>
      <c r="DML251" s="249"/>
      <c r="DMM251" s="249"/>
      <c r="DMN251" s="249"/>
      <c r="DMO251" s="249"/>
      <c r="DMP251" s="249"/>
      <c r="DMQ251" s="249"/>
      <c r="DMR251" s="249"/>
      <c r="DMS251" s="249"/>
      <c r="DMT251" s="249"/>
      <c r="DMU251" s="249"/>
      <c r="DMV251" s="249"/>
      <c r="DMW251" s="249"/>
      <c r="DMX251" s="249"/>
      <c r="DMY251" s="249"/>
      <c r="DMZ251" s="249"/>
      <c r="DNA251" s="249"/>
      <c r="DNB251" s="249"/>
      <c r="DNC251" s="249"/>
      <c r="DND251" s="249"/>
      <c r="DNE251" s="249"/>
      <c r="DNF251" s="249"/>
      <c r="DNG251" s="249"/>
      <c r="DNH251" s="249"/>
      <c r="DNI251" s="249"/>
      <c r="DNJ251" s="249"/>
      <c r="DNK251" s="249"/>
      <c r="DNL251" s="249"/>
      <c r="DNM251" s="249"/>
      <c r="DNN251" s="249"/>
      <c r="DNO251" s="249"/>
      <c r="DNP251" s="249"/>
      <c r="DNQ251" s="249"/>
      <c r="DNR251" s="249"/>
      <c r="DNS251" s="249"/>
      <c r="DNT251" s="249"/>
      <c r="DNU251" s="249"/>
      <c r="DNV251" s="249"/>
      <c r="DNW251" s="249"/>
      <c r="DNX251" s="249"/>
      <c r="DNY251" s="249"/>
      <c r="DNZ251" s="249"/>
      <c r="DOA251" s="249"/>
      <c r="DOB251" s="249"/>
      <c r="DOC251" s="249"/>
      <c r="DOD251" s="249"/>
      <c r="DOE251" s="249"/>
      <c r="DOF251" s="249"/>
      <c r="DOG251" s="249"/>
      <c r="DOH251" s="249"/>
      <c r="DOI251" s="249"/>
      <c r="DOJ251" s="249"/>
      <c r="DOK251" s="249"/>
      <c r="DOL251" s="249"/>
      <c r="DOM251" s="249"/>
      <c r="DON251" s="249"/>
      <c r="DOO251" s="249"/>
      <c r="DOP251" s="249"/>
      <c r="DOQ251" s="249"/>
      <c r="DOR251" s="249"/>
      <c r="DOS251" s="249"/>
      <c r="DOT251" s="249"/>
      <c r="DOU251" s="249"/>
      <c r="DOV251" s="249"/>
      <c r="DOW251" s="249"/>
      <c r="DOX251" s="249"/>
      <c r="DOY251" s="249"/>
      <c r="DOZ251" s="249"/>
      <c r="DPA251" s="249"/>
      <c r="DPB251" s="249"/>
      <c r="DPC251" s="249"/>
      <c r="DPD251" s="249"/>
      <c r="DPE251" s="249"/>
      <c r="DPF251" s="249"/>
      <c r="DPG251" s="249"/>
      <c r="DPH251" s="249"/>
      <c r="DPI251" s="249"/>
      <c r="DPJ251" s="249"/>
      <c r="DPK251" s="249"/>
      <c r="DPL251" s="249"/>
      <c r="DPM251" s="249"/>
      <c r="DPN251" s="249"/>
      <c r="DPO251" s="249"/>
      <c r="DPP251" s="249"/>
      <c r="DPQ251" s="249"/>
      <c r="DPR251" s="249"/>
      <c r="DPS251" s="249"/>
      <c r="DPT251" s="249"/>
      <c r="DPU251" s="249"/>
      <c r="DPV251" s="249"/>
      <c r="DPW251" s="249"/>
      <c r="DPX251" s="249"/>
      <c r="DPY251" s="249"/>
      <c r="DPZ251" s="249"/>
      <c r="DQA251" s="249"/>
      <c r="DQB251" s="249"/>
      <c r="DQC251" s="249"/>
      <c r="DQD251" s="249"/>
      <c r="DQE251" s="249"/>
      <c r="DQF251" s="249"/>
      <c r="DQG251" s="249"/>
      <c r="DQH251" s="249"/>
      <c r="DQI251" s="249"/>
      <c r="DQJ251" s="249"/>
      <c r="DQK251" s="249"/>
      <c r="DQL251" s="249"/>
      <c r="DQM251" s="249"/>
      <c r="DQN251" s="249"/>
      <c r="DQO251" s="249"/>
      <c r="DQP251" s="249"/>
      <c r="DQQ251" s="249"/>
      <c r="DQR251" s="249"/>
      <c r="DQS251" s="249"/>
      <c r="DQT251" s="249"/>
      <c r="DQU251" s="249"/>
      <c r="DQV251" s="249"/>
      <c r="DQW251" s="249"/>
      <c r="DQX251" s="249"/>
      <c r="DQY251" s="249"/>
      <c r="DQZ251" s="249"/>
      <c r="DRA251" s="249"/>
      <c r="DRB251" s="249"/>
      <c r="DRC251" s="249"/>
      <c r="DRD251" s="249"/>
      <c r="DRE251" s="249"/>
      <c r="DRF251" s="249"/>
      <c r="DRG251" s="249"/>
      <c r="DRH251" s="249"/>
      <c r="DRI251" s="249"/>
      <c r="DRJ251" s="249"/>
      <c r="DRK251" s="249"/>
      <c r="DRL251" s="249"/>
      <c r="DRM251" s="249"/>
      <c r="DRN251" s="249"/>
      <c r="DRO251" s="249"/>
      <c r="DRP251" s="249"/>
      <c r="DRQ251" s="249"/>
      <c r="DRR251" s="249"/>
      <c r="DRS251" s="249"/>
      <c r="DRT251" s="249"/>
      <c r="DRU251" s="249"/>
      <c r="DRV251" s="249"/>
      <c r="DRW251" s="249"/>
      <c r="DRX251" s="249"/>
      <c r="DRY251" s="249"/>
      <c r="DRZ251" s="249"/>
      <c r="DSA251" s="249"/>
      <c r="DSB251" s="249"/>
      <c r="DSC251" s="249"/>
      <c r="DSD251" s="249"/>
      <c r="DSE251" s="249"/>
      <c r="DSF251" s="249"/>
      <c r="DSG251" s="249"/>
      <c r="DSH251" s="249"/>
      <c r="DSI251" s="249"/>
      <c r="DSJ251" s="249"/>
      <c r="DSK251" s="249"/>
      <c r="DSL251" s="249"/>
      <c r="DSM251" s="249"/>
      <c r="DSN251" s="249"/>
      <c r="DSO251" s="249"/>
      <c r="DSP251" s="249"/>
      <c r="DSQ251" s="249"/>
      <c r="DSR251" s="249"/>
      <c r="DSS251" s="249"/>
      <c r="DST251" s="249"/>
      <c r="DSU251" s="249"/>
      <c r="DSV251" s="249"/>
      <c r="DSW251" s="249"/>
      <c r="DSX251" s="249"/>
      <c r="DSY251" s="249"/>
      <c r="DSZ251" s="249"/>
      <c r="DTA251" s="249"/>
      <c r="DTB251" s="249"/>
      <c r="DTC251" s="249"/>
      <c r="DTD251" s="249"/>
      <c r="DTE251" s="249"/>
      <c r="DTF251" s="249"/>
      <c r="DTG251" s="249"/>
      <c r="DTH251" s="249"/>
      <c r="DTI251" s="249"/>
      <c r="DTJ251" s="249"/>
      <c r="DTK251" s="249"/>
      <c r="DTL251" s="249"/>
      <c r="DTM251" s="249"/>
      <c r="DTN251" s="249"/>
      <c r="DTO251" s="249"/>
      <c r="DTP251" s="249"/>
      <c r="DTQ251" s="249"/>
      <c r="DTR251" s="249"/>
      <c r="DTS251" s="249"/>
      <c r="DTT251" s="249"/>
      <c r="DTU251" s="249"/>
      <c r="DTV251" s="249"/>
      <c r="DTW251" s="249"/>
      <c r="DTX251" s="249"/>
      <c r="DTY251" s="249"/>
      <c r="DTZ251" s="249"/>
      <c r="DUA251" s="249"/>
      <c r="DUB251" s="249"/>
      <c r="DUC251" s="249"/>
      <c r="DUD251" s="249"/>
      <c r="DUE251" s="249"/>
      <c r="DUF251" s="249"/>
      <c r="DUG251" s="249"/>
      <c r="DUH251" s="249"/>
      <c r="DUI251" s="249"/>
      <c r="DUJ251" s="249"/>
      <c r="DUK251" s="249"/>
      <c r="DUL251" s="249"/>
      <c r="DUM251" s="249"/>
      <c r="DUN251" s="249"/>
      <c r="DUO251" s="249"/>
      <c r="DUP251" s="249"/>
      <c r="DUQ251" s="249"/>
      <c r="DUR251" s="249"/>
      <c r="DUS251" s="249"/>
      <c r="DUT251" s="249"/>
      <c r="DUU251" s="249"/>
      <c r="DUV251" s="249"/>
      <c r="DUW251" s="249"/>
      <c r="DUX251" s="249"/>
      <c r="DUY251" s="249"/>
      <c r="DUZ251" s="249"/>
      <c r="DVA251" s="249"/>
      <c r="DVB251" s="249"/>
      <c r="DVC251" s="249"/>
      <c r="DVD251" s="249"/>
      <c r="DVE251" s="249"/>
      <c r="DVF251" s="249"/>
      <c r="DVG251" s="249"/>
      <c r="DVH251" s="249"/>
      <c r="DVI251" s="249"/>
      <c r="DVJ251" s="249"/>
      <c r="DVK251" s="249"/>
      <c r="DVL251" s="249"/>
      <c r="DVM251" s="249"/>
      <c r="DVN251" s="249"/>
      <c r="DVO251" s="249"/>
      <c r="DVP251" s="249"/>
      <c r="DVQ251" s="249"/>
      <c r="DVR251" s="249"/>
      <c r="DVS251" s="249"/>
      <c r="DVT251" s="249"/>
      <c r="DVU251" s="249"/>
      <c r="DVV251" s="249"/>
      <c r="DVW251" s="249"/>
      <c r="DVX251" s="249"/>
      <c r="DVY251" s="249"/>
      <c r="DVZ251" s="249"/>
      <c r="DWA251" s="249"/>
      <c r="DWB251" s="249"/>
      <c r="DWC251" s="249"/>
      <c r="DWD251" s="249"/>
      <c r="DWE251" s="249"/>
      <c r="DWF251" s="249"/>
      <c r="DWG251" s="249"/>
      <c r="DWH251" s="249"/>
      <c r="DWI251" s="249"/>
      <c r="DWJ251" s="249"/>
      <c r="DWK251" s="249"/>
      <c r="DWL251" s="249"/>
      <c r="DWM251" s="249"/>
      <c r="DWN251" s="249"/>
      <c r="DWO251" s="249"/>
      <c r="DWP251" s="249"/>
      <c r="DWQ251" s="249"/>
      <c r="DWR251" s="249"/>
      <c r="DWS251" s="249"/>
      <c r="DWT251" s="249"/>
      <c r="DWU251" s="249"/>
      <c r="DWV251" s="249"/>
      <c r="DWW251" s="249"/>
      <c r="DWX251" s="249"/>
      <c r="DWY251" s="249"/>
      <c r="DWZ251" s="249"/>
      <c r="DXA251" s="249"/>
      <c r="DXB251" s="249"/>
      <c r="DXC251" s="249"/>
      <c r="DXD251" s="249"/>
      <c r="DXE251" s="249"/>
      <c r="DXF251" s="249"/>
      <c r="DXG251" s="249"/>
      <c r="DXH251" s="249"/>
      <c r="DXI251" s="249"/>
      <c r="DXJ251" s="249"/>
      <c r="DXK251" s="249"/>
      <c r="DXL251" s="249"/>
      <c r="DXM251" s="249"/>
      <c r="DXN251" s="249"/>
      <c r="DXO251" s="249"/>
      <c r="DXP251" s="249"/>
      <c r="DXQ251" s="249"/>
      <c r="DXR251" s="249"/>
      <c r="DXS251" s="249"/>
      <c r="DXT251" s="249"/>
      <c r="DXU251" s="249"/>
      <c r="DXV251" s="249"/>
      <c r="DXW251" s="249"/>
      <c r="DXX251" s="249"/>
      <c r="DXY251" s="249"/>
      <c r="DXZ251" s="249"/>
      <c r="DYA251" s="249"/>
      <c r="DYB251" s="249"/>
      <c r="DYC251" s="249"/>
      <c r="DYD251" s="249"/>
      <c r="DYE251" s="249"/>
      <c r="DYF251" s="249"/>
      <c r="DYG251" s="249"/>
      <c r="DYH251" s="249"/>
      <c r="DYI251" s="249"/>
      <c r="DYJ251" s="249"/>
      <c r="DYK251" s="249"/>
      <c r="DYL251" s="249"/>
      <c r="DYM251" s="249"/>
      <c r="DYN251" s="249"/>
      <c r="DYO251" s="249"/>
      <c r="DYP251" s="249"/>
      <c r="DYQ251" s="249"/>
      <c r="DYR251" s="249"/>
      <c r="DYS251" s="249"/>
      <c r="DYT251" s="249"/>
      <c r="DYU251" s="249"/>
      <c r="DYV251" s="249"/>
      <c r="DYW251" s="249"/>
      <c r="DYX251" s="249"/>
      <c r="DYY251" s="249"/>
      <c r="DYZ251" s="249"/>
      <c r="DZA251" s="249"/>
      <c r="DZB251" s="249"/>
      <c r="DZC251" s="249"/>
      <c r="DZD251" s="249"/>
      <c r="DZE251" s="249"/>
      <c r="DZF251" s="249"/>
      <c r="DZG251" s="249"/>
      <c r="DZH251" s="249"/>
      <c r="DZI251" s="249"/>
      <c r="DZJ251" s="249"/>
      <c r="DZK251" s="249"/>
      <c r="DZL251" s="249"/>
      <c r="DZM251" s="249"/>
      <c r="DZN251" s="249"/>
      <c r="DZO251" s="249"/>
      <c r="DZP251" s="249"/>
      <c r="DZQ251" s="249"/>
      <c r="DZR251" s="249"/>
      <c r="DZS251" s="249"/>
      <c r="DZT251" s="249"/>
      <c r="DZU251" s="249"/>
      <c r="DZV251" s="249"/>
      <c r="DZW251" s="249"/>
      <c r="DZX251" s="249"/>
      <c r="DZY251" s="249"/>
      <c r="DZZ251" s="249"/>
      <c r="EAA251" s="249"/>
      <c r="EAB251" s="249"/>
      <c r="EAC251" s="249"/>
      <c r="EAD251" s="249"/>
      <c r="EAE251" s="249"/>
      <c r="EAF251" s="249"/>
      <c r="EAG251" s="249"/>
      <c r="EAH251" s="249"/>
      <c r="EAI251" s="249"/>
      <c r="EAJ251" s="249"/>
      <c r="EAK251" s="249"/>
      <c r="EAL251" s="249"/>
      <c r="EAM251" s="249"/>
      <c r="EAN251" s="249"/>
      <c r="EAO251" s="249"/>
      <c r="EAP251" s="249"/>
      <c r="EAQ251" s="249"/>
      <c r="EAR251" s="249"/>
      <c r="EAS251" s="249"/>
      <c r="EAT251" s="249"/>
      <c r="EAU251" s="249"/>
      <c r="EAV251" s="249"/>
      <c r="EAW251" s="249"/>
      <c r="EAX251" s="249"/>
      <c r="EAY251" s="249"/>
      <c r="EAZ251" s="249"/>
      <c r="EBA251" s="249"/>
      <c r="EBB251" s="249"/>
      <c r="EBC251" s="249"/>
      <c r="EBD251" s="249"/>
      <c r="EBE251" s="249"/>
      <c r="EBF251" s="249"/>
      <c r="EBG251" s="249"/>
      <c r="EBH251" s="249"/>
      <c r="EBI251" s="249"/>
      <c r="EBJ251" s="249"/>
      <c r="EBK251" s="249"/>
      <c r="EBL251" s="249"/>
      <c r="EBM251" s="249"/>
      <c r="EBN251" s="249"/>
      <c r="EBO251" s="249"/>
      <c r="EBP251" s="249"/>
      <c r="EBQ251" s="249"/>
      <c r="EBR251" s="249"/>
      <c r="EBS251" s="249"/>
      <c r="EBT251" s="249"/>
      <c r="EBU251" s="249"/>
      <c r="EBV251" s="249"/>
      <c r="EBW251" s="249"/>
      <c r="EBX251" s="249"/>
      <c r="EBY251" s="249"/>
      <c r="EBZ251" s="249"/>
      <c r="ECA251" s="249"/>
      <c r="ECB251" s="249"/>
      <c r="ECC251" s="249"/>
      <c r="ECD251" s="249"/>
      <c r="ECE251" s="249"/>
      <c r="ECF251" s="249"/>
      <c r="ECG251" s="249"/>
      <c r="ECH251" s="249"/>
      <c r="ECI251" s="249"/>
      <c r="ECJ251" s="249"/>
      <c r="ECK251" s="249"/>
      <c r="ECL251" s="249"/>
      <c r="ECM251" s="249"/>
      <c r="ECN251" s="249"/>
      <c r="ECO251" s="249"/>
      <c r="ECP251" s="249"/>
      <c r="ECQ251" s="249"/>
      <c r="ECR251" s="249"/>
      <c r="ECS251" s="249"/>
      <c r="ECT251" s="249"/>
      <c r="ECU251" s="249"/>
      <c r="ECV251" s="249"/>
      <c r="ECW251" s="249"/>
      <c r="ECX251" s="249"/>
      <c r="ECY251" s="249"/>
      <c r="ECZ251" s="249"/>
      <c r="EDA251" s="249"/>
      <c r="EDB251" s="249"/>
      <c r="EDC251" s="249"/>
      <c r="EDD251" s="249"/>
      <c r="EDE251" s="249"/>
      <c r="EDF251" s="249"/>
      <c r="EDG251" s="249"/>
      <c r="EDH251" s="249"/>
      <c r="EDI251" s="249"/>
      <c r="EDJ251" s="249"/>
      <c r="EDK251" s="249"/>
      <c r="EDL251" s="249"/>
      <c r="EDM251" s="249"/>
      <c r="EDN251" s="249"/>
      <c r="EDO251" s="249"/>
      <c r="EDP251" s="249"/>
      <c r="EDQ251" s="249"/>
      <c r="EDR251" s="249"/>
      <c r="EDS251" s="249"/>
      <c r="EDT251" s="249"/>
      <c r="EDU251" s="249"/>
      <c r="EDV251" s="249"/>
      <c r="EDW251" s="249"/>
      <c r="EDX251" s="249"/>
      <c r="EDY251" s="249"/>
      <c r="EDZ251" s="249"/>
      <c r="EEA251" s="249"/>
      <c r="EEB251" s="249"/>
      <c r="EEC251" s="249"/>
      <c r="EED251" s="249"/>
      <c r="EEE251" s="249"/>
      <c r="EEF251" s="249"/>
      <c r="EEG251" s="249"/>
      <c r="EEH251" s="249"/>
      <c r="EEI251" s="249"/>
      <c r="EEJ251" s="249"/>
      <c r="EEK251" s="249"/>
      <c r="EEL251" s="249"/>
      <c r="EEM251" s="249"/>
      <c r="EEN251" s="249"/>
      <c r="EEO251" s="249"/>
      <c r="EEP251" s="249"/>
      <c r="EEQ251" s="249"/>
      <c r="EER251" s="249"/>
      <c r="EES251" s="249"/>
      <c r="EET251" s="249"/>
      <c r="EEU251" s="249"/>
      <c r="EEV251" s="249"/>
      <c r="EEW251" s="249"/>
      <c r="EEX251" s="249"/>
      <c r="EEY251" s="249"/>
      <c r="EEZ251" s="249"/>
      <c r="EFA251" s="249"/>
      <c r="EFB251" s="249"/>
      <c r="EFC251" s="249"/>
      <c r="EFD251" s="249"/>
      <c r="EFE251" s="249"/>
      <c r="EFF251" s="249"/>
      <c r="EFG251" s="249"/>
      <c r="EFH251" s="249"/>
      <c r="EFI251" s="249"/>
      <c r="EFJ251" s="249"/>
      <c r="EFK251" s="249"/>
      <c r="EFL251" s="249"/>
      <c r="EFM251" s="249"/>
      <c r="EFN251" s="249"/>
      <c r="EFO251" s="249"/>
      <c r="EFP251" s="249"/>
      <c r="EFQ251" s="249"/>
      <c r="EFR251" s="249"/>
      <c r="EFS251" s="249"/>
      <c r="EFT251" s="249"/>
      <c r="EFU251" s="249"/>
      <c r="EFV251" s="249"/>
      <c r="EFW251" s="249"/>
      <c r="EFX251" s="249"/>
      <c r="EFY251" s="249"/>
      <c r="EFZ251" s="249"/>
      <c r="EGA251" s="249"/>
      <c r="EGB251" s="249"/>
      <c r="EGC251" s="249"/>
      <c r="EGD251" s="249"/>
      <c r="EGE251" s="249"/>
      <c r="EGF251" s="249"/>
      <c r="EGG251" s="249"/>
      <c r="EGH251" s="249"/>
      <c r="EGI251" s="249"/>
      <c r="EGJ251" s="249"/>
      <c r="EGK251" s="249"/>
      <c r="EGL251" s="249"/>
      <c r="EGM251" s="249"/>
      <c r="EGN251" s="249"/>
      <c r="EGO251" s="249"/>
      <c r="EGP251" s="249"/>
      <c r="EGQ251" s="249"/>
      <c r="EGR251" s="249"/>
      <c r="EGS251" s="249"/>
      <c r="EGT251" s="249"/>
      <c r="EGU251" s="249"/>
      <c r="EGV251" s="249"/>
      <c r="EGW251" s="249"/>
      <c r="EGX251" s="249"/>
      <c r="EGY251" s="249"/>
      <c r="EGZ251" s="249"/>
      <c r="EHA251" s="249"/>
      <c r="EHB251" s="249"/>
      <c r="EHC251" s="249"/>
      <c r="EHD251" s="249"/>
      <c r="EHE251" s="249"/>
      <c r="EHF251" s="249"/>
      <c r="EHG251" s="249"/>
      <c r="EHH251" s="249"/>
      <c r="EHI251" s="249"/>
      <c r="EHJ251" s="249"/>
      <c r="EHK251" s="249"/>
      <c r="EHL251" s="249"/>
      <c r="EHM251" s="249"/>
      <c r="EHN251" s="249"/>
      <c r="EHO251" s="249"/>
      <c r="EHP251" s="249"/>
      <c r="EHQ251" s="249"/>
      <c r="EHR251" s="249"/>
      <c r="EHS251" s="249"/>
      <c r="EHT251" s="249"/>
      <c r="EHU251" s="249"/>
      <c r="EHV251" s="249"/>
      <c r="EHW251" s="249"/>
      <c r="EHX251" s="249"/>
      <c r="EHY251" s="249"/>
      <c r="EHZ251" s="249"/>
      <c r="EIA251" s="249"/>
      <c r="EIB251" s="249"/>
      <c r="EIC251" s="249"/>
      <c r="EID251" s="249"/>
      <c r="EIE251" s="249"/>
      <c r="EIF251" s="249"/>
      <c r="EIG251" s="249"/>
      <c r="EIH251" s="249"/>
      <c r="EII251" s="249"/>
      <c r="EIJ251" s="249"/>
      <c r="EIK251" s="249"/>
      <c r="EIL251" s="249"/>
      <c r="EIM251" s="249"/>
      <c r="EIN251" s="249"/>
      <c r="EIO251" s="249"/>
      <c r="EIP251" s="249"/>
      <c r="EIQ251" s="249"/>
      <c r="EIR251" s="249"/>
      <c r="EIS251" s="249"/>
      <c r="EIT251" s="249"/>
      <c r="EIU251" s="249"/>
      <c r="EIV251" s="249"/>
      <c r="EIW251" s="249"/>
      <c r="EIX251" s="249"/>
      <c r="EIY251" s="249"/>
      <c r="EIZ251" s="249"/>
      <c r="EJA251" s="249"/>
      <c r="EJB251" s="249"/>
      <c r="EJC251" s="249"/>
      <c r="EJD251" s="249"/>
      <c r="EJE251" s="249"/>
      <c r="EJF251" s="249"/>
      <c r="EJG251" s="249"/>
      <c r="EJH251" s="249"/>
      <c r="EJI251" s="249"/>
      <c r="EJJ251" s="249"/>
      <c r="EJK251" s="249"/>
      <c r="EJL251" s="249"/>
      <c r="EJM251" s="249"/>
      <c r="EJN251" s="249"/>
      <c r="EJO251" s="249"/>
      <c r="EJP251" s="249"/>
      <c r="EJQ251" s="249"/>
      <c r="EJR251" s="249"/>
      <c r="EJS251" s="249"/>
      <c r="EJT251" s="249"/>
      <c r="EJU251" s="249"/>
      <c r="EJV251" s="249"/>
      <c r="EJW251" s="249"/>
      <c r="EJX251" s="249"/>
      <c r="EJY251" s="249"/>
      <c r="EJZ251" s="249"/>
      <c r="EKA251" s="249"/>
      <c r="EKB251" s="249"/>
      <c r="EKC251" s="249"/>
      <c r="EKD251" s="249"/>
      <c r="EKE251" s="249"/>
      <c r="EKF251" s="249"/>
      <c r="EKG251" s="249"/>
      <c r="EKH251" s="249"/>
      <c r="EKI251" s="249"/>
      <c r="EKJ251" s="249"/>
      <c r="EKK251" s="249"/>
      <c r="EKL251" s="249"/>
      <c r="EKM251" s="249"/>
      <c r="EKN251" s="249"/>
      <c r="EKO251" s="249"/>
      <c r="EKP251" s="249"/>
      <c r="EKQ251" s="249"/>
      <c r="EKR251" s="249"/>
      <c r="EKS251" s="249"/>
      <c r="EKT251" s="249"/>
      <c r="EKU251" s="249"/>
      <c r="EKV251" s="249"/>
      <c r="EKW251" s="249"/>
      <c r="EKX251" s="249"/>
      <c r="EKY251" s="249"/>
      <c r="EKZ251" s="249"/>
      <c r="ELA251" s="249"/>
      <c r="ELB251" s="249"/>
      <c r="ELC251" s="249"/>
      <c r="ELD251" s="249"/>
      <c r="ELE251" s="249"/>
      <c r="ELF251" s="249"/>
      <c r="ELG251" s="249"/>
      <c r="ELH251" s="249"/>
      <c r="ELI251" s="249"/>
      <c r="ELJ251" s="249"/>
      <c r="ELK251" s="249"/>
      <c r="ELL251" s="249"/>
      <c r="ELM251" s="249"/>
      <c r="ELN251" s="249"/>
      <c r="ELO251" s="249"/>
      <c r="ELP251" s="249"/>
      <c r="ELQ251" s="249"/>
      <c r="ELR251" s="249"/>
      <c r="ELS251" s="249"/>
      <c r="ELT251" s="249"/>
      <c r="ELU251" s="249"/>
      <c r="ELV251" s="249"/>
      <c r="ELW251" s="249"/>
      <c r="ELX251" s="249"/>
      <c r="ELY251" s="249"/>
      <c r="ELZ251" s="249"/>
      <c r="EMA251" s="249"/>
      <c r="EMB251" s="249"/>
      <c r="EMC251" s="249"/>
      <c r="EMD251" s="249"/>
      <c r="EME251" s="249"/>
      <c r="EMF251" s="249"/>
      <c r="EMG251" s="249"/>
      <c r="EMH251" s="249"/>
      <c r="EMI251" s="249"/>
      <c r="EMJ251" s="249"/>
      <c r="EMK251" s="249"/>
      <c r="EML251" s="249"/>
      <c r="EMM251" s="249"/>
      <c r="EMN251" s="249"/>
      <c r="EMO251" s="249"/>
      <c r="EMP251" s="249"/>
      <c r="EMQ251" s="249"/>
      <c r="EMR251" s="249"/>
      <c r="EMS251" s="249"/>
      <c r="EMT251" s="249"/>
      <c r="EMU251" s="249"/>
      <c r="EMV251" s="249"/>
      <c r="EMW251" s="249"/>
      <c r="EMX251" s="249"/>
      <c r="EMY251" s="249"/>
      <c r="EMZ251" s="249"/>
      <c r="ENA251" s="249"/>
      <c r="ENB251" s="249"/>
      <c r="ENC251" s="249"/>
      <c r="END251" s="249"/>
      <c r="ENE251" s="249"/>
      <c r="ENF251" s="249"/>
      <c r="ENG251" s="249"/>
      <c r="ENH251" s="249"/>
      <c r="ENI251" s="249"/>
      <c r="ENJ251" s="249"/>
      <c r="ENK251" s="249"/>
      <c r="ENL251" s="249"/>
      <c r="ENM251" s="249"/>
      <c r="ENN251" s="249"/>
      <c r="ENO251" s="249"/>
      <c r="ENP251" s="249"/>
      <c r="ENQ251" s="249"/>
      <c r="ENR251" s="249"/>
      <c r="ENS251" s="249"/>
      <c r="ENT251" s="249"/>
      <c r="ENU251" s="249"/>
      <c r="ENV251" s="249"/>
      <c r="ENW251" s="249"/>
      <c r="ENX251" s="249"/>
      <c r="ENY251" s="249"/>
      <c r="ENZ251" s="249"/>
      <c r="EOA251" s="249"/>
      <c r="EOB251" s="249"/>
      <c r="EOC251" s="249"/>
      <c r="EOD251" s="249"/>
      <c r="EOE251" s="249"/>
      <c r="EOF251" s="249"/>
      <c r="EOG251" s="249"/>
      <c r="EOH251" s="249"/>
      <c r="EOI251" s="249"/>
      <c r="EOJ251" s="249"/>
      <c r="EOK251" s="249"/>
      <c r="EOL251" s="249"/>
      <c r="EOM251" s="249"/>
      <c r="EON251" s="249"/>
      <c r="EOO251" s="249"/>
      <c r="EOP251" s="249"/>
      <c r="EOQ251" s="249"/>
      <c r="EOR251" s="249"/>
      <c r="EOS251" s="249"/>
      <c r="EOT251" s="249"/>
      <c r="EOU251" s="249"/>
      <c r="EOV251" s="249"/>
      <c r="EOW251" s="249"/>
      <c r="EOX251" s="249"/>
      <c r="EOY251" s="249"/>
      <c r="EOZ251" s="249"/>
      <c r="EPA251" s="249"/>
      <c r="EPB251" s="249"/>
      <c r="EPC251" s="249"/>
      <c r="EPD251" s="249"/>
      <c r="EPE251" s="249"/>
      <c r="EPF251" s="249"/>
      <c r="EPG251" s="249"/>
      <c r="EPH251" s="249"/>
      <c r="EPI251" s="249"/>
      <c r="EPJ251" s="249"/>
      <c r="EPK251" s="249"/>
      <c r="EPL251" s="249"/>
      <c r="EPM251" s="249"/>
      <c r="EPN251" s="249"/>
      <c r="EPO251" s="249"/>
      <c r="EPP251" s="249"/>
      <c r="EPQ251" s="249"/>
      <c r="EPR251" s="249"/>
      <c r="EPS251" s="249"/>
      <c r="EPT251" s="249"/>
      <c r="EPU251" s="249"/>
      <c r="EPV251" s="249"/>
      <c r="EPW251" s="249"/>
      <c r="EPX251" s="249"/>
      <c r="EPY251" s="249"/>
      <c r="EPZ251" s="249"/>
      <c r="EQA251" s="249"/>
      <c r="EQB251" s="249"/>
      <c r="EQC251" s="249"/>
      <c r="EQD251" s="249"/>
      <c r="EQE251" s="249"/>
      <c r="EQF251" s="249"/>
      <c r="EQG251" s="249"/>
      <c r="EQH251" s="249"/>
      <c r="EQI251" s="249"/>
      <c r="EQJ251" s="249"/>
      <c r="EQK251" s="249"/>
      <c r="EQL251" s="249"/>
      <c r="EQM251" s="249"/>
      <c r="EQN251" s="249"/>
      <c r="EQO251" s="249"/>
      <c r="EQP251" s="249"/>
      <c r="EQQ251" s="249"/>
      <c r="EQR251" s="249"/>
      <c r="EQS251" s="249"/>
      <c r="EQT251" s="249"/>
      <c r="EQU251" s="249"/>
      <c r="EQV251" s="249"/>
      <c r="EQW251" s="249"/>
      <c r="EQX251" s="249"/>
      <c r="EQY251" s="249"/>
      <c r="EQZ251" s="249"/>
      <c r="ERA251" s="249"/>
      <c r="ERB251" s="249"/>
      <c r="ERC251" s="249"/>
      <c r="ERD251" s="249"/>
      <c r="ERE251" s="249"/>
      <c r="ERF251" s="249"/>
      <c r="ERG251" s="249"/>
      <c r="ERH251" s="249"/>
      <c r="ERI251" s="249"/>
      <c r="ERJ251" s="249"/>
      <c r="ERK251" s="249"/>
      <c r="ERL251" s="249"/>
      <c r="ERM251" s="249"/>
      <c r="ERN251" s="249"/>
      <c r="ERO251" s="249"/>
      <c r="ERP251" s="249"/>
      <c r="ERQ251" s="249"/>
      <c r="ERR251" s="249"/>
      <c r="ERS251" s="249"/>
      <c r="ERT251" s="249"/>
      <c r="ERU251" s="249"/>
      <c r="ERV251" s="249"/>
      <c r="ERW251" s="249"/>
      <c r="ERX251" s="249"/>
      <c r="ERY251" s="249"/>
      <c r="ERZ251" s="249"/>
      <c r="ESA251" s="249"/>
      <c r="ESB251" s="249"/>
      <c r="ESC251" s="249"/>
      <c r="ESD251" s="249"/>
      <c r="ESE251" s="249"/>
      <c r="ESF251" s="249"/>
      <c r="ESG251" s="249"/>
      <c r="ESH251" s="249"/>
      <c r="ESI251" s="249"/>
      <c r="ESJ251" s="249"/>
      <c r="ESK251" s="249"/>
      <c r="ESL251" s="249"/>
      <c r="ESM251" s="249"/>
      <c r="ESN251" s="249"/>
      <c r="ESO251" s="249"/>
      <c r="ESP251" s="249"/>
      <c r="ESQ251" s="249"/>
      <c r="ESR251" s="249"/>
      <c r="ESS251" s="249"/>
      <c r="EST251" s="249"/>
      <c r="ESU251" s="249"/>
      <c r="ESV251" s="249"/>
      <c r="ESW251" s="249"/>
      <c r="ESX251" s="249"/>
      <c r="ESY251" s="249"/>
      <c r="ESZ251" s="249"/>
      <c r="ETA251" s="249"/>
      <c r="ETB251" s="249"/>
      <c r="ETC251" s="249"/>
      <c r="ETD251" s="249"/>
      <c r="ETE251" s="249"/>
      <c r="ETF251" s="249"/>
      <c r="ETG251" s="249"/>
      <c r="ETH251" s="249"/>
      <c r="ETI251" s="249"/>
      <c r="ETJ251" s="249"/>
      <c r="ETK251" s="249"/>
      <c r="ETL251" s="249"/>
      <c r="ETM251" s="249"/>
      <c r="ETN251" s="249"/>
      <c r="ETO251" s="249"/>
      <c r="ETP251" s="249"/>
      <c r="ETQ251" s="249"/>
      <c r="ETR251" s="249"/>
      <c r="ETS251" s="249"/>
      <c r="ETT251" s="249"/>
      <c r="ETU251" s="249"/>
      <c r="ETV251" s="249"/>
      <c r="ETW251" s="249"/>
      <c r="ETX251" s="249"/>
      <c r="ETY251" s="249"/>
      <c r="ETZ251" s="249"/>
      <c r="EUA251" s="249"/>
      <c r="EUB251" s="249"/>
      <c r="EUC251" s="249"/>
      <c r="EUD251" s="249"/>
      <c r="EUE251" s="249"/>
      <c r="EUF251" s="249"/>
      <c r="EUG251" s="249"/>
      <c r="EUH251" s="249"/>
      <c r="EUI251" s="249"/>
      <c r="EUJ251" s="249"/>
      <c r="EUK251" s="249"/>
      <c r="EUL251" s="249"/>
      <c r="EUM251" s="249"/>
      <c r="EUN251" s="249"/>
      <c r="EUO251" s="249"/>
      <c r="EUP251" s="249"/>
      <c r="EUQ251" s="249"/>
      <c r="EUR251" s="249"/>
      <c r="EUS251" s="249"/>
      <c r="EUT251" s="249"/>
      <c r="EUU251" s="249"/>
      <c r="EUV251" s="249"/>
      <c r="EUW251" s="249"/>
      <c r="EUX251" s="249"/>
      <c r="EUY251" s="249"/>
      <c r="EUZ251" s="249"/>
      <c r="EVA251" s="249"/>
      <c r="EVB251" s="249"/>
      <c r="EVC251" s="249"/>
      <c r="EVD251" s="249"/>
      <c r="EVE251" s="249"/>
      <c r="EVF251" s="249"/>
      <c r="EVG251" s="249"/>
      <c r="EVH251" s="249"/>
      <c r="EVI251" s="249"/>
      <c r="EVJ251" s="249"/>
      <c r="EVK251" s="249"/>
      <c r="EVL251" s="249"/>
      <c r="EVM251" s="249"/>
      <c r="EVN251" s="249"/>
      <c r="EVO251" s="249"/>
      <c r="EVP251" s="249"/>
      <c r="EVQ251" s="249"/>
      <c r="EVR251" s="249"/>
      <c r="EVS251" s="249"/>
      <c r="EVT251" s="249"/>
      <c r="EVU251" s="249"/>
      <c r="EVV251" s="249"/>
      <c r="EVW251" s="249"/>
      <c r="EVX251" s="249"/>
      <c r="EVY251" s="249"/>
      <c r="EVZ251" s="249"/>
      <c r="EWA251" s="249"/>
      <c r="EWB251" s="249"/>
      <c r="EWC251" s="249"/>
      <c r="EWD251" s="249"/>
      <c r="EWE251" s="249"/>
      <c r="EWF251" s="249"/>
      <c r="EWG251" s="249"/>
      <c r="EWH251" s="249"/>
      <c r="EWI251" s="249"/>
      <c r="EWJ251" s="249"/>
      <c r="EWK251" s="249"/>
      <c r="EWL251" s="249"/>
      <c r="EWM251" s="249"/>
      <c r="EWN251" s="249"/>
      <c r="EWO251" s="249"/>
      <c r="EWP251" s="249"/>
      <c r="EWQ251" s="249"/>
      <c r="EWR251" s="249"/>
      <c r="EWS251" s="249"/>
      <c r="EWT251" s="249"/>
      <c r="EWU251" s="249"/>
      <c r="EWV251" s="249"/>
      <c r="EWW251" s="249"/>
      <c r="EWX251" s="249"/>
      <c r="EWY251" s="249"/>
      <c r="EWZ251" s="249"/>
      <c r="EXA251" s="249"/>
      <c r="EXB251" s="249"/>
      <c r="EXC251" s="249"/>
      <c r="EXD251" s="249"/>
      <c r="EXE251" s="249"/>
      <c r="EXF251" s="249"/>
      <c r="EXG251" s="249"/>
      <c r="EXH251" s="249"/>
      <c r="EXI251" s="249"/>
      <c r="EXJ251" s="249"/>
      <c r="EXK251" s="249"/>
      <c r="EXL251" s="249"/>
      <c r="EXM251" s="249"/>
      <c r="EXN251" s="249"/>
      <c r="EXO251" s="249"/>
      <c r="EXP251" s="249"/>
      <c r="EXQ251" s="249"/>
      <c r="EXR251" s="249"/>
      <c r="EXS251" s="249"/>
      <c r="EXT251" s="249"/>
      <c r="EXU251" s="249"/>
      <c r="EXV251" s="249"/>
      <c r="EXW251" s="249"/>
      <c r="EXX251" s="249"/>
      <c r="EXY251" s="249"/>
      <c r="EXZ251" s="249"/>
      <c r="EYA251" s="249"/>
      <c r="EYB251" s="249"/>
      <c r="EYC251" s="249"/>
      <c r="EYD251" s="249"/>
      <c r="EYE251" s="249"/>
      <c r="EYF251" s="249"/>
      <c r="EYG251" s="249"/>
      <c r="EYH251" s="249"/>
      <c r="EYI251" s="249"/>
      <c r="EYJ251" s="249"/>
      <c r="EYK251" s="249"/>
      <c r="EYL251" s="249"/>
      <c r="EYM251" s="249"/>
      <c r="EYN251" s="249"/>
      <c r="EYO251" s="249"/>
      <c r="EYP251" s="249"/>
      <c r="EYQ251" s="249"/>
      <c r="EYR251" s="249"/>
      <c r="EYS251" s="249"/>
      <c r="EYT251" s="249"/>
      <c r="EYU251" s="249"/>
      <c r="EYV251" s="249"/>
      <c r="EYW251" s="249"/>
      <c r="EYX251" s="249"/>
      <c r="EYY251" s="249"/>
      <c r="EYZ251" s="249"/>
      <c r="EZA251" s="249"/>
      <c r="EZB251" s="249"/>
      <c r="EZC251" s="249"/>
      <c r="EZD251" s="249"/>
      <c r="EZE251" s="249"/>
      <c r="EZF251" s="249"/>
      <c r="EZG251" s="249"/>
      <c r="EZH251" s="249"/>
      <c r="EZI251" s="249"/>
      <c r="EZJ251" s="249"/>
      <c r="EZK251" s="249"/>
      <c r="EZL251" s="249"/>
      <c r="EZM251" s="249"/>
      <c r="EZN251" s="249"/>
      <c r="EZO251" s="249"/>
      <c r="EZP251" s="249"/>
      <c r="EZQ251" s="249"/>
      <c r="EZR251" s="249"/>
      <c r="EZS251" s="249"/>
      <c r="EZT251" s="249"/>
      <c r="EZU251" s="249"/>
      <c r="EZV251" s="249"/>
      <c r="EZW251" s="249"/>
      <c r="EZX251" s="249"/>
      <c r="EZY251" s="249"/>
      <c r="EZZ251" s="249"/>
      <c r="FAA251" s="249"/>
      <c r="FAB251" s="249"/>
      <c r="FAC251" s="249"/>
      <c r="FAD251" s="249"/>
      <c r="FAE251" s="249"/>
      <c r="FAF251" s="249"/>
      <c r="FAG251" s="249"/>
      <c r="FAH251" s="249"/>
      <c r="FAI251" s="249"/>
      <c r="FAJ251" s="249"/>
      <c r="FAK251" s="249"/>
      <c r="FAL251" s="249"/>
      <c r="FAM251" s="249"/>
      <c r="FAN251" s="249"/>
      <c r="FAO251" s="249"/>
      <c r="FAP251" s="249"/>
      <c r="FAQ251" s="249"/>
      <c r="FAR251" s="249"/>
      <c r="FAS251" s="249"/>
      <c r="FAT251" s="249"/>
      <c r="FAU251" s="249"/>
      <c r="FAV251" s="249"/>
      <c r="FAW251" s="249"/>
      <c r="FAX251" s="249"/>
      <c r="FAY251" s="249"/>
      <c r="FAZ251" s="249"/>
      <c r="FBA251" s="249"/>
      <c r="FBB251" s="249"/>
      <c r="FBC251" s="249"/>
      <c r="FBD251" s="249"/>
      <c r="FBE251" s="249"/>
      <c r="FBF251" s="249"/>
      <c r="FBG251" s="249"/>
      <c r="FBH251" s="249"/>
      <c r="FBI251" s="249"/>
      <c r="FBJ251" s="249"/>
      <c r="FBK251" s="249"/>
      <c r="FBL251" s="249"/>
      <c r="FBM251" s="249"/>
      <c r="FBN251" s="249"/>
      <c r="FBO251" s="249"/>
      <c r="FBP251" s="249"/>
      <c r="FBQ251" s="249"/>
      <c r="FBR251" s="249"/>
      <c r="FBS251" s="249"/>
      <c r="FBT251" s="249"/>
      <c r="FBU251" s="249"/>
      <c r="FBV251" s="249"/>
      <c r="FBW251" s="249"/>
      <c r="FBX251" s="249"/>
      <c r="FBY251" s="249"/>
      <c r="FBZ251" s="249"/>
      <c r="FCA251" s="249"/>
      <c r="FCB251" s="249"/>
      <c r="FCC251" s="249"/>
      <c r="FCD251" s="249"/>
      <c r="FCE251" s="249"/>
      <c r="FCF251" s="249"/>
      <c r="FCG251" s="249"/>
      <c r="FCH251" s="249"/>
      <c r="FCI251" s="249"/>
      <c r="FCJ251" s="249"/>
      <c r="FCK251" s="249"/>
      <c r="FCL251" s="249"/>
      <c r="FCM251" s="249"/>
      <c r="FCN251" s="249"/>
      <c r="FCO251" s="249"/>
      <c r="FCP251" s="249"/>
      <c r="FCQ251" s="249"/>
      <c r="FCR251" s="249"/>
      <c r="FCS251" s="249"/>
      <c r="FCT251" s="249"/>
      <c r="FCU251" s="249"/>
      <c r="FCV251" s="249"/>
      <c r="FCW251" s="249"/>
      <c r="FCX251" s="249"/>
      <c r="FCY251" s="249"/>
      <c r="FCZ251" s="249"/>
      <c r="FDA251" s="249"/>
      <c r="FDB251" s="249"/>
      <c r="FDC251" s="249"/>
      <c r="FDD251" s="249"/>
      <c r="FDE251" s="249"/>
      <c r="FDF251" s="249"/>
      <c r="FDG251" s="249"/>
      <c r="FDH251" s="249"/>
      <c r="FDI251" s="249"/>
      <c r="FDJ251" s="249"/>
      <c r="FDK251" s="249"/>
      <c r="FDL251" s="249"/>
      <c r="FDM251" s="249"/>
      <c r="FDN251" s="249"/>
      <c r="FDO251" s="249"/>
      <c r="FDP251" s="249"/>
      <c r="FDQ251" s="249"/>
      <c r="FDR251" s="249"/>
      <c r="FDS251" s="249"/>
      <c r="FDT251" s="249"/>
      <c r="FDU251" s="249"/>
      <c r="FDV251" s="249"/>
      <c r="FDW251" s="249"/>
      <c r="FDX251" s="249"/>
      <c r="FDY251" s="249"/>
      <c r="FDZ251" s="249"/>
      <c r="FEA251" s="249"/>
      <c r="FEB251" s="249"/>
      <c r="FEC251" s="249"/>
      <c r="FED251" s="249"/>
      <c r="FEE251" s="249"/>
      <c r="FEF251" s="249"/>
      <c r="FEG251" s="249"/>
      <c r="FEH251" s="249"/>
      <c r="FEI251" s="249"/>
      <c r="FEJ251" s="249"/>
      <c r="FEK251" s="249"/>
      <c r="FEL251" s="249"/>
      <c r="FEM251" s="249"/>
      <c r="FEN251" s="249"/>
      <c r="FEO251" s="249"/>
      <c r="FEP251" s="249"/>
      <c r="FEQ251" s="249"/>
      <c r="FER251" s="249"/>
      <c r="FES251" s="249"/>
      <c r="FET251" s="249"/>
      <c r="FEU251" s="249"/>
      <c r="FEV251" s="249"/>
      <c r="FEW251" s="249"/>
      <c r="FEX251" s="249"/>
      <c r="FEY251" s="249"/>
      <c r="FEZ251" s="249"/>
      <c r="FFA251" s="249"/>
      <c r="FFB251" s="249"/>
      <c r="FFC251" s="249"/>
      <c r="FFD251" s="249"/>
      <c r="FFE251" s="249"/>
      <c r="FFF251" s="249"/>
      <c r="FFG251" s="249"/>
      <c r="FFH251" s="249"/>
      <c r="FFI251" s="249"/>
      <c r="FFJ251" s="249"/>
      <c r="FFK251" s="249"/>
      <c r="FFL251" s="249"/>
      <c r="FFM251" s="249"/>
      <c r="FFN251" s="249"/>
      <c r="FFO251" s="249"/>
      <c r="FFP251" s="249"/>
      <c r="FFQ251" s="249"/>
      <c r="FFR251" s="249"/>
      <c r="FFS251" s="249"/>
      <c r="FFT251" s="249"/>
      <c r="FFU251" s="249"/>
      <c r="FFV251" s="249"/>
      <c r="FFW251" s="249"/>
      <c r="FFX251" s="249"/>
      <c r="FFY251" s="249"/>
      <c r="FFZ251" s="249"/>
      <c r="FGA251" s="249"/>
      <c r="FGB251" s="249"/>
      <c r="FGC251" s="249"/>
      <c r="FGD251" s="249"/>
      <c r="FGE251" s="249"/>
      <c r="FGF251" s="249"/>
      <c r="FGG251" s="249"/>
      <c r="FGH251" s="249"/>
      <c r="FGI251" s="249"/>
      <c r="FGJ251" s="249"/>
      <c r="FGK251" s="249"/>
      <c r="FGL251" s="249"/>
      <c r="FGM251" s="249"/>
      <c r="FGN251" s="249"/>
      <c r="FGO251" s="249"/>
      <c r="FGP251" s="249"/>
      <c r="FGQ251" s="249"/>
      <c r="FGR251" s="249"/>
      <c r="FGS251" s="249"/>
      <c r="FGT251" s="249"/>
      <c r="FGU251" s="249"/>
      <c r="FGV251" s="249"/>
      <c r="FGW251" s="249"/>
      <c r="FGX251" s="249"/>
      <c r="FGY251" s="249"/>
      <c r="FGZ251" s="249"/>
      <c r="FHA251" s="249"/>
      <c r="FHB251" s="249"/>
      <c r="FHC251" s="249"/>
      <c r="FHD251" s="249"/>
      <c r="FHE251" s="249"/>
      <c r="FHF251" s="249"/>
      <c r="FHG251" s="249"/>
      <c r="FHH251" s="249"/>
      <c r="FHI251" s="249"/>
      <c r="FHJ251" s="249"/>
      <c r="FHK251" s="249"/>
      <c r="FHL251" s="249"/>
      <c r="FHM251" s="249"/>
      <c r="FHN251" s="249"/>
      <c r="FHO251" s="249"/>
      <c r="FHP251" s="249"/>
      <c r="FHQ251" s="249"/>
      <c r="FHR251" s="249"/>
      <c r="FHS251" s="249"/>
      <c r="FHT251" s="249"/>
      <c r="FHU251" s="249"/>
      <c r="FHV251" s="249"/>
      <c r="FHW251" s="249"/>
      <c r="FHX251" s="249"/>
      <c r="FHY251" s="249"/>
      <c r="FHZ251" s="249"/>
      <c r="FIA251" s="249"/>
      <c r="FIB251" s="249"/>
      <c r="FIC251" s="249"/>
      <c r="FID251" s="249"/>
      <c r="FIE251" s="249"/>
      <c r="FIF251" s="249"/>
      <c r="FIG251" s="249"/>
      <c r="FIH251" s="249"/>
      <c r="FII251" s="249"/>
      <c r="FIJ251" s="249"/>
      <c r="FIK251" s="249"/>
      <c r="FIL251" s="249"/>
      <c r="FIM251" s="249"/>
      <c r="FIN251" s="249"/>
      <c r="FIO251" s="249"/>
      <c r="FIP251" s="249"/>
      <c r="FIQ251" s="249"/>
      <c r="FIR251" s="249"/>
      <c r="FIS251" s="249"/>
      <c r="FIT251" s="249"/>
      <c r="FIU251" s="249"/>
      <c r="FIV251" s="249"/>
      <c r="FIW251" s="249"/>
      <c r="FIX251" s="249"/>
      <c r="FIY251" s="249"/>
      <c r="FIZ251" s="249"/>
      <c r="FJA251" s="249"/>
      <c r="FJB251" s="249"/>
      <c r="FJC251" s="249"/>
      <c r="FJD251" s="249"/>
      <c r="FJE251" s="249"/>
      <c r="FJF251" s="249"/>
      <c r="FJG251" s="249"/>
      <c r="FJH251" s="249"/>
      <c r="FJI251" s="249"/>
      <c r="FJJ251" s="249"/>
      <c r="FJK251" s="249"/>
      <c r="FJL251" s="249"/>
      <c r="FJM251" s="249"/>
      <c r="FJN251" s="249"/>
      <c r="FJO251" s="249"/>
      <c r="FJP251" s="249"/>
      <c r="FJQ251" s="249"/>
      <c r="FJR251" s="249"/>
      <c r="FJS251" s="249"/>
      <c r="FJT251" s="249"/>
      <c r="FJU251" s="249"/>
      <c r="FJV251" s="249"/>
      <c r="FJW251" s="249"/>
      <c r="FJX251" s="249"/>
      <c r="FJY251" s="249"/>
      <c r="FJZ251" s="249"/>
      <c r="FKA251" s="249"/>
      <c r="FKB251" s="249"/>
      <c r="FKC251" s="249"/>
      <c r="FKD251" s="249"/>
      <c r="FKE251" s="249"/>
      <c r="FKF251" s="249"/>
      <c r="FKG251" s="249"/>
      <c r="FKH251" s="249"/>
      <c r="FKI251" s="249"/>
      <c r="FKJ251" s="249"/>
      <c r="FKK251" s="249"/>
      <c r="FKL251" s="249"/>
      <c r="FKM251" s="249"/>
      <c r="FKN251" s="249"/>
      <c r="FKO251" s="249"/>
      <c r="FKP251" s="249"/>
      <c r="FKQ251" s="249"/>
      <c r="FKR251" s="249"/>
      <c r="FKS251" s="249"/>
      <c r="FKT251" s="249"/>
      <c r="FKU251" s="249"/>
      <c r="FKV251" s="249"/>
      <c r="FKW251" s="249"/>
      <c r="FKX251" s="249"/>
      <c r="FKY251" s="249"/>
      <c r="FKZ251" s="249"/>
      <c r="FLA251" s="249"/>
      <c r="FLB251" s="249"/>
      <c r="FLC251" s="249"/>
      <c r="FLD251" s="249"/>
      <c r="FLE251" s="249"/>
      <c r="FLF251" s="249"/>
      <c r="FLG251" s="249"/>
      <c r="FLH251" s="249"/>
      <c r="FLI251" s="249"/>
      <c r="FLJ251" s="249"/>
      <c r="FLK251" s="249"/>
      <c r="FLL251" s="249"/>
      <c r="FLM251" s="249"/>
      <c r="FLN251" s="249"/>
      <c r="FLO251" s="249"/>
      <c r="FLP251" s="249"/>
      <c r="FLQ251" s="249"/>
      <c r="FLR251" s="249"/>
      <c r="FLS251" s="249"/>
      <c r="FLT251" s="249"/>
      <c r="FLU251" s="249"/>
      <c r="FLV251" s="249"/>
      <c r="FLW251" s="249"/>
      <c r="FLX251" s="249"/>
      <c r="FLY251" s="249"/>
      <c r="FLZ251" s="249"/>
      <c r="FMA251" s="249"/>
      <c r="FMB251" s="249"/>
      <c r="FMC251" s="249"/>
      <c r="FMD251" s="249"/>
      <c r="FME251" s="249"/>
      <c r="FMF251" s="249"/>
      <c r="FMG251" s="249"/>
      <c r="FMH251" s="249"/>
      <c r="FMI251" s="249"/>
      <c r="FMJ251" s="249"/>
      <c r="FMK251" s="249"/>
      <c r="FML251" s="249"/>
      <c r="FMM251" s="249"/>
      <c r="FMN251" s="249"/>
      <c r="FMO251" s="249"/>
      <c r="FMP251" s="249"/>
      <c r="FMQ251" s="249"/>
      <c r="FMR251" s="249"/>
      <c r="FMS251" s="249"/>
      <c r="FMT251" s="249"/>
      <c r="FMU251" s="249"/>
      <c r="FMV251" s="249"/>
      <c r="FMW251" s="249"/>
      <c r="FMX251" s="249"/>
      <c r="FMY251" s="249"/>
      <c r="FMZ251" s="249"/>
      <c r="FNA251" s="249"/>
      <c r="FNB251" s="249"/>
      <c r="FNC251" s="249"/>
      <c r="FND251" s="249"/>
      <c r="FNE251" s="249"/>
      <c r="FNF251" s="249"/>
      <c r="FNG251" s="249"/>
      <c r="FNH251" s="249"/>
      <c r="FNI251" s="249"/>
      <c r="FNJ251" s="249"/>
      <c r="FNK251" s="249"/>
      <c r="FNL251" s="249"/>
      <c r="FNM251" s="249"/>
      <c r="FNN251" s="249"/>
      <c r="FNO251" s="249"/>
      <c r="FNP251" s="249"/>
      <c r="FNQ251" s="249"/>
      <c r="FNR251" s="249"/>
      <c r="FNS251" s="249"/>
      <c r="FNT251" s="249"/>
      <c r="FNU251" s="249"/>
      <c r="FNV251" s="249"/>
      <c r="FNW251" s="249"/>
      <c r="FNX251" s="249"/>
      <c r="FNY251" s="249"/>
      <c r="FNZ251" s="249"/>
      <c r="FOA251" s="249"/>
      <c r="FOB251" s="249"/>
      <c r="FOC251" s="249"/>
      <c r="FOD251" s="249"/>
      <c r="FOE251" s="249"/>
      <c r="FOF251" s="249"/>
      <c r="FOG251" s="249"/>
      <c r="FOH251" s="249"/>
      <c r="FOI251" s="249"/>
      <c r="FOJ251" s="249"/>
      <c r="FOK251" s="249"/>
      <c r="FOL251" s="249"/>
      <c r="FOM251" s="249"/>
      <c r="FON251" s="249"/>
      <c r="FOO251" s="249"/>
      <c r="FOP251" s="249"/>
      <c r="FOQ251" s="249"/>
      <c r="FOR251" s="249"/>
      <c r="FOS251" s="249"/>
      <c r="FOT251" s="249"/>
      <c r="FOU251" s="249"/>
      <c r="FOV251" s="249"/>
      <c r="FOW251" s="249"/>
      <c r="FOX251" s="249"/>
      <c r="FOY251" s="249"/>
      <c r="FOZ251" s="249"/>
      <c r="FPA251" s="249"/>
      <c r="FPB251" s="249"/>
      <c r="FPC251" s="249"/>
      <c r="FPD251" s="249"/>
      <c r="FPE251" s="249"/>
      <c r="FPF251" s="249"/>
      <c r="FPG251" s="249"/>
      <c r="FPH251" s="249"/>
      <c r="FPI251" s="249"/>
      <c r="FPJ251" s="249"/>
      <c r="FPK251" s="249"/>
      <c r="FPL251" s="249"/>
      <c r="FPM251" s="249"/>
      <c r="FPN251" s="249"/>
      <c r="FPO251" s="249"/>
      <c r="FPP251" s="249"/>
      <c r="FPQ251" s="249"/>
      <c r="FPR251" s="249"/>
      <c r="FPS251" s="249"/>
      <c r="FPT251" s="249"/>
      <c r="FPU251" s="249"/>
      <c r="FPV251" s="249"/>
      <c r="FPW251" s="249"/>
      <c r="FPX251" s="249"/>
      <c r="FPY251" s="249"/>
      <c r="FPZ251" s="249"/>
      <c r="FQA251" s="249"/>
      <c r="FQB251" s="249"/>
      <c r="FQC251" s="249"/>
      <c r="FQD251" s="249"/>
      <c r="FQE251" s="249"/>
      <c r="FQF251" s="249"/>
      <c r="FQG251" s="249"/>
      <c r="FQH251" s="249"/>
      <c r="FQI251" s="249"/>
      <c r="FQJ251" s="249"/>
      <c r="FQK251" s="249"/>
      <c r="FQL251" s="249"/>
      <c r="FQM251" s="249"/>
      <c r="FQN251" s="249"/>
      <c r="FQO251" s="249"/>
      <c r="FQP251" s="249"/>
      <c r="FQQ251" s="249"/>
      <c r="FQR251" s="249"/>
      <c r="FQS251" s="249"/>
      <c r="FQT251" s="249"/>
      <c r="FQU251" s="249"/>
      <c r="FQV251" s="249"/>
      <c r="FQW251" s="249"/>
      <c r="FQX251" s="249"/>
      <c r="FQY251" s="249"/>
      <c r="FQZ251" s="249"/>
      <c r="FRA251" s="249"/>
      <c r="FRB251" s="249"/>
      <c r="FRC251" s="249"/>
      <c r="FRD251" s="249"/>
      <c r="FRE251" s="249"/>
      <c r="FRF251" s="249"/>
      <c r="FRG251" s="249"/>
      <c r="FRH251" s="249"/>
      <c r="FRI251" s="249"/>
      <c r="FRJ251" s="249"/>
      <c r="FRK251" s="249"/>
      <c r="FRL251" s="249"/>
      <c r="FRM251" s="249"/>
      <c r="FRN251" s="249"/>
      <c r="FRO251" s="249"/>
      <c r="FRP251" s="249"/>
      <c r="FRQ251" s="249"/>
      <c r="FRR251" s="249"/>
      <c r="FRS251" s="249"/>
      <c r="FRT251" s="249"/>
      <c r="FRU251" s="249"/>
      <c r="FRV251" s="249"/>
      <c r="FRW251" s="249"/>
      <c r="FRX251" s="249"/>
      <c r="FRY251" s="249"/>
      <c r="FRZ251" s="249"/>
      <c r="FSA251" s="249"/>
      <c r="FSB251" s="249"/>
      <c r="FSC251" s="249"/>
      <c r="FSD251" s="249"/>
      <c r="FSE251" s="249"/>
      <c r="FSF251" s="249"/>
      <c r="FSG251" s="249"/>
      <c r="FSH251" s="249"/>
      <c r="FSI251" s="249"/>
      <c r="FSJ251" s="249"/>
      <c r="FSK251" s="249"/>
      <c r="FSL251" s="249"/>
      <c r="FSM251" s="249"/>
      <c r="FSN251" s="249"/>
      <c r="FSO251" s="249"/>
      <c r="FSP251" s="249"/>
      <c r="FSQ251" s="249"/>
      <c r="FSR251" s="249"/>
      <c r="FSS251" s="249"/>
      <c r="FST251" s="249"/>
      <c r="FSU251" s="249"/>
      <c r="FSV251" s="249"/>
      <c r="FSW251" s="249"/>
      <c r="FSX251" s="249"/>
      <c r="FSY251" s="249"/>
      <c r="FSZ251" s="249"/>
      <c r="FTA251" s="249"/>
      <c r="FTB251" s="249"/>
      <c r="FTC251" s="249"/>
      <c r="FTD251" s="249"/>
      <c r="FTE251" s="249"/>
      <c r="FTF251" s="249"/>
      <c r="FTG251" s="249"/>
      <c r="FTH251" s="249"/>
      <c r="FTI251" s="249"/>
      <c r="FTJ251" s="249"/>
      <c r="FTK251" s="249"/>
      <c r="FTL251" s="249"/>
      <c r="FTM251" s="249"/>
      <c r="FTN251" s="249"/>
      <c r="FTO251" s="249"/>
      <c r="FTP251" s="249"/>
      <c r="FTQ251" s="249"/>
      <c r="FTR251" s="249"/>
      <c r="FTS251" s="249"/>
      <c r="FTT251" s="249"/>
      <c r="FTU251" s="249"/>
      <c r="FTV251" s="249"/>
      <c r="FTW251" s="249"/>
      <c r="FTX251" s="249"/>
      <c r="FTY251" s="249"/>
      <c r="FTZ251" s="249"/>
      <c r="FUA251" s="249"/>
      <c r="FUB251" s="249"/>
      <c r="FUC251" s="249"/>
      <c r="FUD251" s="249"/>
      <c r="FUE251" s="249"/>
      <c r="FUF251" s="249"/>
      <c r="FUG251" s="249"/>
      <c r="FUH251" s="249"/>
      <c r="FUI251" s="249"/>
      <c r="FUJ251" s="249"/>
      <c r="FUK251" s="249"/>
      <c r="FUL251" s="249"/>
      <c r="FUM251" s="249"/>
      <c r="FUN251" s="249"/>
      <c r="FUO251" s="249"/>
      <c r="FUP251" s="249"/>
      <c r="FUQ251" s="249"/>
      <c r="FUR251" s="249"/>
      <c r="FUS251" s="249"/>
      <c r="FUT251" s="249"/>
      <c r="FUU251" s="249"/>
      <c r="FUV251" s="249"/>
      <c r="FUW251" s="249"/>
      <c r="FUX251" s="249"/>
      <c r="FUY251" s="249"/>
      <c r="FUZ251" s="249"/>
      <c r="FVA251" s="249"/>
      <c r="FVB251" s="249"/>
      <c r="FVC251" s="249"/>
      <c r="FVD251" s="249"/>
      <c r="FVE251" s="249"/>
      <c r="FVF251" s="249"/>
      <c r="FVG251" s="249"/>
      <c r="FVH251" s="249"/>
      <c r="FVI251" s="249"/>
      <c r="FVJ251" s="249"/>
      <c r="FVK251" s="249"/>
      <c r="FVL251" s="249"/>
      <c r="FVM251" s="249"/>
      <c r="FVN251" s="249"/>
      <c r="FVO251" s="249"/>
      <c r="FVP251" s="249"/>
      <c r="FVQ251" s="249"/>
      <c r="FVR251" s="249"/>
      <c r="FVS251" s="249"/>
      <c r="FVT251" s="249"/>
      <c r="FVU251" s="249"/>
      <c r="FVV251" s="249"/>
      <c r="FVW251" s="249"/>
      <c r="FVX251" s="249"/>
      <c r="FVY251" s="249"/>
      <c r="FVZ251" s="249"/>
      <c r="FWA251" s="249"/>
      <c r="FWB251" s="249"/>
      <c r="FWC251" s="249"/>
      <c r="FWD251" s="249"/>
      <c r="FWE251" s="249"/>
      <c r="FWF251" s="249"/>
      <c r="FWG251" s="249"/>
      <c r="FWH251" s="249"/>
      <c r="FWI251" s="249"/>
      <c r="FWJ251" s="249"/>
      <c r="FWK251" s="249"/>
      <c r="FWL251" s="249"/>
      <c r="FWM251" s="249"/>
      <c r="FWN251" s="249"/>
      <c r="FWO251" s="249"/>
      <c r="FWP251" s="249"/>
      <c r="FWQ251" s="249"/>
      <c r="FWR251" s="249"/>
      <c r="FWS251" s="249"/>
      <c r="FWT251" s="249"/>
      <c r="FWU251" s="249"/>
      <c r="FWV251" s="249"/>
      <c r="FWW251" s="249"/>
      <c r="FWX251" s="249"/>
      <c r="FWY251" s="249"/>
      <c r="FWZ251" s="249"/>
      <c r="FXA251" s="249"/>
      <c r="FXB251" s="249"/>
      <c r="FXC251" s="249"/>
      <c r="FXD251" s="249"/>
      <c r="FXE251" s="249"/>
      <c r="FXF251" s="249"/>
      <c r="FXG251" s="249"/>
      <c r="FXH251" s="249"/>
      <c r="FXI251" s="249"/>
      <c r="FXJ251" s="249"/>
      <c r="FXK251" s="249"/>
      <c r="FXL251" s="249"/>
      <c r="FXM251" s="249"/>
      <c r="FXN251" s="249"/>
      <c r="FXO251" s="249"/>
      <c r="FXP251" s="249"/>
      <c r="FXQ251" s="249"/>
      <c r="FXR251" s="249"/>
      <c r="FXS251" s="249"/>
      <c r="FXT251" s="249"/>
      <c r="FXU251" s="249"/>
      <c r="FXV251" s="249"/>
      <c r="FXW251" s="249"/>
      <c r="FXX251" s="249"/>
      <c r="FXY251" s="249"/>
      <c r="FXZ251" s="249"/>
      <c r="FYA251" s="249"/>
      <c r="FYB251" s="249"/>
      <c r="FYC251" s="249"/>
      <c r="FYD251" s="249"/>
      <c r="FYE251" s="249"/>
      <c r="FYF251" s="249"/>
      <c r="FYG251" s="249"/>
      <c r="FYH251" s="249"/>
      <c r="FYI251" s="249"/>
      <c r="FYJ251" s="249"/>
      <c r="FYK251" s="249"/>
      <c r="FYL251" s="249"/>
      <c r="FYM251" s="249"/>
      <c r="FYN251" s="249"/>
      <c r="FYO251" s="249"/>
      <c r="FYP251" s="249"/>
      <c r="FYQ251" s="249"/>
      <c r="FYR251" s="249"/>
      <c r="FYS251" s="249"/>
      <c r="FYT251" s="249"/>
      <c r="FYU251" s="249"/>
      <c r="FYV251" s="249"/>
      <c r="FYW251" s="249"/>
      <c r="FYX251" s="249"/>
      <c r="FYY251" s="249"/>
      <c r="FYZ251" s="249"/>
      <c r="FZA251" s="249"/>
      <c r="FZB251" s="249"/>
      <c r="FZC251" s="249"/>
      <c r="FZD251" s="249"/>
      <c r="FZE251" s="249"/>
      <c r="FZF251" s="249"/>
      <c r="FZG251" s="249"/>
      <c r="FZH251" s="249"/>
      <c r="FZI251" s="249"/>
      <c r="FZJ251" s="249"/>
      <c r="FZK251" s="249"/>
      <c r="FZL251" s="249"/>
      <c r="FZM251" s="249"/>
      <c r="FZN251" s="249"/>
      <c r="FZO251" s="249"/>
      <c r="FZP251" s="249"/>
      <c r="FZQ251" s="249"/>
      <c r="FZR251" s="249"/>
      <c r="FZS251" s="249"/>
      <c r="FZT251" s="249"/>
      <c r="FZU251" s="249"/>
      <c r="FZV251" s="249"/>
      <c r="FZW251" s="249"/>
      <c r="FZX251" s="249"/>
      <c r="FZY251" s="249"/>
      <c r="FZZ251" s="249"/>
      <c r="GAA251" s="249"/>
      <c r="GAB251" s="249"/>
      <c r="GAC251" s="249"/>
      <c r="GAD251" s="249"/>
      <c r="GAE251" s="249"/>
      <c r="GAF251" s="249"/>
      <c r="GAG251" s="249"/>
      <c r="GAH251" s="249"/>
      <c r="GAI251" s="249"/>
      <c r="GAJ251" s="249"/>
      <c r="GAK251" s="249"/>
      <c r="GAL251" s="249"/>
      <c r="GAM251" s="249"/>
      <c r="GAN251" s="249"/>
      <c r="GAO251" s="249"/>
      <c r="GAP251" s="249"/>
      <c r="GAQ251" s="249"/>
      <c r="GAR251" s="249"/>
      <c r="GAS251" s="249"/>
      <c r="GAT251" s="249"/>
      <c r="GAU251" s="249"/>
      <c r="GAV251" s="249"/>
      <c r="GAW251" s="249"/>
      <c r="GAX251" s="249"/>
      <c r="GAY251" s="249"/>
      <c r="GAZ251" s="249"/>
      <c r="GBA251" s="249"/>
      <c r="GBB251" s="249"/>
      <c r="GBC251" s="249"/>
      <c r="GBD251" s="249"/>
      <c r="GBE251" s="249"/>
      <c r="GBF251" s="249"/>
      <c r="GBG251" s="249"/>
      <c r="GBH251" s="249"/>
      <c r="GBI251" s="249"/>
      <c r="GBJ251" s="249"/>
      <c r="GBK251" s="249"/>
      <c r="GBL251" s="249"/>
      <c r="GBM251" s="249"/>
      <c r="GBN251" s="249"/>
      <c r="GBO251" s="249"/>
      <c r="GBP251" s="249"/>
      <c r="GBQ251" s="249"/>
      <c r="GBR251" s="249"/>
      <c r="GBS251" s="249"/>
      <c r="GBT251" s="249"/>
      <c r="GBU251" s="249"/>
      <c r="GBV251" s="249"/>
      <c r="GBW251" s="249"/>
      <c r="GBX251" s="249"/>
      <c r="GBY251" s="249"/>
      <c r="GBZ251" s="249"/>
      <c r="GCA251" s="249"/>
      <c r="GCB251" s="249"/>
      <c r="GCC251" s="249"/>
      <c r="GCD251" s="249"/>
      <c r="GCE251" s="249"/>
      <c r="GCF251" s="249"/>
      <c r="GCG251" s="249"/>
      <c r="GCH251" s="249"/>
      <c r="GCI251" s="249"/>
      <c r="GCJ251" s="249"/>
      <c r="GCK251" s="249"/>
      <c r="GCL251" s="249"/>
      <c r="GCM251" s="249"/>
      <c r="GCN251" s="249"/>
      <c r="GCO251" s="249"/>
      <c r="GCP251" s="249"/>
      <c r="GCQ251" s="249"/>
      <c r="GCR251" s="249"/>
      <c r="GCS251" s="249"/>
      <c r="GCT251" s="249"/>
      <c r="GCU251" s="249"/>
      <c r="GCV251" s="249"/>
      <c r="GCW251" s="249"/>
      <c r="GCX251" s="249"/>
      <c r="GCY251" s="249"/>
      <c r="GCZ251" s="249"/>
      <c r="GDA251" s="249"/>
      <c r="GDB251" s="249"/>
      <c r="GDC251" s="249"/>
      <c r="GDD251" s="249"/>
      <c r="GDE251" s="249"/>
      <c r="GDF251" s="249"/>
      <c r="GDG251" s="249"/>
      <c r="GDH251" s="249"/>
      <c r="GDI251" s="249"/>
      <c r="GDJ251" s="249"/>
      <c r="GDK251" s="249"/>
      <c r="GDL251" s="249"/>
      <c r="GDM251" s="249"/>
      <c r="GDN251" s="249"/>
      <c r="GDO251" s="249"/>
      <c r="GDP251" s="249"/>
      <c r="GDQ251" s="249"/>
      <c r="GDR251" s="249"/>
      <c r="GDS251" s="249"/>
      <c r="GDT251" s="249"/>
      <c r="GDU251" s="249"/>
      <c r="GDV251" s="249"/>
      <c r="GDW251" s="249"/>
      <c r="GDX251" s="249"/>
      <c r="GDY251" s="249"/>
      <c r="GDZ251" s="249"/>
      <c r="GEA251" s="249"/>
      <c r="GEB251" s="249"/>
      <c r="GEC251" s="249"/>
      <c r="GED251" s="249"/>
      <c r="GEE251" s="249"/>
      <c r="GEF251" s="249"/>
      <c r="GEG251" s="249"/>
      <c r="GEH251" s="249"/>
      <c r="GEI251" s="249"/>
      <c r="GEJ251" s="249"/>
      <c r="GEK251" s="249"/>
      <c r="GEL251" s="249"/>
      <c r="GEM251" s="249"/>
      <c r="GEN251" s="249"/>
      <c r="GEO251" s="249"/>
      <c r="GEP251" s="249"/>
      <c r="GEQ251" s="249"/>
      <c r="GER251" s="249"/>
      <c r="GES251" s="249"/>
      <c r="GET251" s="249"/>
      <c r="GEU251" s="249"/>
      <c r="GEV251" s="249"/>
      <c r="GEW251" s="249"/>
      <c r="GEX251" s="249"/>
      <c r="GEY251" s="249"/>
      <c r="GEZ251" s="249"/>
      <c r="GFA251" s="249"/>
      <c r="GFB251" s="249"/>
      <c r="GFC251" s="249"/>
      <c r="GFD251" s="249"/>
      <c r="GFE251" s="249"/>
      <c r="GFF251" s="249"/>
      <c r="GFG251" s="249"/>
      <c r="GFH251" s="249"/>
      <c r="GFI251" s="249"/>
      <c r="GFJ251" s="249"/>
      <c r="GFK251" s="249"/>
      <c r="GFL251" s="249"/>
      <c r="GFM251" s="249"/>
      <c r="GFN251" s="249"/>
      <c r="GFO251" s="249"/>
      <c r="GFP251" s="249"/>
      <c r="GFQ251" s="249"/>
      <c r="GFR251" s="249"/>
      <c r="GFS251" s="249"/>
      <c r="GFT251" s="249"/>
      <c r="GFU251" s="249"/>
      <c r="GFV251" s="249"/>
      <c r="GFW251" s="249"/>
      <c r="GFX251" s="249"/>
      <c r="GFY251" s="249"/>
      <c r="GFZ251" s="249"/>
      <c r="GGA251" s="249"/>
      <c r="GGB251" s="249"/>
      <c r="GGC251" s="249"/>
      <c r="GGD251" s="249"/>
      <c r="GGE251" s="249"/>
      <c r="GGF251" s="249"/>
      <c r="GGG251" s="249"/>
      <c r="GGH251" s="249"/>
      <c r="GGI251" s="249"/>
      <c r="GGJ251" s="249"/>
      <c r="GGK251" s="249"/>
      <c r="GGL251" s="249"/>
      <c r="GGM251" s="249"/>
      <c r="GGN251" s="249"/>
      <c r="GGO251" s="249"/>
      <c r="GGP251" s="249"/>
      <c r="GGQ251" s="249"/>
      <c r="GGR251" s="249"/>
      <c r="GGS251" s="249"/>
      <c r="GGT251" s="249"/>
      <c r="GGU251" s="249"/>
      <c r="GGV251" s="249"/>
      <c r="GGW251" s="249"/>
      <c r="GGX251" s="249"/>
      <c r="GGY251" s="249"/>
      <c r="GGZ251" s="249"/>
      <c r="GHA251" s="249"/>
      <c r="GHB251" s="249"/>
      <c r="GHC251" s="249"/>
      <c r="GHD251" s="249"/>
      <c r="GHE251" s="249"/>
      <c r="GHF251" s="249"/>
      <c r="GHG251" s="249"/>
      <c r="GHH251" s="249"/>
      <c r="GHI251" s="249"/>
      <c r="GHJ251" s="249"/>
      <c r="GHK251" s="249"/>
      <c r="GHL251" s="249"/>
      <c r="GHM251" s="249"/>
      <c r="GHN251" s="249"/>
      <c r="GHO251" s="249"/>
      <c r="GHP251" s="249"/>
      <c r="GHQ251" s="249"/>
      <c r="GHR251" s="249"/>
      <c r="GHS251" s="249"/>
      <c r="GHT251" s="249"/>
      <c r="GHU251" s="249"/>
      <c r="GHV251" s="249"/>
      <c r="GHW251" s="249"/>
      <c r="GHX251" s="249"/>
      <c r="GHY251" s="249"/>
      <c r="GHZ251" s="249"/>
      <c r="GIA251" s="249"/>
      <c r="GIB251" s="249"/>
      <c r="GIC251" s="249"/>
      <c r="GID251" s="249"/>
      <c r="GIE251" s="249"/>
      <c r="GIF251" s="249"/>
      <c r="GIG251" s="249"/>
      <c r="GIH251" s="249"/>
      <c r="GII251" s="249"/>
      <c r="GIJ251" s="249"/>
      <c r="GIK251" s="249"/>
      <c r="GIL251" s="249"/>
      <c r="GIM251" s="249"/>
      <c r="GIN251" s="249"/>
      <c r="GIO251" s="249"/>
      <c r="GIP251" s="249"/>
      <c r="GIQ251" s="249"/>
      <c r="GIR251" s="249"/>
      <c r="GIS251" s="249"/>
      <c r="GIT251" s="249"/>
      <c r="GIU251" s="249"/>
      <c r="GIV251" s="249"/>
      <c r="GIW251" s="249"/>
      <c r="GIX251" s="249"/>
      <c r="GIY251" s="249"/>
      <c r="GIZ251" s="249"/>
      <c r="GJA251" s="249"/>
      <c r="GJB251" s="249"/>
      <c r="GJC251" s="249"/>
      <c r="GJD251" s="249"/>
      <c r="GJE251" s="249"/>
      <c r="GJF251" s="249"/>
      <c r="GJG251" s="249"/>
      <c r="GJH251" s="249"/>
      <c r="GJI251" s="249"/>
      <c r="GJJ251" s="249"/>
      <c r="GJK251" s="249"/>
      <c r="GJL251" s="249"/>
      <c r="GJM251" s="249"/>
      <c r="GJN251" s="249"/>
      <c r="GJO251" s="249"/>
      <c r="GJP251" s="249"/>
      <c r="GJQ251" s="249"/>
      <c r="GJR251" s="249"/>
      <c r="GJS251" s="249"/>
      <c r="GJT251" s="249"/>
      <c r="GJU251" s="249"/>
      <c r="GJV251" s="249"/>
      <c r="GJW251" s="249"/>
      <c r="GJX251" s="249"/>
      <c r="GJY251" s="249"/>
      <c r="GJZ251" s="249"/>
      <c r="GKA251" s="249"/>
      <c r="GKB251" s="249"/>
      <c r="GKC251" s="249"/>
      <c r="GKD251" s="249"/>
      <c r="GKE251" s="249"/>
      <c r="GKF251" s="249"/>
      <c r="GKG251" s="249"/>
      <c r="GKH251" s="249"/>
      <c r="GKI251" s="249"/>
      <c r="GKJ251" s="249"/>
      <c r="GKK251" s="249"/>
      <c r="GKL251" s="249"/>
      <c r="GKM251" s="249"/>
      <c r="GKN251" s="249"/>
      <c r="GKO251" s="249"/>
      <c r="GKP251" s="249"/>
      <c r="GKQ251" s="249"/>
      <c r="GKR251" s="249"/>
      <c r="GKS251" s="249"/>
      <c r="GKT251" s="249"/>
      <c r="GKU251" s="249"/>
      <c r="GKV251" s="249"/>
      <c r="GKW251" s="249"/>
      <c r="GKX251" s="249"/>
      <c r="GKY251" s="249"/>
      <c r="GKZ251" s="249"/>
      <c r="GLA251" s="249"/>
      <c r="GLB251" s="249"/>
      <c r="GLC251" s="249"/>
      <c r="GLD251" s="249"/>
      <c r="GLE251" s="249"/>
      <c r="GLF251" s="249"/>
      <c r="GLG251" s="249"/>
      <c r="GLH251" s="249"/>
      <c r="GLI251" s="249"/>
      <c r="GLJ251" s="249"/>
      <c r="GLK251" s="249"/>
      <c r="GLL251" s="249"/>
      <c r="GLM251" s="249"/>
      <c r="GLN251" s="249"/>
      <c r="GLO251" s="249"/>
      <c r="GLP251" s="249"/>
      <c r="GLQ251" s="249"/>
      <c r="GLR251" s="249"/>
      <c r="GLS251" s="249"/>
      <c r="GLT251" s="249"/>
      <c r="GLU251" s="249"/>
      <c r="GLV251" s="249"/>
      <c r="GLW251" s="249"/>
      <c r="GLX251" s="249"/>
      <c r="GLY251" s="249"/>
      <c r="GLZ251" s="249"/>
      <c r="GMA251" s="249"/>
      <c r="GMB251" s="249"/>
      <c r="GMC251" s="249"/>
      <c r="GMD251" s="249"/>
      <c r="GME251" s="249"/>
      <c r="GMF251" s="249"/>
      <c r="GMG251" s="249"/>
      <c r="GMH251" s="249"/>
      <c r="GMI251" s="249"/>
      <c r="GMJ251" s="249"/>
      <c r="GMK251" s="249"/>
      <c r="GML251" s="249"/>
      <c r="GMM251" s="249"/>
      <c r="GMN251" s="249"/>
      <c r="GMO251" s="249"/>
      <c r="GMP251" s="249"/>
      <c r="GMQ251" s="249"/>
      <c r="GMR251" s="249"/>
      <c r="GMS251" s="249"/>
      <c r="GMT251" s="249"/>
      <c r="GMU251" s="249"/>
      <c r="GMV251" s="249"/>
      <c r="GMW251" s="249"/>
      <c r="GMX251" s="249"/>
      <c r="GMY251" s="249"/>
      <c r="GMZ251" s="249"/>
      <c r="GNA251" s="249"/>
      <c r="GNB251" s="249"/>
      <c r="GNC251" s="249"/>
      <c r="GND251" s="249"/>
      <c r="GNE251" s="249"/>
      <c r="GNF251" s="249"/>
      <c r="GNG251" s="249"/>
      <c r="GNH251" s="249"/>
      <c r="GNI251" s="249"/>
      <c r="GNJ251" s="249"/>
      <c r="GNK251" s="249"/>
      <c r="GNL251" s="249"/>
      <c r="GNM251" s="249"/>
      <c r="GNN251" s="249"/>
      <c r="GNO251" s="249"/>
      <c r="GNP251" s="249"/>
      <c r="GNQ251" s="249"/>
      <c r="GNR251" s="249"/>
      <c r="GNS251" s="249"/>
      <c r="GNT251" s="249"/>
      <c r="GNU251" s="249"/>
      <c r="GNV251" s="249"/>
      <c r="GNW251" s="249"/>
      <c r="GNX251" s="249"/>
      <c r="GNY251" s="249"/>
      <c r="GNZ251" s="249"/>
      <c r="GOA251" s="249"/>
      <c r="GOB251" s="249"/>
      <c r="GOC251" s="249"/>
      <c r="GOD251" s="249"/>
      <c r="GOE251" s="249"/>
      <c r="GOF251" s="249"/>
      <c r="GOG251" s="249"/>
      <c r="GOH251" s="249"/>
      <c r="GOI251" s="249"/>
      <c r="GOJ251" s="249"/>
      <c r="GOK251" s="249"/>
      <c r="GOL251" s="249"/>
      <c r="GOM251" s="249"/>
      <c r="GON251" s="249"/>
      <c r="GOO251" s="249"/>
      <c r="GOP251" s="249"/>
      <c r="GOQ251" s="249"/>
      <c r="GOR251" s="249"/>
      <c r="GOS251" s="249"/>
      <c r="GOT251" s="249"/>
      <c r="GOU251" s="249"/>
      <c r="GOV251" s="249"/>
      <c r="GOW251" s="249"/>
      <c r="GOX251" s="249"/>
      <c r="GOY251" s="249"/>
      <c r="GOZ251" s="249"/>
      <c r="GPA251" s="249"/>
      <c r="GPB251" s="249"/>
      <c r="GPC251" s="249"/>
      <c r="GPD251" s="249"/>
      <c r="GPE251" s="249"/>
      <c r="GPF251" s="249"/>
      <c r="GPG251" s="249"/>
      <c r="GPH251" s="249"/>
      <c r="GPI251" s="249"/>
      <c r="GPJ251" s="249"/>
      <c r="GPK251" s="249"/>
      <c r="GPL251" s="249"/>
      <c r="GPM251" s="249"/>
      <c r="GPN251" s="249"/>
      <c r="GPO251" s="249"/>
      <c r="GPP251" s="249"/>
      <c r="GPQ251" s="249"/>
      <c r="GPR251" s="249"/>
      <c r="GPS251" s="249"/>
      <c r="GPT251" s="249"/>
      <c r="GPU251" s="249"/>
      <c r="GPV251" s="249"/>
      <c r="GPW251" s="249"/>
      <c r="GPX251" s="249"/>
      <c r="GPY251" s="249"/>
      <c r="GPZ251" s="249"/>
      <c r="GQA251" s="249"/>
      <c r="GQB251" s="249"/>
      <c r="GQC251" s="249"/>
      <c r="GQD251" s="249"/>
      <c r="GQE251" s="249"/>
      <c r="GQF251" s="249"/>
      <c r="GQG251" s="249"/>
      <c r="GQH251" s="249"/>
      <c r="GQI251" s="249"/>
      <c r="GQJ251" s="249"/>
      <c r="GQK251" s="249"/>
      <c r="GQL251" s="249"/>
      <c r="GQM251" s="249"/>
      <c r="GQN251" s="249"/>
      <c r="GQO251" s="249"/>
      <c r="GQP251" s="249"/>
      <c r="GQQ251" s="249"/>
      <c r="GQR251" s="249"/>
      <c r="GQS251" s="249"/>
      <c r="GQT251" s="249"/>
      <c r="GQU251" s="249"/>
      <c r="GQV251" s="249"/>
      <c r="GQW251" s="249"/>
      <c r="GQX251" s="249"/>
      <c r="GQY251" s="249"/>
      <c r="GQZ251" s="249"/>
      <c r="GRA251" s="249"/>
      <c r="GRB251" s="249"/>
      <c r="GRC251" s="249"/>
      <c r="GRD251" s="249"/>
      <c r="GRE251" s="249"/>
      <c r="GRF251" s="249"/>
      <c r="GRG251" s="249"/>
      <c r="GRH251" s="249"/>
      <c r="GRI251" s="249"/>
      <c r="GRJ251" s="249"/>
      <c r="GRK251" s="249"/>
      <c r="GRL251" s="249"/>
      <c r="GRM251" s="249"/>
      <c r="GRN251" s="249"/>
      <c r="GRO251" s="249"/>
      <c r="GRP251" s="249"/>
      <c r="GRQ251" s="249"/>
      <c r="GRR251" s="249"/>
      <c r="GRS251" s="249"/>
      <c r="GRT251" s="249"/>
      <c r="GRU251" s="249"/>
      <c r="GRV251" s="249"/>
      <c r="GRW251" s="249"/>
      <c r="GRX251" s="249"/>
      <c r="GRY251" s="249"/>
      <c r="GRZ251" s="249"/>
      <c r="GSA251" s="249"/>
      <c r="GSB251" s="249"/>
      <c r="GSC251" s="249"/>
      <c r="GSD251" s="249"/>
      <c r="GSE251" s="249"/>
      <c r="GSF251" s="249"/>
      <c r="GSG251" s="249"/>
      <c r="GSH251" s="249"/>
      <c r="GSI251" s="249"/>
      <c r="GSJ251" s="249"/>
      <c r="GSK251" s="249"/>
      <c r="GSL251" s="249"/>
      <c r="GSM251" s="249"/>
      <c r="GSN251" s="249"/>
      <c r="GSO251" s="249"/>
      <c r="GSP251" s="249"/>
      <c r="GSQ251" s="249"/>
      <c r="GSR251" s="249"/>
      <c r="GSS251" s="249"/>
      <c r="GST251" s="249"/>
      <c r="GSU251" s="249"/>
      <c r="GSV251" s="249"/>
      <c r="GSW251" s="249"/>
      <c r="GSX251" s="249"/>
      <c r="GSY251" s="249"/>
      <c r="GSZ251" s="249"/>
      <c r="GTA251" s="249"/>
      <c r="GTB251" s="249"/>
      <c r="GTC251" s="249"/>
      <c r="GTD251" s="249"/>
      <c r="GTE251" s="249"/>
      <c r="GTF251" s="249"/>
      <c r="GTG251" s="249"/>
      <c r="GTH251" s="249"/>
      <c r="GTI251" s="249"/>
      <c r="GTJ251" s="249"/>
      <c r="GTK251" s="249"/>
      <c r="GTL251" s="249"/>
      <c r="GTM251" s="249"/>
      <c r="GTN251" s="249"/>
      <c r="GTO251" s="249"/>
      <c r="GTP251" s="249"/>
      <c r="GTQ251" s="249"/>
      <c r="GTR251" s="249"/>
      <c r="GTS251" s="249"/>
      <c r="GTT251" s="249"/>
      <c r="GTU251" s="249"/>
      <c r="GTV251" s="249"/>
      <c r="GTW251" s="249"/>
      <c r="GTX251" s="249"/>
      <c r="GTY251" s="249"/>
      <c r="GTZ251" s="249"/>
      <c r="GUA251" s="249"/>
      <c r="GUB251" s="249"/>
      <c r="GUC251" s="249"/>
      <c r="GUD251" s="249"/>
      <c r="GUE251" s="249"/>
      <c r="GUF251" s="249"/>
      <c r="GUG251" s="249"/>
      <c r="GUH251" s="249"/>
      <c r="GUI251" s="249"/>
      <c r="GUJ251" s="249"/>
      <c r="GUK251" s="249"/>
      <c r="GUL251" s="249"/>
      <c r="GUM251" s="249"/>
      <c r="GUN251" s="249"/>
      <c r="GUO251" s="249"/>
      <c r="GUP251" s="249"/>
      <c r="GUQ251" s="249"/>
      <c r="GUR251" s="249"/>
      <c r="GUS251" s="249"/>
      <c r="GUT251" s="249"/>
      <c r="GUU251" s="249"/>
      <c r="GUV251" s="249"/>
      <c r="GUW251" s="249"/>
      <c r="GUX251" s="249"/>
      <c r="GUY251" s="249"/>
      <c r="GUZ251" s="249"/>
      <c r="GVA251" s="249"/>
      <c r="GVB251" s="249"/>
      <c r="GVC251" s="249"/>
      <c r="GVD251" s="249"/>
      <c r="GVE251" s="249"/>
      <c r="GVF251" s="249"/>
      <c r="GVG251" s="249"/>
      <c r="GVH251" s="249"/>
      <c r="GVI251" s="249"/>
      <c r="GVJ251" s="249"/>
      <c r="GVK251" s="249"/>
      <c r="GVL251" s="249"/>
      <c r="GVM251" s="249"/>
      <c r="GVN251" s="249"/>
      <c r="GVO251" s="249"/>
      <c r="GVP251" s="249"/>
      <c r="GVQ251" s="249"/>
      <c r="GVR251" s="249"/>
      <c r="GVS251" s="249"/>
      <c r="GVT251" s="249"/>
      <c r="GVU251" s="249"/>
      <c r="GVV251" s="249"/>
      <c r="GVW251" s="249"/>
      <c r="GVX251" s="249"/>
      <c r="GVY251" s="249"/>
      <c r="GVZ251" s="249"/>
      <c r="GWA251" s="249"/>
      <c r="GWB251" s="249"/>
      <c r="GWC251" s="249"/>
      <c r="GWD251" s="249"/>
      <c r="GWE251" s="249"/>
      <c r="GWF251" s="249"/>
      <c r="GWG251" s="249"/>
      <c r="GWH251" s="249"/>
      <c r="GWI251" s="249"/>
      <c r="GWJ251" s="249"/>
      <c r="GWK251" s="249"/>
      <c r="GWL251" s="249"/>
      <c r="GWM251" s="249"/>
      <c r="GWN251" s="249"/>
      <c r="GWO251" s="249"/>
      <c r="GWP251" s="249"/>
      <c r="GWQ251" s="249"/>
      <c r="GWR251" s="249"/>
      <c r="GWS251" s="249"/>
      <c r="GWT251" s="249"/>
      <c r="GWU251" s="249"/>
      <c r="GWV251" s="249"/>
      <c r="GWW251" s="249"/>
      <c r="GWX251" s="249"/>
      <c r="GWY251" s="249"/>
      <c r="GWZ251" s="249"/>
      <c r="GXA251" s="249"/>
      <c r="GXB251" s="249"/>
      <c r="GXC251" s="249"/>
      <c r="GXD251" s="249"/>
      <c r="GXE251" s="249"/>
      <c r="GXF251" s="249"/>
      <c r="GXG251" s="249"/>
      <c r="GXH251" s="249"/>
      <c r="GXI251" s="249"/>
      <c r="GXJ251" s="249"/>
      <c r="GXK251" s="249"/>
      <c r="GXL251" s="249"/>
      <c r="GXM251" s="249"/>
      <c r="GXN251" s="249"/>
      <c r="GXO251" s="249"/>
      <c r="GXP251" s="249"/>
      <c r="GXQ251" s="249"/>
      <c r="GXR251" s="249"/>
      <c r="GXS251" s="249"/>
      <c r="GXT251" s="249"/>
      <c r="GXU251" s="249"/>
      <c r="GXV251" s="249"/>
      <c r="GXW251" s="249"/>
      <c r="GXX251" s="249"/>
      <c r="GXY251" s="249"/>
      <c r="GXZ251" s="249"/>
      <c r="GYA251" s="249"/>
      <c r="GYB251" s="249"/>
      <c r="GYC251" s="249"/>
      <c r="GYD251" s="249"/>
      <c r="GYE251" s="249"/>
      <c r="GYF251" s="249"/>
      <c r="GYG251" s="249"/>
      <c r="GYH251" s="249"/>
      <c r="GYI251" s="249"/>
      <c r="GYJ251" s="249"/>
      <c r="GYK251" s="249"/>
      <c r="GYL251" s="249"/>
      <c r="GYM251" s="249"/>
      <c r="GYN251" s="249"/>
      <c r="GYO251" s="249"/>
      <c r="GYP251" s="249"/>
      <c r="GYQ251" s="249"/>
      <c r="GYR251" s="249"/>
      <c r="GYS251" s="249"/>
      <c r="GYT251" s="249"/>
      <c r="GYU251" s="249"/>
      <c r="GYV251" s="249"/>
      <c r="GYW251" s="249"/>
      <c r="GYX251" s="249"/>
      <c r="GYY251" s="249"/>
      <c r="GYZ251" s="249"/>
      <c r="GZA251" s="249"/>
      <c r="GZB251" s="249"/>
      <c r="GZC251" s="249"/>
      <c r="GZD251" s="249"/>
      <c r="GZE251" s="249"/>
      <c r="GZF251" s="249"/>
      <c r="GZG251" s="249"/>
      <c r="GZH251" s="249"/>
      <c r="GZI251" s="249"/>
      <c r="GZJ251" s="249"/>
      <c r="GZK251" s="249"/>
      <c r="GZL251" s="249"/>
      <c r="GZM251" s="249"/>
      <c r="GZN251" s="249"/>
      <c r="GZO251" s="249"/>
      <c r="GZP251" s="249"/>
      <c r="GZQ251" s="249"/>
      <c r="GZR251" s="249"/>
      <c r="GZS251" s="249"/>
      <c r="GZT251" s="249"/>
      <c r="GZU251" s="249"/>
      <c r="GZV251" s="249"/>
      <c r="GZW251" s="249"/>
      <c r="GZX251" s="249"/>
      <c r="GZY251" s="249"/>
      <c r="GZZ251" s="249"/>
      <c r="HAA251" s="249"/>
      <c r="HAB251" s="249"/>
      <c r="HAC251" s="249"/>
      <c r="HAD251" s="249"/>
      <c r="HAE251" s="249"/>
      <c r="HAF251" s="249"/>
      <c r="HAG251" s="249"/>
      <c r="HAH251" s="249"/>
      <c r="HAI251" s="249"/>
      <c r="HAJ251" s="249"/>
      <c r="HAK251" s="249"/>
      <c r="HAL251" s="249"/>
      <c r="HAM251" s="249"/>
      <c r="HAN251" s="249"/>
      <c r="HAO251" s="249"/>
      <c r="HAP251" s="249"/>
      <c r="HAQ251" s="249"/>
      <c r="HAR251" s="249"/>
      <c r="HAS251" s="249"/>
      <c r="HAT251" s="249"/>
      <c r="HAU251" s="249"/>
      <c r="HAV251" s="249"/>
      <c r="HAW251" s="249"/>
      <c r="HAX251" s="249"/>
      <c r="HAY251" s="249"/>
      <c r="HAZ251" s="249"/>
      <c r="HBA251" s="249"/>
      <c r="HBB251" s="249"/>
      <c r="HBC251" s="249"/>
      <c r="HBD251" s="249"/>
      <c r="HBE251" s="249"/>
      <c r="HBF251" s="249"/>
      <c r="HBG251" s="249"/>
      <c r="HBH251" s="249"/>
      <c r="HBI251" s="249"/>
      <c r="HBJ251" s="249"/>
      <c r="HBK251" s="249"/>
      <c r="HBL251" s="249"/>
      <c r="HBM251" s="249"/>
      <c r="HBN251" s="249"/>
      <c r="HBO251" s="249"/>
      <c r="HBP251" s="249"/>
      <c r="HBQ251" s="249"/>
      <c r="HBR251" s="249"/>
      <c r="HBS251" s="249"/>
      <c r="HBT251" s="249"/>
      <c r="HBU251" s="249"/>
      <c r="HBV251" s="249"/>
      <c r="HBW251" s="249"/>
      <c r="HBX251" s="249"/>
      <c r="HBY251" s="249"/>
      <c r="HBZ251" s="249"/>
      <c r="HCA251" s="249"/>
      <c r="HCB251" s="249"/>
      <c r="HCC251" s="249"/>
      <c r="HCD251" s="249"/>
      <c r="HCE251" s="249"/>
      <c r="HCF251" s="249"/>
      <c r="HCG251" s="249"/>
      <c r="HCH251" s="249"/>
      <c r="HCI251" s="249"/>
      <c r="HCJ251" s="249"/>
      <c r="HCK251" s="249"/>
      <c r="HCL251" s="249"/>
      <c r="HCM251" s="249"/>
      <c r="HCN251" s="249"/>
      <c r="HCO251" s="249"/>
      <c r="HCP251" s="249"/>
      <c r="HCQ251" s="249"/>
      <c r="HCR251" s="249"/>
      <c r="HCS251" s="249"/>
      <c r="HCT251" s="249"/>
      <c r="HCU251" s="249"/>
      <c r="HCV251" s="249"/>
      <c r="HCW251" s="249"/>
      <c r="HCX251" s="249"/>
      <c r="HCY251" s="249"/>
      <c r="HCZ251" s="249"/>
      <c r="HDA251" s="249"/>
      <c r="HDB251" s="249"/>
      <c r="HDC251" s="249"/>
      <c r="HDD251" s="249"/>
      <c r="HDE251" s="249"/>
      <c r="HDF251" s="249"/>
      <c r="HDG251" s="249"/>
      <c r="HDH251" s="249"/>
      <c r="HDI251" s="249"/>
      <c r="HDJ251" s="249"/>
      <c r="HDK251" s="249"/>
      <c r="HDL251" s="249"/>
      <c r="HDM251" s="249"/>
      <c r="HDN251" s="249"/>
      <c r="HDO251" s="249"/>
      <c r="HDP251" s="249"/>
      <c r="HDQ251" s="249"/>
      <c r="HDR251" s="249"/>
      <c r="HDS251" s="249"/>
      <c r="HDT251" s="249"/>
      <c r="HDU251" s="249"/>
      <c r="HDV251" s="249"/>
      <c r="HDW251" s="249"/>
      <c r="HDX251" s="249"/>
      <c r="HDY251" s="249"/>
      <c r="HDZ251" s="249"/>
      <c r="HEA251" s="249"/>
      <c r="HEB251" s="249"/>
      <c r="HEC251" s="249"/>
      <c r="HED251" s="249"/>
      <c r="HEE251" s="249"/>
      <c r="HEF251" s="249"/>
      <c r="HEG251" s="249"/>
      <c r="HEH251" s="249"/>
      <c r="HEI251" s="249"/>
      <c r="HEJ251" s="249"/>
      <c r="HEK251" s="249"/>
      <c r="HEL251" s="249"/>
      <c r="HEM251" s="249"/>
      <c r="HEN251" s="249"/>
      <c r="HEO251" s="249"/>
      <c r="HEP251" s="249"/>
      <c r="HEQ251" s="249"/>
      <c r="HER251" s="249"/>
      <c r="HES251" s="249"/>
      <c r="HET251" s="249"/>
      <c r="HEU251" s="249"/>
      <c r="HEV251" s="249"/>
      <c r="HEW251" s="249"/>
      <c r="HEX251" s="249"/>
      <c r="HEY251" s="249"/>
      <c r="HEZ251" s="249"/>
      <c r="HFA251" s="249"/>
      <c r="HFB251" s="249"/>
      <c r="HFC251" s="249"/>
      <c r="HFD251" s="249"/>
      <c r="HFE251" s="249"/>
      <c r="HFF251" s="249"/>
      <c r="HFG251" s="249"/>
      <c r="HFH251" s="249"/>
      <c r="HFI251" s="249"/>
      <c r="HFJ251" s="249"/>
      <c r="HFK251" s="249"/>
      <c r="HFL251" s="249"/>
      <c r="HFM251" s="249"/>
      <c r="HFN251" s="249"/>
      <c r="HFO251" s="249"/>
      <c r="HFP251" s="249"/>
      <c r="HFQ251" s="249"/>
      <c r="HFR251" s="249"/>
      <c r="HFS251" s="249"/>
      <c r="HFT251" s="249"/>
      <c r="HFU251" s="249"/>
      <c r="HFV251" s="249"/>
      <c r="HFW251" s="249"/>
      <c r="HFX251" s="249"/>
      <c r="HFY251" s="249"/>
      <c r="HFZ251" s="249"/>
      <c r="HGA251" s="249"/>
      <c r="HGB251" s="249"/>
      <c r="HGC251" s="249"/>
      <c r="HGD251" s="249"/>
      <c r="HGE251" s="249"/>
      <c r="HGF251" s="249"/>
      <c r="HGG251" s="249"/>
      <c r="HGH251" s="249"/>
      <c r="HGI251" s="249"/>
      <c r="HGJ251" s="249"/>
      <c r="HGK251" s="249"/>
      <c r="HGL251" s="249"/>
      <c r="HGM251" s="249"/>
      <c r="HGN251" s="249"/>
      <c r="HGO251" s="249"/>
      <c r="HGP251" s="249"/>
      <c r="HGQ251" s="249"/>
      <c r="HGR251" s="249"/>
      <c r="HGS251" s="249"/>
      <c r="HGT251" s="249"/>
      <c r="HGU251" s="249"/>
      <c r="HGV251" s="249"/>
      <c r="HGW251" s="249"/>
      <c r="HGX251" s="249"/>
      <c r="HGY251" s="249"/>
      <c r="HGZ251" s="249"/>
      <c r="HHA251" s="249"/>
      <c r="HHB251" s="249"/>
      <c r="HHC251" s="249"/>
      <c r="HHD251" s="249"/>
      <c r="HHE251" s="249"/>
      <c r="HHF251" s="249"/>
      <c r="HHG251" s="249"/>
      <c r="HHH251" s="249"/>
      <c r="HHI251" s="249"/>
      <c r="HHJ251" s="249"/>
      <c r="HHK251" s="249"/>
      <c r="HHL251" s="249"/>
      <c r="HHM251" s="249"/>
      <c r="HHN251" s="249"/>
      <c r="HHO251" s="249"/>
      <c r="HHP251" s="249"/>
      <c r="HHQ251" s="249"/>
      <c r="HHR251" s="249"/>
      <c r="HHS251" s="249"/>
      <c r="HHT251" s="249"/>
      <c r="HHU251" s="249"/>
      <c r="HHV251" s="249"/>
      <c r="HHW251" s="249"/>
      <c r="HHX251" s="249"/>
      <c r="HHY251" s="249"/>
      <c r="HHZ251" s="249"/>
      <c r="HIA251" s="249"/>
      <c r="HIB251" s="249"/>
      <c r="HIC251" s="249"/>
      <c r="HID251" s="249"/>
      <c r="HIE251" s="249"/>
      <c r="HIF251" s="249"/>
      <c r="HIG251" s="249"/>
      <c r="HIH251" s="249"/>
      <c r="HII251" s="249"/>
      <c r="HIJ251" s="249"/>
      <c r="HIK251" s="249"/>
      <c r="HIL251" s="249"/>
      <c r="HIM251" s="249"/>
      <c r="HIN251" s="249"/>
      <c r="HIO251" s="249"/>
      <c r="HIP251" s="249"/>
      <c r="HIQ251" s="249"/>
      <c r="HIR251" s="249"/>
      <c r="HIS251" s="249"/>
      <c r="HIT251" s="249"/>
      <c r="HIU251" s="249"/>
      <c r="HIV251" s="249"/>
      <c r="HIW251" s="249"/>
      <c r="HIX251" s="249"/>
      <c r="HIY251" s="249"/>
      <c r="HIZ251" s="249"/>
      <c r="HJA251" s="249"/>
      <c r="HJB251" s="249"/>
      <c r="HJC251" s="249"/>
      <c r="HJD251" s="249"/>
      <c r="HJE251" s="249"/>
      <c r="HJF251" s="249"/>
      <c r="HJG251" s="249"/>
      <c r="HJH251" s="249"/>
      <c r="HJI251" s="249"/>
      <c r="HJJ251" s="249"/>
      <c r="HJK251" s="249"/>
      <c r="HJL251" s="249"/>
      <c r="HJM251" s="249"/>
      <c r="HJN251" s="249"/>
      <c r="HJO251" s="249"/>
      <c r="HJP251" s="249"/>
      <c r="HJQ251" s="249"/>
      <c r="HJR251" s="249"/>
      <c r="HJS251" s="249"/>
      <c r="HJT251" s="249"/>
      <c r="HJU251" s="249"/>
      <c r="HJV251" s="249"/>
      <c r="HJW251" s="249"/>
      <c r="HJX251" s="249"/>
      <c r="HJY251" s="249"/>
      <c r="HJZ251" s="249"/>
      <c r="HKA251" s="249"/>
      <c r="HKB251" s="249"/>
      <c r="HKC251" s="249"/>
      <c r="HKD251" s="249"/>
      <c r="HKE251" s="249"/>
      <c r="HKF251" s="249"/>
      <c r="HKG251" s="249"/>
      <c r="HKH251" s="249"/>
      <c r="HKI251" s="249"/>
      <c r="HKJ251" s="249"/>
      <c r="HKK251" s="249"/>
      <c r="HKL251" s="249"/>
      <c r="HKM251" s="249"/>
      <c r="HKN251" s="249"/>
      <c r="HKO251" s="249"/>
      <c r="HKP251" s="249"/>
      <c r="HKQ251" s="249"/>
      <c r="HKR251" s="249"/>
      <c r="HKS251" s="249"/>
      <c r="HKT251" s="249"/>
      <c r="HKU251" s="249"/>
      <c r="HKV251" s="249"/>
      <c r="HKW251" s="249"/>
      <c r="HKX251" s="249"/>
      <c r="HKY251" s="249"/>
      <c r="HKZ251" s="249"/>
      <c r="HLA251" s="249"/>
      <c r="HLB251" s="249"/>
      <c r="HLC251" s="249"/>
      <c r="HLD251" s="249"/>
      <c r="HLE251" s="249"/>
      <c r="HLF251" s="249"/>
      <c r="HLG251" s="249"/>
      <c r="HLH251" s="249"/>
      <c r="HLI251" s="249"/>
      <c r="HLJ251" s="249"/>
      <c r="HLK251" s="249"/>
      <c r="HLL251" s="249"/>
      <c r="HLM251" s="249"/>
      <c r="HLN251" s="249"/>
      <c r="HLO251" s="249"/>
      <c r="HLP251" s="249"/>
      <c r="HLQ251" s="249"/>
      <c r="HLR251" s="249"/>
      <c r="HLS251" s="249"/>
      <c r="HLT251" s="249"/>
      <c r="HLU251" s="249"/>
      <c r="HLV251" s="249"/>
      <c r="HLW251" s="249"/>
      <c r="HLX251" s="249"/>
      <c r="HLY251" s="249"/>
      <c r="HLZ251" s="249"/>
      <c r="HMA251" s="249"/>
      <c r="HMB251" s="249"/>
      <c r="HMC251" s="249"/>
      <c r="HMD251" s="249"/>
      <c r="HME251" s="249"/>
      <c r="HMF251" s="249"/>
      <c r="HMG251" s="249"/>
      <c r="HMH251" s="249"/>
      <c r="HMI251" s="249"/>
      <c r="HMJ251" s="249"/>
      <c r="HMK251" s="249"/>
      <c r="HML251" s="249"/>
      <c r="HMM251" s="249"/>
      <c r="HMN251" s="249"/>
      <c r="HMO251" s="249"/>
      <c r="HMP251" s="249"/>
      <c r="HMQ251" s="249"/>
      <c r="HMR251" s="249"/>
      <c r="HMS251" s="249"/>
      <c r="HMT251" s="249"/>
      <c r="HMU251" s="249"/>
      <c r="HMV251" s="249"/>
      <c r="HMW251" s="249"/>
      <c r="HMX251" s="249"/>
      <c r="HMY251" s="249"/>
      <c r="HMZ251" s="249"/>
      <c r="HNA251" s="249"/>
      <c r="HNB251" s="249"/>
      <c r="HNC251" s="249"/>
      <c r="HND251" s="249"/>
      <c r="HNE251" s="249"/>
      <c r="HNF251" s="249"/>
      <c r="HNG251" s="249"/>
      <c r="HNH251" s="249"/>
      <c r="HNI251" s="249"/>
      <c r="HNJ251" s="249"/>
      <c r="HNK251" s="249"/>
      <c r="HNL251" s="249"/>
      <c r="HNM251" s="249"/>
      <c r="HNN251" s="249"/>
      <c r="HNO251" s="249"/>
      <c r="HNP251" s="249"/>
      <c r="HNQ251" s="249"/>
      <c r="HNR251" s="249"/>
      <c r="HNS251" s="249"/>
      <c r="HNT251" s="249"/>
      <c r="HNU251" s="249"/>
      <c r="HNV251" s="249"/>
      <c r="HNW251" s="249"/>
      <c r="HNX251" s="249"/>
      <c r="HNY251" s="249"/>
      <c r="HNZ251" s="249"/>
      <c r="HOA251" s="249"/>
      <c r="HOB251" s="249"/>
      <c r="HOC251" s="249"/>
      <c r="HOD251" s="249"/>
      <c r="HOE251" s="249"/>
      <c r="HOF251" s="249"/>
      <c r="HOG251" s="249"/>
      <c r="HOH251" s="249"/>
      <c r="HOI251" s="249"/>
      <c r="HOJ251" s="249"/>
      <c r="HOK251" s="249"/>
      <c r="HOL251" s="249"/>
      <c r="HOM251" s="249"/>
      <c r="HON251" s="249"/>
      <c r="HOO251" s="249"/>
      <c r="HOP251" s="249"/>
      <c r="HOQ251" s="249"/>
      <c r="HOR251" s="249"/>
      <c r="HOS251" s="249"/>
      <c r="HOT251" s="249"/>
      <c r="HOU251" s="249"/>
      <c r="HOV251" s="249"/>
      <c r="HOW251" s="249"/>
      <c r="HOX251" s="249"/>
      <c r="HOY251" s="249"/>
      <c r="HOZ251" s="249"/>
      <c r="HPA251" s="249"/>
      <c r="HPB251" s="249"/>
      <c r="HPC251" s="249"/>
      <c r="HPD251" s="249"/>
      <c r="HPE251" s="249"/>
      <c r="HPF251" s="249"/>
      <c r="HPG251" s="249"/>
      <c r="HPH251" s="249"/>
      <c r="HPI251" s="249"/>
      <c r="HPJ251" s="249"/>
      <c r="HPK251" s="249"/>
      <c r="HPL251" s="249"/>
      <c r="HPM251" s="249"/>
      <c r="HPN251" s="249"/>
      <c r="HPO251" s="249"/>
      <c r="HPP251" s="249"/>
      <c r="HPQ251" s="249"/>
      <c r="HPR251" s="249"/>
      <c r="HPS251" s="249"/>
      <c r="HPT251" s="249"/>
      <c r="HPU251" s="249"/>
      <c r="HPV251" s="249"/>
      <c r="HPW251" s="249"/>
      <c r="HPX251" s="249"/>
      <c r="HPY251" s="249"/>
      <c r="HPZ251" s="249"/>
      <c r="HQA251" s="249"/>
      <c r="HQB251" s="249"/>
      <c r="HQC251" s="249"/>
      <c r="HQD251" s="249"/>
      <c r="HQE251" s="249"/>
      <c r="HQF251" s="249"/>
      <c r="HQG251" s="249"/>
      <c r="HQH251" s="249"/>
      <c r="HQI251" s="249"/>
      <c r="HQJ251" s="249"/>
      <c r="HQK251" s="249"/>
      <c r="HQL251" s="249"/>
      <c r="HQM251" s="249"/>
      <c r="HQN251" s="249"/>
      <c r="HQO251" s="249"/>
      <c r="HQP251" s="249"/>
      <c r="HQQ251" s="249"/>
      <c r="HQR251" s="249"/>
      <c r="HQS251" s="249"/>
      <c r="HQT251" s="249"/>
      <c r="HQU251" s="249"/>
      <c r="HQV251" s="249"/>
      <c r="HQW251" s="249"/>
      <c r="HQX251" s="249"/>
      <c r="HQY251" s="249"/>
      <c r="HQZ251" s="249"/>
      <c r="HRA251" s="249"/>
      <c r="HRB251" s="249"/>
      <c r="HRC251" s="249"/>
      <c r="HRD251" s="249"/>
      <c r="HRE251" s="249"/>
      <c r="HRF251" s="249"/>
      <c r="HRG251" s="249"/>
      <c r="HRH251" s="249"/>
      <c r="HRI251" s="249"/>
      <c r="HRJ251" s="249"/>
      <c r="HRK251" s="249"/>
      <c r="HRL251" s="249"/>
      <c r="HRM251" s="249"/>
      <c r="HRN251" s="249"/>
      <c r="HRO251" s="249"/>
      <c r="HRP251" s="249"/>
      <c r="HRQ251" s="249"/>
      <c r="HRR251" s="249"/>
      <c r="HRS251" s="249"/>
      <c r="HRT251" s="249"/>
      <c r="HRU251" s="249"/>
      <c r="HRV251" s="249"/>
      <c r="HRW251" s="249"/>
      <c r="HRX251" s="249"/>
      <c r="HRY251" s="249"/>
      <c r="HRZ251" s="249"/>
      <c r="HSA251" s="249"/>
      <c r="HSB251" s="249"/>
      <c r="HSC251" s="249"/>
      <c r="HSD251" s="249"/>
      <c r="HSE251" s="249"/>
      <c r="HSF251" s="249"/>
      <c r="HSG251" s="249"/>
      <c r="HSH251" s="249"/>
      <c r="HSI251" s="249"/>
      <c r="HSJ251" s="249"/>
      <c r="HSK251" s="249"/>
      <c r="HSL251" s="249"/>
      <c r="HSM251" s="249"/>
      <c r="HSN251" s="249"/>
      <c r="HSO251" s="249"/>
      <c r="HSP251" s="249"/>
      <c r="HSQ251" s="249"/>
      <c r="HSR251" s="249"/>
      <c r="HSS251" s="249"/>
      <c r="HST251" s="249"/>
      <c r="HSU251" s="249"/>
      <c r="HSV251" s="249"/>
      <c r="HSW251" s="249"/>
      <c r="HSX251" s="249"/>
      <c r="HSY251" s="249"/>
      <c r="HSZ251" s="249"/>
      <c r="HTA251" s="249"/>
      <c r="HTB251" s="249"/>
      <c r="HTC251" s="249"/>
      <c r="HTD251" s="249"/>
      <c r="HTE251" s="249"/>
      <c r="HTF251" s="249"/>
      <c r="HTG251" s="249"/>
      <c r="HTH251" s="249"/>
      <c r="HTI251" s="249"/>
      <c r="HTJ251" s="249"/>
      <c r="HTK251" s="249"/>
      <c r="HTL251" s="249"/>
      <c r="HTM251" s="249"/>
      <c r="HTN251" s="249"/>
      <c r="HTO251" s="249"/>
      <c r="HTP251" s="249"/>
      <c r="HTQ251" s="249"/>
      <c r="HTR251" s="249"/>
      <c r="HTS251" s="249"/>
      <c r="HTT251" s="249"/>
      <c r="HTU251" s="249"/>
      <c r="HTV251" s="249"/>
      <c r="HTW251" s="249"/>
      <c r="HTX251" s="249"/>
      <c r="HTY251" s="249"/>
      <c r="HTZ251" s="249"/>
      <c r="HUA251" s="249"/>
      <c r="HUB251" s="249"/>
      <c r="HUC251" s="249"/>
      <c r="HUD251" s="249"/>
      <c r="HUE251" s="249"/>
      <c r="HUF251" s="249"/>
      <c r="HUG251" s="249"/>
      <c r="HUH251" s="249"/>
      <c r="HUI251" s="249"/>
      <c r="HUJ251" s="249"/>
      <c r="HUK251" s="249"/>
      <c r="HUL251" s="249"/>
      <c r="HUM251" s="249"/>
      <c r="HUN251" s="249"/>
      <c r="HUO251" s="249"/>
      <c r="HUP251" s="249"/>
      <c r="HUQ251" s="249"/>
      <c r="HUR251" s="249"/>
      <c r="HUS251" s="249"/>
      <c r="HUT251" s="249"/>
      <c r="HUU251" s="249"/>
      <c r="HUV251" s="249"/>
      <c r="HUW251" s="249"/>
      <c r="HUX251" s="249"/>
      <c r="HUY251" s="249"/>
      <c r="HUZ251" s="249"/>
      <c r="HVA251" s="249"/>
      <c r="HVB251" s="249"/>
      <c r="HVC251" s="249"/>
      <c r="HVD251" s="249"/>
      <c r="HVE251" s="249"/>
      <c r="HVF251" s="249"/>
      <c r="HVG251" s="249"/>
      <c r="HVH251" s="249"/>
      <c r="HVI251" s="249"/>
      <c r="HVJ251" s="249"/>
      <c r="HVK251" s="249"/>
      <c r="HVL251" s="249"/>
      <c r="HVM251" s="249"/>
      <c r="HVN251" s="249"/>
      <c r="HVO251" s="249"/>
      <c r="HVP251" s="249"/>
      <c r="HVQ251" s="249"/>
      <c r="HVR251" s="249"/>
      <c r="HVS251" s="249"/>
      <c r="HVT251" s="249"/>
      <c r="HVU251" s="249"/>
      <c r="HVV251" s="249"/>
      <c r="HVW251" s="249"/>
      <c r="HVX251" s="249"/>
      <c r="HVY251" s="249"/>
      <c r="HVZ251" s="249"/>
      <c r="HWA251" s="249"/>
      <c r="HWB251" s="249"/>
      <c r="HWC251" s="249"/>
      <c r="HWD251" s="249"/>
      <c r="HWE251" s="249"/>
      <c r="HWF251" s="249"/>
      <c r="HWG251" s="249"/>
      <c r="HWH251" s="249"/>
      <c r="HWI251" s="249"/>
      <c r="HWJ251" s="249"/>
      <c r="HWK251" s="249"/>
      <c r="HWL251" s="249"/>
      <c r="HWM251" s="249"/>
      <c r="HWN251" s="249"/>
      <c r="HWO251" s="249"/>
      <c r="HWP251" s="249"/>
      <c r="HWQ251" s="249"/>
      <c r="HWR251" s="249"/>
      <c r="HWS251" s="249"/>
      <c r="HWT251" s="249"/>
      <c r="HWU251" s="249"/>
      <c r="HWV251" s="249"/>
      <c r="HWW251" s="249"/>
      <c r="HWX251" s="249"/>
      <c r="HWY251" s="249"/>
      <c r="HWZ251" s="249"/>
      <c r="HXA251" s="249"/>
      <c r="HXB251" s="249"/>
      <c r="HXC251" s="249"/>
      <c r="HXD251" s="249"/>
      <c r="HXE251" s="249"/>
      <c r="HXF251" s="249"/>
      <c r="HXG251" s="249"/>
      <c r="HXH251" s="249"/>
      <c r="HXI251" s="249"/>
      <c r="HXJ251" s="249"/>
      <c r="HXK251" s="249"/>
      <c r="HXL251" s="249"/>
      <c r="HXM251" s="249"/>
      <c r="HXN251" s="249"/>
      <c r="HXO251" s="249"/>
      <c r="HXP251" s="249"/>
      <c r="HXQ251" s="249"/>
      <c r="HXR251" s="249"/>
      <c r="HXS251" s="249"/>
      <c r="HXT251" s="249"/>
      <c r="HXU251" s="249"/>
      <c r="HXV251" s="249"/>
      <c r="HXW251" s="249"/>
      <c r="HXX251" s="249"/>
      <c r="HXY251" s="249"/>
      <c r="HXZ251" s="249"/>
      <c r="HYA251" s="249"/>
      <c r="HYB251" s="249"/>
      <c r="HYC251" s="249"/>
      <c r="HYD251" s="249"/>
      <c r="HYE251" s="249"/>
      <c r="HYF251" s="249"/>
      <c r="HYG251" s="249"/>
      <c r="HYH251" s="249"/>
      <c r="HYI251" s="249"/>
      <c r="HYJ251" s="249"/>
      <c r="HYK251" s="249"/>
      <c r="HYL251" s="249"/>
      <c r="HYM251" s="249"/>
      <c r="HYN251" s="249"/>
      <c r="HYO251" s="249"/>
      <c r="HYP251" s="249"/>
      <c r="HYQ251" s="249"/>
      <c r="HYR251" s="249"/>
      <c r="HYS251" s="249"/>
      <c r="HYT251" s="249"/>
      <c r="HYU251" s="249"/>
      <c r="HYV251" s="249"/>
      <c r="HYW251" s="249"/>
      <c r="HYX251" s="249"/>
      <c r="HYY251" s="249"/>
      <c r="HYZ251" s="249"/>
      <c r="HZA251" s="249"/>
      <c r="HZB251" s="249"/>
      <c r="HZC251" s="249"/>
      <c r="HZD251" s="249"/>
      <c r="HZE251" s="249"/>
      <c r="HZF251" s="249"/>
      <c r="HZG251" s="249"/>
      <c r="HZH251" s="249"/>
      <c r="HZI251" s="249"/>
      <c r="HZJ251" s="249"/>
      <c r="HZK251" s="249"/>
      <c r="HZL251" s="249"/>
      <c r="HZM251" s="249"/>
      <c r="HZN251" s="249"/>
      <c r="HZO251" s="249"/>
      <c r="HZP251" s="249"/>
      <c r="HZQ251" s="249"/>
      <c r="HZR251" s="249"/>
      <c r="HZS251" s="249"/>
      <c r="HZT251" s="249"/>
      <c r="HZU251" s="249"/>
      <c r="HZV251" s="249"/>
      <c r="HZW251" s="249"/>
      <c r="HZX251" s="249"/>
      <c r="HZY251" s="249"/>
      <c r="HZZ251" s="249"/>
      <c r="IAA251" s="249"/>
      <c r="IAB251" s="249"/>
      <c r="IAC251" s="249"/>
      <c r="IAD251" s="249"/>
      <c r="IAE251" s="249"/>
      <c r="IAF251" s="249"/>
      <c r="IAG251" s="249"/>
      <c r="IAH251" s="249"/>
      <c r="IAI251" s="249"/>
      <c r="IAJ251" s="249"/>
      <c r="IAK251" s="249"/>
      <c r="IAL251" s="249"/>
      <c r="IAM251" s="249"/>
      <c r="IAN251" s="249"/>
      <c r="IAO251" s="249"/>
      <c r="IAP251" s="249"/>
      <c r="IAQ251" s="249"/>
      <c r="IAR251" s="249"/>
      <c r="IAS251" s="249"/>
      <c r="IAT251" s="249"/>
      <c r="IAU251" s="249"/>
      <c r="IAV251" s="249"/>
      <c r="IAW251" s="249"/>
      <c r="IAX251" s="249"/>
      <c r="IAY251" s="249"/>
      <c r="IAZ251" s="249"/>
      <c r="IBA251" s="249"/>
      <c r="IBB251" s="249"/>
      <c r="IBC251" s="249"/>
      <c r="IBD251" s="249"/>
      <c r="IBE251" s="249"/>
      <c r="IBF251" s="249"/>
      <c r="IBG251" s="249"/>
      <c r="IBH251" s="249"/>
      <c r="IBI251" s="249"/>
      <c r="IBJ251" s="249"/>
      <c r="IBK251" s="249"/>
      <c r="IBL251" s="249"/>
      <c r="IBM251" s="249"/>
      <c r="IBN251" s="249"/>
      <c r="IBO251" s="249"/>
      <c r="IBP251" s="249"/>
      <c r="IBQ251" s="249"/>
      <c r="IBR251" s="249"/>
      <c r="IBS251" s="249"/>
      <c r="IBT251" s="249"/>
      <c r="IBU251" s="249"/>
      <c r="IBV251" s="249"/>
      <c r="IBW251" s="249"/>
      <c r="IBX251" s="249"/>
      <c r="IBY251" s="249"/>
      <c r="IBZ251" s="249"/>
      <c r="ICA251" s="249"/>
      <c r="ICB251" s="249"/>
      <c r="ICC251" s="249"/>
      <c r="ICD251" s="249"/>
      <c r="ICE251" s="249"/>
      <c r="ICF251" s="249"/>
      <c r="ICG251" s="249"/>
      <c r="ICH251" s="249"/>
      <c r="ICI251" s="249"/>
      <c r="ICJ251" s="249"/>
      <c r="ICK251" s="249"/>
      <c r="ICL251" s="249"/>
      <c r="ICM251" s="249"/>
      <c r="ICN251" s="249"/>
      <c r="ICO251" s="249"/>
      <c r="ICP251" s="249"/>
      <c r="ICQ251" s="249"/>
      <c r="ICR251" s="249"/>
      <c r="ICS251" s="249"/>
      <c r="ICT251" s="249"/>
      <c r="ICU251" s="249"/>
      <c r="ICV251" s="249"/>
      <c r="ICW251" s="249"/>
      <c r="ICX251" s="249"/>
      <c r="ICY251" s="249"/>
      <c r="ICZ251" s="249"/>
      <c r="IDA251" s="249"/>
      <c r="IDB251" s="249"/>
      <c r="IDC251" s="249"/>
      <c r="IDD251" s="249"/>
      <c r="IDE251" s="249"/>
      <c r="IDF251" s="249"/>
      <c r="IDG251" s="249"/>
      <c r="IDH251" s="249"/>
      <c r="IDI251" s="249"/>
      <c r="IDJ251" s="249"/>
      <c r="IDK251" s="249"/>
      <c r="IDL251" s="249"/>
      <c r="IDM251" s="249"/>
      <c r="IDN251" s="249"/>
      <c r="IDO251" s="249"/>
      <c r="IDP251" s="249"/>
      <c r="IDQ251" s="249"/>
      <c r="IDR251" s="249"/>
      <c r="IDS251" s="249"/>
      <c r="IDT251" s="249"/>
      <c r="IDU251" s="249"/>
      <c r="IDV251" s="249"/>
      <c r="IDW251" s="249"/>
      <c r="IDX251" s="249"/>
      <c r="IDY251" s="249"/>
      <c r="IDZ251" s="249"/>
      <c r="IEA251" s="249"/>
      <c r="IEB251" s="249"/>
      <c r="IEC251" s="249"/>
      <c r="IED251" s="249"/>
      <c r="IEE251" s="249"/>
      <c r="IEF251" s="249"/>
      <c r="IEG251" s="249"/>
      <c r="IEH251" s="249"/>
      <c r="IEI251" s="249"/>
      <c r="IEJ251" s="249"/>
      <c r="IEK251" s="249"/>
      <c r="IEL251" s="249"/>
      <c r="IEM251" s="249"/>
      <c r="IEN251" s="249"/>
      <c r="IEO251" s="249"/>
      <c r="IEP251" s="249"/>
      <c r="IEQ251" s="249"/>
      <c r="IER251" s="249"/>
      <c r="IES251" s="249"/>
      <c r="IET251" s="249"/>
      <c r="IEU251" s="249"/>
      <c r="IEV251" s="249"/>
      <c r="IEW251" s="249"/>
      <c r="IEX251" s="249"/>
      <c r="IEY251" s="249"/>
      <c r="IEZ251" s="249"/>
      <c r="IFA251" s="249"/>
      <c r="IFB251" s="249"/>
      <c r="IFC251" s="249"/>
      <c r="IFD251" s="249"/>
      <c r="IFE251" s="249"/>
      <c r="IFF251" s="249"/>
      <c r="IFG251" s="249"/>
      <c r="IFH251" s="249"/>
      <c r="IFI251" s="249"/>
      <c r="IFJ251" s="249"/>
      <c r="IFK251" s="249"/>
      <c r="IFL251" s="249"/>
      <c r="IFM251" s="249"/>
      <c r="IFN251" s="249"/>
      <c r="IFO251" s="249"/>
      <c r="IFP251" s="249"/>
      <c r="IFQ251" s="249"/>
      <c r="IFR251" s="249"/>
      <c r="IFS251" s="249"/>
      <c r="IFT251" s="249"/>
      <c r="IFU251" s="249"/>
      <c r="IFV251" s="249"/>
      <c r="IFW251" s="249"/>
      <c r="IFX251" s="249"/>
      <c r="IFY251" s="249"/>
      <c r="IFZ251" s="249"/>
      <c r="IGA251" s="249"/>
      <c r="IGB251" s="249"/>
      <c r="IGC251" s="249"/>
      <c r="IGD251" s="249"/>
      <c r="IGE251" s="249"/>
      <c r="IGF251" s="249"/>
      <c r="IGG251" s="249"/>
      <c r="IGH251" s="249"/>
      <c r="IGI251" s="249"/>
      <c r="IGJ251" s="249"/>
      <c r="IGK251" s="249"/>
      <c r="IGL251" s="249"/>
      <c r="IGM251" s="249"/>
      <c r="IGN251" s="249"/>
      <c r="IGO251" s="249"/>
      <c r="IGP251" s="249"/>
      <c r="IGQ251" s="249"/>
      <c r="IGR251" s="249"/>
      <c r="IGS251" s="249"/>
      <c r="IGT251" s="249"/>
      <c r="IGU251" s="249"/>
      <c r="IGV251" s="249"/>
      <c r="IGW251" s="249"/>
      <c r="IGX251" s="249"/>
      <c r="IGY251" s="249"/>
      <c r="IGZ251" s="249"/>
      <c r="IHA251" s="249"/>
      <c r="IHB251" s="249"/>
      <c r="IHC251" s="249"/>
      <c r="IHD251" s="249"/>
      <c r="IHE251" s="249"/>
      <c r="IHF251" s="249"/>
      <c r="IHG251" s="249"/>
      <c r="IHH251" s="249"/>
      <c r="IHI251" s="249"/>
      <c r="IHJ251" s="249"/>
      <c r="IHK251" s="249"/>
      <c r="IHL251" s="249"/>
      <c r="IHM251" s="249"/>
      <c r="IHN251" s="249"/>
      <c r="IHO251" s="249"/>
      <c r="IHP251" s="249"/>
      <c r="IHQ251" s="249"/>
      <c r="IHR251" s="249"/>
      <c r="IHS251" s="249"/>
      <c r="IHT251" s="249"/>
      <c r="IHU251" s="249"/>
      <c r="IHV251" s="249"/>
      <c r="IHW251" s="249"/>
      <c r="IHX251" s="249"/>
      <c r="IHY251" s="249"/>
      <c r="IHZ251" s="249"/>
      <c r="IIA251" s="249"/>
      <c r="IIB251" s="249"/>
      <c r="IIC251" s="249"/>
      <c r="IID251" s="249"/>
      <c r="IIE251" s="249"/>
      <c r="IIF251" s="249"/>
      <c r="IIG251" s="249"/>
      <c r="IIH251" s="249"/>
      <c r="III251" s="249"/>
      <c r="IIJ251" s="249"/>
      <c r="IIK251" s="249"/>
      <c r="IIL251" s="249"/>
      <c r="IIM251" s="249"/>
      <c r="IIN251" s="249"/>
      <c r="IIO251" s="249"/>
      <c r="IIP251" s="249"/>
      <c r="IIQ251" s="249"/>
      <c r="IIR251" s="249"/>
      <c r="IIS251" s="249"/>
      <c r="IIT251" s="249"/>
      <c r="IIU251" s="249"/>
      <c r="IIV251" s="249"/>
      <c r="IIW251" s="249"/>
      <c r="IIX251" s="249"/>
      <c r="IIY251" s="249"/>
      <c r="IIZ251" s="249"/>
      <c r="IJA251" s="249"/>
      <c r="IJB251" s="249"/>
      <c r="IJC251" s="249"/>
      <c r="IJD251" s="249"/>
      <c r="IJE251" s="249"/>
      <c r="IJF251" s="249"/>
      <c r="IJG251" s="249"/>
      <c r="IJH251" s="249"/>
      <c r="IJI251" s="249"/>
      <c r="IJJ251" s="249"/>
      <c r="IJK251" s="249"/>
      <c r="IJL251" s="249"/>
      <c r="IJM251" s="249"/>
      <c r="IJN251" s="249"/>
      <c r="IJO251" s="249"/>
      <c r="IJP251" s="249"/>
      <c r="IJQ251" s="249"/>
      <c r="IJR251" s="249"/>
      <c r="IJS251" s="249"/>
      <c r="IJT251" s="249"/>
      <c r="IJU251" s="249"/>
      <c r="IJV251" s="249"/>
      <c r="IJW251" s="249"/>
      <c r="IJX251" s="249"/>
      <c r="IJY251" s="249"/>
      <c r="IJZ251" s="249"/>
      <c r="IKA251" s="249"/>
      <c r="IKB251" s="249"/>
      <c r="IKC251" s="249"/>
      <c r="IKD251" s="249"/>
      <c r="IKE251" s="249"/>
      <c r="IKF251" s="249"/>
      <c r="IKG251" s="249"/>
      <c r="IKH251" s="249"/>
      <c r="IKI251" s="249"/>
      <c r="IKJ251" s="249"/>
      <c r="IKK251" s="249"/>
      <c r="IKL251" s="249"/>
      <c r="IKM251" s="249"/>
      <c r="IKN251" s="249"/>
      <c r="IKO251" s="249"/>
      <c r="IKP251" s="249"/>
      <c r="IKQ251" s="249"/>
      <c r="IKR251" s="249"/>
      <c r="IKS251" s="249"/>
      <c r="IKT251" s="249"/>
      <c r="IKU251" s="249"/>
      <c r="IKV251" s="249"/>
      <c r="IKW251" s="249"/>
      <c r="IKX251" s="249"/>
      <c r="IKY251" s="249"/>
      <c r="IKZ251" s="249"/>
      <c r="ILA251" s="249"/>
      <c r="ILB251" s="249"/>
      <c r="ILC251" s="249"/>
      <c r="ILD251" s="249"/>
      <c r="ILE251" s="249"/>
      <c r="ILF251" s="249"/>
      <c r="ILG251" s="249"/>
      <c r="ILH251" s="249"/>
      <c r="ILI251" s="249"/>
      <c r="ILJ251" s="249"/>
      <c r="ILK251" s="249"/>
      <c r="ILL251" s="249"/>
      <c r="ILM251" s="249"/>
      <c r="ILN251" s="249"/>
      <c r="ILO251" s="249"/>
      <c r="ILP251" s="249"/>
      <c r="ILQ251" s="249"/>
      <c r="ILR251" s="249"/>
      <c r="ILS251" s="249"/>
      <c r="ILT251" s="249"/>
      <c r="ILU251" s="249"/>
      <c r="ILV251" s="249"/>
      <c r="ILW251" s="249"/>
      <c r="ILX251" s="249"/>
      <c r="ILY251" s="249"/>
      <c r="ILZ251" s="249"/>
      <c r="IMA251" s="249"/>
      <c r="IMB251" s="249"/>
      <c r="IMC251" s="249"/>
      <c r="IMD251" s="249"/>
      <c r="IME251" s="249"/>
      <c r="IMF251" s="249"/>
      <c r="IMG251" s="249"/>
      <c r="IMH251" s="249"/>
      <c r="IMI251" s="249"/>
      <c r="IMJ251" s="249"/>
      <c r="IMK251" s="249"/>
      <c r="IML251" s="249"/>
      <c r="IMM251" s="249"/>
      <c r="IMN251" s="249"/>
      <c r="IMO251" s="249"/>
      <c r="IMP251" s="249"/>
      <c r="IMQ251" s="249"/>
      <c r="IMR251" s="249"/>
      <c r="IMS251" s="249"/>
      <c r="IMT251" s="249"/>
      <c r="IMU251" s="249"/>
      <c r="IMV251" s="249"/>
      <c r="IMW251" s="249"/>
      <c r="IMX251" s="249"/>
      <c r="IMY251" s="249"/>
      <c r="IMZ251" s="249"/>
      <c r="INA251" s="249"/>
      <c r="INB251" s="249"/>
      <c r="INC251" s="249"/>
      <c r="IND251" s="249"/>
      <c r="INE251" s="249"/>
      <c r="INF251" s="249"/>
      <c r="ING251" s="249"/>
      <c r="INH251" s="249"/>
      <c r="INI251" s="249"/>
      <c r="INJ251" s="249"/>
      <c r="INK251" s="249"/>
      <c r="INL251" s="249"/>
      <c r="INM251" s="249"/>
      <c r="INN251" s="249"/>
      <c r="INO251" s="249"/>
      <c r="INP251" s="249"/>
      <c r="INQ251" s="249"/>
      <c r="INR251" s="249"/>
      <c r="INS251" s="249"/>
      <c r="INT251" s="249"/>
      <c r="INU251" s="249"/>
      <c r="INV251" s="249"/>
      <c r="INW251" s="249"/>
      <c r="INX251" s="249"/>
      <c r="INY251" s="249"/>
      <c r="INZ251" s="249"/>
      <c r="IOA251" s="249"/>
      <c r="IOB251" s="249"/>
      <c r="IOC251" s="249"/>
      <c r="IOD251" s="249"/>
      <c r="IOE251" s="249"/>
      <c r="IOF251" s="249"/>
      <c r="IOG251" s="249"/>
      <c r="IOH251" s="249"/>
      <c r="IOI251" s="249"/>
      <c r="IOJ251" s="249"/>
      <c r="IOK251" s="249"/>
      <c r="IOL251" s="249"/>
      <c r="IOM251" s="249"/>
      <c r="ION251" s="249"/>
      <c r="IOO251" s="249"/>
      <c r="IOP251" s="249"/>
      <c r="IOQ251" s="249"/>
      <c r="IOR251" s="249"/>
      <c r="IOS251" s="249"/>
      <c r="IOT251" s="249"/>
      <c r="IOU251" s="249"/>
      <c r="IOV251" s="249"/>
      <c r="IOW251" s="249"/>
      <c r="IOX251" s="249"/>
      <c r="IOY251" s="249"/>
      <c r="IOZ251" s="249"/>
      <c r="IPA251" s="249"/>
      <c r="IPB251" s="249"/>
      <c r="IPC251" s="249"/>
      <c r="IPD251" s="249"/>
      <c r="IPE251" s="249"/>
      <c r="IPF251" s="249"/>
      <c r="IPG251" s="249"/>
      <c r="IPH251" s="249"/>
      <c r="IPI251" s="249"/>
      <c r="IPJ251" s="249"/>
      <c r="IPK251" s="249"/>
      <c r="IPL251" s="249"/>
      <c r="IPM251" s="249"/>
      <c r="IPN251" s="249"/>
      <c r="IPO251" s="249"/>
      <c r="IPP251" s="249"/>
      <c r="IPQ251" s="249"/>
      <c r="IPR251" s="249"/>
      <c r="IPS251" s="249"/>
      <c r="IPT251" s="249"/>
      <c r="IPU251" s="249"/>
      <c r="IPV251" s="249"/>
      <c r="IPW251" s="249"/>
      <c r="IPX251" s="249"/>
      <c r="IPY251" s="249"/>
      <c r="IPZ251" s="249"/>
      <c r="IQA251" s="249"/>
      <c r="IQB251" s="249"/>
      <c r="IQC251" s="249"/>
      <c r="IQD251" s="249"/>
      <c r="IQE251" s="249"/>
      <c r="IQF251" s="249"/>
      <c r="IQG251" s="249"/>
      <c r="IQH251" s="249"/>
      <c r="IQI251" s="249"/>
      <c r="IQJ251" s="249"/>
      <c r="IQK251" s="249"/>
      <c r="IQL251" s="249"/>
      <c r="IQM251" s="249"/>
      <c r="IQN251" s="249"/>
      <c r="IQO251" s="249"/>
      <c r="IQP251" s="249"/>
      <c r="IQQ251" s="249"/>
      <c r="IQR251" s="249"/>
      <c r="IQS251" s="249"/>
      <c r="IQT251" s="249"/>
      <c r="IQU251" s="249"/>
      <c r="IQV251" s="249"/>
      <c r="IQW251" s="249"/>
      <c r="IQX251" s="249"/>
      <c r="IQY251" s="249"/>
      <c r="IQZ251" s="249"/>
      <c r="IRA251" s="249"/>
      <c r="IRB251" s="249"/>
      <c r="IRC251" s="249"/>
      <c r="IRD251" s="249"/>
      <c r="IRE251" s="249"/>
      <c r="IRF251" s="249"/>
      <c r="IRG251" s="249"/>
      <c r="IRH251" s="249"/>
      <c r="IRI251" s="249"/>
      <c r="IRJ251" s="249"/>
      <c r="IRK251" s="249"/>
      <c r="IRL251" s="249"/>
      <c r="IRM251" s="249"/>
      <c r="IRN251" s="249"/>
      <c r="IRO251" s="249"/>
      <c r="IRP251" s="249"/>
      <c r="IRQ251" s="249"/>
      <c r="IRR251" s="249"/>
      <c r="IRS251" s="249"/>
      <c r="IRT251" s="249"/>
      <c r="IRU251" s="249"/>
      <c r="IRV251" s="249"/>
      <c r="IRW251" s="249"/>
      <c r="IRX251" s="249"/>
      <c r="IRY251" s="249"/>
      <c r="IRZ251" s="249"/>
      <c r="ISA251" s="249"/>
      <c r="ISB251" s="249"/>
      <c r="ISC251" s="249"/>
      <c r="ISD251" s="249"/>
      <c r="ISE251" s="249"/>
      <c r="ISF251" s="249"/>
      <c r="ISG251" s="249"/>
      <c r="ISH251" s="249"/>
      <c r="ISI251" s="249"/>
      <c r="ISJ251" s="249"/>
      <c r="ISK251" s="249"/>
      <c r="ISL251" s="249"/>
      <c r="ISM251" s="249"/>
      <c r="ISN251" s="249"/>
      <c r="ISO251" s="249"/>
      <c r="ISP251" s="249"/>
      <c r="ISQ251" s="249"/>
      <c r="ISR251" s="249"/>
      <c r="ISS251" s="249"/>
      <c r="IST251" s="249"/>
      <c r="ISU251" s="249"/>
      <c r="ISV251" s="249"/>
      <c r="ISW251" s="249"/>
      <c r="ISX251" s="249"/>
      <c r="ISY251" s="249"/>
      <c r="ISZ251" s="249"/>
      <c r="ITA251" s="249"/>
      <c r="ITB251" s="249"/>
      <c r="ITC251" s="249"/>
      <c r="ITD251" s="249"/>
      <c r="ITE251" s="249"/>
      <c r="ITF251" s="249"/>
      <c r="ITG251" s="249"/>
      <c r="ITH251" s="249"/>
      <c r="ITI251" s="249"/>
      <c r="ITJ251" s="249"/>
      <c r="ITK251" s="249"/>
      <c r="ITL251" s="249"/>
      <c r="ITM251" s="249"/>
      <c r="ITN251" s="249"/>
      <c r="ITO251" s="249"/>
      <c r="ITP251" s="249"/>
      <c r="ITQ251" s="249"/>
      <c r="ITR251" s="249"/>
      <c r="ITS251" s="249"/>
      <c r="ITT251" s="249"/>
      <c r="ITU251" s="249"/>
      <c r="ITV251" s="249"/>
      <c r="ITW251" s="249"/>
      <c r="ITX251" s="249"/>
      <c r="ITY251" s="249"/>
      <c r="ITZ251" s="249"/>
      <c r="IUA251" s="249"/>
      <c r="IUB251" s="249"/>
      <c r="IUC251" s="249"/>
      <c r="IUD251" s="249"/>
      <c r="IUE251" s="249"/>
      <c r="IUF251" s="249"/>
      <c r="IUG251" s="249"/>
      <c r="IUH251" s="249"/>
      <c r="IUI251" s="249"/>
      <c r="IUJ251" s="249"/>
      <c r="IUK251" s="249"/>
      <c r="IUL251" s="249"/>
      <c r="IUM251" s="249"/>
      <c r="IUN251" s="249"/>
      <c r="IUO251" s="249"/>
      <c r="IUP251" s="249"/>
      <c r="IUQ251" s="249"/>
      <c r="IUR251" s="249"/>
      <c r="IUS251" s="249"/>
      <c r="IUT251" s="249"/>
      <c r="IUU251" s="249"/>
      <c r="IUV251" s="249"/>
      <c r="IUW251" s="249"/>
      <c r="IUX251" s="249"/>
      <c r="IUY251" s="249"/>
      <c r="IUZ251" s="249"/>
      <c r="IVA251" s="249"/>
      <c r="IVB251" s="249"/>
      <c r="IVC251" s="249"/>
      <c r="IVD251" s="249"/>
      <c r="IVE251" s="249"/>
      <c r="IVF251" s="249"/>
      <c r="IVG251" s="249"/>
      <c r="IVH251" s="249"/>
      <c r="IVI251" s="249"/>
      <c r="IVJ251" s="249"/>
      <c r="IVK251" s="249"/>
      <c r="IVL251" s="249"/>
      <c r="IVM251" s="249"/>
      <c r="IVN251" s="249"/>
      <c r="IVO251" s="249"/>
      <c r="IVP251" s="249"/>
      <c r="IVQ251" s="249"/>
      <c r="IVR251" s="249"/>
      <c r="IVS251" s="249"/>
      <c r="IVT251" s="249"/>
      <c r="IVU251" s="249"/>
      <c r="IVV251" s="249"/>
      <c r="IVW251" s="249"/>
      <c r="IVX251" s="249"/>
      <c r="IVY251" s="249"/>
      <c r="IVZ251" s="249"/>
      <c r="IWA251" s="249"/>
      <c r="IWB251" s="249"/>
      <c r="IWC251" s="249"/>
      <c r="IWD251" s="249"/>
      <c r="IWE251" s="249"/>
      <c r="IWF251" s="249"/>
      <c r="IWG251" s="249"/>
      <c r="IWH251" s="249"/>
      <c r="IWI251" s="249"/>
      <c r="IWJ251" s="249"/>
      <c r="IWK251" s="249"/>
      <c r="IWL251" s="249"/>
      <c r="IWM251" s="249"/>
      <c r="IWN251" s="249"/>
      <c r="IWO251" s="249"/>
      <c r="IWP251" s="249"/>
      <c r="IWQ251" s="249"/>
      <c r="IWR251" s="249"/>
      <c r="IWS251" s="249"/>
      <c r="IWT251" s="249"/>
      <c r="IWU251" s="249"/>
      <c r="IWV251" s="249"/>
      <c r="IWW251" s="249"/>
      <c r="IWX251" s="249"/>
      <c r="IWY251" s="249"/>
      <c r="IWZ251" s="249"/>
      <c r="IXA251" s="249"/>
      <c r="IXB251" s="249"/>
      <c r="IXC251" s="249"/>
      <c r="IXD251" s="249"/>
      <c r="IXE251" s="249"/>
      <c r="IXF251" s="249"/>
      <c r="IXG251" s="249"/>
      <c r="IXH251" s="249"/>
      <c r="IXI251" s="249"/>
      <c r="IXJ251" s="249"/>
      <c r="IXK251" s="249"/>
      <c r="IXL251" s="249"/>
      <c r="IXM251" s="249"/>
      <c r="IXN251" s="249"/>
      <c r="IXO251" s="249"/>
      <c r="IXP251" s="249"/>
      <c r="IXQ251" s="249"/>
      <c r="IXR251" s="249"/>
      <c r="IXS251" s="249"/>
      <c r="IXT251" s="249"/>
      <c r="IXU251" s="249"/>
      <c r="IXV251" s="249"/>
      <c r="IXW251" s="249"/>
      <c r="IXX251" s="249"/>
      <c r="IXY251" s="249"/>
      <c r="IXZ251" s="249"/>
      <c r="IYA251" s="249"/>
      <c r="IYB251" s="249"/>
      <c r="IYC251" s="249"/>
      <c r="IYD251" s="249"/>
      <c r="IYE251" s="249"/>
      <c r="IYF251" s="249"/>
      <c r="IYG251" s="249"/>
      <c r="IYH251" s="249"/>
      <c r="IYI251" s="249"/>
      <c r="IYJ251" s="249"/>
      <c r="IYK251" s="249"/>
      <c r="IYL251" s="249"/>
      <c r="IYM251" s="249"/>
      <c r="IYN251" s="249"/>
      <c r="IYO251" s="249"/>
      <c r="IYP251" s="249"/>
      <c r="IYQ251" s="249"/>
      <c r="IYR251" s="249"/>
      <c r="IYS251" s="249"/>
      <c r="IYT251" s="249"/>
      <c r="IYU251" s="249"/>
      <c r="IYV251" s="249"/>
      <c r="IYW251" s="249"/>
      <c r="IYX251" s="249"/>
      <c r="IYY251" s="249"/>
      <c r="IYZ251" s="249"/>
      <c r="IZA251" s="249"/>
      <c r="IZB251" s="249"/>
      <c r="IZC251" s="249"/>
      <c r="IZD251" s="249"/>
      <c r="IZE251" s="249"/>
      <c r="IZF251" s="249"/>
      <c r="IZG251" s="249"/>
      <c r="IZH251" s="249"/>
      <c r="IZI251" s="249"/>
      <c r="IZJ251" s="249"/>
      <c r="IZK251" s="249"/>
      <c r="IZL251" s="249"/>
      <c r="IZM251" s="249"/>
      <c r="IZN251" s="249"/>
      <c r="IZO251" s="249"/>
      <c r="IZP251" s="249"/>
      <c r="IZQ251" s="249"/>
      <c r="IZR251" s="249"/>
      <c r="IZS251" s="249"/>
      <c r="IZT251" s="249"/>
      <c r="IZU251" s="249"/>
      <c r="IZV251" s="249"/>
      <c r="IZW251" s="249"/>
      <c r="IZX251" s="249"/>
      <c r="IZY251" s="249"/>
      <c r="IZZ251" s="249"/>
      <c r="JAA251" s="249"/>
      <c r="JAB251" s="249"/>
      <c r="JAC251" s="249"/>
      <c r="JAD251" s="249"/>
      <c r="JAE251" s="249"/>
      <c r="JAF251" s="249"/>
      <c r="JAG251" s="249"/>
      <c r="JAH251" s="249"/>
      <c r="JAI251" s="249"/>
      <c r="JAJ251" s="249"/>
      <c r="JAK251" s="249"/>
      <c r="JAL251" s="249"/>
      <c r="JAM251" s="249"/>
      <c r="JAN251" s="249"/>
      <c r="JAO251" s="249"/>
      <c r="JAP251" s="249"/>
      <c r="JAQ251" s="249"/>
      <c r="JAR251" s="249"/>
      <c r="JAS251" s="249"/>
      <c r="JAT251" s="249"/>
      <c r="JAU251" s="249"/>
      <c r="JAV251" s="249"/>
      <c r="JAW251" s="249"/>
      <c r="JAX251" s="249"/>
      <c r="JAY251" s="249"/>
      <c r="JAZ251" s="249"/>
      <c r="JBA251" s="249"/>
      <c r="JBB251" s="249"/>
      <c r="JBC251" s="249"/>
      <c r="JBD251" s="249"/>
      <c r="JBE251" s="249"/>
      <c r="JBF251" s="249"/>
      <c r="JBG251" s="249"/>
      <c r="JBH251" s="249"/>
      <c r="JBI251" s="249"/>
      <c r="JBJ251" s="249"/>
      <c r="JBK251" s="249"/>
      <c r="JBL251" s="249"/>
      <c r="JBM251" s="249"/>
      <c r="JBN251" s="249"/>
      <c r="JBO251" s="249"/>
      <c r="JBP251" s="249"/>
      <c r="JBQ251" s="249"/>
      <c r="JBR251" s="249"/>
      <c r="JBS251" s="249"/>
      <c r="JBT251" s="249"/>
      <c r="JBU251" s="249"/>
      <c r="JBV251" s="249"/>
      <c r="JBW251" s="249"/>
      <c r="JBX251" s="249"/>
      <c r="JBY251" s="249"/>
      <c r="JBZ251" s="249"/>
      <c r="JCA251" s="249"/>
      <c r="JCB251" s="249"/>
      <c r="JCC251" s="249"/>
      <c r="JCD251" s="249"/>
      <c r="JCE251" s="249"/>
      <c r="JCF251" s="249"/>
      <c r="JCG251" s="249"/>
      <c r="JCH251" s="249"/>
      <c r="JCI251" s="249"/>
      <c r="JCJ251" s="249"/>
      <c r="JCK251" s="249"/>
      <c r="JCL251" s="249"/>
      <c r="JCM251" s="249"/>
      <c r="JCN251" s="249"/>
      <c r="JCO251" s="249"/>
      <c r="JCP251" s="249"/>
      <c r="JCQ251" s="249"/>
      <c r="JCR251" s="249"/>
      <c r="JCS251" s="249"/>
      <c r="JCT251" s="249"/>
      <c r="JCU251" s="249"/>
      <c r="JCV251" s="249"/>
      <c r="JCW251" s="249"/>
      <c r="JCX251" s="249"/>
      <c r="JCY251" s="249"/>
      <c r="JCZ251" s="249"/>
      <c r="JDA251" s="249"/>
      <c r="JDB251" s="249"/>
      <c r="JDC251" s="249"/>
      <c r="JDD251" s="249"/>
      <c r="JDE251" s="249"/>
      <c r="JDF251" s="249"/>
      <c r="JDG251" s="249"/>
      <c r="JDH251" s="249"/>
      <c r="JDI251" s="249"/>
      <c r="JDJ251" s="249"/>
      <c r="JDK251" s="249"/>
      <c r="JDL251" s="249"/>
      <c r="JDM251" s="249"/>
      <c r="JDN251" s="249"/>
      <c r="JDO251" s="249"/>
      <c r="JDP251" s="249"/>
      <c r="JDQ251" s="249"/>
      <c r="JDR251" s="249"/>
      <c r="JDS251" s="249"/>
      <c r="JDT251" s="249"/>
      <c r="JDU251" s="249"/>
      <c r="JDV251" s="249"/>
      <c r="JDW251" s="249"/>
      <c r="JDX251" s="249"/>
      <c r="JDY251" s="249"/>
      <c r="JDZ251" s="249"/>
      <c r="JEA251" s="249"/>
      <c r="JEB251" s="249"/>
      <c r="JEC251" s="249"/>
      <c r="JED251" s="249"/>
      <c r="JEE251" s="249"/>
      <c r="JEF251" s="249"/>
      <c r="JEG251" s="249"/>
      <c r="JEH251" s="249"/>
      <c r="JEI251" s="249"/>
      <c r="JEJ251" s="249"/>
      <c r="JEK251" s="249"/>
      <c r="JEL251" s="249"/>
      <c r="JEM251" s="249"/>
      <c r="JEN251" s="249"/>
      <c r="JEO251" s="249"/>
      <c r="JEP251" s="249"/>
      <c r="JEQ251" s="249"/>
      <c r="JER251" s="249"/>
      <c r="JES251" s="249"/>
      <c r="JET251" s="249"/>
      <c r="JEU251" s="249"/>
      <c r="JEV251" s="249"/>
      <c r="JEW251" s="249"/>
      <c r="JEX251" s="249"/>
      <c r="JEY251" s="249"/>
      <c r="JEZ251" s="249"/>
      <c r="JFA251" s="249"/>
      <c r="JFB251" s="249"/>
      <c r="JFC251" s="249"/>
      <c r="JFD251" s="249"/>
      <c r="JFE251" s="249"/>
      <c r="JFF251" s="249"/>
      <c r="JFG251" s="249"/>
      <c r="JFH251" s="249"/>
      <c r="JFI251" s="249"/>
      <c r="JFJ251" s="249"/>
      <c r="JFK251" s="249"/>
      <c r="JFL251" s="249"/>
      <c r="JFM251" s="249"/>
      <c r="JFN251" s="249"/>
      <c r="JFO251" s="249"/>
      <c r="JFP251" s="249"/>
      <c r="JFQ251" s="249"/>
      <c r="JFR251" s="249"/>
      <c r="JFS251" s="249"/>
      <c r="JFT251" s="249"/>
      <c r="JFU251" s="249"/>
      <c r="JFV251" s="249"/>
      <c r="JFW251" s="249"/>
      <c r="JFX251" s="249"/>
      <c r="JFY251" s="249"/>
      <c r="JFZ251" s="249"/>
      <c r="JGA251" s="249"/>
      <c r="JGB251" s="249"/>
      <c r="JGC251" s="249"/>
      <c r="JGD251" s="249"/>
      <c r="JGE251" s="249"/>
      <c r="JGF251" s="249"/>
      <c r="JGG251" s="249"/>
      <c r="JGH251" s="249"/>
      <c r="JGI251" s="249"/>
      <c r="JGJ251" s="249"/>
      <c r="JGK251" s="249"/>
      <c r="JGL251" s="249"/>
      <c r="JGM251" s="249"/>
      <c r="JGN251" s="249"/>
      <c r="JGO251" s="249"/>
      <c r="JGP251" s="249"/>
      <c r="JGQ251" s="249"/>
      <c r="JGR251" s="249"/>
      <c r="JGS251" s="249"/>
      <c r="JGT251" s="249"/>
      <c r="JGU251" s="249"/>
      <c r="JGV251" s="249"/>
      <c r="JGW251" s="249"/>
      <c r="JGX251" s="249"/>
      <c r="JGY251" s="249"/>
      <c r="JGZ251" s="249"/>
      <c r="JHA251" s="249"/>
      <c r="JHB251" s="249"/>
      <c r="JHC251" s="249"/>
      <c r="JHD251" s="249"/>
      <c r="JHE251" s="249"/>
      <c r="JHF251" s="249"/>
      <c r="JHG251" s="249"/>
      <c r="JHH251" s="249"/>
      <c r="JHI251" s="249"/>
      <c r="JHJ251" s="249"/>
      <c r="JHK251" s="249"/>
      <c r="JHL251" s="249"/>
      <c r="JHM251" s="249"/>
      <c r="JHN251" s="249"/>
      <c r="JHO251" s="249"/>
      <c r="JHP251" s="249"/>
      <c r="JHQ251" s="249"/>
      <c r="JHR251" s="249"/>
      <c r="JHS251" s="249"/>
      <c r="JHT251" s="249"/>
      <c r="JHU251" s="249"/>
      <c r="JHV251" s="249"/>
      <c r="JHW251" s="249"/>
      <c r="JHX251" s="249"/>
      <c r="JHY251" s="249"/>
      <c r="JHZ251" s="249"/>
      <c r="JIA251" s="249"/>
      <c r="JIB251" s="249"/>
      <c r="JIC251" s="249"/>
      <c r="JID251" s="249"/>
      <c r="JIE251" s="249"/>
      <c r="JIF251" s="249"/>
      <c r="JIG251" s="249"/>
      <c r="JIH251" s="249"/>
      <c r="JII251" s="249"/>
      <c r="JIJ251" s="249"/>
      <c r="JIK251" s="249"/>
      <c r="JIL251" s="249"/>
      <c r="JIM251" s="249"/>
      <c r="JIN251" s="249"/>
      <c r="JIO251" s="249"/>
      <c r="JIP251" s="249"/>
      <c r="JIQ251" s="249"/>
      <c r="JIR251" s="249"/>
      <c r="JIS251" s="249"/>
      <c r="JIT251" s="249"/>
      <c r="JIU251" s="249"/>
      <c r="JIV251" s="249"/>
      <c r="JIW251" s="249"/>
      <c r="JIX251" s="249"/>
      <c r="JIY251" s="249"/>
      <c r="JIZ251" s="249"/>
      <c r="JJA251" s="249"/>
      <c r="JJB251" s="249"/>
      <c r="JJC251" s="249"/>
      <c r="JJD251" s="249"/>
      <c r="JJE251" s="249"/>
      <c r="JJF251" s="249"/>
      <c r="JJG251" s="249"/>
      <c r="JJH251" s="249"/>
      <c r="JJI251" s="249"/>
      <c r="JJJ251" s="249"/>
      <c r="JJK251" s="249"/>
      <c r="JJL251" s="249"/>
      <c r="JJM251" s="249"/>
      <c r="JJN251" s="249"/>
      <c r="JJO251" s="249"/>
      <c r="JJP251" s="249"/>
      <c r="JJQ251" s="249"/>
      <c r="JJR251" s="249"/>
      <c r="JJS251" s="249"/>
      <c r="JJT251" s="249"/>
      <c r="JJU251" s="249"/>
      <c r="JJV251" s="249"/>
      <c r="JJW251" s="249"/>
      <c r="JJX251" s="249"/>
      <c r="JJY251" s="249"/>
      <c r="JJZ251" s="249"/>
      <c r="JKA251" s="249"/>
      <c r="JKB251" s="249"/>
      <c r="JKC251" s="249"/>
      <c r="JKD251" s="249"/>
      <c r="JKE251" s="249"/>
      <c r="JKF251" s="249"/>
      <c r="JKG251" s="249"/>
      <c r="JKH251" s="249"/>
      <c r="JKI251" s="249"/>
      <c r="JKJ251" s="249"/>
      <c r="JKK251" s="249"/>
      <c r="JKL251" s="249"/>
      <c r="JKM251" s="249"/>
      <c r="JKN251" s="249"/>
      <c r="JKO251" s="249"/>
      <c r="JKP251" s="249"/>
      <c r="JKQ251" s="249"/>
      <c r="JKR251" s="249"/>
      <c r="JKS251" s="249"/>
      <c r="JKT251" s="249"/>
      <c r="JKU251" s="249"/>
      <c r="JKV251" s="249"/>
      <c r="JKW251" s="249"/>
      <c r="JKX251" s="249"/>
      <c r="JKY251" s="249"/>
      <c r="JKZ251" s="249"/>
      <c r="JLA251" s="249"/>
      <c r="JLB251" s="249"/>
      <c r="JLC251" s="249"/>
      <c r="JLD251" s="249"/>
      <c r="JLE251" s="249"/>
      <c r="JLF251" s="249"/>
      <c r="JLG251" s="249"/>
      <c r="JLH251" s="249"/>
      <c r="JLI251" s="249"/>
      <c r="JLJ251" s="249"/>
      <c r="JLK251" s="249"/>
      <c r="JLL251" s="249"/>
      <c r="JLM251" s="249"/>
      <c r="JLN251" s="249"/>
      <c r="JLO251" s="249"/>
      <c r="JLP251" s="249"/>
      <c r="JLQ251" s="249"/>
      <c r="JLR251" s="249"/>
      <c r="JLS251" s="249"/>
      <c r="JLT251" s="249"/>
      <c r="JLU251" s="249"/>
      <c r="JLV251" s="249"/>
      <c r="JLW251" s="249"/>
      <c r="JLX251" s="249"/>
      <c r="JLY251" s="249"/>
      <c r="JLZ251" s="249"/>
      <c r="JMA251" s="249"/>
      <c r="JMB251" s="249"/>
      <c r="JMC251" s="249"/>
      <c r="JMD251" s="249"/>
      <c r="JME251" s="249"/>
      <c r="JMF251" s="249"/>
      <c r="JMG251" s="249"/>
      <c r="JMH251" s="249"/>
      <c r="JMI251" s="249"/>
      <c r="JMJ251" s="249"/>
      <c r="JMK251" s="249"/>
      <c r="JML251" s="249"/>
      <c r="JMM251" s="249"/>
      <c r="JMN251" s="249"/>
      <c r="JMO251" s="249"/>
      <c r="JMP251" s="249"/>
      <c r="JMQ251" s="249"/>
      <c r="JMR251" s="249"/>
      <c r="JMS251" s="249"/>
      <c r="JMT251" s="249"/>
      <c r="JMU251" s="249"/>
      <c r="JMV251" s="249"/>
      <c r="JMW251" s="249"/>
      <c r="JMX251" s="249"/>
      <c r="JMY251" s="249"/>
      <c r="JMZ251" s="249"/>
      <c r="JNA251" s="249"/>
      <c r="JNB251" s="249"/>
      <c r="JNC251" s="249"/>
      <c r="JND251" s="249"/>
      <c r="JNE251" s="249"/>
      <c r="JNF251" s="249"/>
      <c r="JNG251" s="249"/>
      <c r="JNH251" s="249"/>
      <c r="JNI251" s="249"/>
      <c r="JNJ251" s="249"/>
      <c r="JNK251" s="249"/>
      <c r="JNL251" s="249"/>
      <c r="JNM251" s="249"/>
      <c r="JNN251" s="249"/>
      <c r="JNO251" s="249"/>
      <c r="JNP251" s="249"/>
      <c r="JNQ251" s="249"/>
      <c r="JNR251" s="249"/>
      <c r="JNS251" s="249"/>
      <c r="JNT251" s="249"/>
      <c r="JNU251" s="249"/>
      <c r="JNV251" s="249"/>
      <c r="JNW251" s="249"/>
      <c r="JNX251" s="249"/>
      <c r="JNY251" s="249"/>
      <c r="JNZ251" s="249"/>
      <c r="JOA251" s="249"/>
      <c r="JOB251" s="249"/>
      <c r="JOC251" s="249"/>
      <c r="JOD251" s="249"/>
      <c r="JOE251" s="249"/>
      <c r="JOF251" s="249"/>
      <c r="JOG251" s="249"/>
      <c r="JOH251" s="249"/>
      <c r="JOI251" s="249"/>
      <c r="JOJ251" s="249"/>
      <c r="JOK251" s="249"/>
      <c r="JOL251" s="249"/>
      <c r="JOM251" s="249"/>
      <c r="JON251" s="249"/>
      <c r="JOO251" s="249"/>
      <c r="JOP251" s="249"/>
      <c r="JOQ251" s="249"/>
      <c r="JOR251" s="249"/>
      <c r="JOS251" s="249"/>
      <c r="JOT251" s="249"/>
      <c r="JOU251" s="249"/>
      <c r="JOV251" s="249"/>
      <c r="JOW251" s="249"/>
      <c r="JOX251" s="249"/>
      <c r="JOY251" s="249"/>
      <c r="JOZ251" s="249"/>
      <c r="JPA251" s="249"/>
      <c r="JPB251" s="249"/>
      <c r="JPC251" s="249"/>
      <c r="JPD251" s="249"/>
      <c r="JPE251" s="249"/>
      <c r="JPF251" s="249"/>
      <c r="JPG251" s="249"/>
      <c r="JPH251" s="249"/>
      <c r="JPI251" s="249"/>
      <c r="JPJ251" s="249"/>
      <c r="JPK251" s="249"/>
      <c r="JPL251" s="249"/>
      <c r="JPM251" s="249"/>
      <c r="JPN251" s="249"/>
      <c r="JPO251" s="249"/>
      <c r="JPP251" s="249"/>
      <c r="JPQ251" s="249"/>
      <c r="JPR251" s="249"/>
      <c r="JPS251" s="249"/>
      <c r="JPT251" s="249"/>
      <c r="JPU251" s="249"/>
      <c r="JPV251" s="249"/>
      <c r="JPW251" s="249"/>
      <c r="JPX251" s="249"/>
      <c r="JPY251" s="249"/>
      <c r="JPZ251" s="249"/>
      <c r="JQA251" s="249"/>
      <c r="JQB251" s="249"/>
      <c r="JQC251" s="249"/>
      <c r="JQD251" s="249"/>
      <c r="JQE251" s="249"/>
      <c r="JQF251" s="249"/>
      <c r="JQG251" s="249"/>
      <c r="JQH251" s="249"/>
      <c r="JQI251" s="249"/>
      <c r="JQJ251" s="249"/>
      <c r="JQK251" s="249"/>
      <c r="JQL251" s="249"/>
      <c r="JQM251" s="249"/>
      <c r="JQN251" s="249"/>
      <c r="JQO251" s="249"/>
      <c r="JQP251" s="249"/>
      <c r="JQQ251" s="249"/>
      <c r="JQR251" s="249"/>
      <c r="JQS251" s="249"/>
      <c r="JQT251" s="249"/>
      <c r="JQU251" s="249"/>
      <c r="JQV251" s="249"/>
      <c r="JQW251" s="249"/>
      <c r="JQX251" s="249"/>
      <c r="JQY251" s="249"/>
      <c r="JQZ251" s="249"/>
      <c r="JRA251" s="249"/>
      <c r="JRB251" s="249"/>
      <c r="JRC251" s="249"/>
      <c r="JRD251" s="249"/>
      <c r="JRE251" s="249"/>
      <c r="JRF251" s="249"/>
      <c r="JRG251" s="249"/>
      <c r="JRH251" s="249"/>
      <c r="JRI251" s="249"/>
      <c r="JRJ251" s="249"/>
      <c r="JRK251" s="249"/>
      <c r="JRL251" s="249"/>
      <c r="JRM251" s="249"/>
      <c r="JRN251" s="249"/>
      <c r="JRO251" s="249"/>
      <c r="JRP251" s="249"/>
      <c r="JRQ251" s="249"/>
      <c r="JRR251" s="249"/>
      <c r="JRS251" s="249"/>
      <c r="JRT251" s="249"/>
      <c r="JRU251" s="249"/>
      <c r="JRV251" s="249"/>
      <c r="JRW251" s="249"/>
      <c r="JRX251" s="249"/>
      <c r="JRY251" s="249"/>
      <c r="JRZ251" s="249"/>
      <c r="JSA251" s="249"/>
      <c r="JSB251" s="249"/>
      <c r="JSC251" s="249"/>
      <c r="JSD251" s="249"/>
      <c r="JSE251" s="249"/>
      <c r="JSF251" s="249"/>
      <c r="JSG251" s="249"/>
      <c r="JSH251" s="249"/>
      <c r="JSI251" s="249"/>
      <c r="JSJ251" s="249"/>
      <c r="JSK251" s="249"/>
      <c r="JSL251" s="249"/>
      <c r="JSM251" s="249"/>
      <c r="JSN251" s="249"/>
      <c r="JSO251" s="249"/>
      <c r="JSP251" s="249"/>
      <c r="JSQ251" s="249"/>
      <c r="JSR251" s="249"/>
      <c r="JSS251" s="249"/>
      <c r="JST251" s="249"/>
      <c r="JSU251" s="249"/>
      <c r="JSV251" s="249"/>
      <c r="JSW251" s="249"/>
      <c r="JSX251" s="249"/>
      <c r="JSY251" s="249"/>
      <c r="JSZ251" s="249"/>
      <c r="JTA251" s="249"/>
      <c r="JTB251" s="249"/>
      <c r="JTC251" s="249"/>
      <c r="JTD251" s="249"/>
      <c r="JTE251" s="249"/>
      <c r="JTF251" s="249"/>
      <c r="JTG251" s="249"/>
      <c r="JTH251" s="249"/>
      <c r="JTI251" s="249"/>
      <c r="JTJ251" s="249"/>
      <c r="JTK251" s="249"/>
      <c r="JTL251" s="249"/>
      <c r="JTM251" s="249"/>
      <c r="JTN251" s="249"/>
      <c r="JTO251" s="249"/>
      <c r="JTP251" s="249"/>
      <c r="JTQ251" s="249"/>
      <c r="JTR251" s="249"/>
      <c r="JTS251" s="249"/>
      <c r="JTT251" s="249"/>
      <c r="JTU251" s="249"/>
      <c r="JTV251" s="249"/>
      <c r="JTW251" s="249"/>
      <c r="JTX251" s="249"/>
      <c r="JTY251" s="249"/>
      <c r="JTZ251" s="249"/>
      <c r="JUA251" s="249"/>
      <c r="JUB251" s="249"/>
      <c r="JUC251" s="249"/>
      <c r="JUD251" s="249"/>
      <c r="JUE251" s="249"/>
      <c r="JUF251" s="249"/>
      <c r="JUG251" s="249"/>
      <c r="JUH251" s="249"/>
      <c r="JUI251" s="249"/>
      <c r="JUJ251" s="249"/>
      <c r="JUK251" s="249"/>
      <c r="JUL251" s="249"/>
      <c r="JUM251" s="249"/>
      <c r="JUN251" s="249"/>
      <c r="JUO251" s="249"/>
      <c r="JUP251" s="249"/>
      <c r="JUQ251" s="249"/>
      <c r="JUR251" s="249"/>
      <c r="JUS251" s="249"/>
      <c r="JUT251" s="249"/>
      <c r="JUU251" s="249"/>
      <c r="JUV251" s="249"/>
      <c r="JUW251" s="249"/>
      <c r="JUX251" s="249"/>
      <c r="JUY251" s="249"/>
      <c r="JUZ251" s="249"/>
      <c r="JVA251" s="249"/>
      <c r="JVB251" s="249"/>
      <c r="JVC251" s="249"/>
      <c r="JVD251" s="249"/>
      <c r="JVE251" s="249"/>
      <c r="JVF251" s="249"/>
      <c r="JVG251" s="249"/>
      <c r="JVH251" s="249"/>
      <c r="JVI251" s="249"/>
      <c r="JVJ251" s="249"/>
      <c r="JVK251" s="249"/>
      <c r="JVL251" s="249"/>
      <c r="JVM251" s="249"/>
      <c r="JVN251" s="249"/>
      <c r="JVO251" s="249"/>
      <c r="JVP251" s="249"/>
      <c r="JVQ251" s="249"/>
      <c r="JVR251" s="249"/>
      <c r="JVS251" s="249"/>
      <c r="JVT251" s="249"/>
      <c r="JVU251" s="249"/>
      <c r="JVV251" s="249"/>
      <c r="JVW251" s="249"/>
      <c r="JVX251" s="249"/>
      <c r="JVY251" s="249"/>
      <c r="JVZ251" s="249"/>
      <c r="JWA251" s="249"/>
      <c r="JWB251" s="249"/>
      <c r="JWC251" s="249"/>
      <c r="JWD251" s="249"/>
      <c r="JWE251" s="249"/>
      <c r="JWF251" s="249"/>
      <c r="JWG251" s="249"/>
      <c r="JWH251" s="249"/>
      <c r="JWI251" s="249"/>
      <c r="JWJ251" s="249"/>
      <c r="JWK251" s="249"/>
      <c r="JWL251" s="249"/>
      <c r="JWM251" s="249"/>
      <c r="JWN251" s="249"/>
      <c r="JWO251" s="249"/>
      <c r="JWP251" s="249"/>
      <c r="JWQ251" s="249"/>
      <c r="JWR251" s="249"/>
      <c r="JWS251" s="249"/>
      <c r="JWT251" s="249"/>
      <c r="JWU251" s="249"/>
      <c r="JWV251" s="249"/>
      <c r="JWW251" s="249"/>
      <c r="JWX251" s="249"/>
      <c r="JWY251" s="249"/>
      <c r="JWZ251" s="249"/>
      <c r="JXA251" s="249"/>
      <c r="JXB251" s="249"/>
      <c r="JXC251" s="249"/>
      <c r="JXD251" s="249"/>
      <c r="JXE251" s="249"/>
      <c r="JXF251" s="249"/>
      <c r="JXG251" s="249"/>
      <c r="JXH251" s="249"/>
      <c r="JXI251" s="249"/>
      <c r="JXJ251" s="249"/>
      <c r="JXK251" s="249"/>
      <c r="JXL251" s="249"/>
      <c r="JXM251" s="249"/>
      <c r="JXN251" s="249"/>
      <c r="JXO251" s="249"/>
      <c r="JXP251" s="249"/>
      <c r="JXQ251" s="249"/>
      <c r="JXR251" s="249"/>
      <c r="JXS251" s="249"/>
      <c r="JXT251" s="249"/>
      <c r="JXU251" s="249"/>
      <c r="JXV251" s="249"/>
      <c r="JXW251" s="249"/>
      <c r="JXX251" s="249"/>
      <c r="JXY251" s="249"/>
      <c r="JXZ251" s="249"/>
      <c r="JYA251" s="249"/>
      <c r="JYB251" s="249"/>
      <c r="JYC251" s="249"/>
      <c r="JYD251" s="249"/>
      <c r="JYE251" s="249"/>
      <c r="JYF251" s="249"/>
      <c r="JYG251" s="249"/>
      <c r="JYH251" s="249"/>
      <c r="JYI251" s="249"/>
      <c r="JYJ251" s="249"/>
      <c r="JYK251" s="249"/>
      <c r="JYL251" s="249"/>
      <c r="JYM251" s="249"/>
      <c r="JYN251" s="249"/>
      <c r="JYO251" s="249"/>
      <c r="JYP251" s="249"/>
      <c r="JYQ251" s="249"/>
      <c r="JYR251" s="249"/>
      <c r="JYS251" s="249"/>
      <c r="JYT251" s="249"/>
      <c r="JYU251" s="249"/>
      <c r="JYV251" s="249"/>
      <c r="JYW251" s="249"/>
      <c r="JYX251" s="249"/>
      <c r="JYY251" s="249"/>
      <c r="JYZ251" s="249"/>
      <c r="JZA251" s="249"/>
      <c r="JZB251" s="249"/>
      <c r="JZC251" s="249"/>
      <c r="JZD251" s="249"/>
      <c r="JZE251" s="249"/>
      <c r="JZF251" s="249"/>
      <c r="JZG251" s="249"/>
      <c r="JZH251" s="249"/>
      <c r="JZI251" s="249"/>
      <c r="JZJ251" s="249"/>
      <c r="JZK251" s="249"/>
      <c r="JZL251" s="249"/>
      <c r="JZM251" s="249"/>
      <c r="JZN251" s="249"/>
      <c r="JZO251" s="249"/>
      <c r="JZP251" s="249"/>
      <c r="JZQ251" s="249"/>
      <c r="JZR251" s="249"/>
      <c r="JZS251" s="249"/>
      <c r="JZT251" s="249"/>
      <c r="JZU251" s="249"/>
      <c r="JZV251" s="249"/>
      <c r="JZW251" s="249"/>
      <c r="JZX251" s="249"/>
      <c r="JZY251" s="249"/>
      <c r="JZZ251" s="249"/>
      <c r="KAA251" s="249"/>
      <c r="KAB251" s="249"/>
      <c r="KAC251" s="249"/>
      <c r="KAD251" s="249"/>
      <c r="KAE251" s="249"/>
      <c r="KAF251" s="249"/>
      <c r="KAG251" s="249"/>
      <c r="KAH251" s="249"/>
      <c r="KAI251" s="249"/>
      <c r="KAJ251" s="249"/>
      <c r="KAK251" s="249"/>
      <c r="KAL251" s="249"/>
      <c r="KAM251" s="249"/>
      <c r="KAN251" s="249"/>
      <c r="KAO251" s="249"/>
      <c r="KAP251" s="249"/>
      <c r="KAQ251" s="249"/>
      <c r="KAR251" s="249"/>
      <c r="KAS251" s="249"/>
      <c r="KAT251" s="249"/>
      <c r="KAU251" s="249"/>
      <c r="KAV251" s="249"/>
      <c r="KAW251" s="249"/>
      <c r="KAX251" s="249"/>
      <c r="KAY251" s="249"/>
      <c r="KAZ251" s="249"/>
      <c r="KBA251" s="249"/>
      <c r="KBB251" s="249"/>
      <c r="KBC251" s="249"/>
      <c r="KBD251" s="249"/>
      <c r="KBE251" s="249"/>
      <c r="KBF251" s="249"/>
      <c r="KBG251" s="249"/>
      <c r="KBH251" s="249"/>
      <c r="KBI251" s="249"/>
      <c r="KBJ251" s="249"/>
      <c r="KBK251" s="249"/>
      <c r="KBL251" s="249"/>
      <c r="KBM251" s="249"/>
      <c r="KBN251" s="249"/>
      <c r="KBO251" s="249"/>
      <c r="KBP251" s="249"/>
      <c r="KBQ251" s="249"/>
      <c r="KBR251" s="249"/>
      <c r="KBS251" s="249"/>
      <c r="KBT251" s="249"/>
      <c r="KBU251" s="249"/>
      <c r="KBV251" s="249"/>
      <c r="KBW251" s="249"/>
      <c r="KBX251" s="249"/>
      <c r="KBY251" s="249"/>
      <c r="KBZ251" s="249"/>
      <c r="KCA251" s="249"/>
      <c r="KCB251" s="249"/>
      <c r="KCC251" s="249"/>
      <c r="KCD251" s="249"/>
      <c r="KCE251" s="249"/>
      <c r="KCF251" s="249"/>
      <c r="KCG251" s="249"/>
      <c r="KCH251" s="249"/>
      <c r="KCI251" s="249"/>
      <c r="KCJ251" s="249"/>
      <c r="KCK251" s="249"/>
      <c r="KCL251" s="249"/>
      <c r="KCM251" s="249"/>
      <c r="KCN251" s="249"/>
      <c r="KCO251" s="249"/>
      <c r="KCP251" s="249"/>
      <c r="KCQ251" s="249"/>
      <c r="KCR251" s="249"/>
      <c r="KCS251" s="249"/>
      <c r="KCT251" s="249"/>
      <c r="KCU251" s="249"/>
      <c r="KCV251" s="249"/>
      <c r="KCW251" s="249"/>
      <c r="KCX251" s="249"/>
      <c r="KCY251" s="249"/>
      <c r="KCZ251" s="249"/>
      <c r="KDA251" s="249"/>
      <c r="KDB251" s="249"/>
      <c r="KDC251" s="249"/>
      <c r="KDD251" s="249"/>
      <c r="KDE251" s="249"/>
      <c r="KDF251" s="249"/>
      <c r="KDG251" s="249"/>
      <c r="KDH251" s="249"/>
      <c r="KDI251" s="249"/>
      <c r="KDJ251" s="249"/>
      <c r="KDK251" s="249"/>
      <c r="KDL251" s="249"/>
      <c r="KDM251" s="249"/>
      <c r="KDN251" s="249"/>
      <c r="KDO251" s="249"/>
      <c r="KDP251" s="249"/>
      <c r="KDQ251" s="249"/>
      <c r="KDR251" s="249"/>
      <c r="KDS251" s="249"/>
      <c r="KDT251" s="249"/>
      <c r="KDU251" s="249"/>
      <c r="KDV251" s="249"/>
      <c r="KDW251" s="249"/>
      <c r="KDX251" s="249"/>
      <c r="KDY251" s="249"/>
      <c r="KDZ251" s="249"/>
      <c r="KEA251" s="249"/>
      <c r="KEB251" s="249"/>
      <c r="KEC251" s="249"/>
      <c r="KED251" s="249"/>
      <c r="KEE251" s="249"/>
      <c r="KEF251" s="249"/>
      <c r="KEG251" s="249"/>
      <c r="KEH251" s="249"/>
      <c r="KEI251" s="249"/>
      <c r="KEJ251" s="249"/>
      <c r="KEK251" s="249"/>
      <c r="KEL251" s="249"/>
      <c r="KEM251" s="249"/>
      <c r="KEN251" s="249"/>
      <c r="KEO251" s="249"/>
      <c r="KEP251" s="249"/>
      <c r="KEQ251" s="249"/>
      <c r="KER251" s="249"/>
      <c r="KES251" s="249"/>
      <c r="KET251" s="249"/>
      <c r="KEU251" s="249"/>
      <c r="KEV251" s="249"/>
      <c r="KEW251" s="249"/>
      <c r="KEX251" s="249"/>
      <c r="KEY251" s="249"/>
      <c r="KEZ251" s="249"/>
      <c r="KFA251" s="249"/>
      <c r="KFB251" s="249"/>
      <c r="KFC251" s="249"/>
      <c r="KFD251" s="249"/>
      <c r="KFE251" s="249"/>
      <c r="KFF251" s="249"/>
      <c r="KFG251" s="249"/>
      <c r="KFH251" s="249"/>
      <c r="KFI251" s="249"/>
      <c r="KFJ251" s="249"/>
      <c r="KFK251" s="249"/>
      <c r="KFL251" s="249"/>
      <c r="KFM251" s="249"/>
      <c r="KFN251" s="249"/>
      <c r="KFO251" s="249"/>
      <c r="KFP251" s="249"/>
      <c r="KFQ251" s="249"/>
      <c r="KFR251" s="249"/>
      <c r="KFS251" s="249"/>
      <c r="KFT251" s="249"/>
      <c r="KFU251" s="249"/>
      <c r="KFV251" s="249"/>
      <c r="KFW251" s="249"/>
      <c r="KFX251" s="249"/>
      <c r="KFY251" s="249"/>
      <c r="KFZ251" s="249"/>
      <c r="KGA251" s="249"/>
      <c r="KGB251" s="249"/>
      <c r="KGC251" s="249"/>
      <c r="KGD251" s="249"/>
      <c r="KGE251" s="249"/>
      <c r="KGF251" s="249"/>
      <c r="KGG251" s="249"/>
      <c r="KGH251" s="249"/>
      <c r="KGI251" s="249"/>
      <c r="KGJ251" s="249"/>
      <c r="KGK251" s="249"/>
      <c r="KGL251" s="249"/>
      <c r="KGM251" s="249"/>
      <c r="KGN251" s="249"/>
      <c r="KGO251" s="249"/>
      <c r="KGP251" s="249"/>
      <c r="KGQ251" s="249"/>
      <c r="KGR251" s="249"/>
      <c r="KGS251" s="249"/>
      <c r="KGT251" s="249"/>
      <c r="KGU251" s="249"/>
      <c r="KGV251" s="249"/>
      <c r="KGW251" s="249"/>
      <c r="KGX251" s="249"/>
      <c r="KGY251" s="249"/>
      <c r="KGZ251" s="249"/>
      <c r="KHA251" s="249"/>
      <c r="KHB251" s="249"/>
      <c r="KHC251" s="249"/>
      <c r="KHD251" s="249"/>
      <c r="KHE251" s="249"/>
      <c r="KHF251" s="249"/>
      <c r="KHG251" s="249"/>
      <c r="KHH251" s="249"/>
      <c r="KHI251" s="249"/>
      <c r="KHJ251" s="249"/>
      <c r="KHK251" s="249"/>
      <c r="KHL251" s="249"/>
      <c r="KHM251" s="249"/>
      <c r="KHN251" s="249"/>
      <c r="KHO251" s="249"/>
      <c r="KHP251" s="249"/>
      <c r="KHQ251" s="249"/>
      <c r="KHR251" s="249"/>
      <c r="KHS251" s="249"/>
      <c r="KHT251" s="249"/>
      <c r="KHU251" s="249"/>
      <c r="KHV251" s="249"/>
      <c r="KHW251" s="249"/>
      <c r="KHX251" s="249"/>
      <c r="KHY251" s="249"/>
      <c r="KHZ251" s="249"/>
      <c r="KIA251" s="249"/>
      <c r="KIB251" s="249"/>
      <c r="KIC251" s="249"/>
      <c r="KID251" s="249"/>
      <c r="KIE251" s="249"/>
      <c r="KIF251" s="249"/>
      <c r="KIG251" s="249"/>
      <c r="KIH251" s="249"/>
      <c r="KII251" s="249"/>
      <c r="KIJ251" s="249"/>
      <c r="KIK251" s="249"/>
      <c r="KIL251" s="249"/>
      <c r="KIM251" s="249"/>
      <c r="KIN251" s="249"/>
      <c r="KIO251" s="249"/>
      <c r="KIP251" s="249"/>
      <c r="KIQ251" s="249"/>
      <c r="KIR251" s="249"/>
      <c r="KIS251" s="249"/>
      <c r="KIT251" s="249"/>
      <c r="KIU251" s="249"/>
      <c r="KIV251" s="249"/>
      <c r="KIW251" s="249"/>
      <c r="KIX251" s="249"/>
      <c r="KIY251" s="249"/>
      <c r="KIZ251" s="249"/>
      <c r="KJA251" s="249"/>
      <c r="KJB251" s="249"/>
      <c r="KJC251" s="249"/>
      <c r="KJD251" s="249"/>
      <c r="KJE251" s="249"/>
      <c r="KJF251" s="249"/>
      <c r="KJG251" s="249"/>
      <c r="KJH251" s="249"/>
      <c r="KJI251" s="249"/>
      <c r="KJJ251" s="249"/>
      <c r="KJK251" s="249"/>
      <c r="KJL251" s="249"/>
      <c r="KJM251" s="249"/>
      <c r="KJN251" s="249"/>
      <c r="KJO251" s="249"/>
      <c r="KJP251" s="249"/>
      <c r="KJQ251" s="249"/>
      <c r="KJR251" s="249"/>
      <c r="KJS251" s="249"/>
      <c r="KJT251" s="249"/>
      <c r="KJU251" s="249"/>
      <c r="KJV251" s="249"/>
      <c r="KJW251" s="249"/>
      <c r="KJX251" s="249"/>
      <c r="KJY251" s="249"/>
      <c r="KJZ251" s="249"/>
      <c r="KKA251" s="249"/>
      <c r="KKB251" s="249"/>
      <c r="KKC251" s="249"/>
      <c r="KKD251" s="249"/>
      <c r="KKE251" s="249"/>
      <c r="KKF251" s="249"/>
      <c r="KKG251" s="249"/>
      <c r="KKH251" s="249"/>
      <c r="KKI251" s="249"/>
      <c r="KKJ251" s="249"/>
      <c r="KKK251" s="249"/>
      <c r="KKL251" s="249"/>
      <c r="KKM251" s="249"/>
      <c r="KKN251" s="249"/>
      <c r="KKO251" s="249"/>
      <c r="KKP251" s="249"/>
      <c r="KKQ251" s="249"/>
      <c r="KKR251" s="249"/>
      <c r="KKS251" s="249"/>
      <c r="KKT251" s="249"/>
      <c r="KKU251" s="249"/>
      <c r="KKV251" s="249"/>
      <c r="KKW251" s="249"/>
      <c r="KKX251" s="249"/>
      <c r="KKY251" s="249"/>
      <c r="KKZ251" s="249"/>
      <c r="KLA251" s="249"/>
      <c r="KLB251" s="249"/>
      <c r="KLC251" s="249"/>
      <c r="KLD251" s="249"/>
      <c r="KLE251" s="249"/>
      <c r="KLF251" s="249"/>
      <c r="KLG251" s="249"/>
      <c r="KLH251" s="249"/>
      <c r="KLI251" s="249"/>
      <c r="KLJ251" s="249"/>
      <c r="KLK251" s="249"/>
      <c r="KLL251" s="249"/>
      <c r="KLM251" s="249"/>
      <c r="KLN251" s="249"/>
      <c r="KLO251" s="249"/>
      <c r="KLP251" s="249"/>
      <c r="KLQ251" s="249"/>
      <c r="KLR251" s="249"/>
      <c r="KLS251" s="249"/>
      <c r="KLT251" s="249"/>
      <c r="KLU251" s="249"/>
      <c r="KLV251" s="249"/>
      <c r="KLW251" s="249"/>
      <c r="KLX251" s="249"/>
      <c r="KLY251" s="249"/>
      <c r="KLZ251" s="249"/>
      <c r="KMA251" s="249"/>
      <c r="KMB251" s="249"/>
      <c r="KMC251" s="249"/>
      <c r="KMD251" s="249"/>
      <c r="KME251" s="249"/>
      <c r="KMF251" s="249"/>
      <c r="KMG251" s="249"/>
      <c r="KMH251" s="249"/>
      <c r="KMI251" s="249"/>
      <c r="KMJ251" s="249"/>
      <c r="KMK251" s="249"/>
      <c r="KML251" s="249"/>
      <c r="KMM251" s="249"/>
      <c r="KMN251" s="249"/>
      <c r="KMO251" s="249"/>
      <c r="KMP251" s="249"/>
      <c r="KMQ251" s="249"/>
      <c r="KMR251" s="249"/>
      <c r="KMS251" s="249"/>
      <c r="KMT251" s="249"/>
      <c r="KMU251" s="249"/>
      <c r="KMV251" s="249"/>
      <c r="KMW251" s="249"/>
      <c r="KMX251" s="249"/>
      <c r="KMY251" s="249"/>
      <c r="KMZ251" s="249"/>
      <c r="KNA251" s="249"/>
      <c r="KNB251" s="249"/>
      <c r="KNC251" s="249"/>
      <c r="KND251" s="249"/>
      <c r="KNE251" s="249"/>
      <c r="KNF251" s="249"/>
      <c r="KNG251" s="249"/>
      <c r="KNH251" s="249"/>
      <c r="KNI251" s="249"/>
      <c r="KNJ251" s="249"/>
      <c r="KNK251" s="249"/>
      <c r="KNL251" s="249"/>
      <c r="KNM251" s="249"/>
      <c r="KNN251" s="249"/>
      <c r="KNO251" s="249"/>
      <c r="KNP251" s="249"/>
      <c r="KNQ251" s="249"/>
      <c r="KNR251" s="249"/>
      <c r="KNS251" s="249"/>
      <c r="KNT251" s="249"/>
      <c r="KNU251" s="249"/>
      <c r="KNV251" s="249"/>
      <c r="KNW251" s="249"/>
      <c r="KNX251" s="249"/>
      <c r="KNY251" s="249"/>
      <c r="KNZ251" s="249"/>
      <c r="KOA251" s="249"/>
      <c r="KOB251" s="249"/>
      <c r="KOC251" s="249"/>
      <c r="KOD251" s="249"/>
      <c r="KOE251" s="249"/>
      <c r="KOF251" s="249"/>
      <c r="KOG251" s="249"/>
      <c r="KOH251" s="249"/>
      <c r="KOI251" s="249"/>
      <c r="KOJ251" s="249"/>
      <c r="KOK251" s="249"/>
      <c r="KOL251" s="249"/>
      <c r="KOM251" s="249"/>
      <c r="KON251" s="249"/>
      <c r="KOO251" s="249"/>
      <c r="KOP251" s="249"/>
      <c r="KOQ251" s="249"/>
      <c r="KOR251" s="249"/>
      <c r="KOS251" s="249"/>
      <c r="KOT251" s="249"/>
      <c r="KOU251" s="249"/>
      <c r="KOV251" s="249"/>
      <c r="KOW251" s="249"/>
      <c r="KOX251" s="249"/>
      <c r="KOY251" s="249"/>
      <c r="KOZ251" s="249"/>
      <c r="KPA251" s="249"/>
      <c r="KPB251" s="249"/>
      <c r="KPC251" s="249"/>
      <c r="KPD251" s="249"/>
      <c r="KPE251" s="249"/>
      <c r="KPF251" s="249"/>
      <c r="KPG251" s="249"/>
      <c r="KPH251" s="249"/>
      <c r="KPI251" s="249"/>
      <c r="KPJ251" s="249"/>
      <c r="KPK251" s="249"/>
      <c r="KPL251" s="249"/>
      <c r="KPM251" s="249"/>
      <c r="KPN251" s="249"/>
      <c r="KPO251" s="249"/>
      <c r="KPP251" s="249"/>
      <c r="KPQ251" s="249"/>
      <c r="KPR251" s="249"/>
      <c r="KPS251" s="249"/>
      <c r="KPT251" s="249"/>
      <c r="KPU251" s="249"/>
      <c r="KPV251" s="249"/>
      <c r="KPW251" s="249"/>
      <c r="KPX251" s="249"/>
      <c r="KPY251" s="249"/>
      <c r="KPZ251" s="249"/>
      <c r="KQA251" s="249"/>
      <c r="KQB251" s="249"/>
      <c r="KQC251" s="249"/>
      <c r="KQD251" s="249"/>
      <c r="KQE251" s="249"/>
      <c r="KQF251" s="249"/>
      <c r="KQG251" s="249"/>
      <c r="KQH251" s="249"/>
      <c r="KQI251" s="249"/>
      <c r="KQJ251" s="249"/>
      <c r="KQK251" s="249"/>
      <c r="KQL251" s="249"/>
      <c r="KQM251" s="249"/>
      <c r="KQN251" s="249"/>
      <c r="KQO251" s="249"/>
      <c r="KQP251" s="249"/>
      <c r="KQQ251" s="249"/>
      <c r="KQR251" s="249"/>
      <c r="KQS251" s="249"/>
      <c r="KQT251" s="249"/>
      <c r="KQU251" s="249"/>
      <c r="KQV251" s="249"/>
      <c r="KQW251" s="249"/>
      <c r="KQX251" s="249"/>
      <c r="KQY251" s="249"/>
      <c r="KQZ251" s="249"/>
      <c r="KRA251" s="249"/>
      <c r="KRB251" s="249"/>
      <c r="KRC251" s="249"/>
      <c r="KRD251" s="249"/>
      <c r="KRE251" s="249"/>
      <c r="KRF251" s="249"/>
      <c r="KRG251" s="249"/>
      <c r="KRH251" s="249"/>
      <c r="KRI251" s="249"/>
      <c r="KRJ251" s="249"/>
      <c r="KRK251" s="249"/>
      <c r="KRL251" s="249"/>
      <c r="KRM251" s="249"/>
      <c r="KRN251" s="249"/>
      <c r="KRO251" s="249"/>
      <c r="KRP251" s="249"/>
      <c r="KRQ251" s="249"/>
      <c r="KRR251" s="249"/>
      <c r="KRS251" s="249"/>
      <c r="KRT251" s="249"/>
      <c r="KRU251" s="249"/>
      <c r="KRV251" s="249"/>
      <c r="KRW251" s="249"/>
      <c r="KRX251" s="249"/>
      <c r="KRY251" s="249"/>
      <c r="KRZ251" s="249"/>
      <c r="KSA251" s="249"/>
      <c r="KSB251" s="249"/>
      <c r="KSC251" s="249"/>
      <c r="KSD251" s="249"/>
      <c r="KSE251" s="249"/>
      <c r="KSF251" s="249"/>
      <c r="KSG251" s="249"/>
      <c r="KSH251" s="249"/>
      <c r="KSI251" s="249"/>
      <c r="KSJ251" s="249"/>
      <c r="KSK251" s="249"/>
      <c r="KSL251" s="249"/>
      <c r="KSM251" s="249"/>
      <c r="KSN251" s="249"/>
      <c r="KSO251" s="249"/>
      <c r="KSP251" s="249"/>
      <c r="KSQ251" s="249"/>
      <c r="KSR251" s="249"/>
      <c r="KSS251" s="249"/>
      <c r="KST251" s="249"/>
      <c r="KSU251" s="249"/>
      <c r="KSV251" s="249"/>
      <c r="KSW251" s="249"/>
      <c r="KSX251" s="249"/>
      <c r="KSY251" s="249"/>
      <c r="KSZ251" s="249"/>
      <c r="KTA251" s="249"/>
      <c r="KTB251" s="249"/>
      <c r="KTC251" s="249"/>
      <c r="KTD251" s="249"/>
      <c r="KTE251" s="249"/>
      <c r="KTF251" s="249"/>
      <c r="KTG251" s="249"/>
      <c r="KTH251" s="249"/>
      <c r="KTI251" s="249"/>
      <c r="KTJ251" s="249"/>
      <c r="KTK251" s="249"/>
      <c r="KTL251" s="249"/>
      <c r="KTM251" s="249"/>
      <c r="KTN251" s="249"/>
      <c r="KTO251" s="249"/>
      <c r="KTP251" s="249"/>
      <c r="KTQ251" s="249"/>
      <c r="KTR251" s="249"/>
      <c r="KTS251" s="249"/>
      <c r="KTT251" s="249"/>
      <c r="KTU251" s="249"/>
      <c r="KTV251" s="249"/>
      <c r="KTW251" s="249"/>
      <c r="KTX251" s="249"/>
      <c r="KTY251" s="249"/>
      <c r="KTZ251" s="249"/>
      <c r="KUA251" s="249"/>
      <c r="KUB251" s="249"/>
      <c r="KUC251" s="249"/>
      <c r="KUD251" s="249"/>
      <c r="KUE251" s="249"/>
      <c r="KUF251" s="249"/>
      <c r="KUG251" s="249"/>
      <c r="KUH251" s="249"/>
      <c r="KUI251" s="249"/>
      <c r="KUJ251" s="249"/>
      <c r="KUK251" s="249"/>
      <c r="KUL251" s="249"/>
      <c r="KUM251" s="249"/>
      <c r="KUN251" s="249"/>
      <c r="KUO251" s="249"/>
      <c r="KUP251" s="249"/>
      <c r="KUQ251" s="249"/>
      <c r="KUR251" s="249"/>
      <c r="KUS251" s="249"/>
      <c r="KUT251" s="249"/>
      <c r="KUU251" s="249"/>
      <c r="KUV251" s="249"/>
      <c r="KUW251" s="249"/>
      <c r="KUX251" s="249"/>
      <c r="KUY251" s="249"/>
      <c r="KUZ251" s="249"/>
      <c r="KVA251" s="249"/>
      <c r="KVB251" s="249"/>
      <c r="KVC251" s="249"/>
      <c r="KVD251" s="249"/>
      <c r="KVE251" s="249"/>
      <c r="KVF251" s="249"/>
      <c r="KVG251" s="249"/>
      <c r="KVH251" s="249"/>
      <c r="KVI251" s="249"/>
      <c r="KVJ251" s="249"/>
      <c r="KVK251" s="249"/>
      <c r="KVL251" s="249"/>
      <c r="KVM251" s="249"/>
      <c r="KVN251" s="249"/>
      <c r="KVO251" s="249"/>
      <c r="KVP251" s="249"/>
      <c r="KVQ251" s="249"/>
      <c r="KVR251" s="249"/>
      <c r="KVS251" s="249"/>
      <c r="KVT251" s="249"/>
      <c r="KVU251" s="249"/>
      <c r="KVV251" s="249"/>
      <c r="KVW251" s="249"/>
      <c r="KVX251" s="249"/>
      <c r="KVY251" s="249"/>
      <c r="KVZ251" s="249"/>
      <c r="KWA251" s="249"/>
      <c r="KWB251" s="249"/>
      <c r="KWC251" s="249"/>
      <c r="KWD251" s="249"/>
      <c r="KWE251" s="249"/>
      <c r="KWF251" s="249"/>
      <c r="KWG251" s="249"/>
      <c r="KWH251" s="249"/>
      <c r="KWI251" s="249"/>
      <c r="KWJ251" s="249"/>
      <c r="KWK251" s="249"/>
      <c r="KWL251" s="249"/>
      <c r="KWM251" s="249"/>
      <c r="KWN251" s="249"/>
      <c r="KWO251" s="249"/>
      <c r="KWP251" s="249"/>
      <c r="KWQ251" s="249"/>
      <c r="KWR251" s="249"/>
      <c r="KWS251" s="249"/>
      <c r="KWT251" s="249"/>
      <c r="KWU251" s="249"/>
      <c r="KWV251" s="249"/>
      <c r="KWW251" s="249"/>
      <c r="KWX251" s="249"/>
      <c r="KWY251" s="249"/>
      <c r="KWZ251" s="249"/>
      <c r="KXA251" s="249"/>
      <c r="KXB251" s="249"/>
      <c r="KXC251" s="249"/>
      <c r="KXD251" s="249"/>
      <c r="KXE251" s="249"/>
      <c r="KXF251" s="249"/>
      <c r="KXG251" s="249"/>
      <c r="KXH251" s="249"/>
      <c r="KXI251" s="249"/>
      <c r="KXJ251" s="249"/>
      <c r="KXK251" s="249"/>
      <c r="KXL251" s="249"/>
      <c r="KXM251" s="249"/>
      <c r="KXN251" s="249"/>
      <c r="KXO251" s="249"/>
      <c r="KXP251" s="249"/>
      <c r="KXQ251" s="249"/>
      <c r="KXR251" s="249"/>
      <c r="KXS251" s="249"/>
      <c r="KXT251" s="249"/>
      <c r="KXU251" s="249"/>
      <c r="KXV251" s="249"/>
      <c r="KXW251" s="249"/>
      <c r="KXX251" s="249"/>
      <c r="KXY251" s="249"/>
      <c r="KXZ251" s="249"/>
      <c r="KYA251" s="249"/>
      <c r="KYB251" s="249"/>
      <c r="KYC251" s="249"/>
      <c r="KYD251" s="249"/>
      <c r="KYE251" s="249"/>
      <c r="KYF251" s="249"/>
      <c r="KYG251" s="249"/>
      <c r="KYH251" s="249"/>
      <c r="KYI251" s="249"/>
      <c r="KYJ251" s="249"/>
      <c r="KYK251" s="249"/>
      <c r="KYL251" s="249"/>
      <c r="KYM251" s="249"/>
      <c r="KYN251" s="249"/>
      <c r="KYO251" s="249"/>
      <c r="KYP251" s="249"/>
      <c r="KYQ251" s="249"/>
      <c r="KYR251" s="249"/>
      <c r="KYS251" s="249"/>
      <c r="KYT251" s="249"/>
      <c r="KYU251" s="249"/>
      <c r="KYV251" s="249"/>
      <c r="KYW251" s="249"/>
      <c r="KYX251" s="249"/>
      <c r="KYY251" s="249"/>
      <c r="KYZ251" s="249"/>
      <c r="KZA251" s="249"/>
      <c r="KZB251" s="249"/>
      <c r="KZC251" s="249"/>
      <c r="KZD251" s="249"/>
      <c r="KZE251" s="249"/>
      <c r="KZF251" s="249"/>
      <c r="KZG251" s="249"/>
      <c r="KZH251" s="249"/>
      <c r="KZI251" s="249"/>
      <c r="KZJ251" s="249"/>
      <c r="KZK251" s="249"/>
      <c r="KZL251" s="249"/>
      <c r="KZM251" s="249"/>
      <c r="KZN251" s="249"/>
      <c r="KZO251" s="249"/>
      <c r="KZP251" s="249"/>
      <c r="KZQ251" s="249"/>
      <c r="KZR251" s="249"/>
      <c r="KZS251" s="249"/>
      <c r="KZT251" s="249"/>
      <c r="KZU251" s="249"/>
      <c r="KZV251" s="249"/>
      <c r="KZW251" s="249"/>
      <c r="KZX251" s="249"/>
      <c r="KZY251" s="249"/>
      <c r="KZZ251" s="249"/>
      <c r="LAA251" s="249"/>
      <c r="LAB251" s="249"/>
      <c r="LAC251" s="249"/>
      <c r="LAD251" s="249"/>
      <c r="LAE251" s="249"/>
      <c r="LAF251" s="249"/>
      <c r="LAG251" s="249"/>
      <c r="LAH251" s="249"/>
      <c r="LAI251" s="249"/>
      <c r="LAJ251" s="249"/>
      <c r="LAK251" s="249"/>
      <c r="LAL251" s="249"/>
      <c r="LAM251" s="249"/>
      <c r="LAN251" s="249"/>
      <c r="LAO251" s="249"/>
      <c r="LAP251" s="249"/>
      <c r="LAQ251" s="249"/>
      <c r="LAR251" s="249"/>
      <c r="LAS251" s="249"/>
      <c r="LAT251" s="249"/>
      <c r="LAU251" s="249"/>
      <c r="LAV251" s="249"/>
      <c r="LAW251" s="249"/>
      <c r="LAX251" s="249"/>
      <c r="LAY251" s="249"/>
      <c r="LAZ251" s="249"/>
      <c r="LBA251" s="249"/>
      <c r="LBB251" s="249"/>
      <c r="LBC251" s="249"/>
      <c r="LBD251" s="249"/>
      <c r="LBE251" s="249"/>
      <c r="LBF251" s="249"/>
      <c r="LBG251" s="249"/>
      <c r="LBH251" s="249"/>
      <c r="LBI251" s="249"/>
      <c r="LBJ251" s="249"/>
      <c r="LBK251" s="249"/>
      <c r="LBL251" s="249"/>
      <c r="LBM251" s="249"/>
      <c r="LBN251" s="249"/>
      <c r="LBO251" s="249"/>
      <c r="LBP251" s="249"/>
      <c r="LBQ251" s="249"/>
      <c r="LBR251" s="249"/>
      <c r="LBS251" s="249"/>
      <c r="LBT251" s="249"/>
      <c r="LBU251" s="249"/>
      <c r="LBV251" s="249"/>
      <c r="LBW251" s="249"/>
      <c r="LBX251" s="249"/>
      <c r="LBY251" s="249"/>
      <c r="LBZ251" s="249"/>
      <c r="LCA251" s="249"/>
      <c r="LCB251" s="249"/>
      <c r="LCC251" s="249"/>
      <c r="LCD251" s="249"/>
      <c r="LCE251" s="249"/>
      <c r="LCF251" s="249"/>
      <c r="LCG251" s="249"/>
      <c r="LCH251" s="249"/>
      <c r="LCI251" s="249"/>
      <c r="LCJ251" s="249"/>
      <c r="LCK251" s="249"/>
      <c r="LCL251" s="249"/>
      <c r="LCM251" s="249"/>
      <c r="LCN251" s="249"/>
      <c r="LCO251" s="249"/>
      <c r="LCP251" s="249"/>
      <c r="LCQ251" s="249"/>
      <c r="LCR251" s="249"/>
      <c r="LCS251" s="249"/>
      <c r="LCT251" s="249"/>
      <c r="LCU251" s="249"/>
      <c r="LCV251" s="249"/>
      <c r="LCW251" s="249"/>
      <c r="LCX251" s="249"/>
      <c r="LCY251" s="249"/>
      <c r="LCZ251" s="249"/>
      <c r="LDA251" s="249"/>
      <c r="LDB251" s="249"/>
      <c r="LDC251" s="249"/>
      <c r="LDD251" s="249"/>
      <c r="LDE251" s="249"/>
      <c r="LDF251" s="249"/>
      <c r="LDG251" s="249"/>
      <c r="LDH251" s="249"/>
      <c r="LDI251" s="249"/>
      <c r="LDJ251" s="249"/>
      <c r="LDK251" s="249"/>
      <c r="LDL251" s="249"/>
      <c r="LDM251" s="249"/>
      <c r="LDN251" s="249"/>
      <c r="LDO251" s="249"/>
      <c r="LDP251" s="249"/>
      <c r="LDQ251" s="249"/>
      <c r="LDR251" s="249"/>
      <c r="LDS251" s="249"/>
      <c r="LDT251" s="249"/>
      <c r="LDU251" s="249"/>
      <c r="LDV251" s="249"/>
      <c r="LDW251" s="249"/>
      <c r="LDX251" s="249"/>
      <c r="LDY251" s="249"/>
      <c r="LDZ251" s="249"/>
      <c r="LEA251" s="249"/>
      <c r="LEB251" s="249"/>
      <c r="LEC251" s="249"/>
      <c r="LED251" s="249"/>
      <c r="LEE251" s="249"/>
      <c r="LEF251" s="249"/>
      <c r="LEG251" s="249"/>
      <c r="LEH251" s="249"/>
      <c r="LEI251" s="249"/>
      <c r="LEJ251" s="249"/>
      <c r="LEK251" s="249"/>
      <c r="LEL251" s="249"/>
      <c r="LEM251" s="249"/>
      <c r="LEN251" s="249"/>
      <c r="LEO251" s="249"/>
      <c r="LEP251" s="249"/>
      <c r="LEQ251" s="249"/>
      <c r="LER251" s="249"/>
      <c r="LES251" s="249"/>
      <c r="LET251" s="249"/>
      <c r="LEU251" s="249"/>
      <c r="LEV251" s="249"/>
      <c r="LEW251" s="249"/>
      <c r="LEX251" s="249"/>
      <c r="LEY251" s="249"/>
      <c r="LEZ251" s="249"/>
      <c r="LFA251" s="249"/>
      <c r="LFB251" s="249"/>
      <c r="LFC251" s="249"/>
      <c r="LFD251" s="249"/>
      <c r="LFE251" s="249"/>
      <c r="LFF251" s="249"/>
      <c r="LFG251" s="249"/>
      <c r="LFH251" s="249"/>
      <c r="LFI251" s="249"/>
      <c r="LFJ251" s="249"/>
      <c r="LFK251" s="249"/>
      <c r="LFL251" s="249"/>
      <c r="LFM251" s="249"/>
      <c r="LFN251" s="249"/>
      <c r="LFO251" s="249"/>
      <c r="LFP251" s="249"/>
      <c r="LFQ251" s="249"/>
      <c r="LFR251" s="249"/>
      <c r="LFS251" s="249"/>
      <c r="LFT251" s="249"/>
      <c r="LFU251" s="249"/>
      <c r="LFV251" s="249"/>
      <c r="LFW251" s="249"/>
      <c r="LFX251" s="249"/>
      <c r="LFY251" s="249"/>
      <c r="LFZ251" s="249"/>
      <c r="LGA251" s="249"/>
      <c r="LGB251" s="249"/>
      <c r="LGC251" s="249"/>
      <c r="LGD251" s="249"/>
      <c r="LGE251" s="249"/>
      <c r="LGF251" s="249"/>
      <c r="LGG251" s="249"/>
      <c r="LGH251" s="249"/>
      <c r="LGI251" s="249"/>
      <c r="LGJ251" s="249"/>
      <c r="LGK251" s="249"/>
      <c r="LGL251" s="249"/>
      <c r="LGM251" s="249"/>
      <c r="LGN251" s="249"/>
      <c r="LGO251" s="249"/>
      <c r="LGP251" s="249"/>
      <c r="LGQ251" s="249"/>
      <c r="LGR251" s="249"/>
      <c r="LGS251" s="249"/>
      <c r="LGT251" s="249"/>
      <c r="LGU251" s="249"/>
      <c r="LGV251" s="249"/>
      <c r="LGW251" s="249"/>
      <c r="LGX251" s="249"/>
      <c r="LGY251" s="249"/>
      <c r="LGZ251" s="249"/>
      <c r="LHA251" s="249"/>
      <c r="LHB251" s="249"/>
      <c r="LHC251" s="249"/>
      <c r="LHD251" s="249"/>
      <c r="LHE251" s="249"/>
      <c r="LHF251" s="249"/>
      <c r="LHG251" s="249"/>
      <c r="LHH251" s="249"/>
      <c r="LHI251" s="249"/>
      <c r="LHJ251" s="249"/>
      <c r="LHK251" s="249"/>
      <c r="LHL251" s="249"/>
      <c r="LHM251" s="249"/>
      <c r="LHN251" s="249"/>
      <c r="LHO251" s="249"/>
      <c r="LHP251" s="249"/>
      <c r="LHQ251" s="249"/>
      <c r="LHR251" s="249"/>
      <c r="LHS251" s="249"/>
      <c r="LHT251" s="249"/>
      <c r="LHU251" s="249"/>
      <c r="LHV251" s="249"/>
      <c r="LHW251" s="249"/>
      <c r="LHX251" s="249"/>
      <c r="LHY251" s="249"/>
      <c r="LHZ251" s="249"/>
      <c r="LIA251" s="249"/>
      <c r="LIB251" s="249"/>
      <c r="LIC251" s="249"/>
      <c r="LID251" s="249"/>
      <c r="LIE251" s="249"/>
      <c r="LIF251" s="249"/>
      <c r="LIG251" s="249"/>
      <c r="LIH251" s="249"/>
      <c r="LII251" s="249"/>
      <c r="LIJ251" s="249"/>
      <c r="LIK251" s="249"/>
      <c r="LIL251" s="249"/>
      <c r="LIM251" s="249"/>
      <c r="LIN251" s="249"/>
      <c r="LIO251" s="249"/>
      <c r="LIP251" s="249"/>
      <c r="LIQ251" s="249"/>
      <c r="LIR251" s="249"/>
      <c r="LIS251" s="249"/>
      <c r="LIT251" s="249"/>
      <c r="LIU251" s="249"/>
      <c r="LIV251" s="249"/>
      <c r="LIW251" s="249"/>
      <c r="LIX251" s="249"/>
      <c r="LIY251" s="249"/>
      <c r="LIZ251" s="249"/>
      <c r="LJA251" s="249"/>
      <c r="LJB251" s="249"/>
      <c r="LJC251" s="249"/>
      <c r="LJD251" s="249"/>
      <c r="LJE251" s="249"/>
      <c r="LJF251" s="249"/>
      <c r="LJG251" s="249"/>
      <c r="LJH251" s="249"/>
      <c r="LJI251" s="249"/>
      <c r="LJJ251" s="249"/>
      <c r="LJK251" s="249"/>
      <c r="LJL251" s="249"/>
      <c r="LJM251" s="249"/>
      <c r="LJN251" s="249"/>
      <c r="LJO251" s="249"/>
      <c r="LJP251" s="249"/>
      <c r="LJQ251" s="249"/>
      <c r="LJR251" s="249"/>
      <c r="LJS251" s="249"/>
      <c r="LJT251" s="249"/>
      <c r="LJU251" s="249"/>
      <c r="LJV251" s="249"/>
      <c r="LJW251" s="249"/>
      <c r="LJX251" s="249"/>
      <c r="LJY251" s="249"/>
      <c r="LJZ251" s="249"/>
      <c r="LKA251" s="249"/>
      <c r="LKB251" s="249"/>
      <c r="LKC251" s="249"/>
      <c r="LKD251" s="249"/>
      <c r="LKE251" s="249"/>
      <c r="LKF251" s="249"/>
      <c r="LKG251" s="249"/>
      <c r="LKH251" s="249"/>
      <c r="LKI251" s="249"/>
      <c r="LKJ251" s="249"/>
      <c r="LKK251" s="249"/>
      <c r="LKL251" s="249"/>
      <c r="LKM251" s="249"/>
      <c r="LKN251" s="249"/>
      <c r="LKO251" s="249"/>
      <c r="LKP251" s="249"/>
      <c r="LKQ251" s="249"/>
      <c r="LKR251" s="249"/>
      <c r="LKS251" s="249"/>
      <c r="LKT251" s="249"/>
      <c r="LKU251" s="249"/>
      <c r="LKV251" s="249"/>
      <c r="LKW251" s="249"/>
      <c r="LKX251" s="249"/>
      <c r="LKY251" s="249"/>
      <c r="LKZ251" s="249"/>
      <c r="LLA251" s="249"/>
      <c r="LLB251" s="249"/>
      <c r="LLC251" s="249"/>
      <c r="LLD251" s="249"/>
      <c r="LLE251" s="249"/>
      <c r="LLF251" s="249"/>
      <c r="LLG251" s="249"/>
      <c r="LLH251" s="249"/>
      <c r="LLI251" s="249"/>
      <c r="LLJ251" s="249"/>
      <c r="LLK251" s="249"/>
      <c r="LLL251" s="249"/>
      <c r="LLM251" s="249"/>
      <c r="LLN251" s="249"/>
      <c r="LLO251" s="249"/>
      <c r="LLP251" s="249"/>
      <c r="LLQ251" s="249"/>
      <c r="LLR251" s="249"/>
      <c r="LLS251" s="249"/>
      <c r="LLT251" s="249"/>
      <c r="LLU251" s="249"/>
      <c r="LLV251" s="249"/>
      <c r="LLW251" s="249"/>
      <c r="LLX251" s="249"/>
      <c r="LLY251" s="249"/>
      <c r="LLZ251" s="249"/>
      <c r="LMA251" s="249"/>
      <c r="LMB251" s="249"/>
      <c r="LMC251" s="249"/>
      <c r="LMD251" s="249"/>
      <c r="LME251" s="249"/>
      <c r="LMF251" s="249"/>
      <c r="LMG251" s="249"/>
      <c r="LMH251" s="249"/>
      <c r="LMI251" s="249"/>
      <c r="LMJ251" s="249"/>
      <c r="LMK251" s="249"/>
      <c r="LML251" s="249"/>
      <c r="LMM251" s="249"/>
      <c r="LMN251" s="249"/>
      <c r="LMO251" s="249"/>
      <c r="LMP251" s="249"/>
      <c r="LMQ251" s="249"/>
      <c r="LMR251" s="249"/>
      <c r="LMS251" s="249"/>
      <c r="LMT251" s="249"/>
      <c r="LMU251" s="249"/>
      <c r="LMV251" s="249"/>
      <c r="LMW251" s="249"/>
      <c r="LMX251" s="249"/>
      <c r="LMY251" s="249"/>
      <c r="LMZ251" s="249"/>
      <c r="LNA251" s="249"/>
      <c r="LNB251" s="249"/>
      <c r="LNC251" s="249"/>
      <c r="LND251" s="249"/>
      <c r="LNE251" s="249"/>
      <c r="LNF251" s="249"/>
      <c r="LNG251" s="249"/>
      <c r="LNH251" s="249"/>
      <c r="LNI251" s="249"/>
      <c r="LNJ251" s="249"/>
      <c r="LNK251" s="249"/>
      <c r="LNL251" s="249"/>
      <c r="LNM251" s="249"/>
      <c r="LNN251" s="249"/>
      <c r="LNO251" s="249"/>
      <c r="LNP251" s="249"/>
      <c r="LNQ251" s="249"/>
      <c r="LNR251" s="249"/>
      <c r="LNS251" s="249"/>
      <c r="LNT251" s="249"/>
      <c r="LNU251" s="249"/>
      <c r="LNV251" s="249"/>
      <c r="LNW251" s="249"/>
      <c r="LNX251" s="249"/>
      <c r="LNY251" s="249"/>
      <c r="LNZ251" s="249"/>
      <c r="LOA251" s="249"/>
      <c r="LOB251" s="249"/>
      <c r="LOC251" s="249"/>
      <c r="LOD251" s="249"/>
      <c r="LOE251" s="249"/>
      <c r="LOF251" s="249"/>
      <c r="LOG251" s="249"/>
      <c r="LOH251" s="249"/>
      <c r="LOI251" s="249"/>
      <c r="LOJ251" s="249"/>
      <c r="LOK251" s="249"/>
      <c r="LOL251" s="249"/>
      <c r="LOM251" s="249"/>
      <c r="LON251" s="249"/>
      <c r="LOO251" s="249"/>
      <c r="LOP251" s="249"/>
      <c r="LOQ251" s="249"/>
      <c r="LOR251" s="249"/>
      <c r="LOS251" s="249"/>
      <c r="LOT251" s="249"/>
      <c r="LOU251" s="249"/>
      <c r="LOV251" s="249"/>
      <c r="LOW251" s="249"/>
      <c r="LOX251" s="249"/>
      <c r="LOY251" s="249"/>
      <c r="LOZ251" s="249"/>
      <c r="LPA251" s="249"/>
      <c r="LPB251" s="249"/>
      <c r="LPC251" s="249"/>
      <c r="LPD251" s="249"/>
      <c r="LPE251" s="249"/>
      <c r="LPF251" s="249"/>
      <c r="LPG251" s="249"/>
      <c r="LPH251" s="249"/>
      <c r="LPI251" s="249"/>
      <c r="LPJ251" s="249"/>
      <c r="LPK251" s="249"/>
      <c r="LPL251" s="249"/>
      <c r="LPM251" s="249"/>
      <c r="LPN251" s="249"/>
      <c r="LPO251" s="249"/>
      <c r="LPP251" s="249"/>
      <c r="LPQ251" s="249"/>
      <c r="LPR251" s="249"/>
      <c r="LPS251" s="249"/>
      <c r="LPT251" s="249"/>
      <c r="LPU251" s="249"/>
      <c r="LPV251" s="249"/>
      <c r="LPW251" s="249"/>
      <c r="LPX251" s="249"/>
      <c r="LPY251" s="249"/>
      <c r="LPZ251" s="249"/>
      <c r="LQA251" s="249"/>
      <c r="LQB251" s="249"/>
      <c r="LQC251" s="249"/>
      <c r="LQD251" s="249"/>
      <c r="LQE251" s="249"/>
      <c r="LQF251" s="249"/>
      <c r="LQG251" s="249"/>
      <c r="LQH251" s="249"/>
      <c r="LQI251" s="249"/>
      <c r="LQJ251" s="249"/>
      <c r="LQK251" s="249"/>
      <c r="LQL251" s="249"/>
      <c r="LQM251" s="249"/>
      <c r="LQN251" s="249"/>
      <c r="LQO251" s="249"/>
      <c r="LQP251" s="249"/>
      <c r="LQQ251" s="249"/>
      <c r="LQR251" s="249"/>
      <c r="LQS251" s="249"/>
      <c r="LQT251" s="249"/>
      <c r="LQU251" s="249"/>
      <c r="LQV251" s="249"/>
      <c r="LQW251" s="249"/>
      <c r="LQX251" s="249"/>
      <c r="LQY251" s="249"/>
      <c r="LQZ251" s="249"/>
      <c r="LRA251" s="249"/>
      <c r="LRB251" s="249"/>
      <c r="LRC251" s="249"/>
      <c r="LRD251" s="249"/>
      <c r="LRE251" s="249"/>
      <c r="LRF251" s="249"/>
      <c r="LRG251" s="249"/>
      <c r="LRH251" s="249"/>
      <c r="LRI251" s="249"/>
      <c r="LRJ251" s="249"/>
      <c r="LRK251" s="249"/>
      <c r="LRL251" s="249"/>
      <c r="LRM251" s="249"/>
      <c r="LRN251" s="249"/>
      <c r="LRO251" s="249"/>
      <c r="LRP251" s="249"/>
      <c r="LRQ251" s="249"/>
      <c r="LRR251" s="249"/>
      <c r="LRS251" s="249"/>
      <c r="LRT251" s="249"/>
      <c r="LRU251" s="249"/>
      <c r="LRV251" s="249"/>
      <c r="LRW251" s="249"/>
      <c r="LRX251" s="249"/>
      <c r="LRY251" s="249"/>
      <c r="LRZ251" s="249"/>
      <c r="LSA251" s="249"/>
      <c r="LSB251" s="249"/>
      <c r="LSC251" s="249"/>
      <c r="LSD251" s="249"/>
      <c r="LSE251" s="249"/>
      <c r="LSF251" s="249"/>
      <c r="LSG251" s="249"/>
      <c r="LSH251" s="249"/>
      <c r="LSI251" s="249"/>
      <c r="LSJ251" s="249"/>
      <c r="LSK251" s="249"/>
      <c r="LSL251" s="249"/>
      <c r="LSM251" s="249"/>
      <c r="LSN251" s="249"/>
      <c r="LSO251" s="249"/>
      <c r="LSP251" s="249"/>
      <c r="LSQ251" s="249"/>
      <c r="LSR251" s="249"/>
      <c r="LSS251" s="249"/>
      <c r="LST251" s="249"/>
      <c r="LSU251" s="249"/>
      <c r="LSV251" s="249"/>
      <c r="LSW251" s="249"/>
      <c r="LSX251" s="249"/>
      <c r="LSY251" s="249"/>
      <c r="LSZ251" s="249"/>
      <c r="LTA251" s="249"/>
      <c r="LTB251" s="249"/>
      <c r="LTC251" s="249"/>
      <c r="LTD251" s="249"/>
      <c r="LTE251" s="249"/>
      <c r="LTF251" s="249"/>
      <c r="LTG251" s="249"/>
      <c r="LTH251" s="249"/>
      <c r="LTI251" s="249"/>
      <c r="LTJ251" s="249"/>
      <c r="LTK251" s="249"/>
      <c r="LTL251" s="249"/>
      <c r="LTM251" s="249"/>
      <c r="LTN251" s="249"/>
      <c r="LTO251" s="249"/>
      <c r="LTP251" s="249"/>
      <c r="LTQ251" s="249"/>
      <c r="LTR251" s="249"/>
      <c r="LTS251" s="249"/>
      <c r="LTT251" s="249"/>
      <c r="LTU251" s="249"/>
      <c r="LTV251" s="249"/>
      <c r="LTW251" s="249"/>
      <c r="LTX251" s="249"/>
      <c r="LTY251" s="249"/>
      <c r="LTZ251" s="249"/>
      <c r="LUA251" s="249"/>
      <c r="LUB251" s="249"/>
      <c r="LUC251" s="249"/>
      <c r="LUD251" s="249"/>
      <c r="LUE251" s="249"/>
      <c r="LUF251" s="249"/>
      <c r="LUG251" s="249"/>
      <c r="LUH251" s="249"/>
      <c r="LUI251" s="249"/>
      <c r="LUJ251" s="249"/>
      <c r="LUK251" s="249"/>
      <c r="LUL251" s="249"/>
      <c r="LUM251" s="249"/>
      <c r="LUN251" s="249"/>
      <c r="LUO251" s="249"/>
      <c r="LUP251" s="249"/>
      <c r="LUQ251" s="249"/>
      <c r="LUR251" s="249"/>
      <c r="LUS251" s="249"/>
      <c r="LUT251" s="249"/>
      <c r="LUU251" s="249"/>
      <c r="LUV251" s="249"/>
      <c r="LUW251" s="249"/>
      <c r="LUX251" s="249"/>
      <c r="LUY251" s="249"/>
      <c r="LUZ251" s="249"/>
      <c r="LVA251" s="249"/>
      <c r="LVB251" s="249"/>
      <c r="LVC251" s="249"/>
      <c r="LVD251" s="249"/>
      <c r="LVE251" s="249"/>
      <c r="LVF251" s="249"/>
      <c r="LVG251" s="249"/>
      <c r="LVH251" s="249"/>
      <c r="LVI251" s="249"/>
      <c r="LVJ251" s="249"/>
      <c r="LVK251" s="249"/>
      <c r="LVL251" s="249"/>
      <c r="LVM251" s="249"/>
      <c r="LVN251" s="249"/>
      <c r="LVO251" s="249"/>
      <c r="LVP251" s="249"/>
      <c r="LVQ251" s="249"/>
      <c r="LVR251" s="249"/>
      <c r="LVS251" s="249"/>
      <c r="LVT251" s="249"/>
      <c r="LVU251" s="249"/>
      <c r="LVV251" s="249"/>
      <c r="LVW251" s="249"/>
      <c r="LVX251" s="249"/>
      <c r="LVY251" s="249"/>
      <c r="LVZ251" s="249"/>
      <c r="LWA251" s="249"/>
      <c r="LWB251" s="249"/>
      <c r="LWC251" s="249"/>
      <c r="LWD251" s="249"/>
      <c r="LWE251" s="249"/>
      <c r="LWF251" s="249"/>
      <c r="LWG251" s="249"/>
      <c r="LWH251" s="249"/>
      <c r="LWI251" s="249"/>
      <c r="LWJ251" s="249"/>
      <c r="LWK251" s="249"/>
      <c r="LWL251" s="249"/>
      <c r="LWM251" s="249"/>
      <c r="LWN251" s="249"/>
      <c r="LWO251" s="249"/>
      <c r="LWP251" s="249"/>
      <c r="LWQ251" s="249"/>
      <c r="LWR251" s="249"/>
      <c r="LWS251" s="249"/>
      <c r="LWT251" s="249"/>
      <c r="LWU251" s="249"/>
      <c r="LWV251" s="249"/>
      <c r="LWW251" s="249"/>
      <c r="LWX251" s="249"/>
      <c r="LWY251" s="249"/>
      <c r="LWZ251" s="249"/>
      <c r="LXA251" s="249"/>
      <c r="LXB251" s="249"/>
      <c r="LXC251" s="249"/>
      <c r="LXD251" s="249"/>
      <c r="LXE251" s="249"/>
      <c r="LXF251" s="249"/>
      <c r="LXG251" s="249"/>
      <c r="LXH251" s="249"/>
      <c r="LXI251" s="249"/>
      <c r="LXJ251" s="249"/>
      <c r="LXK251" s="249"/>
      <c r="LXL251" s="249"/>
      <c r="LXM251" s="249"/>
      <c r="LXN251" s="249"/>
      <c r="LXO251" s="249"/>
      <c r="LXP251" s="249"/>
      <c r="LXQ251" s="249"/>
      <c r="LXR251" s="249"/>
      <c r="LXS251" s="249"/>
      <c r="LXT251" s="249"/>
      <c r="LXU251" s="249"/>
      <c r="LXV251" s="249"/>
      <c r="LXW251" s="249"/>
      <c r="LXX251" s="249"/>
      <c r="LXY251" s="249"/>
      <c r="LXZ251" s="249"/>
      <c r="LYA251" s="249"/>
      <c r="LYB251" s="249"/>
      <c r="LYC251" s="249"/>
      <c r="LYD251" s="249"/>
      <c r="LYE251" s="249"/>
      <c r="LYF251" s="249"/>
      <c r="LYG251" s="249"/>
      <c r="LYH251" s="249"/>
      <c r="LYI251" s="249"/>
      <c r="LYJ251" s="249"/>
      <c r="LYK251" s="249"/>
      <c r="LYL251" s="249"/>
      <c r="LYM251" s="249"/>
      <c r="LYN251" s="249"/>
      <c r="LYO251" s="249"/>
      <c r="LYP251" s="249"/>
      <c r="LYQ251" s="249"/>
      <c r="LYR251" s="249"/>
      <c r="LYS251" s="249"/>
      <c r="LYT251" s="249"/>
      <c r="LYU251" s="249"/>
      <c r="LYV251" s="249"/>
      <c r="LYW251" s="249"/>
      <c r="LYX251" s="249"/>
      <c r="LYY251" s="249"/>
      <c r="LYZ251" s="249"/>
      <c r="LZA251" s="249"/>
      <c r="LZB251" s="249"/>
      <c r="LZC251" s="249"/>
      <c r="LZD251" s="249"/>
      <c r="LZE251" s="249"/>
      <c r="LZF251" s="249"/>
      <c r="LZG251" s="249"/>
      <c r="LZH251" s="249"/>
      <c r="LZI251" s="249"/>
      <c r="LZJ251" s="249"/>
      <c r="LZK251" s="249"/>
      <c r="LZL251" s="249"/>
      <c r="LZM251" s="249"/>
      <c r="LZN251" s="249"/>
      <c r="LZO251" s="249"/>
      <c r="LZP251" s="249"/>
      <c r="LZQ251" s="249"/>
      <c r="LZR251" s="249"/>
      <c r="LZS251" s="249"/>
      <c r="LZT251" s="249"/>
      <c r="LZU251" s="249"/>
      <c r="LZV251" s="249"/>
      <c r="LZW251" s="249"/>
      <c r="LZX251" s="249"/>
      <c r="LZY251" s="249"/>
      <c r="LZZ251" s="249"/>
      <c r="MAA251" s="249"/>
      <c r="MAB251" s="249"/>
      <c r="MAC251" s="249"/>
      <c r="MAD251" s="249"/>
      <c r="MAE251" s="249"/>
      <c r="MAF251" s="249"/>
      <c r="MAG251" s="249"/>
      <c r="MAH251" s="249"/>
      <c r="MAI251" s="249"/>
      <c r="MAJ251" s="249"/>
      <c r="MAK251" s="249"/>
      <c r="MAL251" s="249"/>
      <c r="MAM251" s="249"/>
      <c r="MAN251" s="249"/>
      <c r="MAO251" s="249"/>
      <c r="MAP251" s="249"/>
      <c r="MAQ251" s="249"/>
      <c r="MAR251" s="249"/>
      <c r="MAS251" s="249"/>
      <c r="MAT251" s="249"/>
      <c r="MAU251" s="249"/>
      <c r="MAV251" s="249"/>
      <c r="MAW251" s="249"/>
      <c r="MAX251" s="249"/>
      <c r="MAY251" s="249"/>
      <c r="MAZ251" s="249"/>
      <c r="MBA251" s="249"/>
      <c r="MBB251" s="249"/>
      <c r="MBC251" s="249"/>
      <c r="MBD251" s="249"/>
      <c r="MBE251" s="249"/>
      <c r="MBF251" s="249"/>
      <c r="MBG251" s="249"/>
      <c r="MBH251" s="249"/>
      <c r="MBI251" s="249"/>
      <c r="MBJ251" s="249"/>
      <c r="MBK251" s="249"/>
      <c r="MBL251" s="249"/>
      <c r="MBM251" s="249"/>
      <c r="MBN251" s="249"/>
      <c r="MBO251" s="249"/>
      <c r="MBP251" s="249"/>
      <c r="MBQ251" s="249"/>
      <c r="MBR251" s="249"/>
      <c r="MBS251" s="249"/>
      <c r="MBT251" s="249"/>
      <c r="MBU251" s="249"/>
      <c r="MBV251" s="249"/>
      <c r="MBW251" s="249"/>
      <c r="MBX251" s="249"/>
      <c r="MBY251" s="249"/>
      <c r="MBZ251" s="249"/>
      <c r="MCA251" s="249"/>
      <c r="MCB251" s="249"/>
      <c r="MCC251" s="249"/>
      <c r="MCD251" s="249"/>
      <c r="MCE251" s="249"/>
      <c r="MCF251" s="249"/>
      <c r="MCG251" s="249"/>
      <c r="MCH251" s="249"/>
      <c r="MCI251" s="249"/>
      <c r="MCJ251" s="249"/>
      <c r="MCK251" s="249"/>
      <c r="MCL251" s="249"/>
      <c r="MCM251" s="249"/>
      <c r="MCN251" s="249"/>
      <c r="MCO251" s="249"/>
      <c r="MCP251" s="249"/>
      <c r="MCQ251" s="249"/>
      <c r="MCR251" s="249"/>
      <c r="MCS251" s="249"/>
      <c r="MCT251" s="249"/>
      <c r="MCU251" s="249"/>
      <c r="MCV251" s="249"/>
      <c r="MCW251" s="249"/>
      <c r="MCX251" s="249"/>
      <c r="MCY251" s="249"/>
      <c r="MCZ251" s="249"/>
      <c r="MDA251" s="249"/>
      <c r="MDB251" s="249"/>
      <c r="MDC251" s="249"/>
      <c r="MDD251" s="249"/>
      <c r="MDE251" s="249"/>
      <c r="MDF251" s="249"/>
      <c r="MDG251" s="249"/>
      <c r="MDH251" s="249"/>
      <c r="MDI251" s="249"/>
      <c r="MDJ251" s="249"/>
      <c r="MDK251" s="249"/>
      <c r="MDL251" s="249"/>
      <c r="MDM251" s="249"/>
      <c r="MDN251" s="249"/>
      <c r="MDO251" s="249"/>
      <c r="MDP251" s="249"/>
      <c r="MDQ251" s="249"/>
      <c r="MDR251" s="249"/>
      <c r="MDS251" s="249"/>
      <c r="MDT251" s="249"/>
      <c r="MDU251" s="249"/>
      <c r="MDV251" s="249"/>
      <c r="MDW251" s="249"/>
      <c r="MDX251" s="249"/>
      <c r="MDY251" s="249"/>
      <c r="MDZ251" s="249"/>
      <c r="MEA251" s="249"/>
      <c r="MEB251" s="249"/>
      <c r="MEC251" s="249"/>
      <c r="MED251" s="249"/>
      <c r="MEE251" s="249"/>
      <c r="MEF251" s="249"/>
      <c r="MEG251" s="249"/>
      <c r="MEH251" s="249"/>
      <c r="MEI251" s="249"/>
      <c r="MEJ251" s="249"/>
      <c r="MEK251" s="249"/>
      <c r="MEL251" s="249"/>
      <c r="MEM251" s="249"/>
      <c r="MEN251" s="249"/>
      <c r="MEO251" s="249"/>
      <c r="MEP251" s="249"/>
      <c r="MEQ251" s="249"/>
      <c r="MER251" s="249"/>
      <c r="MES251" s="249"/>
      <c r="MET251" s="249"/>
      <c r="MEU251" s="249"/>
      <c r="MEV251" s="249"/>
      <c r="MEW251" s="249"/>
      <c r="MEX251" s="249"/>
      <c r="MEY251" s="249"/>
      <c r="MEZ251" s="249"/>
      <c r="MFA251" s="249"/>
      <c r="MFB251" s="249"/>
      <c r="MFC251" s="249"/>
      <c r="MFD251" s="249"/>
      <c r="MFE251" s="249"/>
      <c r="MFF251" s="249"/>
      <c r="MFG251" s="249"/>
      <c r="MFH251" s="249"/>
      <c r="MFI251" s="249"/>
      <c r="MFJ251" s="249"/>
      <c r="MFK251" s="249"/>
      <c r="MFL251" s="249"/>
      <c r="MFM251" s="249"/>
      <c r="MFN251" s="249"/>
      <c r="MFO251" s="249"/>
      <c r="MFP251" s="249"/>
      <c r="MFQ251" s="249"/>
      <c r="MFR251" s="249"/>
      <c r="MFS251" s="249"/>
      <c r="MFT251" s="249"/>
      <c r="MFU251" s="249"/>
      <c r="MFV251" s="249"/>
      <c r="MFW251" s="249"/>
      <c r="MFX251" s="249"/>
      <c r="MFY251" s="249"/>
      <c r="MFZ251" s="249"/>
      <c r="MGA251" s="249"/>
      <c r="MGB251" s="249"/>
      <c r="MGC251" s="249"/>
      <c r="MGD251" s="249"/>
      <c r="MGE251" s="249"/>
      <c r="MGF251" s="249"/>
      <c r="MGG251" s="249"/>
      <c r="MGH251" s="249"/>
      <c r="MGI251" s="249"/>
      <c r="MGJ251" s="249"/>
      <c r="MGK251" s="249"/>
      <c r="MGL251" s="249"/>
      <c r="MGM251" s="249"/>
      <c r="MGN251" s="249"/>
      <c r="MGO251" s="249"/>
      <c r="MGP251" s="249"/>
      <c r="MGQ251" s="249"/>
      <c r="MGR251" s="249"/>
      <c r="MGS251" s="249"/>
      <c r="MGT251" s="249"/>
      <c r="MGU251" s="249"/>
      <c r="MGV251" s="249"/>
      <c r="MGW251" s="249"/>
      <c r="MGX251" s="249"/>
      <c r="MGY251" s="249"/>
      <c r="MGZ251" s="249"/>
      <c r="MHA251" s="249"/>
      <c r="MHB251" s="249"/>
      <c r="MHC251" s="249"/>
      <c r="MHD251" s="249"/>
      <c r="MHE251" s="249"/>
      <c r="MHF251" s="249"/>
      <c r="MHG251" s="249"/>
      <c r="MHH251" s="249"/>
      <c r="MHI251" s="249"/>
      <c r="MHJ251" s="249"/>
      <c r="MHK251" s="249"/>
      <c r="MHL251" s="249"/>
      <c r="MHM251" s="249"/>
      <c r="MHN251" s="249"/>
      <c r="MHO251" s="249"/>
      <c r="MHP251" s="249"/>
      <c r="MHQ251" s="249"/>
      <c r="MHR251" s="249"/>
      <c r="MHS251" s="249"/>
      <c r="MHT251" s="249"/>
      <c r="MHU251" s="249"/>
      <c r="MHV251" s="249"/>
      <c r="MHW251" s="249"/>
      <c r="MHX251" s="249"/>
      <c r="MHY251" s="249"/>
      <c r="MHZ251" s="249"/>
      <c r="MIA251" s="249"/>
      <c r="MIB251" s="249"/>
      <c r="MIC251" s="249"/>
      <c r="MID251" s="249"/>
      <c r="MIE251" s="249"/>
      <c r="MIF251" s="249"/>
      <c r="MIG251" s="249"/>
      <c r="MIH251" s="249"/>
      <c r="MII251" s="249"/>
      <c r="MIJ251" s="249"/>
      <c r="MIK251" s="249"/>
      <c r="MIL251" s="249"/>
      <c r="MIM251" s="249"/>
      <c r="MIN251" s="249"/>
      <c r="MIO251" s="249"/>
      <c r="MIP251" s="249"/>
      <c r="MIQ251" s="249"/>
      <c r="MIR251" s="249"/>
      <c r="MIS251" s="249"/>
      <c r="MIT251" s="249"/>
      <c r="MIU251" s="249"/>
      <c r="MIV251" s="249"/>
      <c r="MIW251" s="249"/>
      <c r="MIX251" s="249"/>
      <c r="MIY251" s="249"/>
      <c r="MIZ251" s="249"/>
      <c r="MJA251" s="249"/>
      <c r="MJB251" s="249"/>
      <c r="MJC251" s="249"/>
      <c r="MJD251" s="249"/>
      <c r="MJE251" s="249"/>
      <c r="MJF251" s="249"/>
      <c r="MJG251" s="249"/>
      <c r="MJH251" s="249"/>
      <c r="MJI251" s="249"/>
      <c r="MJJ251" s="249"/>
      <c r="MJK251" s="249"/>
      <c r="MJL251" s="249"/>
      <c r="MJM251" s="249"/>
      <c r="MJN251" s="249"/>
      <c r="MJO251" s="249"/>
      <c r="MJP251" s="249"/>
      <c r="MJQ251" s="249"/>
      <c r="MJR251" s="249"/>
      <c r="MJS251" s="249"/>
      <c r="MJT251" s="249"/>
      <c r="MJU251" s="249"/>
      <c r="MJV251" s="249"/>
      <c r="MJW251" s="249"/>
      <c r="MJX251" s="249"/>
      <c r="MJY251" s="249"/>
      <c r="MJZ251" s="249"/>
      <c r="MKA251" s="249"/>
      <c r="MKB251" s="249"/>
      <c r="MKC251" s="249"/>
      <c r="MKD251" s="249"/>
      <c r="MKE251" s="249"/>
      <c r="MKF251" s="249"/>
      <c r="MKG251" s="249"/>
      <c r="MKH251" s="249"/>
      <c r="MKI251" s="249"/>
      <c r="MKJ251" s="249"/>
      <c r="MKK251" s="249"/>
      <c r="MKL251" s="249"/>
      <c r="MKM251" s="249"/>
      <c r="MKN251" s="249"/>
      <c r="MKO251" s="249"/>
      <c r="MKP251" s="249"/>
      <c r="MKQ251" s="249"/>
      <c r="MKR251" s="249"/>
      <c r="MKS251" s="249"/>
      <c r="MKT251" s="249"/>
      <c r="MKU251" s="249"/>
      <c r="MKV251" s="249"/>
      <c r="MKW251" s="249"/>
      <c r="MKX251" s="249"/>
      <c r="MKY251" s="249"/>
      <c r="MKZ251" s="249"/>
      <c r="MLA251" s="249"/>
      <c r="MLB251" s="249"/>
      <c r="MLC251" s="249"/>
      <c r="MLD251" s="249"/>
      <c r="MLE251" s="249"/>
      <c r="MLF251" s="249"/>
      <c r="MLG251" s="249"/>
      <c r="MLH251" s="249"/>
      <c r="MLI251" s="249"/>
      <c r="MLJ251" s="249"/>
      <c r="MLK251" s="249"/>
      <c r="MLL251" s="249"/>
      <c r="MLM251" s="249"/>
      <c r="MLN251" s="249"/>
      <c r="MLO251" s="249"/>
      <c r="MLP251" s="249"/>
      <c r="MLQ251" s="249"/>
      <c r="MLR251" s="249"/>
      <c r="MLS251" s="249"/>
      <c r="MLT251" s="249"/>
      <c r="MLU251" s="249"/>
      <c r="MLV251" s="249"/>
      <c r="MLW251" s="249"/>
      <c r="MLX251" s="249"/>
      <c r="MLY251" s="249"/>
      <c r="MLZ251" s="249"/>
      <c r="MMA251" s="249"/>
      <c r="MMB251" s="249"/>
      <c r="MMC251" s="249"/>
      <c r="MMD251" s="249"/>
      <c r="MME251" s="249"/>
      <c r="MMF251" s="249"/>
      <c r="MMG251" s="249"/>
      <c r="MMH251" s="249"/>
      <c r="MMI251" s="249"/>
      <c r="MMJ251" s="249"/>
      <c r="MMK251" s="249"/>
      <c r="MML251" s="249"/>
      <c r="MMM251" s="249"/>
      <c r="MMN251" s="249"/>
      <c r="MMO251" s="249"/>
      <c r="MMP251" s="249"/>
      <c r="MMQ251" s="249"/>
      <c r="MMR251" s="249"/>
      <c r="MMS251" s="249"/>
      <c r="MMT251" s="249"/>
      <c r="MMU251" s="249"/>
      <c r="MMV251" s="249"/>
      <c r="MMW251" s="249"/>
      <c r="MMX251" s="249"/>
      <c r="MMY251" s="249"/>
      <c r="MMZ251" s="249"/>
      <c r="MNA251" s="249"/>
      <c r="MNB251" s="249"/>
      <c r="MNC251" s="249"/>
      <c r="MND251" s="249"/>
      <c r="MNE251" s="249"/>
      <c r="MNF251" s="249"/>
      <c r="MNG251" s="249"/>
      <c r="MNH251" s="249"/>
      <c r="MNI251" s="249"/>
      <c r="MNJ251" s="249"/>
      <c r="MNK251" s="249"/>
      <c r="MNL251" s="249"/>
      <c r="MNM251" s="249"/>
      <c r="MNN251" s="249"/>
      <c r="MNO251" s="249"/>
      <c r="MNP251" s="249"/>
      <c r="MNQ251" s="249"/>
      <c r="MNR251" s="249"/>
      <c r="MNS251" s="249"/>
      <c r="MNT251" s="249"/>
      <c r="MNU251" s="249"/>
      <c r="MNV251" s="249"/>
      <c r="MNW251" s="249"/>
      <c r="MNX251" s="249"/>
      <c r="MNY251" s="249"/>
      <c r="MNZ251" s="249"/>
      <c r="MOA251" s="249"/>
      <c r="MOB251" s="249"/>
      <c r="MOC251" s="249"/>
      <c r="MOD251" s="249"/>
      <c r="MOE251" s="249"/>
      <c r="MOF251" s="249"/>
      <c r="MOG251" s="249"/>
      <c r="MOH251" s="249"/>
      <c r="MOI251" s="249"/>
      <c r="MOJ251" s="249"/>
      <c r="MOK251" s="249"/>
      <c r="MOL251" s="249"/>
      <c r="MOM251" s="249"/>
      <c r="MON251" s="249"/>
      <c r="MOO251" s="249"/>
      <c r="MOP251" s="249"/>
      <c r="MOQ251" s="249"/>
      <c r="MOR251" s="249"/>
      <c r="MOS251" s="249"/>
      <c r="MOT251" s="249"/>
      <c r="MOU251" s="249"/>
      <c r="MOV251" s="249"/>
      <c r="MOW251" s="249"/>
      <c r="MOX251" s="249"/>
      <c r="MOY251" s="249"/>
      <c r="MOZ251" s="249"/>
      <c r="MPA251" s="249"/>
      <c r="MPB251" s="249"/>
      <c r="MPC251" s="249"/>
      <c r="MPD251" s="249"/>
      <c r="MPE251" s="249"/>
      <c r="MPF251" s="249"/>
      <c r="MPG251" s="249"/>
      <c r="MPH251" s="249"/>
      <c r="MPI251" s="249"/>
      <c r="MPJ251" s="249"/>
      <c r="MPK251" s="249"/>
      <c r="MPL251" s="249"/>
      <c r="MPM251" s="249"/>
      <c r="MPN251" s="249"/>
      <c r="MPO251" s="249"/>
      <c r="MPP251" s="249"/>
      <c r="MPQ251" s="249"/>
      <c r="MPR251" s="249"/>
      <c r="MPS251" s="249"/>
      <c r="MPT251" s="249"/>
      <c r="MPU251" s="249"/>
      <c r="MPV251" s="249"/>
      <c r="MPW251" s="249"/>
      <c r="MPX251" s="249"/>
      <c r="MPY251" s="249"/>
      <c r="MPZ251" s="249"/>
      <c r="MQA251" s="249"/>
      <c r="MQB251" s="249"/>
      <c r="MQC251" s="249"/>
      <c r="MQD251" s="249"/>
      <c r="MQE251" s="249"/>
      <c r="MQF251" s="249"/>
      <c r="MQG251" s="249"/>
      <c r="MQH251" s="249"/>
      <c r="MQI251" s="249"/>
      <c r="MQJ251" s="249"/>
      <c r="MQK251" s="249"/>
      <c r="MQL251" s="249"/>
      <c r="MQM251" s="249"/>
      <c r="MQN251" s="249"/>
      <c r="MQO251" s="249"/>
      <c r="MQP251" s="249"/>
      <c r="MQQ251" s="249"/>
      <c r="MQR251" s="249"/>
      <c r="MQS251" s="249"/>
      <c r="MQT251" s="249"/>
      <c r="MQU251" s="249"/>
      <c r="MQV251" s="249"/>
      <c r="MQW251" s="249"/>
      <c r="MQX251" s="249"/>
      <c r="MQY251" s="249"/>
      <c r="MQZ251" s="249"/>
      <c r="MRA251" s="249"/>
      <c r="MRB251" s="249"/>
      <c r="MRC251" s="249"/>
      <c r="MRD251" s="249"/>
      <c r="MRE251" s="249"/>
      <c r="MRF251" s="249"/>
      <c r="MRG251" s="249"/>
      <c r="MRH251" s="249"/>
      <c r="MRI251" s="249"/>
      <c r="MRJ251" s="249"/>
      <c r="MRK251" s="249"/>
      <c r="MRL251" s="249"/>
      <c r="MRM251" s="249"/>
      <c r="MRN251" s="249"/>
      <c r="MRO251" s="249"/>
      <c r="MRP251" s="249"/>
      <c r="MRQ251" s="249"/>
      <c r="MRR251" s="249"/>
      <c r="MRS251" s="249"/>
      <c r="MRT251" s="249"/>
      <c r="MRU251" s="249"/>
      <c r="MRV251" s="249"/>
      <c r="MRW251" s="249"/>
      <c r="MRX251" s="249"/>
      <c r="MRY251" s="249"/>
      <c r="MRZ251" s="249"/>
      <c r="MSA251" s="249"/>
      <c r="MSB251" s="249"/>
      <c r="MSC251" s="249"/>
      <c r="MSD251" s="249"/>
      <c r="MSE251" s="249"/>
      <c r="MSF251" s="249"/>
      <c r="MSG251" s="249"/>
      <c r="MSH251" s="249"/>
      <c r="MSI251" s="249"/>
      <c r="MSJ251" s="249"/>
      <c r="MSK251" s="249"/>
      <c r="MSL251" s="249"/>
      <c r="MSM251" s="249"/>
      <c r="MSN251" s="249"/>
      <c r="MSO251" s="249"/>
      <c r="MSP251" s="249"/>
      <c r="MSQ251" s="249"/>
      <c r="MSR251" s="249"/>
      <c r="MSS251" s="249"/>
      <c r="MST251" s="249"/>
      <c r="MSU251" s="249"/>
      <c r="MSV251" s="249"/>
      <c r="MSW251" s="249"/>
      <c r="MSX251" s="249"/>
      <c r="MSY251" s="249"/>
      <c r="MSZ251" s="249"/>
      <c r="MTA251" s="249"/>
      <c r="MTB251" s="249"/>
      <c r="MTC251" s="249"/>
      <c r="MTD251" s="249"/>
      <c r="MTE251" s="249"/>
      <c r="MTF251" s="249"/>
      <c r="MTG251" s="249"/>
      <c r="MTH251" s="249"/>
      <c r="MTI251" s="249"/>
      <c r="MTJ251" s="249"/>
      <c r="MTK251" s="249"/>
      <c r="MTL251" s="249"/>
      <c r="MTM251" s="249"/>
      <c r="MTN251" s="249"/>
      <c r="MTO251" s="249"/>
      <c r="MTP251" s="249"/>
      <c r="MTQ251" s="249"/>
      <c r="MTR251" s="249"/>
      <c r="MTS251" s="249"/>
      <c r="MTT251" s="249"/>
      <c r="MTU251" s="249"/>
      <c r="MTV251" s="249"/>
      <c r="MTW251" s="249"/>
      <c r="MTX251" s="249"/>
      <c r="MTY251" s="249"/>
      <c r="MTZ251" s="249"/>
      <c r="MUA251" s="249"/>
      <c r="MUB251" s="249"/>
      <c r="MUC251" s="249"/>
      <c r="MUD251" s="249"/>
      <c r="MUE251" s="249"/>
      <c r="MUF251" s="249"/>
      <c r="MUG251" s="249"/>
      <c r="MUH251" s="249"/>
      <c r="MUI251" s="249"/>
      <c r="MUJ251" s="249"/>
      <c r="MUK251" s="249"/>
      <c r="MUL251" s="249"/>
      <c r="MUM251" s="249"/>
      <c r="MUN251" s="249"/>
      <c r="MUO251" s="249"/>
      <c r="MUP251" s="249"/>
      <c r="MUQ251" s="249"/>
      <c r="MUR251" s="249"/>
      <c r="MUS251" s="249"/>
      <c r="MUT251" s="249"/>
      <c r="MUU251" s="249"/>
      <c r="MUV251" s="249"/>
      <c r="MUW251" s="249"/>
      <c r="MUX251" s="249"/>
      <c r="MUY251" s="249"/>
      <c r="MUZ251" s="249"/>
      <c r="MVA251" s="249"/>
      <c r="MVB251" s="249"/>
      <c r="MVC251" s="249"/>
      <c r="MVD251" s="249"/>
      <c r="MVE251" s="249"/>
      <c r="MVF251" s="249"/>
      <c r="MVG251" s="249"/>
      <c r="MVH251" s="249"/>
      <c r="MVI251" s="249"/>
      <c r="MVJ251" s="249"/>
      <c r="MVK251" s="249"/>
      <c r="MVL251" s="249"/>
      <c r="MVM251" s="249"/>
      <c r="MVN251" s="249"/>
      <c r="MVO251" s="249"/>
      <c r="MVP251" s="249"/>
      <c r="MVQ251" s="249"/>
      <c r="MVR251" s="249"/>
      <c r="MVS251" s="249"/>
      <c r="MVT251" s="249"/>
      <c r="MVU251" s="249"/>
      <c r="MVV251" s="249"/>
      <c r="MVW251" s="249"/>
      <c r="MVX251" s="249"/>
      <c r="MVY251" s="249"/>
      <c r="MVZ251" s="249"/>
      <c r="MWA251" s="249"/>
      <c r="MWB251" s="249"/>
      <c r="MWC251" s="249"/>
      <c r="MWD251" s="249"/>
      <c r="MWE251" s="249"/>
      <c r="MWF251" s="249"/>
      <c r="MWG251" s="249"/>
      <c r="MWH251" s="249"/>
      <c r="MWI251" s="249"/>
      <c r="MWJ251" s="249"/>
      <c r="MWK251" s="249"/>
      <c r="MWL251" s="249"/>
      <c r="MWM251" s="249"/>
      <c r="MWN251" s="249"/>
      <c r="MWO251" s="249"/>
      <c r="MWP251" s="249"/>
      <c r="MWQ251" s="249"/>
      <c r="MWR251" s="249"/>
      <c r="MWS251" s="249"/>
      <c r="MWT251" s="249"/>
      <c r="MWU251" s="249"/>
      <c r="MWV251" s="249"/>
      <c r="MWW251" s="249"/>
      <c r="MWX251" s="249"/>
      <c r="MWY251" s="249"/>
      <c r="MWZ251" s="249"/>
      <c r="MXA251" s="249"/>
      <c r="MXB251" s="249"/>
      <c r="MXC251" s="249"/>
      <c r="MXD251" s="249"/>
      <c r="MXE251" s="249"/>
      <c r="MXF251" s="249"/>
      <c r="MXG251" s="249"/>
      <c r="MXH251" s="249"/>
      <c r="MXI251" s="249"/>
      <c r="MXJ251" s="249"/>
      <c r="MXK251" s="249"/>
      <c r="MXL251" s="249"/>
      <c r="MXM251" s="249"/>
      <c r="MXN251" s="249"/>
      <c r="MXO251" s="249"/>
      <c r="MXP251" s="249"/>
      <c r="MXQ251" s="249"/>
      <c r="MXR251" s="249"/>
      <c r="MXS251" s="249"/>
      <c r="MXT251" s="249"/>
      <c r="MXU251" s="249"/>
      <c r="MXV251" s="249"/>
      <c r="MXW251" s="249"/>
      <c r="MXX251" s="249"/>
      <c r="MXY251" s="249"/>
      <c r="MXZ251" s="249"/>
      <c r="MYA251" s="249"/>
      <c r="MYB251" s="249"/>
      <c r="MYC251" s="249"/>
      <c r="MYD251" s="249"/>
      <c r="MYE251" s="249"/>
      <c r="MYF251" s="249"/>
      <c r="MYG251" s="249"/>
      <c r="MYH251" s="249"/>
      <c r="MYI251" s="249"/>
      <c r="MYJ251" s="249"/>
      <c r="MYK251" s="249"/>
      <c r="MYL251" s="249"/>
      <c r="MYM251" s="249"/>
      <c r="MYN251" s="249"/>
      <c r="MYO251" s="249"/>
      <c r="MYP251" s="249"/>
      <c r="MYQ251" s="249"/>
      <c r="MYR251" s="249"/>
      <c r="MYS251" s="249"/>
      <c r="MYT251" s="249"/>
      <c r="MYU251" s="249"/>
      <c r="MYV251" s="249"/>
      <c r="MYW251" s="249"/>
      <c r="MYX251" s="249"/>
      <c r="MYY251" s="249"/>
      <c r="MYZ251" s="249"/>
      <c r="MZA251" s="249"/>
      <c r="MZB251" s="249"/>
      <c r="MZC251" s="249"/>
      <c r="MZD251" s="249"/>
      <c r="MZE251" s="249"/>
      <c r="MZF251" s="249"/>
      <c r="MZG251" s="249"/>
      <c r="MZH251" s="249"/>
      <c r="MZI251" s="249"/>
      <c r="MZJ251" s="249"/>
      <c r="MZK251" s="249"/>
      <c r="MZL251" s="249"/>
      <c r="MZM251" s="249"/>
      <c r="MZN251" s="249"/>
      <c r="MZO251" s="249"/>
      <c r="MZP251" s="249"/>
      <c r="MZQ251" s="249"/>
      <c r="MZR251" s="249"/>
      <c r="MZS251" s="249"/>
      <c r="MZT251" s="249"/>
      <c r="MZU251" s="249"/>
      <c r="MZV251" s="249"/>
      <c r="MZW251" s="249"/>
      <c r="MZX251" s="249"/>
      <c r="MZY251" s="249"/>
      <c r="MZZ251" s="249"/>
      <c r="NAA251" s="249"/>
      <c r="NAB251" s="249"/>
      <c r="NAC251" s="249"/>
      <c r="NAD251" s="249"/>
      <c r="NAE251" s="249"/>
      <c r="NAF251" s="249"/>
      <c r="NAG251" s="249"/>
      <c r="NAH251" s="249"/>
      <c r="NAI251" s="249"/>
      <c r="NAJ251" s="249"/>
      <c r="NAK251" s="249"/>
      <c r="NAL251" s="249"/>
      <c r="NAM251" s="249"/>
      <c r="NAN251" s="249"/>
      <c r="NAO251" s="249"/>
      <c r="NAP251" s="249"/>
      <c r="NAQ251" s="249"/>
      <c r="NAR251" s="249"/>
      <c r="NAS251" s="249"/>
      <c r="NAT251" s="249"/>
      <c r="NAU251" s="249"/>
      <c r="NAV251" s="249"/>
      <c r="NAW251" s="249"/>
      <c r="NAX251" s="249"/>
      <c r="NAY251" s="249"/>
      <c r="NAZ251" s="249"/>
      <c r="NBA251" s="249"/>
      <c r="NBB251" s="249"/>
      <c r="NBC251" s="249"/>
      <c r="NBD251" s="249"/>
      <c r="NBE251" s="249"/>
      <c r="NBF251" s="249"/>
      <c r="NBG251" s="249"/>
      <c r="NBH251" s="249"/>
      <c r="NBI251" s="249"/>
      <c r="NBJ251" s="249"/>
      <c r="NBK251" s="249"/>
      <c r="NBL251" s="249"/>
      <c r="NBM251" s="249"/>
      <c r="NBN251" s="249"/>
      <c r="NBO251" s="249"/>
      <c r="NBP251" s="249"/>
      <c r="NBQ251" s="249"/>
      <c r="NBR251" s="249"/>
      <c r="NBS251" s="249"/>
      <c r="NBT251" s="249"/>
      <c r="NBU251" s="249"/>
      <c r="NBV251" s="249"/>
      <c r="NBW251" s="249"/>
      <c r="NBX251" s="249"/>
      <c r="NBY251" s="249"/>
      <c r="NBZ251" s="249"/>
      <c r="NCA251" s="249"/>
      <c r="NCB251" s="249"/>
      <c r="NCC251" s="249"/>
      <c r="NCD251" s="249"/>
      <c r="NCE251" s="249"/>
      <c r="NCF251" s="249"/>
      <c r="NCG251" s="249"/>
      <c r="NCH251" s="249"/>
      <c r="NCI251" s="249"/>
      <c r="NCJ251" s="249"/>
      <c r="NCK251" s="249"/>
      <c r="NCL251" s="249"/>
      <c r="NCM251" s="249"/>
      <c r="NCN251" s="249"/>
      <c r="NCO251" s="249"/>
      <c r="NCP251" s="249"/>
      <c r="NCQ251" s="249"/>
      <c r="NCR251" s="249"/>
      <c r="NCS251" s="249"/>
      <c r="NCT251" s="249"/>
      <c r="NCU251" s="249"/>
      <c r="NCV251" s="249"/>
      <c r="NCW251" s="249"/>
      <c r="NCX251" s="249"/>
      <c r="NCY251" s="249"/>
      <c r="NCZ251" s="249"/>
      <c r="NDA251" s="249"/>
      <c r="NDB251" s="249"/>
      <c r="NDC251" s="249"/>
      <c r="NDD251" s="249"/>
      <c r="NDE251" s="249"/>
      <c r="NDF251" s="249"/>
      <c r="NDG251" s="249"/>
      <c r="NDH251" s="249"/>
      <c r="NDI251" s="249"/>
      <c r="NDJ251" s="249"/>
      <c r="NDK251" s="249"/>
      <c r="NDL251" s="249"/>
      <c r="NDM251" s="249"/>
      <c r="NDN251" s="249"/>
      <c r="NDO251" s="249"/>
      <c r="NDP251" s="249"/>
      <c r="NDQ251" s="249"/>
      <c r="NDR251" s="249"/>
      <c r="NDS251" s="249"/>
      <c r="NDT251" s="249"/>
      <c r="NDU251" s="249"/>
      <c r="NDV251" s="249"/>
      <c r="NDW251" s="249"/>
      <c r="NDX251" s="249"/>
      <c r="NDY251" s="249"/>
      <c r="NDZ251" s="249"/>
      <c r="NEA251" s="249"/>
      <c r="NEB251" s="249"/>
      <c r="NEC251" s="249"/>
      <c r="NED251" s="249"/>
      <c r="NEE251" s="249"/>
      <c r="NEF251" s="249"/>
      <c r="NEG251" s="249"/>
      <c r="NEH251" s="249"/>
      <c r="NEI251" s="249"/>
      <c r="NEJ251" s="249"/>
      <c r="NEK251" s="249"/>
      <c r="NEL251" s="249"/>
      <c r="NEM251" s="249"/>
      <c r="NEN251" s="249"/>
      <c r="NEO251" s="249"/>
      <c r="NEP251" s="249"/>
      <c r="NEQ251" s="249"/>
      <c r="NER251" s="249"/>
      <c r="NES251" s="249"/>
      <c r="NET251" s="249"/>
      <c r="NEU251" s="249"/>
      <c r="NEV251" s="249"/>
      <c r="NEW251" s="249"/>
      <c r="NEX251" s="249"/>
      <c r="NEY251" s="249"/>
      <c r="NEZ251" s="249"/>
      <c r="NFA251" s="249"/>
      <c r="NFB251" s="249"/>
      <c r="NFC251" s="249"/>
      <c r="NFD251" s="249"/>
      <c r="NFE251" s="249"/>
      <c r="NFF251" s="249"/>
      <c r="NFG251" s="249"/>
      <c r="NFH251" s="249"/>
      <c r="NFI251" s="249"/>
      <c r="NFJ251" s="249"/>
      <c r="NFK251" s="249"/>
      <c r="NFL251" s="249"/>
      <c r="NFM251" s="249"/>
      <c r="NFN251" s="249"/>
      <c r="NFO251" s="249"/>
      <c r="NFP251" s="249"/>
      <c r="NFQ251" s="249"/>
      <c r="NFR251" s="249"/>
      <c r="NFS251" s="249"/>
      <c r="NFT251" s="249"/>
      <c r="NFU251" s="249"/>
      <c r="NFV251" s="249"/>
      <c r="NFW251" s="249"/>
      <c r="NFX251" s="249"/>
      <c r="NFY251" s="249"/>
      <c r="NFZ251" s="249"/>
      <c r="NGA251" s="249"/>
      <c r="NGB251" s="249"/>
      <c r="NGC251" s="249"/>
      <c r="NGD251" s="249"/>
      <c r="NGE251" s="249"/>
      <c r="NGF251" s="249"/>
      <c r="NGG251" s="249"/>
      <c r="NGH251" s="249"/>
      <c r="NGI251" s="249"/>
      <c r="NGJ251" s="249"/>
      <c r="NGK251" s="249"/>
      <c r="NGL251" s="249"/>
      <c r="NGM251" s="249"/>
      <c r="NGN251" s="249"/>
      <c r="NGO251" s="249"/>
      <c r="NGP251" s="249"/>
      <c r="NGQ251" s="249"/>
      <c r="NGR251" s="249"/>
      <c r="NGS251" s="249"/>
      <c r="NGT251" s="249"/>
      <c r="NGU251" s="249"/>
      <c r="NGV251" s="249"/>
      <c r="NGW251" s="249"/>
      <c r="NGX251" s="249"/>
      <c r="NGY251" s="249"/>
      <c r="NGZ251" s="249"/>
      <c r="NHA251" s="249"/>
      <c r="NHB251" s="249"/>
      <c r="NHC251" s="249"/>
      <c r="NHD251" s="249"/>
      <c r="NHE251" s="249"/>
      <c r="NHF251" s="249"/>
      <c r="NHG251" s="249"/>
      <c r="NHH251" s="249"/>
      <c r="NHI251" s="249"/>
      <c r="NHJ251" s="249"/>
      <c r="NHK251" s="249"/>
      <c r="NHL251" s="249"/>
      <c r="NHM251" s="249"/>
      <c r="NHN251" s="249"/>
      <c r="NHO251" s="249"/>
      <c r="NHP251" s="249"/>
      <c r="NHQ251" s="249"/>
      <c r="NHR251" s="249"/>
      <c r="NHS251" s="249"/>
      <c r="NHT251" s="249"/>
      <c r="NHU251" s="249"/>
      <c r="NHV251" s="249"/>
      <c r="NHW251" s="249"/>
      <c r="NHX251" s="249"/>
      <c r="NHY251" s="249"/>
      <c r="NHZ251" s="249"/>
      <c r="NIA251" s="249"/>
      <c r="NIB251" s="249"/>
      <c r="NIC251" s="249"/>
      <c r="NID251" s="249"/>
      <c r="NIE251" s="249"/>
      <c r="NIF251" s="249"/>
      <c r="NIG251" s="249"/>
      <c r="NIH251" s="249"/>
      <c r="NII251" s="249"/>
      <c r="NIJ251" s="249"/>
      <c r="NIK251" s="249"/>
      <c r="NIL251" s="249"/>
      <c r="NIM251" s="249"/>
      <c r="NIN251" s="249"/>
      <c r="NIO251" s="249"/>
      <c r="NIP251" s="249"/>
      <c r="NIQ251" s="249"/>
      <c r="NIR251" s="249"/>
      <c r="NIS251" s="249"/>
      <c r="NIT251" s="249"/>
      <c r="NIU251" s="249"/>
      <c r="NIV251" s="249"/>
      <c r="NIW251" s="249"/>
      <c r="NIX251" s="249"/>
      <c r="NIY251" s="249"/>
      <c r="NIZ251" s="249"/>
      <c r="NJA251" s="249"/>
      <c r="NJB251" s="249"/>
      <c r="NJC251" s="249"/>
      <c r="NJD251" s="249"/>
      <c r="NJE251" s="249"/>
      <c r="NJF251" s="249"/>
      <c r="NJG251" s="249"/>
      <c r="NJH251" s="249"/>
      <c r="NJI251" s="249"/>
      <c r="NJJ251" s="249"/>
      <c r="NJK251" s="249"/>
      <c r="NJL251" s="249"/>
      <c r="NJM251" s="249"/>
      <c r="NJN251" s="249"/>
      <c r="NJO251" s="249"/>
      <c r="NJP251" s="249"/>
      <c r="NJQ251" s="249"/>
      <c r="NJR251" s="249"/>
      <c r="NJS251" s="249"/>
      <c r="NJT251" s="249"/>
      <c r="NJU251" s="249"/>
      <c r="NJV251" s="249"/>
      <c r="NJW251" s="249"/>
      <c r="NJX251" s="249"/>
      <c r="NJY251" s="249"/>
      <c r="NJZ251" s="249"/>
      <c r="NKA251" s="249"/>
      <c r="NKB251" s="249"/>
      <c r="NKC251" s="249"/>
      <c r="NKD251" s="249"/>
      <c r="NKE251" s="249"/>
      <c r="NKF251" s="249"/>
      <c r="NKG251" s="249"/>
      <c r="NKH251" s="249"/>
      <c r="NKI251" s="249"/>
      <c r="NKJ251" s="249"/>
      <c r="NKK251" s="249"/>
      <c r="NKL251" s="249"/>
      <c r="NKM251" s="249"/>
      <c r="NKN251" s="249"/>
      <c r="NKO251" s="249"/>
      <c r="NKP251" s="249"/>
      <c r="NKQ251" s="249"/>
      <c r="NKR251" s="249"/>
      <c r="NKS251" s="249"/>
      <c r="NKT251" s="249"/>
      <c r="NKU251" s="249"/>
      <c r="NKV251" s="249"/>
      <c r="NKW251" s="249"/>
      <c r="NKX251" s="249"/>
      <c r="NKY251" s="249"/>
      <c r="NKZ251" s="249"/>
      <c r="NLA251" s="249"/>
      <c r="NLB251" s="249"/>
      <c r="NLC251" s="249"/>
      <c r="NLD251" s="249"/>
      <c r="NLE251" s="249"/>
      <c r="NLF251" s="249"/>
      <c r="NLG251" s="249"/>
      <c r="NLH251" s="249"/>
      <c r="NLI251" s="249"/>
      <c r="NLJ251" s="249"/>
      <c r="NLK251" s="249"/>
      <c r="NLL251" s="249"/>
      <c r="NLM251" s="249"/>
      <c r="NLN251" s="249"/>
      <c r="NLO251" s="249"/>
      <c r="NLP251" s="249"/>
      <c r="NLQ251" s="249"/>
      <c r="NLR251" s="249"/>
      <c r="NLS251" s="249"/>
      <c r="NLT251" s="249"/>
      <c r="NLU251" s="249"/>
      <c r="NLV251" s="249"/>
      <c r="NLW251" s="249"/>
      <c r="NLX251" s="249"/>
      <c r="NLY251" s="249"/>
      <c r="NLZ251" s="249"/>
      <c r="NMA251" s="249"/>
      <c r="NMB251" s="249"/>
      <c r="NMC251" s="249"/>
      <c r="NMD251" s="249"/>
      <c r="NME251" s="249"/>
      <c r="NMF251" s="249"/>
      <c r="NMG251" s="249"/>
      <c r="NMH251" s="249"/>
      <c r="NMI251" s="249"/>
      <c r="NMJ251" s="249"/>
      <c r="NMK251" s="249"/>
      <c r="NML251" s="249"/>
      <c r="NMM251" s="249"/>
      <c r="NMN251" s="249"/>
      <c r="NMO251" s="249"/>
      <c r="NMP251" s="249"/>
      <c r="NMQ251" s="249"/>
      <c r="NMR251" s="249"/>
      <c r="NMS251" s="249"/>
      <c r="NMT251" s="249"/>
      <c r="NMU251" s="249"/>
      <c r="NMV251" s="249"/>
      <c r="NMW251" s="249"/>
      <c r="NMX251" s="249"/>
      <c r="NMY251" s="249"/>
      <c r="NMZ251" s="249"/>
      <c r="NNA251" s="249"/>
      <c r="NNB251" s="249"/>
      <c r="NNC251" s="249"/>
      <c r="NND251" s="249"/>
      <c r="NNE251" s="249"/>
      <c r="NNF251" s="249"/>
      <c r="NNG251" s="249"/>
      <c r="NNH251" s="249"/>
      <c r="NNI251" s="249"/>
      <c r="NNJ251" s="249"/>
      <c r="NNK251" s="249"/>
      <c r="NNL251" s="249"/>
      <c r="NNM251" s="249"/>
      <c r="NNN251" s="249"/>
      <c r="NNO251" s="249"/>
      <c r="NNP251" s="249"/>
      <c r="NNQ251" s="249"/>
      <c r="NNR251" s="249"/>
      <c r="NNS251" s="249"/>
      <c r="NNT251" s="249"/>
      <c r="NNU251" s="249"/>
      <c r="NNV251" s="249"/>
      <c r="NNW251" s="249"/>
      <c r="NNX251" s="249"/>
      <c r="NNY251" s="249"/>
      <c r="NNZ251" s="249"/>
      <c r="NOA251" s="249"/>
      <c r="NOB251" s="249"/>
      <c r="NOC251" s="249"/>
      <c r="NOD251" s="249"/>
      <c r="NOE251" s="249"/>
      <c r="NOF251" s="249"/>
      <c r="NOG251" s="249"/>
      <c r="NOH251" s="249"/>
      <c r="NOI251" s="249"/>
      <c r="NOJ251" s="249"/>
      <c r="NOK251" s="249"/>
      <c r="NOL251" s="249"/>
      <c r="NOM251" s="249"/>
      <c r="NON251" s="249"/>
      <c r="NOO251" s="249"/>
      <c r="NOP251" s="249"/>
      <c r="NOQ251" s="249"/>
      <c r="NOR251" s="249"/>
      <c r="NOS251" s="249"/>
      <c r="NOT251" s="249"/>
      <c r="NOU251" s="249"/>
      <c r="NOV251" s="249"/>
      <c r="NOW251" s="249"/>
      <c r="NOX251" s="249"/>
      <c r="NOY251" s="249"/>
      <c r="NOZ251" s="249"/>
      <c r="NPA251" s="249"/>
      <c r="NPB251" s="249"/>
      <c r="NPC251" s="249"/>
      <c r="NPD251" s="249"/>
      <c r="NPE251" s="249"/>
      <c r="NPF251" s="249"/>
      <c r="NPG251" s="249"/>
      <c r="NPH251" s="249"/>
      <c r="NPI251" s="249"/>
      <c r="NPJ251" s="249"/>
      <c r="NPK251" s="249"/>
      <c r="NPL251" s="249"/>
      <c r="NPM251" s="249"/>
      <c r="NPN251" s="249"/>
      <c r="NPO251" s="249"/>
      <c r="NPP251" s="249"/>
      <c r="NPQ251" s="249"/>
      <c r="NPR251" s="249"/>
      <c r="NPS251" s="249"/>
      <c r="NPT251" s="249"/>
      <c r="NPU251" s="249"/>
      <c r="NPV251" s="249"/>
      <c r="NPW251" s="249"/>
      <c r="NPX251" s="249"/>
      <c r="NPY251" s="249"/>
      <c r="NPZ251" s="249"/>
      <c r="NQA251" s="249"/>
      <c r="NQB251" s="249"/>
      <c r="NQC251" s="249"/>
      <c r="NQD251" s="249"/>
      <c r="NQE251" s="249"/>
      <c r="NQF251" s="249"/>
      <c r="NQG251" s="249"/>
      <c r="NQH251" s="249"/>
      <c r="NQI251" s="249"/>
      <c r="NQJ251" s="249"/>
      <c r="NQK251" s="249"/>
      <c r="NQL251" s="249"/>
      <c r="NQM251" s="249"/>
      <c r="NQN251" s="249"/>
      <c r="NQO251" s="249"/>
      <c r="NQP251" s="249"/>
      <c r="NQQ251" s="249"/>
      <c r="NQR251" s="249"/>
      <c r="NQS251" s="249"/>
      <c r="NQT251" s="249"/>
      <c r="NQU251" s="249"/>
      <c r="NQV251" s="249"/>
      <c r="NQW251" s="249"/>
      <c r="NQX251" s="249"/>
      <c r="NQY251" s="249"/>
      <c r="NQZ251" s="249"/>
      <c r="NRA251" s="249"/>
      <c r="NRB251" s="249"/>
      <c r="NRC251" s="249"/>
      <c r="NRD251" s="249"/>
      <c r="NRE251" s="249"/>
      <c r="NRF251" s="249"/>
      <c r="NRG251" s="249"/>
      <c r="NRH251" s="249"/>
      <c r="NRI251" s="249"/>
      <c r="NRJ251" s="249"/>
      <c r="NRK251" s="249"/>
      <c r="NRL251" s="249"/>
      <c r="NRM251" s="249"/>
      <c r="NRN251" s="249"/>
      <c r="NRO251" s="249"/>
      <c r="NRP251" s="249"/>
      <c r="NRQ251" s="249"/>
      <c r="NRR251" s="249"/>
      <c r="NRS251" s="249"/>
      <c r="NRT251" s="249"/>
      <c r="NRU251" s="249"/>
      <c r="NRV251" s="249"/>
      <c r="NRW251" s="249"/>
      <c r="NRX251" s="249"/>
      <c r="NRY251" s="249"/>
      <c r="NRZ251" s="249"/>
      <c r="NSA251" s="249"/>
      <c r="NSB251" s="249"/>
      <c r="NSC251" s="249"/>
      <c r="NSD251" s="249"/>
      <c r="NSE251" s="249"/>
      <c r="NSF251" s="249"/>
      <c r="NSG251" s="249"/>
      <c r="NSH251" s="249"/>
      <c r="NSI251" s="249"/>
      <c r="NSJ251" s="249"/>
      <c r="NSK251" s="249"/>
      <c r="NSL251" s="249"/>
      <c r="NSM251" s="249"/>
      <c r="NSN251" s="249"/>
      <c r="NSO251" s="249"/>
      <c r="NSP251" s="249"/>
      <c r="NSQ251" s="249"/>
      <c r="NSR251" s="249"/>
      <c r="NSS251" s="249"/>
      <c r="NST251" s="249"/>
      <c r="NSU251" s="249"/>
      <c r="NSV251" s="249"/>
      <c r="NSW251" s="249"/>
      <c r="NSX251" s="249"/>
      <c r="NSY251" s="249"/>
      <c r="NSZ251" s="249"/>
      <c r="NTA251" s="249"/>
      <c r="NTB251" s="249"/>
      <c r="NTC251" s="249"/>
      <c r="NTD251" s="249"/>
      <c r="NTE251" s="249"/>
      <c r="NTF251" s="249"/>
      <c r="NTG251" s="249"/>
      <c r="NTH251" s="249"/>
      <c r="NTI251" s="249"/>
      <c r="NTJ251" s="249"/>
      <c r="NTK251" s="249"/>
      <c r="NTL251" s="249"/>
      <c r="NTM251" s="249"/>
      <c r="NTN251" s="249"/>
      <c r="NTO251" s="249"/>
      <c r="NTP251" s="249"/>
      <c r="NTQ251" s="249"/>
      <c r="NTR251" s="249"/>
      <c r="NTS251" s="249"/>
      <c r="NTT251" s="249"/>
      <c r="NTU251" s="249"/>
      <c r="NTV251" s="249"/>
      <c r="NTW251" s="249"/>
      <c r="NTX251" s="249"/>
      <c r="NTY251" s="249"/>
      <c r="NTZ251" s="249"/>
      <c r="NUA251" s="249"/>
      <c r="NUB251" s="249"/>
      <c r="NUC251" s="249"/>
      <c r="NUD251" s="249"/>
      <c r="NUE251" s="249"/>
      <c r="NUF251" s="249"/>
      <c r="NUG251" s="249"/>
      <c r="NUH251" s="249"/>
      <c r="NUI251" s="249"/>
      <c r="NUJ251" s="249"/>
      <c r="NUK251" s="249"/>
      <c r="NUL251" s="249"/>
      <c r="NUM251" s="249"/>
      <c r="NUN251" s="249"/>
      <c r="NUO251" s="249"/>
      <c r="NUP251" s="249"/>
      <c r="NUQ251" s="249"/>
      <c r="NUR251" s="249"/>
      <c r="NUS251" s="249"/>
      <c r="NUT251" s="249"/>
      <c r="NUU251" s="249"/>
      <c r="NUV251" s="249"/>
      <c r="NUW251" s="249"/>
      <c r="NUX251" s="249"/>
      <c r="NUY251" s="249"/>
      <c r="NUZ251" s="249"/>
      <c r="NVA251" s="249"/>
      <c r="NVB251" s="249"/>
      <c r="NVC251" s="249"/>
      <c r="NVD251" s="249"/>
      <c r="NVE251" s="249"/>
      <c r="NVF251" s="249"/>
      <c r="NVG251" s="249"/>
      <c r="NVH251" s="249"/>
      <c r="NVI251" s="249"/>
      <c r="NVJ251" s="249"/>
      <c r="NVK251" s="249"/>
      <c r="NVL251" s="249"/>
      <c r="NVM251" s="249"/>
      <c r="NVN251" s="249"/>
      <c r="NVO251" s="249"/>
      <c r="NVP251" s="249"/>
      <c r="NVQ251" s="249"/>
      <c r="NVR251" s="249"/>
      <c r="NVS251" s="249"/>
      <c r="NVT251" s="249"/>
      <c r="NVU251" s="249"/>
      <c r="NVV251" s="249"/>
      <c r="NVW251" s="249"/>
      <c r="NVX251" s="249"/>
      <c r="NVY251" s="249"/>
      <c r="NVZ251" s="249"/>
      <c r="NWA251" s="249"/>
      <c r="NWB251" s="249"/>
      <c r="NWC251" s="249"/>
      <c r="NWD251" s="249"/>
      <c r="NWE251" s="249"/>
      <c r="NWF251" s="249"/>
      <c r="NWG251" s="249"/>
      <c r="NWH251" s="249"/>
      <c r="NWI251" s="249"/>
      <c r="NWJ251" s="249"/>
      <c r="NWK251" s="249"/>
      <c r="NWL251" s="249"/>
      <c r="NWM251" s="249"/>
      <c r="NWN251" s="249"/>
      <c r="NWO251" s="249"/>
      <c r="NWP251" s="249"/>
      <c r="NWQ251" s="249"/>
      <c r="NWR251" s="249"/>
      <c r="NWS251" s="249"/>
      <c r="NWT251" s="249"/>
      <c r="NWU251" s="249"/>
      <c r="NWV251" s="249"/>
      <c r="NWW251" s="249"/>
      <c r="NWX251" s="249"/>
      <c r="NWY251" s="249"/>
      <c r="NWZ251" s="249"/>
      <c r="NXA251" s="249"/>
      <c r="NXB251" s="249"/>
      <c r="NXC251" s="249"/>
      <c r="NXD251" s="249"/>
      <c r="NXE251" s="249"/>
      <c r="NXF251" s="249"/>
      <c r="NXG251" s="249"/>
      <c r="NXH251" s="249"/>
      <c r="NXI251" s="249"/>
      <c r="NXJ251" s="249"/>
      <c r="NXK251" s="249"/>
      <c r="NXL251" s="249"/>
      <c r="NXM251" s="249"/>
      <c r="NXN251" s="249"/>
      <c r="NXO251" s="249"/>
      <c r="NXP251" s="249"/>
      <c r="NXQ251" s="249"/>
      <c r="NXR251" s="249"/>
      <c r="NXS251" s="249"/>
      <c r="NXT251" s="249"/>
      <c r="NXU251" s="249"/>
      <c r="NXV251" s="249"/>
      <c r="NXW251" s="249"/>
      <c r="NXX251" s="249"/>
      <c r="NXY251" s="249"/>
      <c r="NXZ251" s="249"/>
      <c r="NYA251" s="249"/>
      <c r="NYB251" s="249"/>
      <c r="NYC251" s="249"/>
      <c r="NYD251" s="249"/>
      <c r="NYE251" s="249"/>
      <c r="NYF251" s="249"/>
      <c r="NYG251" s="249"/>
      <c r="NYH251" s="249"/>
      <c r="NYI251" s="249"/>
      <c r="NYJ251" s="249"/>
      <c r="NYK251" s="249"/>
      <c r="NYL251" s="249"/>
      <c r="NYM251" s="249"/>
      <c r="NYN251" s="249"/>
      <c r="NYO251" s="249"/>
      <c r="NYP251" s="249"/>
      <c r="NYQ251" s="249"/>
      <c r="NYR251" s="249"/>
      <c r="NYS251" s="249"/>
      <c r="NYT251" s="249"/>
      <c r="NYU251" s="249"/>
      <c r="NYV251" s="249"/>
      <c r="NYW251" s="249"/>
      <c r="NYX251" s="249"/>
      <c r="NYY251" s="249"/>
      <c r="NYZ251" s="249"/>
      <c r="NZA251" s="249"/>
      <c r="NZB251" s="249"/>
      <c r="NZC251" s="249"/>
      <c r="NZD251" s="249"/>
      <c r="NZE251" s="249"/>
      <c r="NZF251" s="249"/>
      <c r="NZG251" s="249"/>
      <c r="NZH251" s="249"/>
      <c r="NZI251" s="249"/>
      <c r="NZJ251" s="249"/>
      <c r="NZK251" s="249"/>
      <c r="NZL251" s="249"/>
      <c r="NZM251" s="249"/>
      <c r="NZN251" s="249"/>
      <c r="NZO251" s="249"/>
      <c r="NZP251" s="249"/>
      <c r="NZQ251" s="249"/>
      <c r="NZR251" s="249"/>
      <c r="NZS251" s="249"/>
      <c r="NZT251" s="249"/>
      <c r="NZU251" s="249"/>
      <c r="NZV251" s="249"/>
      <c r="NZW251" s="249"/>
      <c r="NZX251" s="249"/>
      <c r="NZY251" s="249"/>
      <c r="NZZ251" s="249"/>
      <c r="OAA251" s="249"/>
      <c r="OAB251" s="249"/>
      <c r="OAC251" s="249"/>
      <c r="OAD251" s="249"/>
      <c r="OAE251" s="249"/>
      <c r="OAF251" s="249"/>
      <c r="OAG251" s="249"/>
      <c r="OAH251" s="249"/>
      <c r="OAI251" s="249"/>
      <c r="OAJ251" s="249"/>
      <c r="OAK251" s="249"/>
      <c r="OAL251" s="249"/>
      <c r="OAM251" s="249"/>
      <c r="OAN251" s="249"/>
      <c r="OAO251" s="249"/>
      <c r="OAP251" s="249"/>
      <c r="OAQ251" s="249"/>
      <c r="OAR251" s="249"/>
      <c r="OAS251" s="249"/>
      <c r="OAT251" s="249"/>
      <c r="OAU251" s="249"/>
      <c r="OAV251" s="249"/>
      <c r="OAW251" s="249"/>
      <c r="OAX251" s="249"/>
      <c r="OAY251" s="249"/>
      <c r="OAZ251" s="249"/>
      <c r="OBA251" s="249"/>
      <c r="OBB251" s="249"/>
      <c r="OBC251" s="249"/>
      <c r="OBD251" s="249"/>
      <c r="OBE251" s="249"/>
      <c r="OBF251" s="249"/>
      <c r="OBG251" s="249"/>
      <c r="OBH251" s="249"/>
      <c r="OBI251" s="249"/>
      <c r="OBJ251" s="249"/>
      <c r="OBK251" s="249"/>
      <c r="OBL251" s="249"/>
      <c r="OBM251" s="249"/>
      <c r="OBN251" s="249"/>
      <c r="OBO251" s="249"/>
      <c r="OBP251" s="249"/>
      <c r="OBQ251" s="249"/>
      <c r="OBR251" s="249"/>
      <c r="OBS251" s="249"/>
      <c r="OBT251" s="249"/>
      <c r="OBU251" s="249"/>
      <c r="OBV251" s="249"/>
      <c r="OBW251" s="249"/>
      <c r="OBX251" s="249"/>
      <c r="OBY251" s="249"/>
      <c r="OBZ251" s="249"/>
      <c r="OCA251" s="249"/>
      <c r="OCB251" s="249"/>
      <c r="OCC251" s="249"/>
      <c r="OCD251" s="249"/>
      <c r="OCE251" s="249"/>
      <c r="OCF251" s="249"/>
      <c r="OCG251" s="249"/>
      <c r="OCH251" s="249"/>
      <c r="OCI251" s="249"/>
      <c r="OCJ251" s="249"/>
      <c r="OCK251" s="249"/>
      <c r="OCL251" s="249"/>
      <c r="OCM251" s="249"/>
      <c r="OCN251" s="249"/>
      <c r="OCO251" s="249"/>
      <c r="OCP251" s="249"/>
      <c r="OCQ251" s="249"/>
      <c r="OCR251" s="249"/>
      <c r="OCS251" s="249"/>
      <c r="OCT251" s="249"/>
      <c r="OCU251" s="249"/>
      <c r="OCV251" s="249"/>
      <c r="OCW251" s="249"/>
      <c r="OCX251" s="249"/>
      <c r="OCY251" s="249"/>
      <c r="OCZ251" s="249"/>
      <c r="ODA251" s="249"/>
      <c r="ODB251" s="249"/>
      <c r="ODC251" s="249"/>
      <c r="ODD251" s="249"/>
      <c r="ODE251" s="249"/>
      <c r="ODF251" s="249"/>
      <c r="ODG251" s="249"/>
      <c r="ODH251" s="249"/>
      <c r="ODI251" s="249"/>
      <c r="ODJ251" s="249"/>
      <c r="ODK251" s="249"/>
      <c r="ODL251" s="249"/>
      <c r="ODM251" s="249"/>
      <c r="ODN251" s="249"/>
      <c r="ODO251" s="249"/>
      <c r="ODP251" s="249"/>
      <c r="ODQ251" s="249"/>
      <c r="ODR251" s="249"/>
      <c r="ODS251" s="249"/>
      <c r="ODT251" s="249"/>
      <c r="ODU251" s="249"/>
      <c r="ODV251" s="249"/>
      <c r="ODW251" s="249"/>
      <c r="ODX251" s="249"/>
      <c r="ODY251" s="249"/>
      <c r="ODZ251" s="249"/>
      <c r="OEA251" s="249"/>
      <c r="OEB251" s="249"/>
      <c r="OEC251" s="249"/>
      <c r="OED251" s="249"/>
      <c r="OEE251" s="249"/>
      <c r="OEF251" s="249"/>
      <c r="OEG251" s="249"/>
      <c r="OEH251" s="249"/>
      <c r="OEI251" s="249"/>
      <c r="OEJ251" s="249"/>
      <c r="OEK251" s="249"/>
      <c r="OEL251" s="249"/>
      <c r="OEM251" s="249"/>
      <c r="OEN251" s="249"/>
      <c r="OEO251" s="249"/>
      <c r="OEP251" s="249"/>
      <c r="OEQ251" s="249"/>
      <c r="OER251" s="249"/>
      <c r="OES251" s="249"/>
      <c r="OET251" s="249"/>
      <c r="OEU251" s="249"/>
      <c r="OEV251" s="249"/>
      <c r="OEW251" s="249"/>
      <c r="OEX251" s="249"/>
      <c r="OEY251" s="249"/>
      <c r="OEZ251" s="249"/>
      <c r="OFA251" s="249"/>
      <c r="OFB251" s="249"/>
      <c r="OFC251" s="249"/>
      <c r="OFD251" s="249"/>
      <c r="OFE251" s="249"/>
      <c r="OFF251" s="249"/>
      <c r="OFG251" s="249"/>
      <c r="OFH251" s="249"/>
      <c r="OFI251" s="249"/>
      <c r="OFJ251" s="249"/>
      <c r="OFK251" s="249"/>
      <c r="OFL251" s="249"/>
      <c r="OFM251" s="249"/>
      <c r="OFN251" s="249"/>
      <c r="OFO251" s="249"/>
      <c r="OFP251" s="249"/>
      <c r="OFQ251" s="249"/>
      <c r="OFR251" s="249"/>
      <c r="OFS251" s="249"/>
      <c r="OFT251" s="249"/>
      <c r="OFU251" s="249"/>
      <c r="OFV251" s="249"/>
      <c r="OFW251" s="249"/>
      <c r="OFX251" s="249"/>
      <c r="OFY251" s="249"/>
      <c r="OFZ251" s="249"/>
      <c r="OGA251" s="249"/>
      <c r="OGB251" s="249"/>
      <c r="OGC251" s="249"/>
      <c r="OGD251" s="249"/>
      <c r="OGE251" s="249"/>
      <c r="OGF251" s="249"/>
      <c r="OGG251" s="249"/>
      <c r="OGH251" s="249"/>
      <c r="OGI251" s="249"/>
      <c r="OGJ251" s="249"/>
      <c r="OGK251" s="249"/>
      <c r="OGL251" s="249"/>
      <c r="OGM251" s="249"/>
      <c r="OGN251" s="249"/>
      <c r="OGO251" s="249"/>
      <c r="OGP251" s="249"/>
      <c r="OGQ251" s="249"/>
      <c r="OGR251" s="249"/>
      <c r="OGS251" s="249"/>
      <c r="OGT251" s="249"/>
      <c r="OGU251" s="249"/>
      <c r="OGV251" s="249"/>
      <c r="OGW251" s="249"/>
      <c r="OGX251" s="249"/>
      <c r="OGY251" s="249"/>
      <c r="OGZ251" s="249"/>
      <c r="OHA251" s="249"/>
      <c r="OHB251" s="249"/>
      <c r="OHC251" s="249"/>
      <c r="OHD251" s="249"/>
      <c r="OHE251" s="249"/>
      <c r="OHF251" s="249"/>
      <c r="OHG251" s="249"/>
      <c r="OHH251" s="249"/>
      <c r="OHI251" s="249"/>
      <c r="OHJ251" s="249"/>
      <c r="OHK251" s="249"/>
      <c r="OHL251" s="249"/>
      <c r="OHM251" s="249"/>
      <c r="OHN251" s="249"/>
      <c r="OHO251" s="249"/>
      <c r="OHP251" s="249"/>
      <c r="OHQ251" s="249"/>
      <c r="OHR251" s="249"/>
      <c r="OHS251" s="249"/>
      <c r="OHT251" s="249"/>
      <c r="OHU251" s="249"/>
      <c r="OHV251" s="249"/>
      <c r="OHW251" s="249"/>
      <c r="OHX251" s="249"/>
      <c r="OHY251" s="249"/>
      <c r="OHZ251" s="249"/>
      <c r="OIA251" s="249"/>
      <c r="OIB251" s="249"/>
      <c r="OIC251" s="249"/>
      <c r="OID251" s="249"/>
      <c r="OIE251" s="249"/>
      <c r="OIF251" s="249"/>
      <c r="OIG251" s="249"/>
      <c r="OIH251" s="249"/>
      <c r="OII251" s="249"/>
      <c r="OIJ251" s="249"/>
      <c r="OIK251" s="249"/>
      <c r="OIL251" s="249"/>
      <c r="OIM251" s="249"/>
      <c r="OIN251" s="249"/>
      <c r="OIO251" s="249"/>
      <c r="OIP251" s="249"/>
      <c r="OIQ251" s="249"/>
      <c r="OIR251" s="249"/>
      <c r="OIS251" s="249"/>
      <c r="OIT251" s="249"/>
      <c r="OIU251" s="249"/>
      <c r="OIV251" s="249"/>
      <c r="OIW251" s="249"/>
      <c r="OIX251" s="249"/>
      <c r="OIY251" s="249"/>
      <c r="OIZ251" s="249"/>
      <c r="OJA251" s="249"/>
      <c r="OJB251" s="249"/>
      <c r="OJC251" s="249"/>
      <c r="OJD251" s="249"/>
      <c r="OJE251" s="249"/>
      <c r="OJF251" s="249"/>
      <c r="OJG251" s="249"/>
      <c r="OJH251" s="249"/>
      <c r="OJI251" s="249"/>
      <c r="OJJ251" s="249"/>
      <c r="OJK251" s="249"/>
      <c r="OJL251" s="249"/>
      <c r="OJM251" s="249"/>
      <c r="OJN251" s="249"/>
      <c r="OJO251" s="249"/>
      <c r="OJP251" s="249"/>
      <c r="OJQ251" s="249"/>
      <c r="OJR251" s="249"/>
      <c r="OJS251" s="249"/>
      <c r="OJT251" s="249"/>
      <c r="OJU251" s="249"/>
      <c r="OJV251" s="249"/>
      <c r="OJW251" s="249"/>
      <c r="OJX251" s="249"/>
      <c r="OJY251" s="249"/>
      <c r="OJZ251" s="249"/>
      <c r="OKA251" s="249"/>
      <c r="OKB251" s="249"/>
      <c r="OKC251" s="249"/>
      <c r="OKD251" s="249"/>
      <c r="OKE251" s="249"/>
      <c r="OKF251" s="249"/>
      <c r="OKG251" s="249"/>
      <c r="OKH251" s="249"/>
      <c r="OKI251" s="249"/>
      <c r="OKJ251" s="249"/>
      <c r="OKK251" s="249"/>
      <c r="OKL251" s="249"/>
      <c r="OKM251" s="249"/>
      <c r="OKN251" s="249"/>
      <c r="OKO251" s="249"/>
      <c r="OKP251" s="249"/>
      <c r="OKQ251" s="249"/>
      <c r="OKR251" s="249"/>
      <c r="OKS251" s="249"/>
      <c r="OKT251" s="249"/>
      <c r="OKU251" s="249"/>
      <c r="OKV251" s="249"/>
      <c r="OKW251" s="249"/>
      <c r="OKX251" s="249"/>
      <c r="OKY251" s="249"/>
      <c r="OKZ251" s="249"/>
      <c r="OLA251" s="249"/>
      <c r="OLB251" s="249"/>
      <c r="OLC251" s="249"/>
      <c r="OLD251" s="249"/>
      <c r="OLE251" s="249"/>
      <c r="OLF251" s="249"/>
      <c r="OLG251" s="249"/>
      <c r="OLH251" s="249"/>
      <c r="OLI251" s="249"/>
      <c r="OLJ251" s="249"/>
      <c r="OLK251" s="249"/>
      <c r="OLL251" s="249"/>
      <c r="OLM251" s="249"/>
      <c r="OLN251" s="249"/>
      <c r="OLO251" s="249"/>
      <c r="OLP251" s="249"/>
      <c r="OLQ251" s="249"/>
      <c r="OLR251" s="249"/>
      <c r="OLS251" s="249"/>
      <c r="OLT251" s="249"/>
      <c r="OLU251" s="249"/>
      <c r="OLV251" s="249"/>
      <c r="OLW251" s="249"/>
      <c r="OLX251" s="249"/>
      <c r="OLY251" s="249"/>
      <c r="OLZ251" s="249"/>
      <c r="OMA251" s="249"/>
      <c r="OMB251" s="249"/>
      <c r="OMC251" s="249"/>
      <c r="OMD251" s="249"/>
      <c r="OME251" s="249"/>
      <c r="OMF251" s="249"/>
      <c r="OMG251" s="249"/>
      <c r="OMH251" s="249"/>
      <c r="OMI251" s="249"/>
      <c r="OMJ251" s="249"/>
      <c r="OMK251" s="249"/>
      <c r="OML251" s="249"/>
      <c r="OMM251" s="249"/>
      <c r="OMN251" s="249"/>
      <c r="OMO251" s="249"/>
      <c r="OMP251" s="249"/>
      <c r="OMQ251" s="249"/>
      <c r="OMR251" s="249"/>
      <c r="OMS251" s="249"/>
      <c r="OMT251" s="249"/>
      <c r="OMU251" s="249"/>
      <c r="OMV251" s="249"/>
      <c r="OMW251" s="249"/>
      <c r="OMX251" s="249"/>
      <c r="OMY251" s="249"/>
      <c r="OMZ251" s="249"/>
      <c r="ONA251" s="249"/>
      <c r="ONB251" s="249"/>
      <c r="ONC251" s="249"/>
      <c r="OND251" s="249"/>
      <c r="ONE251" s="249"/>
      <c r="ONF251" s="249"/>
      <c r="ONG251" s="249"/>
      <c r="ONH251" s="249"/>
      <c r="ONI251" s="249"/>
      <c r="ONJ251" s="249"/>
      <c r="ONK251" s="249"/>
      <c r="ONL251" s="249"/>
      <c r="ONM251" s="249"/>
      <c r="ONN251" s="249"/>
      <c r="ONO251" s="249"/>
      <c r="ONP251" s="249"/>
      <c r="ONQ251" s="249"/>
      <c r="ONR251" s="249"/>
      <c r="ONS251" s="249"/>
      <c r="ONT251" s="249"/>
      <c r="ONU251" s="249"/>
      <c r="ONV251" s="249"/>
      <c r="ONW251" s="249"/>
      <c r="ONX251" s="249"/>
      <c r="ONY251" s="249"/>
      <c r="ONZ251" s="249"/>
      <c r="OOA251" s="249"/>
      <c r="OOB251" s="249"/>
      <c r="OOC251" s="249"/>
      <c r="OOD251" s="249"/>
      <c r="OOE251" s="249"/>
      <c r="OOF251" s="249"/>
      <c r="OOG251" s="249"/>
      <c r="OOH251" s="249"/>
      <c r="OOI251" s="249"/>
      <c r="OOJ251" s="249"/>
      <c r="OOK251" s="249"/>
      <c r="OOL251" s="249"/>
      <c r="OOM251" s="249"/>
      <c r="OON251" s="249"/>
      <c r="OOO251" s="249"/>
      <c r="OOP251" s="249"/>
      <c r="OOQ251" s="249"/>
      <c r="OOR251" s="249"/>
      <c r="OOS251" s="249"/>
      <c r="OOT251" s="249"/>
      <c r="OOU251" s="249"/>
      <c r="OOV251" s="249"/>
      <c r="OOW251" s="249"/>
      <c r="OOX251" s="249"/>
      <c r="OOY251" s="249"/>
      <c r="OOZ251" s="249"/>
      <c r="OPA251" s="249"/>
      <c r="OPB251" s="249"/>
      <c r="OPC251" s="249"/>
      <c r="OPD251" s="249"/>
      <c r="OPE251" s="249"/>
      <c r="OPF251" s="249"/>
      <c r="OPG251" s="249"/>
      <c r="OPH251" s="249"/>
      <c r="OPI251" s="249"/>
      <c r="OPJ251" s="249"/>
      <c r="OPK251" s="249"/>
      <c r="OPL251" s="249"/>
      <c r="OPM251" s="249"/>
      <c r="OPN251" s="249"/>
      <c r="OPO251" s="249"/>
      <c r="OPP251" s="249"/>
      <c r="OPQ251" s="249"/>
      <c r="OPR251" s="249"/>
      <c r="OPS251" s="249"/>
      <c r="OPT251" s="249"/>
      <c r="OPU251" s="249"/>
      <c r="OPV251" s="249"/>
      <c r="OPW251" s="249"/>
      <c r="OPX251" s="249"/>
      <c r="OPY251" s="249"/>
      <c r="OPZ251" s="249"/>
      <c r="OQA251" s="249"/>
      <c r="OQB251" s="249"/>
      <c r="OQC251" s="249"/>
      <c r="OQD251" s="249"/>
      <c r="OQE251" s="249"/>
      <c r="OQF251" s="249"/>
      <c r="OQG251" s="249"/>
      <c r="OQH251" s="249"/>
      <c r="OQI251" s="249"/>
      <c r="OQJ251" s="249"/>
      <c r="OQK251" s="249"/>
      <c r="OQL251" s="249"/>
      <c r="OQM251" s="249"/>
      <c r="OQN251" s="249"/>
      <c r="OQO251" s="249"/>
      <c r="OQP251" s="249"/>
      <c r="OQQ251" s="249"/>
      <c r="OQR251" s="249"/>
      <c r="OQS251" s="249"/>
      <c r="OQT251" s="249"/>
      <c r="OQU251" s="249"/>
      <c r="OQV251" s="249"/>
      <c r="OQW251" s="249"/>
      <c r="OQX251" s="249"/>
      <c r="OQY251" s="249"/>
      <c r="OQZ251" s="249"/>
      <c r="ORA251" s="249"/>
      <c r="ORB251" s="249"/>
      <c r="ORC251" s="249"/>
      <c r="ORD251" s="249"/>
      <c r="ORE251" s="249"/>
      <c r="ORF251" s="249"/>
      <c r="ORG251" s="249"/>
      <c r="ORH251" s="249"/>
      <c r="ORI251" s="249"/>
      <c r="ORJ251" s="249"/>
      <c r="ORK251" s="249"/>
      <c r="ORL251" s="249"/>
      <c r="ORM251" s="249"/>
      <c r="ORN251" s="249"/>
      <c r="ORO251" s="249"/>
      <c r="ORP251" s="249"/>
      <c r="ORQ251" s="249"/>
      <c r="ORR251" s="249"/>
      <c r="ORS251" s="249"/>
      <c r="ORT251" s="249"/>
      <c r="ORU251" s="249"/>
      <c r="ORV251" s="249"/>
      <c r="ORW251" s="249"/>
      <c r="ORX251" s="249"/>
      <c r="ORY251" s="249"/>
      <c r="ORZ251" s="249"/>
      <c r="OSA251" s="249"/>
      <c r="OSB251" s="249"/>
      <c r="OSC251" s="249"/>
      <c r="OSD251" s="249"/>
      <c r="OSE251" s="249"/>
      <c r="OSF251" s="249"/>
      <c r="OSG251" s="249"/>
      <c r="OSH251" s="249"/>
      <c r="OSI251" s="249"/>
      <c r="OSJ251" s="249"/>
      <c r="OSK251" s="249"/>
      <c r="OSL251" s="249"/>
      <c r="OSM251" s="249"/>
      <c r="OSN251" s="249"/>
      <c r="OSO251" s="249"/>
      <c r="OSP251" s="249"/>
      <c r="OSQ251" s="249"/>
      <c r="OSR251" s="249"/>
      <c r="OSS251" s="249"/>
      <c r="OST251" s="249"/>
      <c r="OSU251" s="249"/>
      <c r="OSV251" s="249"/>
      <c r="OSW251" s="249"/>
      <c r="OSX251" s="249"/>
      <c r="OSY251" s="249"/>
      <c r="OSZ251" s="249"/>
      <c r="OTA251" s="249"/>
      <c r="OTB251" s="249"/>
      <c r="OTC251" s="249"/>
      <c r="OTD251" s="249"/>
      <c r="OTE251" s="249"/>
      <c r="OTF251" s="249"/>
      <c r="OTG251" s="249"/>
      <c r="OTH251" s="249"/>
      <c r="OTI251" s="249"/>
      <c r="OTJ251" s="249"/>
      <c r="OTK251" s="249"/>
      <c r="OTL251" s="249"/>
      <c r="OTM251" s="249"/>
      <c r="OTN251" s="249"/>
      <c r="OTO251" s="249"/>
      <c r="OTP251" s="249"/>
      <c r="OTQ251" s="249"/>
      <c r="OTR251" s="249"/>
      <c r="OTS251" s="249"/>
      <c r="OTT251" s="249"/>
      <c r="OTU251" s="249"/>
      <c r="OTV251" s="249"/>
      <c r="OTW251" s="249"/>
      <c r="OTX251" s="249"/>
      <c r="OTY251" s="249"/>
      <c r="OTZ251" s="249"/>
      <c r="OUA251" s="249"/>
      <c r="OUB251" s="249"/>
      <c r="OUC251" s="249"/>
      <c r="OUD251" s="249"/>
      <c r="OUE251" s="249"/>
      <c r="OUF251" s="249"/>
      <c r="OUG251" s="249"/>
      <c r="OUH251" s="249"/>
      <c r="OUI251" s="249"/>
      <c r="OUJ251" s="249"/>
      <c r="OUK251" s="249"/>
      <c r="OUL251" s="249"/>
      <c r="OUM251" s="249"/>
      <c r="OUN251" s="249"/>
      <c r="OUO251" s="249"/>
      <c r="OUP251" s="249"/>
      <c r="OUQ251" s="249"/>
      <c r="OUR251" s="249"/>
      <c r="OUS251" s="249"/>
      <c r="OUT251" s="249"/>
      <c r="OUU251" s="249"/>
      <c r="OUV251" s="249"/>
      <c r="OUW251" s="249"/>
      <c r="OUX251" s="249"/>
      <c r="OUY251" s="249"/>
      <c r="OUZ251" s="249"/>
      <c r="OVA251" s="249"/>
      <c r="OVB251" s="249"/>
      <c r="OVC251" s="249"/>
      <c r="OVD251" s="249"/>
      <c r="OVE251" s="249"/>
      <c r="OVF251" s="249"/>
      <c r="OVG251" s="249"/>
      <c r="OVH251" s="249"/>
      <c r="OVI251" s="249"/>
      <c r="OVJ251" s="249"/>
      <c r="OVK251" s="249"/>
      <c r="OVL251" s="249"/>
      <c r="OVM251" s="249"/>
      <c r="OVN251" s="249"/>
      <c r="OVO251" s="249"/>
      <c r="OVP251" s="249"/>
      <c r="OVQ251" s="249"/>
      <c r="OVR251" s="249"/>
      <c r="OVS251" s="249"/>
      <c r="OVT251" s="249"/>
      <c r="OVU251" s="249"/>
      <c r="OVV251" s="249"/>
      <c r="OVW251" s="249"/>
      <c r="OVX251" s="249"/>
      <c r="OVY251" s="249"/>
      <c r="OVZ251" s="249"/>
      <c r="OWA251" s="249"/>
      <c r="OWB251" s="249"/>
      <c r="OWC251" s="249"/>
      <c r="OWD251" s="249"/>
      <c r="OWE251" s="249"/>
      <c r="OWF251" s="249"/>
      <c r="OWG251" s="249"/>
      <c r="OWH251" s="249"/>
      <c r="OWI251" s="249"/>
      <c r="OWJ251" s="249"/>
      <c r="OWK251" s="249"/>
      <c r="OWL251" s="249"/>
      <c r="OWM251" s="249"/>
      <c r="OWN251" s="249"/>
      <c r="OWO251" s="249"/>
      <c r="OWP251" s="249"/>
      <c r="OWQ251" s="249"/>
      <c r="OWR251" s="249"/>
      <c r="OWS251" s="249"/>
      <c r="OWT251" s="249"/>
      <c r="OWU251" s="249"/>
      <c r="OWV251" s="249"/>
      <c r="OWW251" s="249"/>
      <c r="OWX251" s="249"/>
      <c r="OWY251" s="249"/>
      <c r="OWZ251" s="249"/>
      <c r="OXA251" s="249"/>
      <c r="OXB251" s="249"/>
      <c r="OXC251" s="249"/>
      <c r="OXD251" s="249"/>
      <c r="OXE251" s="249"/>
      <c r="OXF251" s="249"/>
      <c r="OXG251" s="249"/>
      <c r="OXH251" s="249"/>
      <c r="OXI251" s="249"/>
      <c r="OXJ251" s="249"/>
      <c r="OXK251" s="249"/>
      <c r="OXL251" s="249"/>
      <c r="OXM251" s="249"/>
      <c r="OXN251" s="249"/>
      <c r="OXO251" s="249"/>
      <c r="OXP251" s="249"/>
      <c r="OXQ251" s="249"/>
      <c r="OXR251" s="249"/>
      <c r="OXS251" s="249"/>
      <c r="OXT251" s="249"/>
      <c r="OXU251" s="249"/>
      <c r="OXV251" s="249"/>
      <c r="OXW251" s="249"/>
      <c r="OXX251" s="249"/>
      <c r="OXY251" s="249"/>
      <c r="OXZ251" s="249"/>
      <c r="OYA251" s="249"/>
      <c r="OYB251" s="249"/>
      <c r="OYC251" s="249"/>
      <c r="OYD251" s="249"/>
      <c r="OYE251" s="249"/>
      <c r="OYF251" s="249"/>
      <c r="OYG251" s="249"/>
      <c r="OYH251" s="249"/>
      <c r="OYI251" s="249"/>
      <c r="OYJ251" s="249"/>
      <c r="OYK251" s="249"/>
      <c r="OYL251" s="249"/>
      <c r="OYM251" s="249"/>
      <c r="OYN251" s="249"/>
      <c r="OYO251" s="249"/>
      <c r="OYP251" s="249"/>
      <c r="OYQ251" s="249"/>
      <c r="OYR251" s="249"/>
      <c r="OYS251" s="249"/>
      <c r="OYT251" s="249"/>
      <c r="OYU251" s="249"/>
      <c r="OYV251" s="249"/>
      <c r="OYW251" s="249"/>
      <c r="OYX251" s="249"/>
      <c r="OYY251" s="249"/>
      <c r="OYZ251" s="249"/>
      <c r="OZA251" s="249"/>
      <c r="OZB251" s="249"/>
      <c r="OZC251" s="249"/>
      <c r="OZD251" s="249"/>
      <c r="OZE251" s="249"/>
      <c r="OZF251" s="249"/>
      <c r="OZG251" s="249"/>
      <c r="OZH251" s="249"/>
      <c r="OZI251" s="249"/>
      <c r="OZJ251" s="249"/>
      <c r="OZK251" s="249"/>
      <c r="OZL251" s="249"/>
      <c r="OZM251" s="249"/>
      <c r="OZN251" s="249"/>
      <c r="OZO251" s="249"/>
      <c r="OZP251" s="249"/>
      <c r="OZQ251" s="249"/>
      <c r="OZR251" s="249"/>
      <c r="OZS251" s="249"/>
      <c r="OZT251" s="249"/>
      <c r="OZU251" s="249"/>
      <c r="OZV251" s="249"/>
      <c r="OZW251" s="249"/>
      <c r="OZX251" s="249"/>
      <c r="OZY251" s="249"/>
      <c r="OZZ251" s="249"/>
      <c r="PAA251" s="249"/>
      <c r="PAB251" s="249"/>
      <c r="PAC251" s="249"/>
      <c r="PAD251" s="249"/>
      <c r="PAE251" s="249"/>
      <c r="PAF251" s="249"/>
      <c r="PAG251" s="249"/>
      <c r="PAH251" s="249"/>
      <c r="PAI251" s="249"/>
      <c r="PAJ251" s="249"/>
      <c r="PAK251" s="249"/>
      <c r="PAL251" s="249"/>
      <c r="PAM251" s="249"/>
      <c r="PAN251" s="249"/>
      <c r="PAO251" s="249"/>
      <c r="PAP251" s="249"/>
      <c r="PAQ251" s="249"/>
      <c r="PAR251" s="249"/>
      <c r="PAS251" s="249"/>
      <c r="PAT251" s="249"/>
      <c r="PAU251" s="249"/>
      <c r="PAV251" s="249"/>
      <c r="PAW251" s="249"/>
      <c r="PAX251" s="249"/>
      <c r="PAY251" s="249"/>
      <c r="PAZ251" s="249"/>
      <c r="PBA251" s="249"/>
      <c r="PBB251" s="249"/>
      <c r="PBC251" s="249"/>
      <c r="PBD251" s="249"/>
      <c r="PBE251" s="249"/>
      <c r="PBF251" s="249"/>
      <c r="PBG251" s="249"/>
      <c r="PBH251" s="249"/>
      <c r="PBI251" s="249"/>
      <c r="PBJ251" s="249"/>
      <c r="PBK251" s="249"/>
      <c r="PBL251" s="249"/>
      <c r="PBM251" s="249"/>
      <c r="PBN251" s="249"/>
      <c r="PBO251" s="249"/>
      <c r="PBP251" s="249"/>
      <c r="PBQ251" s="249"/>
      <c r="PBR251" s="249"/>
      <c r="PBS251" s="249"/>
      <c r="PBT251" s="249"/>
      <c r="PBU251" s="249"/>
      <c r="PBV251" s="249"/>
      <c r="PBW251" s="249"/>
      <c r="PBX251" s="249"/>
      <c r="PBY251" s="249"/>
      <c r="PBZ251" s="249"/>
      <c r="PCA251" s="249"/>
      <c r="PCB251" s="249"/>
      <c r="PCC251" s="249"/>
      <c r="PCD251" s="249"/>
      <c r="PCE251" s="249"/>
      <c r="PCF251" s="249"/>
      <c r="PCG251" s="249"/>
      <c r="PCH251" s="249"/>
      <c r="PCI251" s="249"/>
      <c r="PCJ251" s="249"/>
      <c r="PCK251" s="249"/>
      <c r="PCL251" s="249"/>
      <c r="PCM251" s="249"/>
      <c r="PCN251" s="249"/>
      <c r="PCO251" s="249"/>
      <c r="PCP251" s="249"/>
      <c r="PCQ251" s="249"/>
      <c r="PCR251" s="249"/>
      <c r="PCS251" s="249"/>
      <c r="PCT251" s="249"/>
      <c r="PCU251" s="249"/>
      <c r="PCV251" s="249"/>
      <c r="PCW251" s="249"/>
      <c r="PCX251" s="249"/>
      <c r="PCY251" s="249"/>
      <c r="PCZ251" s="249"/>
      <c r="PDA251" s="249"/>
      <c r="PDB251" s="249"/>
      <c r="PDC251" s="249"/>
      <c r="PDD251" s="249"/>
      <c r="PDE251" s="249"/>
      <c r="PDF251" s="249"/>
      <c r="PDG251" s="249"/>
      <c r="PDH251" s="249"/>
      <c r="PDI251" s="249"/>
      <c r="PDJ251" s="249"/>
      <c r="PDK251" s="249"/>
      <c r="PDL251" s="249"/>
      <c r="PDM251" s="249"/>
      <c r="PDN251" s="249"/>
      <c r="PDO251" s="249"/>
      <c r="PDP251" s="249"/>
      <c r="PDQ251" s="249"/>
      <c r="PDR251" s="249"/>
      <c r="PDS251" s="249"/>
      <c r="PDT251" s="249"/>
      <c r="PDU251" s="249"/>
      <c r="PDV251" s="249"/>
      <c r="PDW251" s="249"/>
      <c r="PDX251" s="249"/>
      <c r="PDY251" s="249"/>
      <c r="PDZ251" s="249"/>
      <c r="PEA251" s="249"/>
      <c r="PEB251" s="249"/>
      <c r="PEC251" s="249"/>
      <c r="PED251" s="249"/>
      <c r="PEE251" s="249"/>
      <c r="PEF251" s="249"/>
      <c r="PEG251" s="249"/>
      <c r="PEH251" s="249"/>
      <c r="PEI251" s="249"/>
      <c r="PEJ251" s="249"/>
      <c r="PEK251" s="249"/>
      <c r="PEL251" s="249"/>
      <c r="PEM251" s="249"/>
      <c r="PEN251" s="249"/>
      <c r="PEO251" s="249"/>
      <c r="PEP251" s="249"/>
      <c r="PEQ251" s="249"/>
      <c r="PER251" s="249"/>
      <c r="PES251" s="249"/>
      <c r="PET251" s="249"/>
      <c r="PEU251" s="249"/>
      <c r="PEV251" s="249"/>
      <c r="PEW251" s="249"/>
      <c r="PEX251" s="249"/>
      <c r="PEY251" s="249"/>
      <c r="PEZ251" s="249"/>
      <c r="PFA251" s="249"/>
      <c r="PFB251" s="249"/>
      <c r="PFC251" s="249"/>
      <c r="PFD251" s="249"/>
      <c r="PFE251" s="249"/>
      <c r="PFF251" s="249"/>
      <c r="PFG251" s="249"/>
      <c r="PFH251" s="249"/>
      <c r="PFI251" s="249"/>
      <c r="PFJ251" s="249"/>
      <c r="PFK251" s="249"/>
      <c r="PFL251" s="249"/>
      <c r="PFM251" s="249"/>
      <c r="PFN251" s="249"/>
      <c r="PFO251" s="249"/>
      <c r="PFP251" s="249"/>
      <c r="PFQ251" s="249"/>
      <c r="PFR251" s="249"/>
      <c r="PFS251" s="249"/>
      <c r="PFT251" s="249"/>
      <c r="PFU251" s="249"/>
      <c r="PFV251" s="249"/>
      <c r="PFW251" s="249"/>
      <c r="PFX251" s="249"/>
      <c r="PFY251" s="249"/>
      <c r="PFZ251" s="249"/>
      <c r="PGA251" s="249"/>
      <c r="PGB251" s="249"/>
      <c r="PGC251" s="249"/>
      <c r="PGD251" s="249"/>
      <c r="PGE251" s="249"/>
      <c r="PGF251" s="249"/>
      <c r="PGG251" s="249"/>
      <c r="PGH251" s="249"/>
      <c r="PGI251" s="249"/>
      <c r="PGJ251" s="249"/>
      <c r="PGK251" s="249"/>
      <c r="PGL251" s="249"/>
      <c r="PGM251" s="249"/>
      <c r="PGN251" s="249"/>
      <c r="PGO251" s="249"/>
      <c r="PGP251" s="249"/>
      <c r="PGQ251" s="249"/>
      <c r="PGR251" s="249"/>
      <c r="PGS251" s="249"/>
      <c r="PGT251" s="249"/>
      <c r="PGU251" s="249"/>
      <c r="PGV251" s="249"/>
      <c r="PGW251" s="249"/>
      <c r="PGX251" s="249"/>
      <c r="PGY251" s="249"/>
      <c r="PGZ251" s="249"/>
      <c r="PHA251" s="249"/>
      <c r="PHB251" s="249"/>
      <c r="PHC251" s="249"/>
      <c r="PHD251" s="249"/>
      <c r="PHE251" s="249"/>
      <c r="PHF251" s="249"/>
      <c r="PHG251" s="249"/>
      <c r="PHH251" s="249"/>
      <c r="PHI251" s="249"/>
      <c r="PHJ251" s="249"/>
      <c r="PHK251" s="249"/>
      <c r="PHL251" s="249"/>
      <c r="PHM251" s="249"/>
      <c r="PHN251" s="249"/>
      <c r="PHO251" s="249"/>
      <c r="PHP251" s="249"/>
      <c r="PHQ251" s="249"/>
      <c r="PHR251" s="249"/>
      <c r="PHS251" s="249"/>
      <c r="PHT251" s="249"/>
      <c r="PHU251" s="249"/>
      <c r="PHV251" s="249"/>
      <c r="PHW251" s="249"/>
      <c r="PHX251" s="249"/>
      <c r="PHY251" s="249"/>
      <c r="PHZ251" s="249"/>
      <c r="PIA251" s="249"/>
      <c r="PIB251" s="249"/>
      <c r="PIC251" s="249"/>
      <c r="PID251" s="249"/>
      <c r="PIE251" s="249"/>
      <c r="PIF251" s="249"/>
      <c r="PIG251" s="249"/>
      <c r="PIH251" s="249"/>
      <c r="PII251" s="249"/>
      <c r="PIJ251" s="249"/>
      <c r="PIK251" s="249"/>
      <c r="PIL251" s="249"/>
      <c r="PIM251" s="249"/>
      <c r="PIN251" s="249"/>
      <c r="PIO251" s="249"/>
      <c r="PIP251" s="249"/>
      <c r="PIQ251" s="249"/>
      <c r="PIR251" s="249"/>
      <c r="PIS251" s="249"/>
      <c r="PIT251" s="249"/>
      <c r="PIU251" s="249"/>
      <c r="PIV251" s="249"/>
      <c r="PIW251" s="249"/>
      <c r="PIX251" s="249"/>
      <c r="PIY251" s="249"/>
      <c r="PIZ251" s="249"/>
      <c r="PJA251" s="249"/>
      <c r="PJB251" s="249"/>
      <c r="PJC251" s="249"/>
      <c r="PJD251" s="249"/>
      <c r="PJE251" s="249"/>
      <c r="PJF251" s="249"/>
      <c r="PJG251" s="249"/>
      <c r="PJH251" s="249"/>
      <c r="PJI251" s="249"/>
      <c r="PJJ251" s="249"/>
      <c r="PJK251" s="249"/>
      <c r="PJL251" s="249"/>
      <c r="PJM251" s="249"/>
      <c r="PJN251" s="249"/>
      <c r="PJO251" s="249"/>
      <c r="PJP251" s="249"/>
      <c r="PJQ251" s="249"/>
      <c r="PJR251" s="249"/>
      <c r="PJS251" s="249"/>
      <c r="PJT251" s="249"/>
      <c r="PJU251" s="249"/>
      <c r="PJV251" s="249"/>
      <c r="PJW251" s="249"/>
      <c r="PJX251" s="249"/>
      <c r="PJY251" s="249"/>
      <c r="PJZ251" s="249"/>
      <c r="PKA251" s="249"/>
      <c r="PKB251" s="249"/>
      <c r="PKC251" s="249"/>
      <c r="PKD251" s="249"/>
      <c r="PKE251" s="249"/>
      <c r="PKF251" s="249"/>
      <c r="PKG251" s="249"/>
      <c r="PKH251" s="249"/>
      <c r="PKI251" s="249"/>
      <c r="PKJ251" s="249"/>
      <c r="PKK251" s="249"/>
      <c r="PKL251" s="249"/>
      <c r="PKM251" s="249"/>
      <c r="PKN251" s="249"/>
      <c r="PKO251" s="249"/>
      <c r="PKP251" s="249"/>
      <c r="PKQ251" s="249"/>
      <c r="PKR251" s="249"/>
      <c r="PKS251" s="249"/>
      <c r="PKT251" s="249"/>
      <c r="PKU251" s="249"/>
      <c r="PKV251" s="249"/>
      <c r="PKW251" s="249"/>
      <c r="PKX251" s="249"/>
      <c r="PKY251" s="249"/>
      <c r="PKZ251" s="249"/>
      <c r="PLA251" s="249"/>
      <c r="PLB251" s="249"/>
      <c r="PLC251" s="249"/>
      <c r="PLD251" s="249"/>
      <c r="PLE251" s="249"/>
      <c r="PLF251" s="249"/>
      <c r="PLG251" s="249"/>
      <c r="PLH251" s="249"/>
      <c r="PLI251" s="249"/>
      <c r="PLJ251" s="249"/>
      <c r="PLK251" s="249"/>
      <c r="PLL251" s="249"/>
      <c r="PLM251" s="249"/>
      <c r="PLN251" s="249"/>
      <c r="PLO251" s="249"/>
      <c r="PLP251" s="249"/>
      <c r="PLQ251" s="249"/>
      <c r="PLR251" s="249"/>
      <c r="PLS251" s="249"/>
      <c r="PLT251" s="249"/>
      <c r="PLU251" s="249"/>
      <c r="PLV251" s="249"/>
      <c r="PLW251" s="249"/>
      <c r="PLX251" s="249"/>
      <c r="PLY251" s="249"/>
      <c r="PLZ251" s="249"/>
      <c r="PMA251" s="249"/>
      <c r="PMB251" s="249"/>
      <c r="PMC251" s="249"/>
      <c r="PMD251" s="249"/>
      <c r="PME251" s="249"/>
      <c r="PMF251" s="249"/>
      <c r="PMG251" s="249"/>
      <c r="PMH251" s="249"/>
      <c r="PMI251" s="249"/>
      <c r="PMJ251" s="249"/>
      <c r="PMK251" s="249"/>
      <c r="PML251" s="249"/>
      <c r="PMM251" s="249"/>
      <c r="PMN251" s="249"/>
      <c r="PMO251" s="249"/>
      <c r="PMP251" s="249"/>
      <c r="PMQ251" s="249"/>
      <c r="PMR251" s="249"/>
      <c r="PMS251" s="249"/>
      <c r="PMT251" s="249"/>
      <c r="PMU251" s="249"/>
      <c r="PMV251" s="249"/>
      <c r="PMW251" s="249"/>
      <c r="PMX251" s="249"/>
      <c r="PMY251" s="249"/>
      <c r="PMZ251" s="249"/>
      <c r="PNA251" s="249"/>
      <c r="PNB251" s="249"/>
      <c r="PNC251" s="249"/>
      <c r="PND251" s="249"/>
      <c r="PNE251" s="249"/>
      <c r="PNF251" s="249"/>
      <c r="PNG251" s="249"/>
      <c r="PNH251" s="249"/>
      <c r="PNI251" s="249"/>
      <c r="PNJ251" s="249"/>
      <c r="PNK251" s="249"/>
      <c r="PNL251" s="249"/>
      <c r="PNM251" s="249"/>
      <c r="PNN251" s="249"/>
      <c r="PNO251" s="249"/>
      <c r="PNP251" s="249"/>
      <c r="PNQ251" s="249"/>
      <c r="PNR251" s="249"/>
      <c r="PNS251" s="249"/>
      <c r="PNT251" s="249"/>
      <c r="PNU251" s="249"/>
      <c r="PNV251" s="249"/>
      <c r="PNW251" s="249"/>
      <c r="PNX251" s="249"/>
      <c r="PNY251" s="249"/>
      <c r="PNZ251" s="249"/>
      <c r="POA251" s="249"/>
      <c r="POB251" s="249"/>
      <c r="POC251" s="249"/>
      <c r="POD251" s="249"/>
      <c r="POE251" s="249"/>
      <c r="POF251" s="249"/>
      <c r="POG251" s="249"/>
      <c r="POH251" s="249"/>
      <c r="POI251" s="249"/>
      <c r="POJ251" s="249"/>
      <c r="POK251" s="249"/>
      <c r="POL251" s="249"/>
      <c r="POM251" s="249"/>
      <c r="PON251" s="249"/>
      <c r="POO251" s="249"/>
      <c r="POP251" s="249"/>
      <c r="POQ251" s="249"/>
      <c r="POR251" s="249"/>
      <c r="POS251" s="249"/>
      <c r="POT251" s="249"/>
      <c r="POU251" s="249"/>
      <c r="POV251" s="249"/>
      <c r="POW251" s="249"/>
      <c r="POX251" s="249"/>
      <c r="POY251" s="249"/>
      <c r="POZ251" s="249"/>
      <c r="PPA251" s="249"/>
      <c r="PPB251" s="249"/>
      <c r="PPC251" s="249"/>
      <c r="PPD251" s="249"/>
      <c r="PPE251" s="249"/>
      <c r="PPF251" s="249"/>
      <c r="PPG251" s="249"/>
      <c r="PPH251" s="249"/>
      <c r="PPI251" s="249"/>
      <c r="PPJ251" s="249"/>
      <c r="PPK251" s="249"/>
      <c r="PPL251" s="249"/>
      <c r="PPM251" s="249"/>
      <c r="PPN251" s="249"/>
      <c r="PPO251" s="249"/>
      <c r="PPP251" s="249"/>
      <c r="PPQ251" s="249"/>
      <c r="PPR251" s="249"/>
      <c r="PPS251" s="249"/>
      <c r="PPT251" s="249"/>
      <c r="PPU251" s="249"/>
      <c r="PPV251" s="249"/>
      <c r="PPW251" s="249"/>
      <c r="PPX251" s="249"/>
      <c r="PPY251" s="249"/>
      <c r="PPZ251" s="249"/>
      <c r="PQA251" s="249"/>
      <c r="PQB251" s="249"/>
      <c r="PQC251" s="249"/>
      <c r="PQD251" s="249"/>
      <c r="PQE251" s="249"/>
      <c r="PQF251" s="249"/>
      <c r="PQG251" s="249"/>
      <c r="PQH251" s="249"/>
      <c r="PQI251" s="249"/>
      <c r="PQJ251" s="249"/>
      <c r="PQK251" s="249"/>
      <c r="PQL251" s="249"/>
      <c r="PQM251" s="249"/>
      <c r="PQN251" s="249"/>
      <c r="PQO251" s="249"/>
      <c r="PQP251" s="249"/>
      <c r="PQQ251" s="249"/>
      <c r="PQR251" s="249"/>
      <c r="PQS251" s="249"/>
      <c r="PQT251" s="249"/>
      <c r="PQU251" s="249"/>
      <c r="PQV251" s="249"/>
      <c r="PQW251" s="249"/>
      <c r="PQX251" s="249"/>
      <c r="PQY251" s="249"/>
      <c r="PQZ251" s="249"/>
      <c r="PRA251" s="249"/>
      <c r="PRB251" s="249"/>
      <c r="PRC251" s="249"/>
      <c r="PRD251" s="249"/>
      <c r="PRE251" s="249"/>
      <c r="PRF251" s="249"/>
      <c r="PRG251" s="249"/>
      <c r="PRH251" s="249"/>
      <c r="PRI251" s="249"/>
      <c r="PRJ251" s="249"/>
      <c r="PRK251" s="249"/>
      <c r="PRL251" s="249"/>
      <c r="PRM251" s="249"/>
      <c r="PRN251" s="249"/>
      <c r="PRO251" s="249"/>
      <c r="PRP251" s="249"/>
      <c r="PRQ251" s="249"/>
      <c r="PRR251" s="249"/>
      <c r="PRS251" s="249"/>
      <c r="PRT251" s="249"/>
      <c r="PRU251" s="249"/>
      <c r="PRV251" s="249"/>
      <c r="PRW251" s="249"/>
      <c r="PRX251" s="249"/>
      <c r="PRY251" s="249"/>
      <c r="PRZ251" s="249"/>
      <c r="PSA251" s="249"/>
      <c r="PSB251" s="249"/>
      <c r="PSC251" s="249"/>
      <c r="PSD251" s="249"/>
      <c r="PSE251" s="249"/>
      <c r="PSF251" s="249"/>
      <c r="PSG251" s="249"/>
      <c r="PSH251" s="249"/>
      <c r="PSI251" s="249"/>
      <c r="PSJ251" s="249"/>
      <c r="PSK251" s="249"/>
      <c r="PSL251" s="249"/>
      <c r="PSM251" s="249"/>
      <c r="PSN251" s="249"/>
      <c r="PSO251" s="249"/>
      <c r="PSP251" s="249"/>
      <c r="PSQ251" s="249"/>
      <c r="PSR251" s="249"/>
      <c r="PSS251" s="249"/>
      <c r="PST251" s="249"/>
      <c r="PSU251" s="249"/>
      <c r="PSV251" s="249"/>
      <c r="PSW251" s="249"/>
      <c r="PSX251" s="249"/>
      <c r="PSY251" s="249"/>
      <c r="PSZ251" s="249"/>
      <c r="PTA251" s="249"/>
      <c r="PTB251" s="249"/>
      <c r="PTC251" s="249"/>
      <c r="PTD251" s="249"/>
      <c r="PTE251" s="249"/>
      <c r="PTF251" s="249"/>
      <c r="PTG251" s="249"/>
      <c r="PTH251" s="249"/>
      <c r="PTI251" s="249"/>
      <c r="PTJ251" s="249"/>
      <c r="PTK251" s="249"/>
      <c r="PTL251" s="249"/>
      <c r="PTM251" s="249"/>
      <c r="PTN251" s="249"/>
      <c r="PTO251" s="249"/>
      <c r="PTP251" s="249"/>
      <c r="PTQ251" s="249"/>
      <c r="PTR251" s="249"/>
      <c r="PTS251" s="249"/>
      <c r="PTT251" s="249"/>
      <c r="PTU251" s="249"/>
      <c r="PTV251" s="249"/>
      <c r="PTW251" s="249"/>
      <c r="PTX251" s="249"/>
      <c r="PTY251" s="249"/>
      <c r="PTZ251" s="249"/>
      <c r="PUA251" s="249"/>
      <c r="PUB251" s="249"/>
      <c r="PUC251" s="249"/>
      <c r="PUD251" s="249"/>
      <c r="PUE251" s="249"/>
      <c r="PUF251" s="249"/>
      <c r="PUG251" s="249"/>
      <c r="PUH251" s="249"/>
      <c r="PUI251" s="249"/>
      <c r="PUJ251" s="249"/>
      <c r="PUK251" s="249"/>
      <c r="PUL251" s="249"/>
      <c r="PUM251" s="249"/>
      <c r="PUN251" s="249"/>
      <c r="PUO251" s="249"/>
      <c r="PUP251" s="249"/>
      <c r="PUQ251" s="249"/>
      <c r="PUR251" s="249"/>
      <c r="PUS251" s="249"/>
      <c r="PUT251" s="249"/>
      <c r="PUU251" s="249"/>
      <c r="PUV251" s="249"/>
      <c r="PUW251" s="249"/>
      <c r="PUX251" s="249"/>
      <c r="PUY251" s="249"/>
      <c r="PUZ251" s="249"/>
      <c r="PVA251" s="249"/>
      <c r="PVB251" s="249"/>
      <c r="PVC251" s="249"/>
      <c r="PVD251" s="249"/>
      <c r="PVE251" s="249"/>
      <c r="PVF251" s="249"/>
      <c r="PVG251" s="249"/>
      <c r="PVH251" s="249"/>
      <c r="PVI251" s="249"/>
      <c r="PVJ251" s="249"/>
      <c r="PVK251" s="249"/>
      <c r="PVL251" s="249"/>
      <c r="PVM251" s="249"/>
      <c r="PVN251" s="249"/>
      <c r="PVO251" s="249"/>
      <c r="PVP251" s="249"/>
      <c r="PVQ251" s="249"/>
      <c r="PVR251" s="249"/>
      <c r="PVS251" s="249"/>
      <c r="PVT251" s="249"/>
      <c r="PVU251" s="249"/>
      <c r="PVV251" s="249"/>
      <c r="PVW251" s="249"/>
      <c r="PVX251" s="249"/>
      <c r="PVY251" s="249"/>
      <c r="PVZ251" s="249"/>
      <c r="PWA251" s="249"/>
      <c r="PWB251" s="249"/>
      <c r="PWC251" s="249"/>
      <c r="PWD251" s="249"/>
      <c r="PWE251" s="249"/>
      <c r="PWF251" s="249"/>
      <c r="PWG251" s="249"/>
      <c r="PWH251" s="249"/>
      <c r="PWI251" s="249"/>
      <c r="PWJ251" s="249"/>
      <c r="PWK251" s="249"/>
      <c r="PWL251" s="249"/>
      <c r="PWM251" s="249"/>
      <c r="PWN251" s="249"/>
      <c r="PWO251" s="249"/>
      <c r="PWP251" s="249"/>
      <c r="PWQ251" s="249"/>
      <c r="PWR251" s="249"/>
      <c r="PWS251" s="249"/>
      <c r="PWT251" s="249"/>
      <c r="PWU251" s="249"/>
      <c r="PWV251" s="249"/>
      <c r="PWW251" s="249"/>
      <c r="PWX251" s="249"/>
      <c r="PWY251" s="249"/>
      <c r="PWZ251" s="249"/>
      <c r="PXA251" s="249"/>
      <c r="PXB251" s="249"/>
      <c r="PXC251" s="249"/>
      <c r="PXD251" s="249"/>
      <c r="PXE251" s="249"/>
      <c r="PXF251" s="249"/>
      <c r="PXG251" s="249"/>
      <c r="PXH251" s="249"/>
      <c r="PXI251" s="249"/>
      <c r="PXJ251" s="249"/>
      <c r="PXK251" s="249"/>
      <c r="PXL251" s="249"/>
      <c r="PXM251" s="249"/>
      <c r="PXN251" s="249"/>
      <c r="PXO251" s="249"/>
      <c r="PXP251" s="249"/>
      <c r="PXQ251" s="249"/>
      <c r="PXR251" s="249"/>
      <c r="PXS251" s="249"/>
      <c r="PXT251" s="249"/>
      <c r="PXU251" s="249"/>
      <c r="PXV251" s="249"/>
      <c r="PXW251" s="249"/>
      <c r="PXX251" s="249"/>
      <c r="PXY251" s="249"/>
      <c r="PXZ251" s="249"/>
      <c r="PYA251" s="249"/>
      <c r="PYB251" s="249"/>
      <c r="PYC251" s="249"/>
      <c r="PYD251" s="249"/>
      <c r="PYE251" s="249"/>
      <c r="PYF251" s="249"/>
      <c r="PYG251" s="249"/>
      <c r="PYH251" s="249"/>
      <c r="PYI251" s="249"/>
      <c r="PYJ251" s="249"/>
      <c r="PYK251" s="249"/>
      <c r="PYL251" s="249"/>
      <c r="PYM251" s="249"/>
      <c r="PYN251" s="249"/>
      <c r="PYO251" s="249"/>
      <c r="PYP251" s="249"/>
      <c r="PYQ251" s="249"/>
      <c r="PYR251" s="249"/>
      <c r="PYS251" s="249"/>
      <c r="PYT251" s="249"/>
      <c r="PYU251" s="249"/>
      <c r="PYV251" s="249"/>
      <c r="PYW251" s="249"/>
      <c r="PYX251" s="249"/>
      <c r="PYY251" s="249"/>
      <c r="PYZ251" s="249"/>
      <c r="PZA251" s="249"/>
      <c r="PZB251" s="249"/>
      <c r="PZC251" s="249"/>
      <c r="PZD251" s="249"/>
      <c r="PZE251" s="249"/>
      <c r="PZF251" s="249"/>
      <c r="PZG251" s="249"/>
      <c r="PZH251" s="249"/>
      <c r="PZI251" s="249"/>
      <c r="PZJ251" s="249"/>
      <c r="PZK251" s="249"/>
      <c r="PZL251" s="249"/>
      <c r="PZM251" s="249"/>
      <c r="PZN251" s="249"/>
      <c r="PZO251" s="249"/>
      <c r="PZP251" s="249"/>
      <c r="PZQ251" s="249"/>
      <c r="PZR251" s="249"/>
      <c r="PZS251" s="249"/>
      <c r="PZT251" s="249"/>
      <c r="PZU251" s="249"/>
      <c r="PZV251" s="249"/>
      <c r="PZW251" s="249"/>
      <c r="PZX251" s="249"/>
      <c r="PZY251" s="249"/>
      <c r="PZZ251" s="249"/>
      <c r="QAA251" s="249"/>
      <c r="QAB251" s="249"/>
      <c r="QAC251" s="249"/>
      <c r="QAD251" s="249"/>
      <c r="QAE251" s="249"/>
      <c r="QAF251" s="249"/>
      <c r="QAG251" s="249"/>
      <c r="QAH251" s="249"/>
      <c r="QAI251" s="249"/>
      <c r="QAJ251" s="249"/>
      <c r="QAK251" s="249"/>
      <c r="QAL251" s="249"/>
      <c r="QAM251" s="249"/>
      <c r="QAN251" s="249"/>
      <c r="QAO251" s="249"/>
      <c r="QAP251" s="249"/>
      <c r="QAQ251" s="249"/>
      <c r="QAR251" s="249"/>
      <c r="QAS251" s="249"/>
      <c r="QAT251" s="249"/>
      <c r="QAU251" s="249"/>
      <c r="QAV251" s="249"/>
      <c r="QAW251" s="249"/>
      <c r="QAX251" s="249"/>
      <c r="QAY251" s="249"/>
      <c r="QAZ251" s="249"/>
      <c r="QBA251" s="249"/>
      <c r="QBB251" s="249"/>
      <c r="QBC251" s="249"/>
      <c r="QBD251" s="249"/>
      <c r="QBE251" s="249"/>
      <c r="QBF251" s="249"/>
      <c r="QBG251" s="249"/>
      <c r="QBH251" s="249"/>
      <c r="QBI251" s="249"/>
      <c r="QBJ251" s="249"/>
      <c r="QBK251" s="249"/>
      <c r="QBL251" s="249"/>
      <c r="QBM251" s="249"/>
      <c r="QBN251" s="249"/>
      <c r="QBO251" s="249"/>
      <c r="QBP251" s="249"/>
      <c r="QBQ251" s="249"/>
      <c r="QBR251" s="249"/>
      <c r="QBS251" s="249"/>
      <c r="QBT251" s="249"/>
      <c r="QBU251" s="249"/>
      <c r="QBV251" s="249"/>
      <c r="QBW251" s="249"/>
      <c r="QBX251" s="249"/>
      <c r="QBY251" s="249"/>
      <c r="QBZ251" s="249"/>
      <c r="QCA251" s="249"/>
      <c r="QCB251" s="249"/>
      <c r="QCC251" s="249"/>
      <c r="QCD251" s="249"/>
      <c r="QCE251" s="249"/>
      <c r="QCF251" s="249"/>
      <c r="QCG251" s="249"/>
      <c r="QCH251" s="249"/>
      <c r="QCI251" s="249"/>
      <c r="QCJ251" s="249"/>
      <c r="QCK251" s="249"/>
      <c r="QCL251" s="249"/>
      <c r="QCM251" s="249"/>
      <c r="QCN251" s="249"/>
      <c r="QCO251" s="249"/>
      <c r="QCP251" s="249"/>
      <c r="QCQ251" s="249"/>
      <c r="QCR251" s="249"/>
      <c r="QCS251" s="249"/>
      <c r="QCT251" s="249"/>
      <c r="QCU251" s="249"/>
      <c r="QCV251" s="249"/>
      <c r="QCW251" s="249"/>
      <c r="QCX251" s="249"/>
      <c r="QCY251" s="249"/>
      <c r="QCZ251" s="249"/>
      <c r="QDA251" s="249"/>
      <c r="QDB251" s="249"/>
      <c r="QDC251" s="249"/>
      <c r="QDD251" s="249"/>
      <c r="QDE251" s="249"/>
      <c r="QDF251" s="249"/>
      <c r="QDG251" s="249"/>
      <c r="QDH251" s="249"/>
      <c r="QDI251" s="249"/>
      <c r="QDJ251" s="249"/>
      <c r="QDK251" s="249"/>
      <c r="QDL251" s="249"/>
      <c r="QDM251" s="249"/>
      <c r="QDN251" s="249"/>
      <c r="QDO251" s="249"/>
      <c r="QDP251" s="249"/>
      <c r="QDQ251" s="249"/>
      <c r="QDR251" s="249"/>
      <c r="QDS251" s="249"/>
      <c r="QDT251" s="249"/>
      <c r="QDU251" s="249"/>
      <c r="QDV251" s="249"/>
      <c r="QDW251" s="249"/>
      <c r="QDX251" s="249"/>
      <c r="QDY251" s="249"/>
      <c r="QDZ251" s="249"/>
      <c r="QEA251" s="249"/>
      <c r="QEB251" s="249"/>
      <c r="QEC251" s="249"/>
      <c r="QED251" s="249"/>
      <c r="QEE251" s="249"/>
      <c r="QEF251" s="249"/>
      <c r="QEG251" s="249"/>
      <c r="QEH251" s="249"/>
      <c r="QEI251" s="249"/>
      <c r="QEJ251" s="249"/>
      <c r="QEK251" s="249"/>
      <c r="QEL251" s="249"/>
      <c r="QEM251" s="249"/>
      <c r="QEN251" s="249"/>
      <c r="QEO251" s="249"/>
      <c r="QEP251" s="249"/>
      <c r="QEQ251" s="249"/>
      <c r="QER251" s="249"/>
      <c r="QES251" s="249"/>
      <c r="QET251" s="249"/>
      <c r="QEU251" s="249"/>
      <c r="QEV251" s="249"/>
      <c r="QEW251" s="249"/>
      <c r="QEX251" s="249"/>
      <c r="QEY251" s="249"/>
      <c r="QEZ251" s="249"/>
      <c r="QFA251" s="249"/>
      <c r="QFB251" s="249"/>
      <c r="QFC251" s="249"/>
      <c r="QFD251" s="249"/>
      <c r="QFE251" s="249"/>
      <c r="QFF251" s="249"/>
      <c r="QFG251" s="249"/>
      <c r="QFH251" s="249"/>
      <c r="QFI251" s="249"/>
      <c r="QFJ251" s="249"/>
      <c r="QFK251" s="249"/>
      <c r="QFL251" s="249"/>
      <c r="QFM251" s="249"/>
      <c r="QFN251" s="249"/>
      <c r="QFO251" s="249"/>
      <c r="QFP251" s="249"/>
      <c r="QFQ251" s="249"/>
      <c r="QFR251" s="249"/>
      <c r="QFS251" s="249"/>
      <c r="QFT251" s="249"/>
      <c r="QFU251" s="249"/>
      <c r="QFV251" s="249"/>
      <c r="QFW251" s="249"/>
      <c r="QFX251" s="249"/>
      <c r="QFY251" s="249"/>
      <c r="QFZ251" s="249"/>
      <c r="QGA251" s="249"/>
      <c r="QGB251" s="249"/>
      <c r="QGC251" s="249"/>
      <c r="QGD251" s="249"/>
      <c r="QGE251" s="249"/>
      <c r="QGF251" s="249"/>
      <c r="QGG251" s="249"/>
      <c r="QGH251" s="249"/>
      <c r="QGI251" s="249"/>
      <c r="QGJ251" s="249"/>
      <c r="QGK251" s="249"/>
      <c r="QGL251" s="249"/>
      <c r="QGM251" s="249"/>
      <c r="QGN251" s="249"/>
      <c r="QGO251" s="249"/>
      <c r="QGP251" s="249"/>
      <c r="QGQ251" s="249"/>
      <c r="QGR251" s="249"/>
      <c r="QGS251" s="249"/>
      <c r="QGT251" s="249"/>
      <c r="QGU251" s="249"/>
      <c r="QGV251" s="249"/>
      <c r="QGW251" s="249"/>
      <c r="QGX251" s="249"/>
      <c r="QGY251" s="249"/>
      <c r="QGZ251" s="249"/>
      <c r="QHA251" s="249"/>
      <c r="QHB251" s="249"/>
      <c r="QHC251" s="249"/>
      <c r="QHD251" s="249"/>
      <c r="QHE251" s="249"/>
      <c r="QHF251" s="249"/>
      <c r="QHG251" s="249"/>
      <c r="QHH251" s="249"/>
      <c r="QHI251" s="249"/>
      <c r="QHJ251" s="249"/>
      <c r="QHK251" s="249"/>
      <c r="QHL251" s="249"/>
      <c r="QHM251" s="249"/>
      <c r="QHN251" s="249"/>
      <c r="QHO251" s="249"/>
      <c r="QHP251" s="249"/>
      <c r="QHQ251" s="249"/>
      <c r="QHR251" s="249"/>
      <c r="QHS251" s="249"/>
      <c r="QHT251" s="249"/>
      <c r="QHU251" s="249"/>
      <c r="QHV251" s="249"/>
      <c r="QHW251" s="249"/>
      <c r="QHX251" s="249"/>
      <c r="QHY251" s="249"/>
      <c r="QHZ251" s="249"/>
      <c r="QIA251" s="249"/>
      <c r="QIB251" s="249"/>
      <c r="QIC251" s="249"/>
      <c r="QID251" s="249"/>
      <c r="QIE251" s="249"/>
      <c r="QIF251" s="249"/>
      <c r="QIG251" s="249"/>
      <c r="QIH251" s="249"/>
      <c r="QII251" s="249"/>
      <c r="QIJ251" s="249"/>
      <c r="QIK251" s="249"/>
      <c r="QIL251" s="249"/>
      <c r="QIM251" s="249"/>
      <c r="QIN251" s="249"/>
      <c r="QIO251" s="249"/>
      <c r="QIP251" s="249"/>
      <c r="QIQ251" s="249"/>
      <c r="QIR251" s="249"/>
      <c r="QIS251" s="249"/>
      <c r="QIT251" s="249"/>
      <c r="QIU251" s="249"/>
      <c r="QIV251" s="249"/>
      <c r="QIW251" s="249"/>
      <c r="QIX251" s="249"/>
      <c r="QIY251" s="249"/>
      <c r="QIZ251" s="249"/>
      <c r="QJA251" s="249"/>
      <c r="QJB251" s="249"/>
      <c r="QJC251" s="249"/>
      <c r="QJD251" s="249"/>
      <c r="QJE251" s="249"/>
      <c r="QJF251" s="249"/>
      <c r="QJG251" s="249"/>
      <c r="QJH251" s="249"/>
      <c r="QJI251" s="249"/>
      <c r="QJJ251" s="249"/>
      <c r="QJK251" s="249"/>
      <c r="QJL251" s="249"/>
      <c r="QJM251" s="249"/>
      <c r="QJN251" s="249"/>
      <c r="QJO251" s="249"/>
      <c r="QJP251" s="249"/>
      <c r="QJQ251" s="249"/>
      <c r="QJR251" s="249"/>
      <c r="QJS251" s="249"/>
      <c r="QJT251" s="249"/>
      <c r="QJU251" s="249"/>
      <c r="QJV251" s="249"/>
      <c r="QJW251" s="249"/>
      <c r="QJX251" s="249"/>
      <c r="QJY251" s="249"/>
      <c r="QJZ251" s="249"/>
      <c r="QKA251" s="249"/>
      <c r="QKB251" s="249"/>
      <c r="QKC251" s="249"/>
      <c r="QKD251" s="249"/>
      <c r="QKE251" s="249"/>
      <c r="QKF251" s="249"/>
      <c r="QKG251" s="249"/>
      <c r="QKH251" s="249"/>
      <c r="QKI251" s="249"/>
      <c r="QKJ251" s="249"/>
      <c r="QKK251" s="249"/>
      <c r="QKL251" s="249"/>
      <c r="QKM251" s="249"/>
      <c r="QKN251" s="249"/>
      <c r="QKO251" s="249"/>
      <c r="QKP251" s="249"/>
      <c r="QKQ251" s="249"/>
      <c r="QKR251" s="249"/>
      <c r="QKS251" s="249"/>
      <c r="QKT251" s="249"/>
      <c r="QKU251" s="249"/>
      <c r="QKV251" s="249"/>
      <c r="QKW251" s="249"/>
      <c r="QKX251" s="249"/>
      <c r="QKY251" s="249"/>
      <c r="QKZ251" s="249"/>
      <c r="QLA251" s="249"/>
      <c r="QLB251" s="249"/>
      <c r="QLC251" s="249"/>
      <c r="QLD251" s="249"/>
      <c r="QLE251" s="249"/>
      <c r="QLF251" s="249"/>
      <c r="QLG251" s="249"/>
      <c r="QLH251" s="249"/>
      <c r="QLI251" s="249"/>
      <c r="QLJ251" s="249"/>
      <c r="QLK251" s="249"/>
      <c r="QLL251" s="249"/>
      <c r="QLM251" s="249"/>
      <c r="QLN251" s="249"/>
      <c r="QLO251" s="249"/>
      <c r="QLP251" s="249"/>
      <c r="QLQ251" s="249"/>
      <c r="QLR251" s="249"/>
      <c r="QLS251" s="249"/>
      <c r="QLT251" s="249"/>
      <c r="QLU251" s="249"/>
      <c r="QLV251" s="249"/>
      <c r="QLW251" s="249"/>
      <c r="QLX251" s="249"/>
      <c r="QLY251" s="249"/>
      <c r="QLZ251" s="249"/>
      <c r="QMA251" s="249"/>
      <c r="QMB251" s="249"/>
      <c r="QMC251" s="249"/>
      <c r="QMD251" s="249"/>
      <c r="QME251" s="249"/>
      <c r="QMF251" s="249"/>
      <c r="QMG251" s="249"/>
      <c r="QMH251" s="249"/>
      <c r="QMI251" s="249"/>
      <c r="QMJ251" s="249"/>
      <c r="QMK251" s="249"/>
      <c r="QML251" s="249"/>
      <c r="QMM251" s="249"/>
      <c r="QMN251" s="249"/>
      <c r="QMO251" s="249"/>
      <c r="QMP251" s="249"/>
      <c r="QMQ251" s="249"/>
      <c r="QMR251" s="249"/>
      <c r="QMS251" s="249"/>
      <c r="QMT251" s="249"/>
      <c r="QMU251" s="249"/>
      <c r="QMV251" s="249"/>
      <c r="QMW251" s="249"/>
      <c r="QMX251" s="249"/>
      <c r="QMY251" s="249"/>
      <c r="QMZ251" s="249"/>
      <c r="QNA251" s="249"/>
      <c r="QNB251" s="249"/>
      <c r="QNC251" s="249"/>
      <c r="QND251" s="249"/>
      <c r="QNE251" s="249"/>
      <c r="QNF251" s="249"/>
      <c r="QNG251" s="249"/>
      <c r="QNH251" s="249"/>
      <c r="QNI251" s="249"/>
      <c r="QNJ251" s="249"/>
      <c r="QNK251" s="249"/>
      <c r="QNL251" s="249"/>
      <c r="QNM251" s="249"/>
      <c r="QNN251" s="249"/>
      <c r="QNO251" s="249"/>
      <c r="QNP251" s="249"/>
      <c r="QNQ251" s="249"/>
      <c r="QNR251" s="249"/>
      <c r="QNS251" s="249"/>
      <c r="QNT251" s="249"/>
      <c r="QNU251" s="249"/>
      <c r="QNV251" s="249"/>
      <c r="QNW251" s="249"/>
      <c r="QNX251" s="249"/>
      <c r="QNY251" s="249"/>
      <c r="QNZ251" s="249"/>
      <c r="QOA251" s="249"/>
      <c r="QOB251" s="249"/>
      <c r="QOC251" s="249"/>
      <c r="QOD251" s="249"/>
      <c r="QOE251" s="249"/>
      <c r="QOF251" s="249"/>
      <c r="QOG251" s="249"/>
      <c r="QOH251" s="249"/>
      <c r="QOI251" s="249"/>
      <c r="QOJ251" s="249"/>
      <c r="QOK251" s="249"/>
      <c r="QOL251" s="249"/>
      <c r="QOM251" s="249"/>
      <c r="QON251" s="249"/>
      <c r="QOO251" s="249"/>
      <c r="QOP251" s="249"/>
      <c r="QOQ251" s="249"/>
      <c r="QOR251" s="249"/>
      <c r="QOS251" s="249"/>
      <c r="QOT251" s="249"/>
      <c r="QOU251" s="249"/>
      <c r="QOV251" s="249"/>
      <c r="QOW251" s="249"/>
      <c r="QOX251" s="249"/>
      <c r="QOY251" s="249"/>
      <c r="QOZ251" s="249"/>
      <c r="QPA251" s="249"/>
      <c r="QPB251" s="249"/>
      <c r="QPC251" s="249"/>
      <c r="QPD251" s="249"/>
      <c r="QPE251" s="249"/>
      <c r="QPF251" s="249"/>
      <c r="QPG251" s="249"/>
      <c r="QPH251" s="249"/>
      <c r="QPI251" s="249"/>
      <c r="QPJ251" s="249"/>
      <c r="QPK251" s="249"/>
      <c r="QPL251" s="249"/>
      <c r="QPM251" s="249"/>
      <c r="QPN251" s="249"/>
      <c r="QPO251" s="249"/>
      <c r="QPP251" s="249"/>
      <c r="QPQ251" s="249"/>
      <c r="QPR251" s="249"/>
      <c r="QPS251" s="249"/>
      <c r="QPT251" s="249"/>
      <c r="QPU251" s="249"/>
      <c r="QPV251" s="249"/>
      <c r="QPW251" s="249"/>
      <c r="QPX251" s="249"/>
      <c r="QPY251" s="249"/>
      <c r="QPZ251" s="249"/>
      <c r="QQA251" s="249"/>
      <c r="QQB251" s="249"/>
      <c r="QQC251" s="249"/>
      <c r="QQD251" s="249"/>
      <c r="QQE251" s="249"/>
      <c r="QQF251" s="249"/>
      <c r="QQG251" s="249"/>
      <c r="QQH251" s="249"/>
      <c r="QQI251" s="249"/>
      <c r="QQJ251" s="249"/>
      <c r="QQK251" s="249"/>
      <c r="QQL251" s="249"/>
      <c r="QQM251" s="249"/>
      <c r="QQN251" s="249"/>
      <c r="QQO251" s="249"/>
      <c r="QQP251" s="249"/>
      <c r="QQQ251" s="249"/>
      <c r="QQR251" s="249"/>
      <c r="QQS251" s="249"/>
      <c r="QQT251" s="249"/>
      <c r="QQU251" s="249"/>
      <c r="QQV251" s="249"/>
      <c r="QQW251" s="249"/>
      <c r="QQX251" s="249"/>
      <c r="QQY251" s="249"/>
      <c r="QQZ251" s="249"/>
      <c r="QRA251" s="249"/>
      <c r="QRB251" s="249"/>
      <c r="QRC251" s="249"/>
      <c r="QRD251" s="249"/>
      <c r="QRE251" s="249"/>
      <c r="QRF251" s="249"/>
      <c r="QRG251" s="249"/>
      <c r="QRH251" s="249"/>
      <c r="QRI251" s="249"/>
      <c r="QRJ251" s="249"/>
      <c r="QRK251" s="249"/>
      <c r="QRL251" s="249"/>
      <c r="QRM251" s="249"/>
      <c r="QRN251" s="249"/>
      <c r="QRO251" s="249"/>
      <c r="QRP251" s="249"/>
      <c r="QRQ251" s="249"/>
      <c r="QRR251" s="249"/>
      <c r="QRS251" s="249"/>
      <c r="QRT251" s="249"/>
      <c r="QRU251" s="249"/>
      <c r="QRV251" s="249"/>
      <c r="QRW251" s="249"/>
      <c r="QRX251" s="249"/>
      <c r="QRY251" s="249"/>
      <c r="QRZ251" s="249"/>
      <c r="QSA251" s="249"/>
      <c r="QSB251" s="249"/>
      <c r="QSC251" s="249"/>
      <c r="QSD251" s="249"/>
      <c r="QSE251" s="249"/>
      <c r="QSF251" s="249"/>
      <c r="QSG251" s="249"/>
      <c r="QSH251" s="249"/>
      <c r="QSI251" s="249"/>
      <c r="QSJ251" s="249"/>
      <c r="QSK251" s="249"/>
      <c r="QSL251" s="249"/>
      <c r="QSM251" s="249"/>
      <c r="QSN251" s="249"/>
      <c r="QSO251" s="249"/>
      <c r="QSP251" s="249"/>
      <c r="QSQ251" s="249"/>
      <c r="QSR251" s="249"/>
      <c r="QSS251" s="249"/>
      <c r="QST251" s="249"/>
      <c r="QSU251" s="249"/>
      <c r="QSV251" s="249"/>
      <c r="QSW251" s="249"/>
      <c r="QSX251" s="249"/>
      <c r="QSY251" s="249"/>
      <c r="QSZ251" s="249"/>
      <c r="QTA251" s="249"/>
      <c r="QTB251" s="249"/>
      <c r="QTC251" s="249"/>
      <c r="QTD251" s="249"/>
      <c r="QTE251" s="249"/>
      <c r="QTF251" s="249"/>
      <c r="QTG251" s="249"/>
      <c r="QTH251" s="249"/>
      <c r="QTI251" s="249"/>
      <c r="QTJ251" s="249"/>
      <c r="QTK251" s="249"/>
      <c r="QTL251" s="249"/>
      <c r="QTM251" s="249"/>
      <c r="QTN251" s="249"/>
      <c r="QTO251" s="249"/>
      <c r="QTP251" s="249"/>
      <c r="QTQ251" s="249"/>
      <c r="QTR251" s="249"/>
      <c r="QTS251" s="249"/>
      <c r="QTT251" s="249"/>
      <c r="QTU251" s="249"/>
      <c r="QTV251" s="249"/>
      <c r="QTW251" s="249"/>
      <c r="QTX251" s="249"/>
      <c r="QTY251" s="249"/>
      <c r="QTZ251" s="249"/>
      <c r="QUA251" s="249"/>
      <c r="QUB251" s="249"/>
      <c r="QUC251" s="249"/>
      <c r="QUD251" s="249"/>
      <c r="QUE251" s="249"/>
      <c r="QUF251" s="249"/>
      <c r="QUG251" s="249"/>
      <c r="QUH251" s="249"/>
      <c r="QUI251" s="249"/>
      <c r="QUJ251" s="249"/>
      <c r="QUK251" s="249"/>
      <c r="QUL251" s="249"/>
      <c r="QUM251" s="249"/>
      <c r="QUN251" s="249"/>
      <c r="QUO251" s="249"/>
      <c r="QUP251" s="249"/>
      <c r="QUQ251" s="249"/>
      <c r="QUR251" s="249"/>
      <c r="QUS251" s="249"/>
      <c r="QUT251" s="249"/>
      <c r="QUU251" s="249"/>
      <c r="QUV251" s="249"/>
      <c r="QUW251" s="249"/>
      <c r="QUX251" s="249"/>
      <c r="QUY251" s="249"/>
      <c r="QUZ251" s="249"/>
      <c r="QVA251" s="249"/>
      <c r="QVB251" s="249"/>
      <c r="QVC251" s="249"/>
      <c r="QVD251" s="249"/>
      <c r="QVE251" s="249"/>
      <c r="QVF251" s="249"/>
      <c r="QVG251" s="249"/>
      <c r="QVH251" s="249"/>
      <c r="QVI251" s="249"/>
      <c r="QVJ251" s="249"/>
      <c r="QVK251" s="249"/>
      <c r="QVL251" s="249"/>
      <c r="QVM251" s="249"/>
      <c r="QVN251" s="249"/>
      <c r="QVO251" s="249"/>
      <c r="QVP251" s="249"/>
      <c r="QVQ251" s="249"/>
      <c r="QVR251" s="249"/>
      <c r="QVS251" s="249"/>
      <c r="QVT251" s="249"/>
      <c r="QVU251" s="249"/>
      <c r="QVV251" s="249"/>
      <c r="QVW251" s="249"/>
      <c r="QVX251" s="249"/>
      <c r="QVY251" s="249"/>
      <c r="QVZ251" s="249"/>
      <c r="QWA251" s="249"/>
      <c r="QWB251" s="249"/>
      <c r="QWC251" s="249"/>
      <c r="QWD251" s="249"/>
      <c r="QWE251" s="249"/>
      <c r="QWF251" s="249"/>
      <c r="QWG251" s="249"/>
      <c r="QWH251" s="249"/>
      <c r="QWI251" s="249"/>
      <c r="QWJ251" s="249"/>
      <c r="QWK251" s="249"/>
      <c r="QWL251" s="249"/>
      <c r="QWM251" s="249"/>
      <c r="QWN251" s="249"/>
      <c r="QWO251" s="249"/>
      <c r="QWP251" s="249"/>
      <c r="QWQ251" s="249"/>
      <c r="QWR251" s="249"/>
      <c r="QWS251" s="249"/>
      <c r="QWT251" s="249"/>
      <c r="QWU251" s="249"/>
      <c r="QWV251" s="249"/>
      <c r="QWW251" s="249"/>
      <c r="QWX251" s="249"/>
      <c r="QWY251" s="249"/>
      <c r="QWZ251" s="249"/>
      <c r="QXA251" s="249"/>
      <c r="QXB251" s="249"/>
      <c r="QXC251" s="249"/>
      <c r="QXD251" s="249"/>
      <c r="QXE251" s="249"/>
      <c r="QXF251" s="249"/>
      <c r="QXG251" s="249"/>
      <c r="QXH251" s="249"/>
      <c r="QXI251" s="249"/>
      <c r="QXJ251" s="249"/>
      <c r="QXK251" s="249"/>
      <c r="QXL251" s="249"/>
      <c r="QXM251" s="249"/>
      <c r="QXN251" s="249"/>
      <c r="QXO251" s="249"/>
      <c r="QXP251" s="249"/>
      <c r="QXQ251" s="249"/>
      <c r="QXR251" s="249"/>
      <c r="QXS251" s="249"/>
      <c r="QXT251" s="249"/>
      <c r="QXU251" s="249"/>
      <c r="QXV251" s="249"/>
      <c r="QXW251" s="249"/>
      <c r="QXX251" s="249"/>
      <c r="QXY251" s="249"/>
      <c r="QXZ251" s="249"/>
      <c r="QYA251" s="249"/>
      <c r="QYB251" s="249"/>
      <c r="QYC251" s="249"/>
      <c r="QYD251" s="249"/>
      <c r="QYE251" s="249"/>
      <c r="QYF251" s="249"/>
      <c r="QYG251" s="249"/>
      <c r="QYH251" s="249"/>
      <c r="QYI251" s="249"/>
      <c r="QYJ251" s="249"/>
      <c r="QYK251" s="249"/>
      <c r="QYL251" s="249"/>
      <c r="QYM251" s="249"/>
      <c r="QYN251" s="249"/>
      <c r="QYO251" s="249"/>
      <c r="QYP251" s="249"/>
      <c r="QYQ251" s="249"/>
      <c r="QYR251" s="249"/>
      <c r="QYS251" s="249"/>
      <c r="QYT251" s="249"/>
      <c r="QYU251" s="249"/>
      <c r="QYV251" s="249"/>
      <c r="QYW251" s="249"/>
      <c r="QYX251" s="249"/>
      <c r="QYY251" s="249"/>
      <c r="QYZ251" s="249"/>
      <c r="QZA251" s="249"/>
      <c r="QZB251" s="249"/>
      <c r="QZC251" s="249"/>
      <c r="QZD251" s="249"/>
      <c r="QZE251" s="249"/>
      <c r="QZF251" s="249"/>
      <c r="QZG251" s="249"/>
      <c r="QZH251" s="249"/>
      <c r="QZI251" s="249"/>
      <c r="QZJ251" s="249"/>
      <c r="QZK251" s="249"/>
      <c r="QZL251" s="249"/>
      <c r="QZM251" s="249"/>
      <c r="QZN251" s="249"/>
      <c r="QZO251" s="249"/>
      <c r="QZP251" s="249"/>
      <c r="QZQ251" s="249"/>
      <c r="QZR251" s="249"/>
      <c r="QZS251" s="249"/>
      <c r="QZT251" s="249"/>
      <c r="QZU251" s="249"/>
      <c r="QZV251" s="249"/>
      <c r="QZW251" s="249"/>
      <c r="QZX251" s="249"/>
      <c r="QZY251" s="249"/>
      <c r="QZZ251" s="249"/>
      <c r="RAA251" s="249"/>
      <c r="RAB251" s="249"/>
      <c r="RAC251" s="249"/>
      <c r="RAD251" s="249"/>
      <c r="RAE251" s="249"/>
      <c r="RAF251" s="249"/>
      <c r="RAG251" s="249"/>
      <c r="RAH251" s="249"/>
      <c r="RAI251" s="249"/>
      <c r="RAJ251" s="249"/>
      <c r="RAK251" s="249"/>
      <c r="RAL251" s="249"/>
      <c r="RAM251" s="249"/>
      <c r="RAN251" s="249"/>
      <c r="RAO251" s="249"/>
      <c r="RAP251" s="249"/>
      <c r="RAQ251" s="249"/>
      <c r="RAR251" s="249"/>
      <c r="RAS251" s="249"/>
      <c r="RAT251" s="249"/>
      <c r="RAU251" s="249"/>
      <c r="RAV251" s="249"/>
      <c r="RAW251" s="249"/>
      <c r="RAX251" s="249"/>
      <c r="RAY251" s="249"/>
      <c r="RAZ251" s="249"/>
      <c r="RBA251" s="249"/>
      <c r="RBB251" s="249"/>
      <c r="RBC251" s="249"/>
      <c r="RBD251" s="249"/>
      <c r="RBE251" s="249"/>
      <c r="RBF251" s="249"/>
      <c r="RBG251" s="249"/>
      <c r="RBH251" s="249"/>
      <c r="RBI251" s="249"/>
      <c r="RBJ251" s="249"/>
      <c r="RBK251" s="249"/>
      <c r="RBL251" s="249"/>
      <c r="RBM251" s="249"/>
      <c r="RBN251" s="249"/>
      <c r="RBO251" s="249"/>
      <c r="RBP251" s="249"/>
      <c r="RBQ251" s="249"/>
      <c r="RBR251" s="249"/>
      <c r="RBS251" s="249"/>
      <c r="RBT251" s="249"/>
      <c r="RBU251" s="249"/>
      <c r="RBV251" s="249"/>
      <c r="RBW251" s="249"/>
      <c r="RBX251" s="249"/>
      <c r="RBY251" s="249"/>
      <c r="RBZ251" s="249"/>
      <c r="RCA251" s="249"/>
      <c r="RCB251" s="249"/>
      <c r="RCC251" s="249"/>
      <c r="RCD251" s="249"/>
      <c r="RCE251" s="249"/>
      <c r="RCF251" s="249"/>
      <c r="RCG251" s="249"/>
      <c r="RCH251" s="249"/>
      <c r="RCI251" s="249"/>
      <c r="RCJ251" s="249"/>
      <c r="RCK251" s="249"/>
      <c r="RCL251" s="249"/>
      <c r="RCM251" s="249"/>
      <c r="RCN251" s="249"/>
      <c r="RCO251" s="249"/>
      <c r="RCP251" s="249"/>
      <c r="RCQ251" s="249"/>
      <c r="RCR251" s="249"/>
      <c r="RCS251" s="249"/>
      <c r="RCT251" s="249"/>
      <c r="RCU251" s="249"/>
      <c r="RCV251" s="249"/>
      <c r="RCW251" s="249"/>
      <c r="RCX251" s="249"/>
      <c r="RCY251" s="249"/>
      <c r="RCZ251" s="249"/>
      <c r="RDA251" s="249"/>
      <c r="RDB251" s="249"/>
      <c r="RDC251" s="249"/>
      <c r="RDD251" s="249"/>
      <c r="RDE251" s="249"/>
      <c r="RDF251" s="249"/>
      <c r="RDG251" s="249"/>
      <c r="RDH251" s="249"/>
      <c r="RDI251" s="249"/>
      <c r="RDJ251" s="249"/>
      <c r="RDK251" s="249"/>
      <c r="RDL251" s="249"/>
      <c r="RDM251" s="249"/>
      <c r="RDN251" s="249"/>
      <c r="RDO251" s="249"/>
      <c r="RDP251" s="249"/>
      <c r="RDQ251" s="249"/>
      <c r="RDR251" s="249"/>
      <c r="RDS251" s="249"/>
      <c r="RDT251" s="249"/>
      <c r="RDU251" s="249"/>
      <c r="RDV251" s="249"/>
      <c r="RDW251" s="249"/>
      <c r="RDX251" s="249"/>
      <c r="RDY251" s="249"/>
      <c r="RDZ251" s="249"/>
      <c r="REA251" s="249"/>
      <c r="REB251" s="249"/>
      <c r="REC251" s="249"/>
      <c r="RED251" s="249"/>
      <c r="REE251" s="249"/>
      <c r="REF251" s="249"/>
      <c r="REG251" s="249"/>
      <c r="REH251" s="249"/>
      <c r="REI251" s="249"/>
      <c r="REJ251" s="249"/>
      <c r="REK251" s="249"/>
      <c r="REL251" s="249"/>
      <c r="REM251" s="249"/>
      <c r="REN251" s="249"/>
      <c r="REO251" s="249"/>
      <c r="REP251" s="249"/>
      <c r="REQ251" s="249"/>
      <c r="RER251" s="249"/>
      <c r="RES251" s="249"/>
      <c r="RET251" s="249"/>
      <c r="REU251" s="249"/>
      <c r="REV251" s="249"/>
      <c r="REW251" s="249"/>
      <c r="REX251" s="249"/>
      <c r="REY251" s="249"/>
      <c r="REZ251" s="249"/>
      <c r="RFA251" s="249"/>
      <c r="RFB251" s="249"/>
      <c r="RFC251" s="249"/>
      <c r="RFD251" s="249"/>
      <c r="RFE251" s="249"/>
      <c r="RFF251" s="249"/>
      <c r="RFG251" s="249"/>
      <c r="RFH251" s="249"/>
      <c r="RFI251" s="249"/>
      <c r="RFJ251" s="249"/>
      <c r="RFK251" s="249"/>
      <c r="RFL251" s="249"/>
      <c r="RFM251" s="249"/>
      <c r="RFN251" s="249"/>
      <c r="RFO251" s="249"/>
      <c r="RFP251" s="249"/>
      <c r="RFQ251" s="249"/>
      <c r="RFR251" s="249"/>
      <c r="RFS251" s="249"/>
      <c r="RFT251" s="249"/>
      <c r="RFU251" s="249"/>
      <c r="RFV251" s="249"/>
      <c r="RFW251" s="249"/>
      <c r="RFX251" s="249"/>
      <c r="RFY251" s="249"/>
      <c r="RFZ251" s="249"/>
      <c r="RGA251" s="249"/>
      <c r="RGB251" s="249"/>
      <c r="RGC251" s="249"/>
      <c r="RGD251" s="249"/>
      <c r="RGE251" s="249"/>
      <c r="RGF251" s="249"/>
      <c r="RGG251" s="249"/>
      <c r="RGH251" s="249"/>
      <c r="RGI251" s="249"/>
      <c r="RGJ251" s="249"/>
      <c r="RGK251" s="249"/>
      <c r="RGL251" s="249"/>
      <c r="RGM251" s="249"/>
      <c r="RGN251" s="249"/>
      <c r="RGO251" s="249"/>
      <c r="RGP251" s="249"/>
      <c r="RGQ251" s="249"/>
      <c r="RGR251" s="249"/>
      <c r="RGS251" s="249"/>
      <c r="RGT251" s="249"/>
      <c r="RGU251" s="249"/>
      <c r="RGV251" s="249"/>
      <c r="RGW251" s="249"/>
      <c r="RGX251" s="249"/>
      <c r="RGY251" s="249"/>
      <c r="RGZ251" s="249"/>
      <c r="RHA251" s="249"/>
      <c r="RHB251" s="249"/>
      <c r="RHC251" s="249"/>
      <c r="RHD251" s="249"/>
      <c r="RHE251" s="249"/>
      <c r="RHF251" s="249"/>
      <c r="RHG251" s="249"/>
      <c r="RHH251" s="249"/>
      <c r="RHI251" s="249"/>
      <c r="RHJ251" s="249"/>
      <c r="RHK251" s="249"/>
      <c r="RHL251" s="249"/>
      <c r="RHM251" s="249"/>
      <c r="RHN251" s="249"/>
      <c r="RHO251" s="249"/>
      <c r="RHP251" s="249"/>
      <c r="RHQ251" s="249"/>
      <c r="RHR251" s="249"/>
      <c r="RHS251" s="249"/>
      <c r="RHT251" s="249"/>
      <c r="RHU251" s="249"/>
      <c r="RHV251" s="249"/>
      <c r="RHW251" s="249"/>
      <c r="RHX251" s="249"/>
      <c r="RHY251" s="249"/>
      <c r="RHZ251" s="249"/>
      <c r="RIA251" s="249"/>
      <c r="RIB251" s="249"/>
      <c r="RIC251" s="249"/>
      <c r="RID251" s="249"/>
      <c r="RIE251" s="249"/>
      <c r="RIF251" s="249"/>
      <c r="RIG251" s="249"/>
      <c r="RIH251" s="249"/>
      <c r="RII251" s="249"/>
      <c r="RIJ251" s="249"/>
      <c r="RIK251" s="249"/>
      <c r="RIL251" s="249"/>
      <c r="RIM251" s="249"/>
      <c r="RIN251" s="249"/>
      <c r="RIO251" s="249"/>
      <c r="RIP251" s="249"/>
      <c r="RIQ251" s="249"/>
      <c r="RIR251" s="249"/>
      <c r="RIS251" s="249"/>
      <c r="RIT251" s="249"/>
      <c r="RIU251" s="249"/>
      <c r="RIV251" s="249"/>
      <c r="RIW251" s="249"/>
      <c r="RIX251" s="249"/>
      <c r="RIY251" s="249"/>
      <c r="RIZ251" s="249"/>
      <c r="RJA251" s="249"/>
      <c r="RJB251" s="249"/>
      <c r="RJC251" s="249"/>
      <c r="RJD251" s="249"/>
      <c r="RJE251" s="249"/>
      <c r="RJF251" s="249"/>
      <c r="RJG251" s="249"/>
      <c r="RJH251" s="249"/>
      <c r="RJI251" s="249"/>
      <c r="RJJ251" s="249"/>
      <c r="RJK251" s="249"/>
      <c r="RJL251" s="249"/>
      <c r="RJM251" s="249"/>
      <c r="RJN251" s="249"/>
      <c r="RJO251" s="249"/>
      <c r="RJP251" s="249"/>
      <c r="RJQ251" s="249"/>
      <c r="RJR251" s="249"/>
      <c r="RJS251" s="249"/>
      <c r="RJT251" s="249"/>
      <c r="RJU251" s="249"/>
      <c r="RJV251" s="249"/>
      <c r="RJW251" s="249"/>
      <c r="RJX251" s="249"/>
      <c r="RJY251" s="249"/>
      <c r="RJZ251" s="249"/>
      <c r="RKA251" s="249"/>
      <c r="RKB251" s="249"/>
      <c r="RKC251" s="249"/>
      <c r="RKD251" s="249"/>
      <c r="RKE251" s="249"/>
      <c r="RKF251" s="249"/>
      <c r="RKG251" s="249"/>
      <c r="RKH251" s="249"/>
      <c r="RKI251" s="249"/>
      <c r="RKJ251" s="249"/>
      <c r="RKK251" s="249"/>
      <c r="RKL251" s="249"/>
      <c r="RKM251" s="249"/>
      <c r="RKN251" s="249"/>
      <c r="RKO251" s="249"/>
      <c r="RKP251" s="249"/>
      <c r="RKQ251" s="249"/>
      <c r="RKR251" s="249"/>
      <c r="RKS251" s="249"/>
      <c r="RKT251" s="249"/>
      <c r="RKU251" s="249"/>
      <c r="RKV251" s="249"/>
      <c r="RKW251" s="249"/>
      <c r="RKX251" s="249"/>
      <c r="RKY251" s="249"/>
      <c r="RKZ251" s="249"/>
      <c r="RLA251" s="249"/>
      <c r="RLB251" s="249"/>
      <c r="RLC251" s="249"/>
      <c r="RLD251" s="249"/>
      <c r="RLE251" s="249"/>
      <c r="RLF251" s="249"/>
      <c r="RLG251" s="249"/>
      <c r="RLH251" s="249"/>
      <c r="RLI251" s="249"/>
      <c r="RLJ251" s="249"/>
      <c r="RLK251" s="249"/>
      <c r="RLL251" s="249"/>
      <c r="RLM251" s="249"/>
      <c r="RLN251" s="249"/>
      <c r="RLO251" s="249"/>
      <c r="RLP251" s="249"/>
      <c r="RLQ251" s="249"/>
      <c r="RLR251" s="249"/>
      <c r="RLS251" s="249"/>
      <c r="RLT251" s="249"/>
      <c r="RLU251" s="249"/>
      <c r="RLV251" s="249"/>
      <c r="RLW251" s="249"/>
      <c r="RLX251" s="249"/>
      <c r="RLY251" s="249"/>
      <c r="RLZ251" s="249"/>
      <c r="RMA251" s="249"/>
      <c r="RMB251" s="249"/>
      <c r="RMC251" s="249"/>
      <c r="RMD251" s="249"/>
      <c r="RME251" s="249"/>
      <c r="RMF251" s="249"/>
      <c r="RMG251" s="249"/>
      <c r="RMH251" s="249"/>
      <c r="RMI251" s="249"/>
      <c r="RMJ251" s="249"/>
      <c r="RMK251" s="249"/>
      <c r="RML251" s="249"/>
      <c r="RMM251" s="249"/>
      <c r="RMN251" s="249"/>
      <c r="RMO251" s="249"/>
      <c r="RMP251" s="249"/>
      <c r="RMQ251" s="249"/>
      <c r="RMR251" s="249"/>
      <c r="RMS251" s="249"/>
      <c r="RMT251" s="249"/>
      <c r="RMU251" s="249"/>
      <c r="RMV251" s="249"/>
      <c r="RMW251" s="249"/>
      <c r="RMX251" s="249"/>
      <c r="RMY251" s="249"/>
      <c r="RMZ251" s="249"/>
      <c r="RNA251" s="249"/>
      <c r="RNB251" s="249"/>
      <c r="RNC251" s="249"/>
      <c r="RND251" s="249"/>
      <c r="RNE251" s="249"/>
      <c r="RNF251" s="249"/>
      <c r="RNG251" s="249"/>
      <c r="RNH251" s="249"/>
      <c r="RNI251" s="249"/>
      <c r="RNJ251" s="249"/>
      <c r="RNK251" s="249"/>
      <c r="RNL251" s="249"/>
      <c r="RNM251" s="249"/>
      <c r="RNN251" s="249"/>
      <c r="RNO251" s="249"/>
      <c r="RNP251" s="249"/>
      <c r="RNQ251" s="249"/>
      <c r="RNR251" s="249"/>
      <c r="RNS251" s="249"/>
      <c r="RNT251" s="249"/>
      <c r="RNU251" s="249"/>
      <c r="RNV251" s="249"/>
      <c r="RNW251" s="249"/>
      <c r="RNX251" s="249"/>
      <c r="RNY251" s="249"/>
      <c r="RNZ251" s="249"/>
      <c r="ROA251" s="249"/>
      <c r="ROB251" s="249"/>
      <c r="ROC251" s="249"/>
      <c r="ROD251" s="249"/>
      <c r="ROE251" s="249"/>
      <c r="ROF251" s="249"/>
      <c r="ROG251" s="249"/>
      <c r="ROH251" s="249"/>
      <c r="ROI251" s="249"/>
      <c r="ROJ251" s="249"/>
      <c r="ROK251" s="249"/>
      <c r="ROL251" s="249"/>
      <c r="ROM251" s="249"/>
      <c r="RON251" s="249"/>
      <c r="ROO251" s="249"/>
      <c r="ROP251" s="249"/>
      <c r="ROQ251" s="249"/>
      <c r="ROR251" s="249"/>
      <c r="ROS251" s="249"/>
      <c r="ROT251" s="249"/>
      <c r="ROU251" s="249"/>
      <c r="ROV251" s="249"/>
      <c r="ROW251" s="249"/>
      <c r="ROX251" s="249"/>
      <c r="ROY251" s="249"/>
      <c r="ROZ251" s="249"/>
      <c r="RPA251" s="249"/>
      <c r="RPB251" s="249"/>
      <c r="RPC251" s="249"/>
      <c r="RPD251" s="249"/>
      <c r="RPE251" s="249"/>
      <c r="RPF251" s="249"/>
      <c r="RPG251" s="249"/>
      <c r="RPH251" s="249"/>
      <c r="RPI251" s="249"/>
      <c r="RPJ251" s="249"/>
      <c r="RPK251" s="249"/>
      <c r="RPL251" s="249"/>
      <c r="RPM251" s="249"/>
      <c r="RPN251" s="249"/>
      <c r="RPO251" s="249"/>
      <c r="RPP251" s="249"/>
      <c r="RPQ251" s="249"/>
      <c r="RPR251" s="249"/>
      <c r="RPS251" s="249"/>
      <c r="RPT251" s="249"/>
      <c r="RPU251" s="249"/>
      <c r="RPV251" s="249"/>
      <c r="RPW251" s="249"/>
      <c r="RPX251" s="249"/>
      <c r="RPY251" s="249"/>
      <c r="RPZ251" s="249"/>
      <c r="RQA251" s="249"/>
      <c r="RQB251" s="249"/>
      <c r="RQC251" s="249"/>
      <c r="RQD251" s="249"/>
      <c r="RQE251" s="249"/>
      <c r="RQF251" s="249"/>
      <c r="RQG251" s="249"/>
      <c r="RQH251" s="249"/>
      <c r="RQI251" s="249"/>
      <c r="RQJ251" s="249"/>
      <c r="RQK251" s="249"/>
      <c r="RQL251" s="249"/>
      <c r="RQM251" s="249"/>
      <c r="RQN251" s="249"/>
      <c r="RQO251" s="249"/>
      <c r="RQP251" s="249"/>
      <c r="RQQ251" s="249"/>
      <c r="RQR251" s="249"/>
      <c r="RQS251" s="249"/>
      <c r="RQT251" s="249"/>
      <c r="RQU251" s="249"/>
      <c r="RQV251" s="249"/>
      <c r="RQW251" s="249"/>
      <c r="RQX251" s="249"/>
      <c r="RQY251" s="249"/>
      <c r="RQZ251" s="249"/>
      <c r="RRA251" s="249"/>
      <c r="RRB251" s="249"/>
      <c r="RRC251" s="249"/>
      <c r="RRD251" s="249"/>
      <c r="RRE251" s="249"/>
      <c r="RRF251" s="249"/>
      <c r="RRG251" s="249"/>
      <c r="RRH251" s="249"/>
      <c r="RRI251" s="249"/>
      <c r="RRJ251" s="249"/>
      <c r="RRK251" s="249"/>
      <c r="RRL251" s="249"/>
      <c r="RRM251" s="249"/>
      <c r="RRN251" s="249"/>
      <c r="RRO251" s="249"/>
      <c r="RRP251" s="249"/>
      <c r="RRQ251" s="249"/>
      <c r="RRR251" s="249"/>
      <c r="RRS251" s="249"/>
      <c r="RRT251" s="249"/>
      <c r="RRU251" s="249"/>
      <c r="RRV251" s="249"/>
      <c r="RRW251" s="249"/>
      <c r="RRX251" s="249"/>
      <c r="RRY251" s="249"/>
      <c r="RRZ251" s="249"/>
      <c r="RSA251" s="249"/>
      <c r="RSB251" s="249"/>
      <c r="RSC251" s="249"/>
      <c r="RSD251" s="249"/>
      <c r="RSE251" s="249"/>
      <c r="RSF251" s="249"/>
      <c r="RSG251" s="249"/>
      <c r="RSH251" s="249"/>
      <c r="RSI251" s="249"/>
      <c r="RSJ251" s="249"/>
      <c r="RSK251" s="249"/>
      <c r="RSL251" s="249"/>
      <c r="RSM251" s="249"/>
      <c r="RSN251" s="249"/>
      <c r="RSO251" s="249"/>
      <c r="RSP251" s="249"/>
      <c r="RSQ251" s="249"/>
      <c r="RSR251" s="249"/>
      <c r="RSS251" s="249"/>
      <c r="RST251" s="249"/>
      <c r="RSU251" s="249"/>
      <c r="RSV251" s="249"/>
      <c r="RSW251" s="249"/>
      <c r="RSX251" s="249"/>
      <c r="RSY251" s="249"/>
      <c r="RSZ251" s="249"/>
      <c r="RTA251" s="249"/>
      <c r="RTB251" s="249"/>
      <c r="RTC251" s="249"/>
      <c r="RTD251" s="249"/>
      <c r="RTE251" s="249"/>
      <c r="RTF251" s="249"/>
      <c r="RTG251" s="249"/>
      <c r="RTH251" s="249"/>
      <c r="RTI251" s="249"/>
      <c r="RTJ251" s="249"/>
      <c r="RTK251" s="249"/>
      <c r="RTL251" s="249"/>
      <c r="RTM251" s="249"/>
      <c r="RTN251" s="249"/>
      <c r="RTO251" s="249"/>
      <c r="RTP251" s="249"/>
      <c r="RTQ251" s="249"/>
      <c r="RTR251" s="249"/>
      <c r="RTS251" s="249"/>
      <c r="RTT251" s="249"/>
      <c r="RTU251" s="249"/>
      <c r="RTV251" s="249"/>
      <c r="RTW251" s="249"/>
      <c r="RTX251" s="249"/>
      <c r="RTY251" s="249"/>
      <c r="RTZ251" s="249"/>
      <c r="RUA251" s="249"/>
      <c r="RUB251" s="249"/>
      <c r="RUC251" s="249"/>
      <c r="RUD251" s="249"/>
      <c r="RUE251" s="249"/>
      <c r="RUF251" s="249"/>
      <c r="RUG251" s="249"/>
      <c r="RUH251" s="249"/>
      <c r="RUI251" s="249"/>
      <c r="RUJ251" s="249"/>
      <c r="RUK251" s="249"/>
      <c r="RUL251" s="249"/>
      <c r="RUM251" s="249"/>
      <c r="RUN251" s="249"/>
      <c r="RUO251" s="249"/>
      <c r="RUP251" s="249"/>
      <c r="RUQ251" s="249"/>
      <c r="RUR251" s="249"/>
      <c r="RUS251" s="249"/>
      <c r="RUT251" s="249"/>
      <c r="RUU251" s="249"/>
      <c r="RUV251" s="249"/>
      <c r="RUW251" s="249"/>
      <c r="RUX251" s="249"/>
      <c r="RUY251" s="249"/>
      <c r="RUZ251" s="249"/>
      <c r="RVA251" s="249"/>
      <c r="RVB251" s="249"/>
      <c r="RVC251" s="249"/>
      <c r="RVD251" s="249"/>
      <c r="RVE251" s="249"/>
      <c r="RVF251" s="249"/>
      <c r="RVG251" s="249"/>
      <c r="RVH251" s="249"/>
      <c r="RVI251" s="249"/>
      <c r="RVJ251" s="249"/>
      <c r="RVK251" s="249"/>
      <c r="RVL251" s="249"/>
      <c r="RVM251" s="249"/>
      <c r="RVN251" s="249"/>
      <c r="RVO251" s="249"/>
      <c r="RVP251" s="249"/>
      <c r="RVQ251" s="249"/>
      <c r="RVR251" s="249"/>
      <c r="RVS251" s="249"/>
      <c r="RVT251" s="249"/>
      <c r="RVU251" s="249"/>
      <c r="RVV251" s="249"/>
      <c r="RVW251" s="249"/>
      <c r="RVX251" s="249"/>
      <c r="RVY251" s="249"/>
      <c r="RVZ251" s="249"/>
      <c r="RWA251" s="249"/>
      <c r="RWB251" s="249"/>
      <c r="RWC251" s="249"/>
      <c r="RWD251" s="249"/>
      <c r="RWE251" s="249"/>
      <c r="RWF251" s="249"/>
      <c r="RWG251" s="249"/>
      <c r="RWH251" s="249"/>
      <c r="RWI251" s="249"/>
      <c r="RWJ251" s="249"/>
      <c r="RWK251" s="249"/>
      <c r="RWL251" s="249"/>
      <c r="RWM251" s="249"/>
      <c r="RWN251" s="249"/>
      <c r="RWO251" s="249"/>
      <c r="RWP251" s="249"/>
      <c r="RWQ251" s="249"/>
      <c r="RWR251" s="249"/>
      <c r="RWS251" s="249"/>
      <c r="RWT251" s="249"/>
      <c r="RWU251" s="249"/>
      <c r="RWV251" s="249"/>
      <c r="RWW251" s="249"/>
      <c r="RWX251" s="249"/>
      <c r="RWY251" s="249"/>
      <c r="RWZ251" s="249"/>
      <c r="RXA251" s="249"/>
      <c r="RXB251" s="249"/>
      <c r="RXC251" s="249"/>
      <c r="RXD251" s="249"/>
      <c r="RXE251" s="249"/>
      <c r="RXF251" s="249"/>
      <c r="RXG251" s="249"/>
      <c r="RXH251" s="249"/>
      <c r="RXI251" s="249"/>
      <c r="RXJ251" s="249"/>
      <c r="RXK251" s="249"/>
      <c r="RXL251" s="249"/>
      <c r="RXM251" s="249"/>
      <c r="RXN251" s="249"/>
      <c r="RXO251" s="249"/>
      <c r="RXP251" s="249"/>
      <c r="RXQ251" s="249"/>
      <c r="RXR251" s="249"/>
      <c r="RXS251" s="249"/>
      <c r="RXT251" s="249"/>
      <c r="RXU251" s="249"/>
      <c r="RXV251" s="249"/>
      <c r="RXW251" s="249"/>
      <c r="RXX251" s="249"/>
      <c r="RXY251" s="249"/>
      <c r="RXZ251" s="249"/>
      <c r="RYA251" s="249"/>
      <c r="RYB251" s="249"/>
      <c r="RYC251" s="249"/>
      <c r="RYD251" s="249"/>
      <c r="RYE251" s="249"/>
      <c r="RYF251" s="249"/>
      <c r="RYG251" s="249"/>
      <c r="RYH251" s="249"/>
      <c r="RYI251" s="249"/>
      <c r="RYJ251" s="249"/>
      <c r="RYK251" s="249"/>
      <c r="RYL251" s="249"/>
      <c r="RYM251" s="249"/>
      <c r="RYN251" s="249"/>
      <c r="RYO251" s="249"/>
      <c r="RYP251" s="249"/>
      <c r="RYQ251" s="249"/>
      <c r="RYR251" s="249"/>
      <c r="RYS251" s="249"/>
      <c r="RYT251" s="249"/>
      <c r="RYU251" s="249"/>
      <c r="RYV251" s="249"/>
      <c r="RYW251" s="249"/>
      <c r="RYX251" s="249"/>
      <c r="RYY251" s="249"/>
      <c r="RYZ251" s="249"/>
      <c r="RZA251" s="249"/>
      <c r="RZB251" s="249"/>
      <c r="RZC251" s="249"/>
      <c r="RZD251" s="249"/>
      <c r="RZE251" s="249"/>
      <c r="RZF251" s="249"/>
      <c r="RZG251" s="249"/>
      <c r="RZH251" s="249"/>
      <c r="RZI251" s="249"/>
      <c r="RZJ251" s="249"/>
      <c r="RZK251" s="249"/>
      <c r="RZL251" s="249"/>
      <c r="RZM251" s="249"/>
      <c r="RZN251" s="249"/>
      <c r="RZO251" s="249"/>
      <c r="RZP251" s="249"/>
      <c r="RZQ251" s="249"/>
      <c r="RZR251" s="249"/>
      <c r="RZS251" s="249"/>
      <c r="RZT251" s="249"/>
      <c r="RZU251" s="249"/>
      <c r="RZV251" s="249"/>
      <c r="RZW251" s="249"/>
      <c r="RZX251" s="249"/>
      <c r="RZY251" s="249"/>
      <c r="RZZ251" s="249"/>
      <c r="SAA251" s="249"/>
      <c r="SAB251" s="249"/>
      <c r="SAC251" s="249"/>
      <c r="SAD251" s="249"/>
      <c r="SAE251" s="249"/>
      <c r="SAF251" s="249"/>
      <c r="SAG251" s="249"/>
      <c r="SAH251" s="249"/>
      <c r="SAI251" s="249"/>
      <c r="SAJ251" s="249"/>
      <c r="SAK251" s="249"/>
      <c r="SAL251" s="249"/>
      <c r="SAM251" s="249"/>
      <c r="SAN251" s="249"/>
      <c r="SAO251" s="249"/>
      <c r="SAP251" s="249"/>
      <c r="SAQ251" s="249"/>
      <c r="SAR251" s="249"/>
      <c r="SAS251" s="249"/>
      <c r="SAT251" s="249"/>
      <c r="SAU251" s="249"/>
      <c r="SAV251" s="249"/>
      <c r="SAW251" s="249"/>
      <c r="SAX251" s="249"/>
      <c r="SAY251" s="249"/>
      <c r="SAZ251" s="249"/>
      <c r="SBA251" s="249"/>
      <c r="SBB251" s="249"/>
      <c r="SBC251" s="249"/>
      <c r="SBD251" s="249"/>
      <c r="SBE251" s="249"/>
      <c r="SBF251" s="249"/>
      <c r="SBG251" s="249"/>
      <c r="SBH251" s="249"/>
      <c r="SBI251" s="249"/>
      <c r="SBJ251" s="249"/>
      <c r="SBK251" s="249"/>
      <c r="SBL251" s="249"/>
      <c r="SBM251" s="249"/>
      <c r="SBN251" s="249"/>
      <c r="SBO251" s="249"/>
      <c r="SBP251" s="249"/>
      <c r="SBQ251" s="249"/>
      <c r="SBR251" s="249"/>
      <c r="SBS251" s="249"/>
      <c r="SBT251" s="249"/>
      <c r="SBU251" s="249"/>
      <c r="SBV251" s="249"/>
      <c r="SBW251" s="249"/>
      <c r="SBX251" s="249"/>
      <c r="SBY251" s="249"/>
      <c r="SBZ251" s="249"/>
      <c r="SCA251" s="249"/>
      <c r="SCB251" s="249"/>
      <c r="SCC251" s="249"/>
      <c r="SCD251" s="249"/>
      <c r="SCE251" s="249"/>
      <c r="SCF251" s="249"/>
      <c r="SCG251" s="249"/>
      <c r="SCH251" s="249"/>
      <c r="SCI251" s="249"/>
      <c r="SCJ251" s="249"/>
      <c r="SCK251" s="249"/>
      <c r="SCL251" s="249"/>
      <c r="SCM251" s="249"/>
      <c r="SCN251" s="249"/>
      <c r="SCO251" s="249"/>
      <c r="SCP251" s="249"/>
      <c r="SCQ251" s="249"/>
      <c r="SCR251" s="249"/>
      <c r="SCS251" s="249"/>
      <c r="SCT251" s="249"/>
      <c r="SCU251" s="249"/>
      <c r="SCV251" s="249"/>
      <c r="SCW251" s="249"/>
      <c r="SCX251" s="249"/>
      <c r="SCY251" s="249"/>
      <c r="SCZ251" s="249"/>
      <c r="SDA251" s="249"/>
      <c r="SDB251" s="249"/>
      <c r="SDC251" s="249"/>
      <c r="SDD251" s="249"/>
      <c r="SDE251" s="249"/>
      <c r="SDF251" s="249"/>
      <c r="SDG251" s="249"/>
      <c r="SDH251" s="249"/>
      <c r="SDI251" s="249"/>
      <c r="SDJ251" s="249"/>
      <c r="SDK251" s="249"/>
      <c r="SDL251" s="249"/>
      <c r="SDM251" s="249"/>
      <c r="SDN251" s="249"/>
      <c r="SDO251" s="249"/>
      <c r="SDP251" s="249"/>
      <c r="SDQ251" s="249"/>
      <c r="SDR251" s="249"/>
      <c r="SDS251" s="249"/>
      <c r="SDT251" s="249"/>
      <c r="SDU251" s="249"/>
      <c r="SDV251" s="249"/>
      <c r="SDW251" s="249"/>
      <c r="SDX251" s="249"/>
      <c r="SDY251" s="249"/>
      <c r="SDZ251" s="249"/>
      <c r="SEA251" s="249"/>
      <c r="SEB251" s="249"/>
      <c r="SEC251" s="249"/>
      <c r="SED251" s="249"/>
      <c r="SEE251" s="249"/>
      <c r="SEF251" s="249"/>
      <c r="SEG251" s="249"/>
      <c r="SEH251" s="249"/>
      <c r="SEI251" s="249"/>
      <c r="SEJ251" s="249"/>
      <c r="SEK251" s="249"/>
      <c r="SEL251" s="249"/>
      <c r="SEM251" s="249"/>
      <c r="SEN251" s="249"/>
      <c r="SEO251" s="249"/>
      <c r="SEP251" s="249"/>
      <c r="SEQ251" s="249"/>
      <c r="SER251" s="249"/>
      <c r="SES251" s="249"/>
      <c r="SET251" s="249"/>
      <c r="SEU251" s="249"/>
      <c r="SEV251" s="249"/>
      <c r="SEW251" s="249"/>
      <c r="SEX251" s="249"/>
      <c r="SEY251" s="249"/>
      <c r="SEZ251" s="249"/>
      <c r="SFA251" s="249"/>
      <c r="SFB251" s="249"/>
      <c r="SFC251" s="249"/>
      <c r="SFD251" s="249"/>
      <c r="SFE251" s="249"/>
      <c r="SFF251" s="249"/>
      <c r="SFG251" s="249"/>
      <c r="SFH251" s="249"/>
      <c r="SFI251" s="249"/>
      <c r="SFJ251" s="249"/>
      <c r="SFK251" s="249"/>
      <c r="SFL251" s="249"/>
      <c r="SFM251" s="249"/>
      <c r="SFN251" s="249"/>
      <c r="SFO251" s="249"/>
      <c r="SFP251" s="249"/>
      <c r="SFQ251" s="249"/>
      <c r="SFR251" s="249"/>
      <c r="SFS251" s="249"/>
      <c r="SFT251" s="249"/>
      <c r="SFU251" s="249"/>
      <c r="SFV251" s="249"/>
      <c r="SFW251" s="249"/>
      <c r="SFX251" s="249"/>
      <c r="SFY251" s="249"/>
      <c r="SFZ251" s="249"/>
      <c r="SGA251" s="249"/>
      <c r="SGB251" s="249"/>
      <c r="SGC251" s="249"/>
      <c r="SGD251" s="249"/>
      <c r="SGE251" s="249"/>
      <c r="SGF251" s="249"/>
      <c r="SGG251" s="249"/>
      <c r="SGH251" s="249"/>
      <c r="SGI251" s="249"/>
      <c r="SGJ251" s="249"/>
      <c r="SGK251" s="249"/>
      <c r="SGL251" s="249"/>
      <c r="SGM251" s="249"/>
      <c r="SGN251" s="249"/>
      <c r="SGO251" s="249"/>
      <c r="SGP251" s="249"/>
      <c r="SGQ251" s="249"/>
      <c r="SGR251" s="249"/>
      <c r="SGS251" s="249"/>
      <c r="SGT251" s="249"/>
      <c r="SGU251" s="249"/>
      <c r="SGV251" s="249"/>
      <c r="SGW251" s="249"/>
      <c r="SGX251" s="249"/>
      <c r="SGY251" s="249"/>
      <c r="SGZ251" s="249"/>
      <c r="SHA251" s="249"/>
      <c r="SHB251" s="249"/>
      <c r="SHC251" s="249"/>
      <c r="SHD251" s="249"/>
      <c r="SHE251" s="249"/>
      <c r="SHF251" s="249"/>
      <c r="SHG251" s="249"/>
      <c r="SHH251" s="249"/>
      <c r="SHI251" s="249"/>
      <c r="SHJ251" s="249"/>
      <c r="SHK251" s="249"/>
      <c r="SHL251" s="249"/>
      <c r="SHM251" s="249"/>
      <c r="SHN251" s="249"/>
      <c r="SHO251" s="249"/>
      <c r="SHP251" s="249"/>
      <c r="SHQ251" s="249"/>
      <c r="SHR251" s="249"/>
      <c r="SHS251" s="249"/>
      <c r="SHT251" s="249"/>
      <c r="SHU251" s="249"/>
      <c r="SHV251" s="249"/>
      <c r="SHW251" s="249"/>
      <c r="SHX251" s="249"/>
      <c r="SHY251" s="249"/>
      <c r="SHZ251" s="249"/>
      <c r="SIA251" s="249"/>
      <c r="SIB251" s="249"/>
      <c r="SIC251" s="249"/>
      <c r="SID251" s="249"/>
      <c r="SIE251" s="249"/>
      <c r="SIF251" s="249"/>
      <c r="SIG251" s="249"/>
      <c r="SIH251" s="249"/>
      <c r="SII251" s="249"/>
      <c r="SIJ251" s="249"/>
      <c r="SIK251" s="249"/>
      <c r="SIL251" s="249"/>
      <c r="SIM251" s="249"/>
      <c r="SIN251" s="249"/>
      <c r="SIO251" s="249"/>
      <c r="SIP251" s="249"/>
      <c r="SIQ251" s="249"/>
      <c r="SIR251" s="249"/>
      <c r="SIS251" s="249"/>
      <c r="SIT251" s="249"/>
      <c r="SIU251" s="249"/>
      <c r="SIV251" s="249"/>
      <c r="SIW251" s="249"/>
      <c r="SIX251" s="249"/>
      <c r="SIY251" s="249"/>
      <c r="SIZ251" s="249"/>
      <c r="SJA251" s="249"/>
      <c r="SJB251" s="249"/>
      <c r="SJC251" s="249"/>
      <c r="SJD251" s="249"/>
      <c r="SJE251" s="249"/>
      <c r="SJF251" s="249"/>
      <c r="SJG251" s="249"/>
      <c r="SJH251" s="249"/>
      <c r="SJI251" s="249"/>
      <c r="SJJ251" s="249"/>
      <c r="SJK251" s="249"/>
      <c r="SJL251" s="249"/>
      <c r="SJM251" s="249"/>
      <c r="SJN251" s="249"/>
      <c r="SJO251" s="249"/>
      <c r="SJP251" s="249"/>
      <c r="SJQ251" s="249"/>
      <c r="SJR251" s="249"/>
      <c r="SJS251" s="249"/>
      <c r="SJT251" s="249"/>
      <c r="SJU251" s="249"/>
      <c r="SJV251" s="249"/>
      <c r="SJW251" s="249"/>
      <c r="SJX251" s="249"/>
      <c r="SJY251" s="249"/>
      <c r="SJZ251" s="249"/>
      <c r="SKA251" s="249"/>
      <c r="SKB251" s="249"/>
      <c r="SKC251" s="249"/>
      <c r="SKD251" s="249"/>
      <c r="SKE251" s="249"/>
      <c r="SKF251" s="249"/>
      <c r="SKG251" s="249"/>
      <c r="SKH251" s="249"/>
      <c r="SKI251" s="249"/>
      <c r="SKJ251" s="249"/>
      <c r="SKK251" s="249"/>
      <c r="SKL251" s="249"/>
      <c r="SKM251" s="249"/>
      <c r="SKN251" s="249"/>
      <c r="SKO251" s="249"/>
      <c r="SKP251" s="249"/>
      <c r="SKQ251" s="249"/>
      <c r="SKR251" s="249"/>
      <c r="SKS251" s="249"/>
      <c r="SKT251" s="249"/>
      <c r="SKU251" s="249"/>
      <c r="SKV251" s="249"/>
      <c r="SKW251" s="249"/>
      <c r="SKX251" s="249"/>
      <c r="SKY251" s="249"/>
      <c r="SKZ251" s="249"/>
      <c r="SLA251" s="249"/>
      <c r="SLB251" s="249"/>
      <c r="SLC251" s="249"/>
      <c r="SLD251" s="249"/>
      <c r="SLE251" s="249"/>
      <c r="SLF251" s="249"/>
      <c r="SLG251" s="249"/>
      <c r="SLH251" s="249"/>
      <c r="SLI251" s="249"/>
      <c r="SLJ251" s="249"/>
      <c r="SLK251" s="249"/>
      <c r="SLL251" s="249"/>
      <c r="SLM251" s="249"/>
      <c r="SLN251" s="249"/>
      <c r="SLO251" s="249"/>
      <c r="SLP251" s="249"/>
      <c r="SLQ251" s="249"/>
      <c r="SLR251" s="249"/>
      <c r="SLS251" s="249"/>
      <c r="SLT251" s="249"/>
      <c r="SLU251" s="249"/>
      <c r="SLV251" s="249"/>
      <c r="SLW251" s="249"/>
      <c r="SLX251" s="249"/>
      <c r="SLY251" s="249"/>
      <c r="SLZ251" s="249"/>
      <c r="SMA251" s="249"/>
      <c r="SMB251" s="249"/>
      <c r="SMC251" s="249"/>
      <c r="SMD251" s="249"/>
      <c r="SME251" s="249"/>
      <c r="SMF251" s="249"/>
      <c r="SMG251" s="249"/>
      <c r="SMH251" s="249"/>
      <c r="SMI251" s="249"/>
      <c r="SMJ251" s="249"/>
      <c r="SMK251" s="249"/>
      <c r="SML251" s="249"/>
      <c r="SMM251" s="249"/>
      <c r="SMN251" s="249"/>
      <c r="SMO251" s="249"/>
      <c r="SMP251" s="249"/>
      <c r="SMQ251" s="249"/>
      <c r="SMR251" s="249"/>
      <c r="SMS251" s="249"/>
      <c r="SMT251" s="249"/>
      <c r="SMU251" s="249"/>
      <c r="SMV251" s="249"/>
      <c r="SMW251" s="249"/>
      <c r="SMX251" s="249"/>
      <c r="SMY251" s="249"/>
      <c r="SMZ251" s="249"/>
      <c r="SNA251" s="249"/>
      <c r="SNB251" s="249"/>
      <c r="SNC251" s="249"/>
      <c r="SND251" s="249"/>
      <c r="SNE251" s="249"/>
      <c r="SNF251" s="249"/>
      <c r="SNG251" s="249"/>
      <c r="SNH251" s="249"/>
      <c r="SNI251" s="249"/>
      <c r="SNJ251" s="249"/>
      <c r="SNK251" s="249"/>
      <c r="SNL251" s="249"/>
      <c r="SNM251" s="249"/>
      <c r="SNN251" s="249"/>
      <c r="SNO251" s="249"/>
      <c r="SNP251" s="249"/>
      <c r="SNQ251" s="249"/>
      <c r="SNR251" s="249"/>
      <c r="SNS251" s="249"/>
      <c r="SNT251" s="249"/>
      <c r="SNU251" s="249"/>
      <c r="SNV251" s="249"/>
      <c r="SNW251" s="249"/>
      <c r="SNX251" s="249"/>
      <c r="SNY251" s="249"/>
      <c r="SNZ251" s="249"/>
      <c r="SOA251" s="249"/>
      <c r="SOB251" s="249"/>
      <c r="SOC251" s="249"/>
      <c r="SOD251" s="249"/>
      <c r="SOE251" s="249"/>
      <c r="SOF251" s="249"/>
      <c r="SOG251" s="249"/>
      <c r="SOH251" s="249"/>
      <c r="SOI251" s="249"/>
      <c r="SOJ251" s="249"/>
      <c r="SOK251" s="249"/>
      <c r="SOL251" s="249"/>
      <c r="SOM251" s="249"/>
      <c r="SON251" s="249"/>
      <c r="SOO251" s="249"/>
      <c r="SOP251" s="249"/>
      <c r="SOQ251" s="249"/>
      <c r="SOR251" s="249"/>
      <c r="SOS251" s="249"/>
      <c r="SOT251" s="249"/>
      <c r="SOU251" s="249"/>
      <c r="SOV251" s="249"/>
      <c r="SOW251" s="249"/>
      <c r="SOX251" s="249"/>
      <c r="SOY251" s="249"/>
      <c r="SOZ251" s="249"/>
      <c r="SPA251" s="249"/>
      <c r="SPB251" s="249"/>
      <c r="SPC251" s="249"/>
      <c r="SPD251" s="249"/>
      <c r="SPE251" s="249"/>
      <c r="SPF251" s="249"/>
      <c r="SPG251" s="249"/>
      <c r="SPH251" s="249"/>
      <c r="SPI251" s="249"/>
      <c r="SPJ251" s="249"/>
      <c r="SPK251" s="249"/>
      <c r="SPL251" s="249"/>
      <c r="SPM251" s="249"/>
      <c r="SPN251" s="249"/>
      <c r="SPO251" s="249"/>
      <c r="SPP251" s="249"/>
      <c r="SPQ251" s="249"/>
      <c r="SPR251" s="249"/>
      <c r="SPS251" s="249"/>
      <c r="SPT251" s="249"/>
      <c r="SPU251" s="249"/>
      <c r="SPV251" s="249"/>
      <c r="SPW251" s="249"/>
      <c r="SPX251" s="249"/>
      <c r="SPY251" s="249"/>
      <c r="SPZ251" s="249"/>
      <c r="SQA251" s="249"/>
      <c r="SQB251" s="249"/>
      <c r="SQC251" s="249"/>
      <c r="SQD251" s="249"/>
      <c r="SQE251" s="249"/>
      <c r="SQF251" s="249"/>
      <c r="SQG251" s="249"/>
      <c r="SQH251" s="249"/>
      <c r="SQI251" s="249"/>
      <c r="SQJ251" s="249"/>
      <c r="SQK251" s="249"/>
      <c r="SQL251" s="249"/>
      <c r="SQM251" s="249"/>
      <c r="SQN251" s="249"/>
      <c r="SQO251" s="249"/>
      <c r="SQP251" s="249"/>
      <c r="SQQ251" s="249"/>
      <c r="SQR251" s="249"/>
      <c r="SQS251" s="249"/>
      <c r="SQT251" s="249"/>
      <c r="SQU251" s="249"/>
      <c r="SQV251" s="249"/>
      <c r="SQW251" s="249"/>
      <c r="SQX251" s="249"/>
      <c r="SQY251" s="249"/>
      <c r="SQZ251" s="249"/>
      <c r="SRA251" s="249"/>
      <c r="SRB251" s="249"/>
      <c r="SRC251" s="249"/>
      <c r="SRD251" s="249"/>
      <c r="SRE251" s="249"/>
      <c r="SRF251" s="249"/>
      <c r="SRG251" s="249"/>
      <c r="SRH251" s="249"/>
      <c r="SRI251" s="249"/>
      <c r="SRJ251" s="249"/>
      <c r="SRK251" s="249"/>
      <c r="SRL251" s="249"/>
      <c r="SRM251" s="249"/>
      <c r="SRN251" s="249"/>
      <c r="SRO251" s="249"/>
      <c r="SRP251" s="249"/>
      <c r="SRQ251" s="249"/>
      <c r="SRR251" s="249"/>
      <c r="SRS251" s="249"/>
      <c r="SRT251" s="249"/>
      <c r="SRU251" s="249"/>
      <c r="SRV251" s="249"/>
      <c r="SRW251" s="249"/>
      <c r="SRX251" s="249"/>
      <c r="SRY251" s="249"/>
      <c r="SRZ251" s="249"/>
      <c r="SSA251" s="249"/>
      <c r="SSB251" s="249"/>
      <c r="SSC251" s="249"/>
      <c r="SSD251" s="249"/>
      <c r="SSE251" s="249"/>
      <c r="SSF251" s="249"/>
      <c r="SSG251" s="249"/>
      <c r="SSH251" s="249"/>
      <c r="SSI251" s="249"/>
      <c r="SSJ251" s="249"/>
      <c r="SSK251" s="249"/>
      <c r="SSL251" s="249"/>
      <c r="SSM251" s="249"/>
      <c r="SSN251" s="249"/>
      <c r="SSO251" s="249"/>
      <c r="SSP251" s="249"/>
      <c r="SSQ251" s="249"/>
      <c r="SSR251" s="249"/>
      <c r="SSS251" s="249"/>
      <c r="SST251" s="249"/>
      <c r="SSU251" s="249"/>
      <c r="SSV251" s="249"/>
      <c r="SSW251" s="249"/>
      <c r="SSX251" s="249"/>
      <c r="SSY251" s="249"/>
      <c r="SSZ251" s="249"/>
      <c r="STA251" s="249"/>
      <c r="STB251" s="249"/>
      <c r="STC251" s="249"/>
      <c r="STD251" s="249"/>
      <c r="STE251" s="249"/>
      <c r="STF251" s="249"/>
      <c r="STG251" s="249"/>
      <c r="STH251" s="249"/>
      <c r="STI251" s="249"/>
      <c r="STJ251" s="249"/>
      <c r="STK251" s="249"/>
      <c r="STL251" s="249"/>
      <c r="STM251" s="249"/>
      <c r="STN251" s="249"/>
      <c r="STO251" s="249"/>
      <c r="STP251" s="249"/>
      <c r="STQ251" s="249"/>
      <c r="STR251" s="249"/>
      <c r="STS251" s="249"/>
      <c r="STT251" s="249"/>
      <c r="STU251" s="249"/>
      <c r="STV251" s="249"/>
      <c r="STW251" s="249"/>
      <c r="STX251" s="249"/>
      <c r="STY251" s="249"/>
      <c r="STZ251" s="249"/>
      <c r="SUA251" s="249"/>
      <c r="SUB251" s="249"/>
      <c r="SUC251" s="249"/>
      <c r="SUD251" s="249"/>
      <c r="SUE251" s="249"/>
      <c r="SUF251" s="249"/>
      <c r="SUG251" s="249"/>
      <c r="SUH251" s="249"/>
      <c r="SUI251" s="249"/>
      <c r="SUJ251" s="249"/>
      <c r="SUK251" s="249"/>
      <c r="SUL251" s="249"/>
      <c r="SUM251" s="249"/>
      <c r="SUN251" s="249"/>
      <c r="SUO251" s="249"/>
      <c r="SUP251" s="249"/>
      <c r="SUQ251" s="249"/>
      <c r="SUR251" s="249"/>
      <c r="SUS251" s="249"/>
      <c r="SUT251" s="249"/>
      <c r="SUU251" s="249"/>
      <c r="SUV251" s="249"/>
      <c r="SUW251" s="249"/>
      <c r="SUX251" s="249"/>
      <c r="SUY251" s="249"/>
      <c r="SUZ251" s="249"/>
      <c r="SVA251" s="249"/>
      <c r="SVB251" s="249"/>
      <c r="SVC251" s="249"/>
      <c r="SVD251" s="249"/>
      <c r="SVE251" s="249"/>
      <c r="SVF251" s="249"/>
      <c r="SVG251" s="249"/>
      <c r="SVH251" s="249"/>
      <c r="SVI251" s="249"/>
      <c r="SVJ251" s="249"/>
      <c r="SVK251" s="249"/>
      <c r="SVL251" s="249"/>
      <c r="SVM251" s="249"/>
      <c r="SVN251" s="249"/>
      <c r="SVO251" s="249"/>
      <c r="SVP251" s="249"/>
      <c r="SVQ251" s="249"/>
      <c r="SVR251" s="249"/>
      <c r="SVS251" s="249"/>
      <c r="SVT251" s="249"/>
      <c r="SVU251" s="249"/>
      <c r="SVV251" s="249"/>
      <c r="SVW251" s="249"/>
      <c r="SVX251" s="249"/>
      <c r="SVY251" s="249"/>
      <c r="SVZ251" s="249"/>
      <c r="SWA251" s="249"/>
      <c r="SWB251" s="249"/>
      <c r="SWC251" s="249"/>
      <c r="SWD251" s="249"/>
      <c r="SWE251" s="249"/>
      <c r="SWF251" s="249"/>
      <c r="SWG251" s="249"/>
      <c r="SWH251" s="249"/>
      <c r="SWI251" s="249"/>
      <c r="SWJ251" s="249"/>
      <c r="SWK251" s="249"/>
      <c r="SWL251" s="249"/>
      <c r="SWM251" s="249"/>
      <c r="SWN251" s="249"/>
      <c r="SWO251" s="249"/>
      <c r="SWP251" s="249"/>
      <c r="SWQ251" s="249"/>
      <c r="SWR251" s="249"/>
      <c r="SWS251" s="249"/>
      <c r="SWT251" s="249"/>
      <c r="SWU251" s="249"/>
      <c r="SWV251" s="249"/>
      <c r="SWW251" s="249"/>
      <c r="SWX251" s="249"/>
      <c r="SWY251" s="249"/>
      <c r="SWZ251" s="249"/>
      <c r="SXA251" s="249"/>
      <c r="SXB251" s="249"/>
      <c r="SXC251" s="249"/>
      <c r="SXD251" s="249"/>
      <c r="SXE251" s="249"/>
      <c r="SXF251" s="249"/>
      <c r="SXG251" s="249"/>
      <c r="SXH251" s="249"/>
      <c r="SXI251" s="249"/>
      <c r="SXJ251" s="249"/>
      <c r="SXK251" s="249"/>
      <c r="SXL251" s="249"/>
      <c r="SXM251" s="249"/>
      <c r="SXN251" s="249"/>
      <c r="SXO251" s="249"/>
      <c r="SXP251" s="249"/>
      <c r="SXQ251" s="249"/>
      <c r="SXR251" s="249"/>
      <c r="SXS251" s="249"/>
      <c r="SXT251" s="249"/>
      <c r="SXU251" s="249"/>
      <c r="SXV251" s="249"/>
      <c r="SXW251" s="249"/>
      <c r="SXX251" s="249"/>
      <c r="SXY251" s="249"/>
      <c r="SXZ251" s="249"/>
      <c r="SYA251" s="249"/>
      <c r="SYB251" s="249"/>
      <c r="SYC251" s="249"/>
      <c r="SYD251" s="249"/>
      <c r="SYE251" s="249"/>
      <c r="SYF251" s="249"/>
      <c r="SYG251" s="249"/>
      <c r="SYH251" s="249"/>
      <c r="SYI251" s="249"/>
      <c r="SYJ251" s="249"/>
      <c r="SYK251" s="249"/>
      <c r="SYL251" s="249"/>
      <c r="SYM251" s="249"/>
      <c r="SYN251" s="249"/>
      <c r="SYO251" s="249"/>
      <c r="SYP251" s="249"/>
      <c r="SYQ251" s="249"/>
      <c r="SYR251" s="249"/>
      <c r="SYS251" s="249"/>
      <c r="SYT251" s="249"/>
      <c r="SYU251" s="249"/>
      <c r="SYV251" s="249"/>
      <c r="SYW251" s="249"/>
      <c r="SYX251" s="249"/>
      <c r="SYY251" s="249"/>
      <c r="SYZ251" s="249"/>
      <c r="SZA251" s="249"/>
      <c r="SZB251" s="249"/>
      <c r="SZC251" s="249"/>
      <c r="SZD251" s="249"/>
      <c r="SZE251" s="249"/>
      <c r="SZF251" s="249"/>
      <c r="SZG251" s="249"/>
      <c r="SZH251" s="249"/>
      <c r="SZI251" s="249"/>
      <c r="SZJ251" s="249"/>
      <c r="SZK251" s="249"/>
      <c r="SZL251" s="249"/>
      <c r="SZM251" s="249"/>
      <c r="SZN251" s="249"/>
      <c r="SZO251" s="249"/>
      <c r="SZP251" s="249"/>
      <c r="SZQ251" s="249"/>
      <c r="SZR251" s="249"/>
      <c r="SZS251" s="249"/>
      <c r="SZT251" s="249"/>
      <c r="SZU251" s="249"/>
      <c r="SZV251" s="249"/>
      <c r="SZW251" s="249"/>
      <c r="SZX251" s="249"/>
      <c r="SZY251" s="249"/>
      <c r="SZZ251" s="249"/>
      <c r="TAA251" s="249"/>
      <c r="TAB251" s="249"/>
      <c r="TAC251" s="249"/>
      <c r="TAD251" s="249"/>
      <c r="TAE251" s="249"/>
      <c r="TAF251" s="249"/>
      <c r="TAG251" s="249"/>
      <c r="TAH251" s="249"/>
      <c r="TAI251" s="249"/>
      <c r="TAJ251" s="249"/>
      <c r="TAK251" s="249"/>
      <c r="TAL251" s="249"/>
      <c r="TAM251" s="249"/>
      <c r="TAN251" s="249"/>
      <c r="TAO251" s="249"/>
      <c r="TAP251" s="249"/>
      <c r="TAQ251" s="249"/>
      <c r="TAR251" s="249"/>
      <c r="TAS251" s="249"/>
      <c r="TAT251" s="249"/>
      <c r="TAU251" s="249"/>
      <c r="TAV251" s="249"/>
      <c r="TAW251" s="249"/>
      <c r="TAX251" s="249"/>
      <c r="TAY251" s="249"/>
      <c r="TAZ251" s="249"/>
      <c r="TBA251" s="249"/>
      <c r="TBB251" s="249"/>
      <c r="TBC251" s="249"/>
      <c r="TBD251" s="249"/>
      <c r="TBE251" s="249"/>
      <c r="TBF251" s="249"/>
      <c r="TBG251" s="249"/>
      <c r="TBH251" s="249"/>
      <c r="TBI251" s="249"/>
      <c r="TBJ251" s="249"/>
      <c r="TBK251" s="249"/>
      <c r="TBL251" s="249"/>
      <c r="TBM251" s="249"/>
      <c r="TBN251" s="249"/>
      <c r="TBO251" s="249"/>
      <c r="TBP251" s="249"/>
      <c r="TBQ251" s="249"/>
      <c r="TBR251" s="249"/>
      <c r="TBS251" s="249"/>
      <c r="TBT251" s="249"/>
      <c r="TBU251" s="249"/>
      <c r="TBV251" s="249"/>
      <c r="TBW251" s="249"/>
      <c r="TBX251" s="249"/>
      <c r="TBY251" s="249"/>
      <c r="TBZ251" s="249"/>
      <c r="TCA251" s="249"/>
      <c r="TCB251" s="249"/>
      <c r="TCC251" s="249"/>
      <c r="TCD251" s="249"/>
      <c r="TCE251" s="249"/>
      <c r="TCF251" s="249"/>
      <c r="TCG251" s="249"/>
      <c r="TCH251" s="249"/>
      <c r="TCI251" s="249"/>
      <c r="TCJ251" s="249"/>
      <c r="TCK251" s="249"/>
      <c r="TCL251" s="249"/>
      <c r="TCM251" s="249"/>
      <c r="TCN251" s="249"/>
      <c r="TCO251" s="249"/>
      <c r="TCP251" s="249"/>
      <c r="TCQ251" s="249"/>
      <c r="TCR251" s="249"/>
      <c r="TCS251" s="249"/>
      <c r="TCT251" s="249"/>
      <c r="TCU251" s="249"/>
      <c r="TCV251" s="249"/>
      <c r="TCW251" s="249"/>
      <c r="TCX251" s="249"/>
      <c r="TCY251" s="249"/>
      <c r="TCZ251" s="249"/>
      <c r="TDA251" s="249"/>
      <c r="TDB251" s="249"/>
      <c r="TDC251" s="249"/>
      <c r="TDD251" s="249"/>
      <c r="TDE251" s="249"/>
      <c r="TDF251" s="249"/>
      <c r="TDG251" s="249"/>
      <c r="TDH251" s="249"/>
      <c r="TDI251" s="249"/>
      <c r="TDJ251" s="249"/>
      <c r="TDK251" s="249"/>
      <c r="TDL251" s="249"/>
      <c r="TDM251" s="249"/>
      <c r="TDN251" s="249"/>
      <c r="TDO251" s="249"/>
      <c r="TDP251" s="249"/>
      <c r="TDQ251" s="249"/>
      <c r="TDR251" s="249"/>
      <c r="TDS251" s="249"/>
      <c r="TDT251" s="249"/>
      <c r="TDU251" s="249"/>
      <c r="TDV251" s="249"/>
      <c r="TDW251" s="249"/>
      <c r="TDX251" s="249"/>
      <c r="TDY251" s="249"/>
      <c r="TDZ251" s="249"/>
      <c r="TEA251" s="249"/>
      <c r="TEB251" s="249"/>
      <c r="TEC251" s="249"/>
      <c r="TED251" s="249"/>
      <c r="TEE251" s="249"/>
      <c r="TEF251" s="249"/>
      <c r="TEG251" s="249"/>
      <c r="TEH251" s="249"/>
      <c r="TEI251" s="249"/>
      <c r="TEJ251" s="249"/>
      <c r="TEK251" s="249"/>
      <c r="TEL251" s="249"/>
      <c r="TEM251" s="249"/>
      <c r="TEN251" s="249"/>
      <c r="TEO251" s="249"/>
      <c r="TEP251" s="249"/>
      <c r="TEQ251" s="249"/>
      <c r="TER251" s="249"/>
      <c r="TES251" s="249"/>
      <c r="TET251" s="249"/>
      <c r="TEU251" s="249"/>
      <c r="TEV251" s="249"/>
      <c r="TEW251" s="249"/>
      <c r="TEX251" s="249"/>
      <c r="TEY251" s="249"/>
      <c r="TEZ251" s="249"/>
      <c r="TFA251" s="249"/>
      <c r="TFB251" s="249"/>
      <c r="TFC251" s="249"/>
      <c r="TFD251" s="249"/>
      <c r="TFE251" s="249"/>
      <c r="TFF251" s="249"/>
      <c r="TFG251" s="249"/>
      <c r="TFH251" s="249"/>
      <c r="TFI251" s="249"/>
      <c r="TFJ251" s="249"/>
      <c r="TFK251" s="249"/>
      <c r="TFL251" s="249"/>
      <c r="TFM251" s="249"/>
      <c r="TFN251" s="249"/>
      <c r="TFO251" s="249"/>
      <c r="TFP251" s="249"/>
      <c r="TFQ251" s="249"/>
      <c r="TFR251" s="249"/>
      <c r="TFS251" s="249"/>
      <c r="TFT251" s="249"/>
      <c r="TFU251" s="249"/>
      <c r="TFV251" s="249"/>
      <c r="TFW251" s="249"/>
      <c r="TFX251" s="249"/>
      <c r="TFY251" s="249"/>
      <c r="TFZ251" s="249"/>
      <c r="TGA251" s="249"/>
      <c r="TGB251" s="249"/>
      <c r="TGC251" s="249"/>
      <c r="TGD251" s="249"/>
      <c r="TGE251" s="249"/>
      <c r="TGF251" s="249"/>
      <c r="TGG251" s="249"/>
      <c r="TGH251" s="249"/>
      <c r="TGI251" s="249"/>
      <c r="TGJ251" s="249"/>
      <c r="TGK251" s="249"/>
      <c r="TGL251" s="249"/>
      <c r="TGM251" s="249"/>
      <c r="TGN251" s="249"/>
      <c r="TGO251" s="249"/>
      <c r="TGP251" s="249"/>
      <c r="TGQ251" s="249"/>
      <c r="TGR251" s="249"/>
      <c r="TGS251" s="249"/>
      <c r="TGT251" s="249"/>
      <c r="TGU251" s="249"/>
      <c r="TGV251" s="249"/>
      <c r="TGW251" s="249"/>
      <c r="TGX251" s="249"/>
      <c r="TGY251" s="249"/>
      <c r="TGZ251" s="249"/>
      <c r="THA251" s="249"/>
      <c r="THB251" s="249"/>
      <c r="THC251" s="249"/>
      <c r="THD251" s="249"/>
      <c r="THE251" s="249"/>
      <c r="THF251" s="249"/>
      <c r="THG251" s="249"/>
      <c r="THH251" s="249"/>
      <c r="THI251" s="249"/>
      <c r="THJ251" s="249"/>
      <c r="THK251" s="249"/>
      <c r="THL251" s="249"/>
      <c r="THM251" s="249"/>
      <c r="THN251" s="249"/>
      <c r="THO251" s="249"/>
      <c r="THP251" s="249"/>
      <c r="THQ251" s="249"/>
      <c r="THR251" s="249"/>
      <c r="THS251" s="249"/>
      <c r="THT251" s="249"/>
      <c r="THU251" s="249"/>
      <c r="THV251" s="249"/>
      <c r="THW251" s="249"/>
      <c r="THX251" s="249"/>
      <c r="THY251" s="249"/>
      <c r="THZ251" s="249"/>
      <c r="TIA251" s="249"/>
      <c r="TIB251" s="249"/>
      <c r="TIC251" s="249"/>
      <c r="TID251" s="249"/>
      <c r="TIE251" s="249"/>
      <c r="TIF251" s="249"/>
      <c r="TIG251" s="249"/>
      <c r="TIH251" s="249"/>
      <c r="TII251" s="249"/>
      <c r="TIJ251" s="249"/>
      <c r="TIK251" s="249"/>
      <c r="TIL251" s="249"/>
      <c r="TIM251" s="249"/>
      <c r="TIN251" s="249"/>
      <c r="TIO251" s="249"/>
      <c r="TIP251" s="249"/>
      <c r="TIQ251" s="249"/>
      <c r="TIR251" s="249"/>
      <c r="TIS251" s="249"/>
      <c r="TIT251" s="249"/>
      <c r="TIU251" s="249"/>
      <c r="TIV251" s="249"/>
      <c r="TIW251" s="249"/>
      <c r="TIX251" s="249"/>
      <c r="TIY251" s="249"/>
      <c r="TIZ251" s="249"/>
      <c r="TJA251" s="249"/>
      <c r="TJB251" s="249"/>
      <c r="TJC251" s="249"/>
      <c r="TJD251" s="249"/>
      <c r="TJE251" s="249"/>
      <c r="TJF251" s="249"/>
      <c r="TJG251" s="249"/>
      <c r="TJH251" s="249"/>
      <c r="TJI251" s="249"/>
      <c r="TJJ251" s="249"/>
      <c r="TJK251" s="249"/>
      <c r="TJL251" s="249"/>
      <c r="TJM251" s="249"/>
      <c r="TJN251" s="249"/>
      <c r="TJO251" s="249"/>
      <c r="TJP251" s="249"/>
      <c r="TJQ251" s="249"/>
      <c r="TJR251" s="249"/>
      <c r="TJS251" s="249"/>
      <c r="TJT251" s="249"/>
      <c r="TJU251" s="249"/>
      <c r="TJV251" s="249"/>
      <c r="TJW251" s="249"/>
      <c r="TJX251" s="249"/>
      <c r="TJY251" s="249"/>
      <c r="TJZ251" s="249"/>
      <c r="TKA251" s="249"/>
      <c r="TKB251" s="249"/>
      <c r="TKC251" s="249"/>
      <c r="TKD251" s="249"/>
      <c r="TKE251" s="249"/>
      <c r="TKF251" s="249"/>
      <c r="TKG251" s="249"/>
      <c r="TKH251" s="249"/>
      <c r="TKI251" s="249"/>
      <c r="TKJ251" s="249"/>
      <c r="TKK251" s="249"/>
      <c r="TKL251" s="249"/>
      <c r="TKM251" s="249"/>
      <c r="TKN251" s="249"/>
      <c r="TKO251" s="249"/>
      <c r="TKP251" s="249"/>
      <c r="TKQ251" s="249"/>
      <c r="TKR251" s="249"/>
      <c r="TKS251" s="249"/>
      <c r="TKT251" s="249"/>
      <c r="TKU251" s="249"/>
      <c r="TKV251" s="249"/>
      <c r="TKW251" s="249"/>
      <c r="TKX251" s="249"/>
      <c r="TKY251" s="249"/>
      <c r="TKZ251" s="249"/>
      <c r="TLA251" s="249"/>
      <c r="TLB251" s="249"/>
      <c r="TLC251" s="249"/>
      <c r="TLD251" s="249"/>
      <c r="TLE251" s="249"/>
      <c r="TLF251" s="249"/>
      <c r="TLG251" s="249"/>
      <c r="TLH251" s="249"/>
      <c r="TLI251" s="249"/>
      <c r="TLJ251" s="249"/>
      <c r="TLK251" s="249"/>
      <c r="TLL251" s="249"/>
      <c r="TLM251" s="249"/>
      <c r="TLN251" s="249"/>
      <c r="TLO251" s="249"/>
      <c r="TLP251" s="249"/>
      <c r="TLQ251" s="249"/>
      <c r="TLR251" s="249"/>
      <c r="TLS251" s="249"/>
      <c r="TLT251" s="249"/>
      <c r="TLU251" s="249"/>
      <c r="TLV251" s="249"/>
      <c r="TLW251" s="249"/>
      <c r="TLX251" s="249"/>
      <c r="TLY251" s="249"/>
      <c r="TLZ251" s="249"/>
      <c r="TMA251" s="249"/>
      <c r="TMB251" s="249"/>
      <c r="TMC251" s="249"/>
      <c r="TMD251" s="249"/>
      <c r="TME251" s="249"/>
      <c r="TMF251" s="249"/>
      <c r="TMG251" s="249"/>
      <c r="TMH251" s="249"/>
      <c r="TMI251" s="249"/>
      <c r="TMJ251" s="249"/>
      <c r="TMK251" s="249"/>
      <c r="TML251" s="249"/>
      <c r="TMM251" s="249"/>
      <c r="TMN251" s="249"/>
      <c r="TMO251" s="249"/>
      <c r="TMP251" s="249"/>
      <c r="TMQ251" s="249"/>
      <c r="TMR251" s="249"/>
      <c r="TMS251" s="249"/>
      <c r="TMT251" s="249"/>
      <c r="TMU251" s="249"/>
      <c r="TMV251" s="249"/>
      <c r="TMW251" s="249"/>
      <c r="TMX251" s="249"/>
      <c r="TMY251" s="249"/>
      <c r="TMZ251" s="249"/>
      <c r="TNA251" s="249"/>
      <c r="TNB251" s="249"/>
      <c r="TNC251" s="249"/>
      <c r="TND251" s="249"/>
      <c r="TNE251" s="249"/>
      <c r="TNF251" s="249"/>
      <c r="TNG251" s="249"/>
      <c r="TNH251" s="249"/>
      <c r="TNI251" s="249"/>
      <c r="TNJ251" s="249"/>
      <c r="TNK251" s="249"/>
      <c r="TNL251" s="249"/>
      <c r="TNM251" s="249"/>
      <c r="TNN251" s="249"/>
      <c r="TNO251" s="249"/>
      <c r="TNP251" s="249"/>
      <c r="TNQ251" s="249"/>
      <c r="TNR251" s="249"/>
      <c r="TNS251" s="249"/>
      <c r="TNT251" s="249"/>
      <c r="TNU251" s="249"/>
      <c r="TNV251" s="249"/>
      <c r="TNW251" s="249"/>
      <c r="TNX251" s="249"/>
      <c r="TNY251" s="249"/>
      <c r="TNZ251" s="249"/>
      <c r="TOA251" s="249"/>
      <c r="TOB251" s="249"/>
      <c r="TOC251" s="249"/>
      <c r="TOD251" s="249"/>
      <c r="TOE251" s="249"/>
      <c r="TOF251" s="249"/>
      <c r="TOG251" s="249"/>
      <c r="TOH251" s="249"/>
      <c r="TOI251" s="249"/>
      <c r="TOJ251" s="249"/>
      <c r="TOK251" s="249"/>
      <c r="TOL251" s="249"/>
      <c r="TOM251" s="249"/>
      <c r="TON251" s="249"/>
      <c r="TOO251" s="249"/>
      <c r="TOP251" s="249"/>
      <c r="TOQ251" s="249"/>
      <c r="TOR251" s="249"/>
      <c r="TOS251" s="249"/>
      <c r="TOT251" s="249"/>
      <c r="TOU251" s="249"/>
      <c r="TOV251" s="249"/>
      <c r="TOW251" s="249"/>
      <c r="TOX251" s="249"/>
      <c r="TOY251" s="249"/>
      <c r="TOZ251" s="249"/>
      <c r="TPA251" s="249"/>
      <c r="TPB251" s="249"/>
      <c r="TPC251" s="249"/>
      <c r="TPD251" s="249"/>
      <c r="TPE251" s="249"/>
      <c r="TPF251" s="249"/>
      <c r="TPG251" s="249"/>
      <c r="TPH251" s="249"/>
      <c r="TPI251" s="249"/>
      <c r="TPJ251" s="249"/>
      <c r="TPK251" s="249"/>
      <c r="TPL251" s="249"/>
      <c r="TPM251" s="249"/>
      <c r="TPN251" s="249"/>
      <c r="TPO251" s="249"/>
      <c r="TPP251" s="249"/>
      <c r="TPQ251" s="249"/>
      <c r="TPR251" s="249"/>
      <c r="TPS251" s="249"/>
      <c r="TPT251" s="249"/>
      <c r="TPU251" s="249"/>
      <c r="TPV251" s="249"/>
      <c r="TPW251" s="249"/>
      <c r="TPX251" s="249"/>
      <c r="TPY251" s="249"/>
      <c r="TPZ251" s="249"/>
      <c r="TQA251" s="249"/>
      <c r="TQB251" s="249"/>
      <c r="TQC251" s="249"/>
      <c r="TQD251" s="249"/>
      <c r="TQE251" s="249"/>
      <c r="TQF251" s="249"/>
      <c r="TQG251" s="249"/>
      <c r="TQH251" s="249"/>
      <c r="TQI251" s="249"/>
      <c r="TQJ251" s="249"/>
      <c r="TQK251" s="249"/>
      <c r="TQL251" s="249"/>
      <c r="TQM251" s="249"/>
      <c r="TQN251" s="249"/>
      <c r="TQO251" s="249"/>
      <c r="TQP251" s="249"/>
      <c r="TQQ251" s="249"/>
      <c r="TQR251" s="249"/>
      <c r="TQS251" s="249"/>
      <c r="TQT251" s="249"/>
      <c r="TQU251" s="249"/>
      <c r="TQV251" s="249"/>
      <c r="TQW251" s="249"/>
      <c r="TQX251" s="249"/>
      <c r="TQY251" s="249"/>
      <c r="TQZ251" s="249"/>
      <c r="TRA251" s="249"/>
      <c r="TRB251" s="249"/>
      <c r="TRC251" s="249"/>
      <c r="TRD251" s="249"/>
      <c r="TRE251" s="249"/>
      <c r="TRF251" s="249"/>
      <c r="TRG251" s="249"/>
      <c r="TRH251" s="249"/>
      <c r="TRI251" s="249"/>
      <c r="TRJ251" s="249"/>
      <c r="TRK251" s="249"/>
      <c r="TRL251" s="249"/>
      <c r="TRM251" s="249"/>
      <c r="TRN251" s="249"/>
      <c r="TRO251" s="249"/>
      <c r="TRP251" s="249"/>
      <c r="TRQ251" s="249"/>
      <c r="TRR251" s="249"/>
      <c r="TRS251" s="249"/>
      <c r="TRT251" s="249"/>
      <c r="TRU251" s="249"/>
      <c r="TRV251" s="249"/>
      <c r="TRW251" s="249"/>
      <c r="TRX251" s="249"/>
      <c r="TRY251" s="249"/>
      <c r="TRZ251" s="249"/>
      <c r="TSA251" s="249"/>
      <c r="TSB251" s="249"/>
      <c r="TSC251" s="249"/>
      <c r="TSD251" s="249"/>
      <c r="TSE251" s="249"/>
      <c r="TSF251" s="249"/>
      <c r="TSG251" s="249"/>
      <c r="TSH251" s="249"/>
      <c r="TSI251" s="249"/>
      <c r="TSJ251" s="249"/>
      <c r="TSK251" s="249"/>
      <c r="TSL251" s="249"/>
      <c r="TSM251" s="249"/>
      <c r="TSN251" s="249"/>
      <c r="TSO251" s="249"/>
      <c r="TSP251" s="249"/>
      <c r="TSQ251" s="249"/>
      <c r="TSR251" s="249"/>
      <c r="TSS251" s="249"/>
      <c r="TST251" s="249"/>
      <c r="TSU251" s="249"/>
      <c r="TSV251" s="249"/>
      <c r="TSW251" s="249"/>
      <c r="TSX251" s="249"/>
      <c r="TSY251" s="249"/>
      <c r="TSZ251" s="249"/>
      <c r="TTA251" s="249"/>
      <c r="TTB251" s="249"/>
      <c r="TTC251" s="249"/>
      <c r="TTD251" s="249"/>
      <c r="TTE251" s="249"/>
      <c r="TTF251" s="249"/>
      <c r="TTG251" s="249"/>
      <c r="TTH251" s="249"/>
      <c r="TTI251" s="249"/>
      <c r="TTJ251" s="249"/>
      <c r="TTK251" s="249"/>
      <c r="TTL251" s="249"/>
      <c r="TTM251" s="249"/>
      <c r="TTN251" s="249"/>
      <c r="TTO251" s="249"/>
      <c r="TTP251" s="249"/>
      <c r="TTQ251" s="249"/>
      <c r="TTR251" s="249"/>
      <c r="TTS251" s="249"/>
      <c r="TTT251" s="249"/>
      <c r="TTU251" s="249"/>
      <c r="TTV251" s="249"/>
      <c r="TTW251" s="249"/>
      <c r="TTX251" s="249"/>
      <c r="TTY251" s="249"/>
      <c r="TTZ251" s="249"/>
      <c r="TUA251" s="249"/>
      <c r="TUB251" s="249"/>
      <c r="TUC251" s="249"/>
      <c r="TUD251" s="249"/>
      <c r="TUE251" s="249"/>
      <c r="TUF251" s="249"/>
      <c r="TUG251" s="249"/>
      <c r="TUH251" s="249"/>
      <c r="TUI251" s="249"/>
      <c r="TUJ251" s="249"/>
      <c r="TUK251" s="249"/>
      <c r="TUL251" s="249"/>
      <c r="TUM251" s="249"/>
      <c r="TUN251" s="249"/>
      <c r="TUO251" s="249"/>
      <c r="TUP251" s="249"/>
      <c r="TUQ251" s="249"/>
      <c r="TUR251" s="249"/>
      <c r="TUS251" s="249"/>
      <c r="TUT251" s="249"/>
      <c r="TUU251" s="249"/>
      <c r="TUV251" s="249"/>
      <c r="TUW251" s="249"/>
      <c r="TUX251" s="249"/>
      <c r="TUY251" s="249"/>
      <c r="TUZ251" s="249"/>
      <c r="TVA251" s="249"/>
      <c r="TVB251" s="249"/>
      <c r="TVC251" s="249"/>
      <c r="TVD251" s="249"/>
      <c r="TVE251" s="249"/>
      <c r="TVF251" s="249"/>
      <c r="TVG251" s="249"/>
      <c r="TVH251" s="249"/>
      <c r="TVI251" s="249"/>
      <c r="TVJ251" s="249"/>
      <c r="TVK251" s="249"/>
      <c r="TVL251" s="249"/>
      <c r="TVM251" s="249"/>
      <c r="TVN251" s="249"/>
      <c r="TVO251" s="249"/>
      <c r="TVP251" s="249"/>
      <c r="TVQ251" s="249"/>
      <c r="TVR251" s="249"/>
      <c r="TVS251" s="249"/>
      <c r="TVT251" s="249"/>
      <c r="TVU251" s="249"/>
      <c r="TVV251" s="249"/>
      <c r="TVW251" s="249"/>
      <c r="TVX251" s="249"/>
      <c r="TVY251" s="249"/>
      <c r="TVZ251" s="249"/>
      <c r="TWA251" s="249"/>
      <c r="TWB251" s="249"/>
      <c r="TWC251" s="249"/>
      <c r="TWD251" s="249"/>
      <c r="TWE251" s="249"/>
      <c r="TWF251" s="249"/>
      <c r="TWG251" s="249"/>
      <c r="TWH251" s="249"/>
      <c r="TWI251" s="249"/>
      <c r="TWJ251" s="249"/>
      <c r="TWK251" s="249"/>
      <c r="TWL251" s="249"/>
      <c r="TWM251" s="249"/>
      <c r="TWN251" s="249"/>
      <c r="TWO251" s="249"/>
      <c r="TWP251" s="249"/>
      <c r="TWQ251" s="249"/>
      <c r="TWR251" s="249"/>
      <c r="TWS251" s="249"/>
      <c r="TWT251" s="249"/>
      <c r="TWU251" s="249"/>
      <c r="TWV251" s="249"/>
      <c r="TWW251" s="249"/>
      <c r="TWX251" s="249"/>
      <c r="TWY251" s="249"/>
      <c r="TWZ251" s="249"/>
      <c r="TXA251" s="249"/>
      <c r="TXB251" s="249"/>
      <c r="TXC251" s="249"/>
      <c r="TXD251" s="249"/>
      <c r="TXE251" s="249"/>
      <c r="TXF251" s="249"/>
      <c r="TXG251" s="249"/>
      <c r="TXH251" s="249"/>
      <c r="TXI251" s="249"/>
      <c r="TXJ251" s="249"/>
      <c r="TXK251" s="249"/>
      <c r="TXL251" s="249"/>
      <c r="TXM251" s="249"/>
      <c r="TXN251" s="249"/>
      <c r="TXO251" s="249"/>
      <c r="TXP251" s="249"/>
      <c r="TXQ251" s="249"/>
      <c r="TXR251" s="249"/>
      <c r="TXS251" s="249"/>
      <c r="TXT251" s="249"/>
      <c r="TXU251" s="249"/>
      <c r="TXV251" s="249"/>
      <c r="TXW251" s="249"/>
      <c r="TXX251" s="249"/>
      <c r="TXY251" s="249"/>
      <c r="TXZ251" s="249"/>
      <c r="TYA251" s="249"/>
      <c r="TYB251" s="249"/>
      <c r="TYC251" s="249"/>
      <c r="TYD251" s="249"/>
      <c r="TYE251" s="249"/>
      <c r="TYF251" s="249"/>
      <c r="TYG251" s="249"/>
      <c r="TYH251" s="249"/>
      <c r="TYI251" s="249"/>
      <c r="TYJ251" s="249"/>
      <c r="TYK251" s="249"/>
      <c r="TYL251" s="249"/>
      <c r="TYM251" s="249"/>
      <c r="TYN251" s="249"/>
      <c r="TYO251" s="249"/>
      <c r="TYP251" s="249"/>
      <c r="TYQ251" s="249"/>
      <c r="TYR251" s="249"/>
      <c r="TYS251" s="249"/>
      <c r="TYT251" s="249"/>
      <c r="TYU251" s="249"/>
      <c r="TYV251" s="249"/>
      <c r="TYW251" s="249"/>
      <c r="TYX251" s="249"/>
      <c r="TYY251" s="249"/>
      <c r="TYZ251" s="249"/>
      <c r="TZA251" s="249"/>
      <c r="TZB251" s="249"/>
      <c r="TZC251" s="249"/>
      <c r="TZD251" s="249"/>
      <c r="TZE251" s="249"/>
      <c r="TZF251" s="249"/>
      <c r="TZG251" s="249"/>
      <c r="TZH251" s="249"/>
      <c r="TZI251" s="249"/>
      <c r="TZJ251" s="249"/>
      <c r="TZK251" s="249"/>
      <c r="TZL251" s="249"/>
      <c r="TZM251" s="249"/>
      <c r="TZN251" s="249"/>
      <c r="TZO251" s="249"/>
      <c r="TZP251" s="249"/>
      <c r="TZQ251" s="249"/>
      <c r="TZR251" s="249"/>
      <c r="TZS251" s="249"/>
      <c r="TZT251" s="249"/>
      <c r="TZU251" s="249"/>
      <c r="TZV251" s="249"/>
      <c r="TZW251" s="249"/>
      <c r="TZX251" s="249"/>
      <c r="TZY251" s="249"/>
      <c r="TZZ251" s="249"/>
      <c r="UAA251" s="249"/>
      <c r="UAB251" s="249"/>
      <c r="UAC251" s="249"/>
      <c r="UAD251" s="249"/>
      <c r="UAE251" s="249"/>
      <c r="UAF251" s="249"/>
      <c r="UAG251" s="249"/>
      <c r="UAH251" s="249"/>
      <c r="UAI251" s="249"/>
      <c r="UAJ251" s="249"/>
      <c r="UAK251" s="249"/>
      <c r="UAL251" s="249"/>
      <c r="UAM251" s="249"/>
      <c r="UAN251" s="249"/>
      <c r="UAO251" s="249"/>
      <c r="UAP251" s="249"/>
      <c r="UAQ251" s="249"/>
      <c r="UAR251" s="249"/>
      <c r="UAS251" s="249"/>
      <c r="UAT251" s="249"/>
      <c r="UAU251" s="249"/>
      <c r="UAV251" s="249"/>
      <c r="UAW251" s="249"/>
      <c r="UAX251" s="249"/>
      <c r="UAY251" s="249"/>
      <c r="UAZ251" s="249"/>
      <c r="UBA251" s="249"/>
      <c r="UBB251" s="249"/>
      <c r="UBC251" s="249"/>
      <c r="UBD251" s="249"/>
      <c r="UBE251" s="249"/>
      <c r="UBF251" s="249"/>
      <c r="UBG251" s="249"/>
      <c r="UBH251" s="249"/>
      <c r="UBI251" s="249"/>
      <c r="UBJ251" s="249"/>
      <c r="UBK251" s="249"/>
      <c r="UBL251" s="249"/>
      <c r="UBM251" s="249"/>
      <c r="UBN251" s="249"/>
      <c r="UBO251" s="249"/>
      <c r="UBP251" s="249"/>
      <c r="UBQ251" s="249"/>
      <c r="UBR251" s="249"/>
      <c r="UBS251" s="249"/>
      <c r="UBT251" s="249"/>
      <c r="UBU251" s="249"/>
      <c r="UBV251" s="249"/>
      <c r="UBW251" s="249"/>
      <c r="UBX251" s="249"/>
      <c r="UBY251" s="249"/>
      <c r="UBZ251" s="249"/>
      <c r="UCA251" s="249"/>
      <c r="UCB251" s="249"/>
      <c r="UCC251" s="249"/>
      <c r="UCD251" s="249"/>
      <c r="UCE251" s="249"/>
      <c r="UCF251" s="249"/>
      <c r="UCG251" s="249"/>
      <c r="UCH251" s="249"/>
      <c r="UCI251" s="249"/>
      <c r="UCJ251" s="249"/>
      <c r="UCK251" s="249"/>
      <c r="UCL251" s="249"/>
      <c r="UCM251" s="249"/>
      <c r="UCN251" s="249"/>
      <c r="UCO251" s="249"/>
      <c r="UCP251" s="249"/>
      <c r="UCQ251" s="249"/>
      <c r="UCR251" s="249"/>
      <c r="UCS251" s="249"/>
      <c r="UCT251" s="249"/>
      <c r="UCU251" s="249"/>
      <c r="UCV251" s="249"/>
      <c r="UCW251" s="249"/>
      <c r="UCX251" s="249"/>
      <c r="UCY251" s="249"/>
      <c r="UCZ251" s="249"/>
      <c r="UDA251" s="249"/>
      <c r="UDB251" s="249"/>
      <c r="UDC251" s="249"/>
      <c r="UDD251" s="249"/>
      <c r="UDE251" s="249"/>
      <c r="UDF251" s="249"/>
      <c r="UDG251" s="249"/>
      <c r="UDH251" s="249"/>
      <c r="UDI251" s="249"/>
      <c r="UDJ251" s="249"/>
      <c r="UDK251" s="249"/>
      <c r="UDL251" s="249"/>
      <c r="UDM251" s="249"/>
      <c r="UDN251" s="249"/>
      <c r="UDO251" s="249"/>
      <c r="UDP251" s="249"/>
      <c r="UDQ251" s="249"/>
      <c r="UDR251" s="249"/>
      <c r="UDS251" s="249"/>
      <c r="UDT251" s="249"/>
      <c r="UDU251" s="249"/>
      <c r="UDV251" s="249"/>
      <c r="UDW251" s="249"/>
      <c r="UDX251" s="249"/>
      <c r="UDY251" s="249"/>
      <c r="UDZ251" s="249"/>
      <c r="UEA251" s="249"/>
      <c r="UEB251" s="249"/>
      <c r="UEC251" s="249"/>
      <c r="UED251" s="249"/>
      <c r="UEE251" s="249"/>
      <c r="UEF251" s="249"/>
      <c r="UEG251" s="249"/>
      <c r="UEH251" s="249"/>
      <c r="UEI251" s="249"/>
      <c r="UEJ251" s="249"/>
      <c r="UEK251" s="249"/>
      <c r="UEL251" s="249"/>
      <c r="UEM251" s="249"/>
      <c r="UEN251" s="249"/>
      <c r="UEO251" s="249"/>
      <c r="UEP251" s="249"/>
      <c r="UEQ251" s="249"/>
      <c r="UER251" s="249"/>
      <c r="UES251" s="249"/>
      <c r="UET251" s="249"/>
      <c r="UEU251" s="249"/>
      <c r="UEV251" s="249"/>
      <c r="UEW251" s="249"/>
      <c r="UEX251" s="249"/>
      <c r="UEY251" s="249"/>
      <c r="UEZ251" s="249"/>
      <c r="UFA251" s="249"/>
      <c r="UFB251" s="249"/>
      <c r="UFC251" s="249"/>
      <c r="UFD251" s="249"/>
      <c r="UFE251" s="249"/>
      <c r="UFF251" s="249"/>
      <c r="UFG251" s="249"/>
      <c r="UFH251" s="249"/>
      <c r="UFI251" s="249"/>
      <c r="UFJ251" s="249"/>
      <c r="UFK251" s="249"/>
      <c r="UFL251" s="249"/>
      <c r="UFM251" s="249"/>
      <c r="UFN251" s="249"/>
      <c r="UFO251" s="249"/>
      <c r="UFP251" s="249"/>
      <c r="UFQ251" s="249"/>
      <c r="UFR251" s="249"/>
      <c r="UFS251" s="249"/>
      <c r="UFT251" s="249"/>
      <c r="UFU251" s="249"/>
      <c r="UFV251" s="249"/>
      <c r="UFW251" s="249"/>
      <c r="UFX251" s="249"/>
      <c r="UFY251" s="249"/>
      <c r="UFZ251" s="249"/>
      <c r="UGA251" s="249"/>
      <c r="UGB251" s="249"/>
      <c r="UGC251" s="249"/>
      <c r="UGD251" s="249"/>
      <c r="UGE251" s="249"/>
      <c r="UGF251" s="249"/>
      <c r="UGG251" s="249"/>
      <c r="UGH251" s="249"/>
      <c r="UGI251" s="249"/>
      <c r="UGJ251" s="249"/>
      <c r="UGK251" s="249"/>
      <c r="UGL251" s="249"/>
      <c r="UGM251" s="249"/>
      <c r="UGN251" s="249"/>
      <c r="UGO251" s="249"/>
      <c r="UGP251" s="249"/>
      <c r="UGQ251" s="249"/>
      <c r="UGR251" s="249"/>
      <c r="UGS251" s="249"/>
      <c r="UGT251" s="249"/>
      <c r="UGU251" s="249"/>
      <c r="UGV251" s="249"/>
      <c r="UGW251" s="249"/>
      <c r="UGX251" s="249"/>
      <c r="UGY251" s="249"/>
      <c r="UGZ251" s="249"/>
      <c r="UHA251" s="249"/>
      <c r="UHB251" s="249"/>
      <c r="UHC251" s="249"/>
      <c r="UHD251" s="249"/>
      <c r="UHE251" s="249"/>
      <c r="UHF251" s="249"/>
      <c r="UHG251" s="249"/>
      <c r="UHH251" s="249"/>
      <c r="UHI251" s="249"/>
      <c r="UHJ251" s="249"/>
      <c r="UHK251" s="249"/>
      <c r="UHL251" s="249"/>
      <c r="UHM251" s="249"/>
      <c r="UHN251" s="249"/>
      <c r="UHO251" s="249"/>
      <c r="UHP251" s="249"/>
      <c r="UHQ251" s="249"/>
      <c r="UHR251" s="249"/>
      <c r="UHS251" s="249"/>
      <c r="UHT251" s="249"/>
      <c r="UHU251" s="249"/>
      <c r="UHV251" s="249"/>
      <c r="UHW251" s="249"/>
      <c r="UHX251" s="249"/>
      <c r="UHY251" s="249"/>
      <c r="UHZ251" s="249"/>
      <c r="UIA251" s="249"/>
      <c r="UIB251" s="249"/>
      <c r="UIC251" s="249"/>
      <c r="UID251" s="249"/>
      <c r="UIE251" s="249"/>
      <c r="UIF251" s="249"/>
      <c r="UIG251" s="249"/>
      <c r="UIH251" s="249"/>
      <c r="UII251" s="249"/>
      <c r="UIJ251" s="249"/>
      <c r="UIK251" s="249"/>
      <c r="UIL251" s="249"/>
      <c r="UIM251" s="249"/>
      <c r="UIN251" s="249"/>
      <c r="UIO251" s="249"/>
      <c r="UIP251" s="249"/>
      <c r="UIQ251" s="249"/>
      <c r="UIR251" s="249"/>
      <c r="UIS251" s="249"/>
      <c r="UIT251" s="249"/>
      <c r="UIU251" s="249"/>
      <c r="UIV251" s="249"/>
      <c r="UIW251" s="249"/>
      <c r="UIX251" s="249"/>
      <c r="UIY251" s="249"/>
      <c r="UIZ251" s="249"/>
      <c r="UJA251" s="249"/>
      <c r="UJB251" s="249"/>
      <c r="UJC251" s="249"/>
      <c r="UJD251" s="249"/>
      <c r="UJE251" s="249"/>
      <c r="UJF251" s="249"/>
      <c r="UJG251" s="249"/>
      <c r="UJH251" s="249"/>
      <c r="UJI251" s="249"/>
      <c r="UJJ251" s="249"/>
      <c r="UJK251" s="249"/>
      <c r="UJL251" s="249"/>
      <c r="UJM251" s="249"/>
      <c r="UJN251" s="249"/>
      <c r="UJO251" s="249"/>
      <c r="UJP251" s="249"/>
      <c r="UJQ251" s="249"/>
      <c r="UJR251" s="249"/>
      <c r="UJS251" s="249"/>
      <c r="UJT251" s="249"/>
      <c r="UJU251" s="249"/>
      <c r="UJV251" s="249"/>
      <c r="UJW251" s="249"/>
      <c r="UJX251" s="249"/>
      <c r="UJY251" s="249"/>
      <c r="UJZ251" s="249"/>
      <c r="UKA251" s="249"/>
      <c r="UKB251" s="249"/>
      <c r="UKC251" s="249"/>
      <c r="UKD251" s="249"/>
      <c r="UKE251" s="249"/>
      <c r="UKF251" s="249"/>
      <c r="UKG251" s="249"/>
      <c r="UKH251" s="249"/>
      <c r="UKI251" s="249"/>
      <c r="UKJ251" s="249"/>
      <c r="UKK251" s="249"/>
      <c r="UKL251" s="249"/>
      <c r="UKM251" s="249"/>
      <c r="UKN251" s="249"/>
      <c r="UKO251" s="249"/>
      <c r="UKP251" s="249"/>
      <c r="UKQ251" s="249"/>
      <c r="UKR251" s="249"/>
      <c r="UKS251" s="249"/>
      <c r="UKT251" s="249"/>
      <c r="UKU251" s="249"/>
      <c r="UKV251" s="249"/>
      <c r="UKW251" s="249"/>
      <c r="UKX251" s="249"/>
      <c r="UKY251" s="249"/>
      <c r="UKZ251" s="249"/>
      <c r="ULA251" s="249"/>
      <c r="ULB251" s="249"/>
      <c r="ULC251" s="249"/>
      <c r="ULD251" s="249"/>
      <c r="ULE251" s="249"/>
      <c r="ULF251" s="249"/>
      <c r="ULG251" s="249"/>
      <c r="ULH251" s="249"/>
      <c r="ULI251" s="249"/>
      <c r="ULJ251" s="249"/>
      <c r="ULK251" s="249"/>
      <c r="ULL251" s="249"/>
      <c r="ULM251" s="249"/>
      <c r="ULN251" s="249"/>
      <c r="ULO251" s="249"/>
      <c r="ULP251" s="249"/>
      <c r="ULQ251" s="249"/>
      <c r="ULR251" s="249"/>
      <c r="ULS251" s="249"/>
      <c r="ULT251" s="249"/>
      <c r="ULU251" s="249"/>
      <c r="ULV251" s="249"/>
      <c r="ULW251" s="249"/>
      <c r="ULX251" s="249"/>
      <c r="ULY251" s="249"/>
      <c r="ULZ251" s="249"/>
      <c r="UMA251" s="249"/>
      <c r="UMB251" s="249"/>
      <c r="UMC251" s="249"/>
      <c r="UMD251" s="249"/>
      <c r="UME251" s="249"/>
      <c r="UMF251" s="249"/>
      <c r="UMG251" s="249"/>
      <c r="UMH251" s="249"/>
      <c r="UMI251" s="249"/>
      <c r="UMJ251" s="249"/>
      <c r="UMK251" s="249"/>
      <c r="UML251" s="249"/>
      <c r="UMM251" s="249"/>
      <c r="UMN251" s="249"/>
      <c r="UMO251" s="249"/>
      <c r="UMP251" s="249"/>
      <c r="UMQ251" s="249"/>
      <c r="UMR251" s="249"/>
      <c r="UMS251" s="249"/>
      <c r="UMT251" s="249"/>
      <c r="UMU251" s="249"/>
      <c r="UMV251" s="249"/>
      <c r="UMW251" s="249"/>
      <c r="UMX251" s="249"/>
      <c r="UMY251" s="249"/>
      <c r="UMZ251" s="249"/>
      <c r="UNA251" s="249"/>
      <c r="UNB251" s="249"/>
      <c r="UNC251" s="249"/>
      <c r="UND251" s="249"/>
      <c r="UNE251" s="249"/>
      <c r="UNF251" s="249"/>
      <c r="UNG251" s="249"/>
      <c r="UNH251" s="249"/>
      <c r="UNI251" s="249"/>
      <c r="UNJ251" s="249"/>
      <c r="UNK251" s="249"/>
      <c r="UNL251" s="249"/>
      <c r="UNM251" s="249"/>
      <c r="UNN251" s="249"/>
      <c r="UNO251" s="249"/>
      <c r="UNP251" s="249"/>
      <c r="UNQ251" s="249"/>
      <c r="UNR251" s="249"/>
      <c r="UNS251" s="249"/>
      <c r="UNT251" s="249"/>
      <c r="UNU251" s="249"/>
      <c r="UNV251" s="249"/>
      <c r="UNW251" s="249"/>
      <c r="UNX251" s="249"/>
      <c r="UNY251" s="249"/>
      <c r="UNZ251" s="249"/>
      <c r="UOA251" s="249"/>
      <c r="UOB251" s="249"/>
      <c r="UOC251" s="249"/>
      <c r="UOD251" s="249"/>
      <c r="UOE251" s="249"/>
      <c r="UOF251" s="249"/>
      <c r="UOG251" s="249"/>
      <c r="UOH251" s="249"/>
      <c r="UOI251" s="249"/>
      <c r="UOJ251" s="249"/>
      <c r="UOK251" s="249"/>
      <c r="UOL251" s="249"/>
      <c r="UOM251" s="249"/>
      <c r="UON251" s="249"/>
      <c r="UOO251" s="249"/>
      <c r="UOP251" s="249"/>
      <c r="UOQ251" s="249"/>
      <c r="UOR251" s="249"/>
      <c r="UOS251" s="249"/>
      <c r="UOT251" s="249"/>
      <c r="UOU251" s="249"/>
      <c r="UOV251" s="249"/>
      <c r="UOW251" s="249"/>
      <c r="UOX251" s="249"/>
      <c r="UOY251" s="249"/>
      <c r="UOZ251" s="249"/>
      <c r="UPA251" s="249"/>
      <c r="UPB251" s="249"/>
      <c r="UPC251" s="249"/>
      <c r="UPD251" s="249"/>
      <c r="UPE251" s="249"/>
      <c r="UPF251" s="249"/>
      <c r="UPG251" s="249"/>
      <c r="UPH251" s="249"/>
      <c r="UPI251" s="249"/>
      <c r="UPJ251" s="249"/>
      <c r="UPK251" s="249"/>
      <c r="UPL251" s="249"/>
      <c r="UPM251" s="249"/>
      <c r="UPN251" s="249"/>
      <c r="UPO251" s="249"/>
      <c r="UPP251" s="249"/>
      <c r="UPQ251" s="249"/>
      <c r="UPR251" s="249"/>
      <c r="UPS251" s="249"/>
      <c r="UPT251" s="249"/>
      <c r="UPU251" s="249"/>
      <c r="UPV251" s="249"/>
      <c r="UPW251" s="249"/>
      <c r="UPX251" s="249"/>
      <c r="UPY251" s="249"/>
      <c r="UPZ251" s="249"/>
      <c r="UQA251" s="249"/>
      <c r="UQB251" s="249"/>
      <c r="UQC251" s="249"/>
      <c r="UQD251" s="249"/>
      <c r="UQE251" s="249"/>
      <c r="UQF251" s="249"/>
      <c r="UQG251" s="249"/>
      <c r="UQH251" s="249"/>
      <c r="UQI251" s="249"/>
      <c r="UQJ251" s="249"/>
      <c r="UQK251" s="249"/>
      <c r="UQL251" s="249"/>
      <c r="UQM251" s="249"/>
      <c r="UQN251" s="249"/>
      <c r="UQO251" s="249"/>
      <c r="UQP251" s="249"/>
      <c r="UQQ251" s="249"/>
      <c r="UQR251" s="249"/>
      <c r="UQS251" s="249"/>
      <c r="UQT251" s="249"/>
      <c r="UQU251" s="249"/>
      <c r="UQV251" s="249"/>
      <c r="UQW251" s="249"/>
      <c r="UQX251" s="249"/>
      <c r="UQY251" s="249"/>
      <c r="UQZ251" s="249"/>
      <c r="URA251" s="249"/>
      <c r="URB251" s="249"/>
      <c r="URC251" s="249"/>
      <c r="URD251" s="249"/>
      <c r="URE251" s="249"/>
      <c r="URF251" s="249"/>
      <c r="URG251" s="249"/>
      <c r="URH251" s="249"/>
      <c r="URI251" s="249"/>
      <c r="URJ251" s="249"/>
      <c r="URK251" s="249"/>
      <c r="URL251" s="249"/>
      <c r="URM251" s="249"/>
      <c r="URN251" s="249"/>
      <c r="URO251" s="249"/>
      <c r="URP251" s="249"/>
      <c r="URQ251" s="249"/>
      <c r="URR251" s="249"/>
      <c r="URS251" s="249"/>
      <c r="URT251" s="249"/>
      <c r="URU251" s="249"/>
      <c r="URV251" s="249"/>
      <c r="URW251" s="249"/>
      <c r="URX251" s="249"/>
      <c r="URY251" s="249"/>
      <c r="URZ251" s="249"/>
      <c r="USA251" s="249"/>
      <c r="USB251" s="249"/>
      <c r="USC251" s="249"/>
      <c r="USD251" s="249"/>
      <c r="USE251" s="249"/>
      <c r="USF251" s="249"/>
      <c r="USG251" s="249"/>
      <c r="USH251" s="249"/>
      <c r="USI251" s="249"/>
      <c r="USJ251" s="249"/>
      <c r="USK251" s="249"/>
      <c r="USL251" s="249"/>
      <c r="USM251" s="249"/>
      <c r="USN251" s="249"/>
      <c r="USO251" s="249"/>
      <c r="USP251" s="249"/>
      <c r="USQ251" s="249"/>
      <c r="USR251" s="249"/>
      <c r="USS251" s="249"/>
      <c r="UST251" s="249"/>
      <c r="USU251" s="249"/>
      <c r="USV251" s="249"/>
      <c r="USW251" s="249"/>
      <c r="USX251" s="249"/>
      <c r="USY251" s="249"/>
      <c r="USZ251" s="249"/>
      <c r="UTA251" s="249"/>
      <c r="UTB251" s="249"/>
      <c r="UTC251" s="249"/>
      <c r="UTD251" s="249"/>
      <c r="UTE251" s="249"/>
      <c r="UTF251" s="249"/>
      <c r="UTG251" s="249"/>
      <c r="UTH251" s="249"/>
      <c r="UTI251" s="249"/>
      <c r="UTJ251" s="249"/>
      <c r="UTK251" s="249"/>
      <c r="UTL251" s="249"/>
      <c r="UTM251" s="249"/>
      <c r="UTN251" s="249"/>
      <c r="UTO251" s="249"/>
      <c r="UTP251" s="249"/>
      <c r="UTQ251" s="249"/>
      <c r="UTR251" s="249"/>
      <c r="UTS251" s="249"/>
      <c r="UTT251" s="249"/>
      <c r="UTU251" s="249"/>
      <c r="UTV251" s="249"/>
      <c r="UTW251" s="249"/>
      <c r="UTX251" s="249"/>
      <c r="UTY251" s="249"/>
      <c r="UTZ251" s="249"/>
      <c r="UUA251" s="249"/>
      <c r="UUB251" s="249"/>
      <c r="UUC251" s="249"/>
      <c r="UUD251" s="249"/>
      <c r="UUE251" s="249"/>
      <c r="UUF251" s="249"/>
      <c r="UUG251" s="249"/>
      <c r="UUH251" s="249"/>
      <c r="UUI251" s="249"/>
      <c r="UUJ251" s="249"/>
      <c r="UUK251" s="249"/>
      <c r="UUL251" s="249"/>
      <c r="UUM251" s="249"/>
      <c r="UUN251" s="249"/>
      <c r="UUO251" s="249"/>
      <c r="UUP251" s="249"/>
      <c r="UUQ251" s="249"/>
      <c r="UUR251" s="249"/>
      <c r="UUS251" s="249"/>
      <c r="UUT251" s="249"/>
      <c r="UUU251" s="249"/>
      <c r="UUV251" s="249"/>
      <c r="UUW251" s="249"/>
      <c r="UUX251" s="249"/>
      <c r="UUY251" s="249"/>
      <c r="UUZ251" s="249"/>
      <c r="UVA251" s="249"/>
      <c r="UVB251" s="249"/>
      <c r="UVC251" s="249"/>
      <c r="UVD251" s="249"/>
      <c r="UVE251" s="249"/>
      <c r="UVF251" s="249"/>
      <c r="UVG251" s="249"/>
      <c r="UVH251" s="249"/>
      <c r="UVI251" s="249"/>
      <c r="UVJ251" s="249"/>
      <c r="UVK251" s="249"/>
      <c r="UVL251" s="249"/>
      <c r="UVM251" s="249"/>
      <c r="UVN251" s="249"/>
      <c r="UVO251" s="249"/>
      <c r="UVP251" s="249"/>
      <c r="UVQ251" s="249"/>
      <c r="UVR251" s="249"/>
      <c r="UVS251" s="249"/>
      <c r="UVT251" s="249"/>
      <c r="UVU251" s="249"/>
      <c r="UVV251" s="249"/>
      <c r="UVW251" s="249"/>
      <c r="UVX251" s="249"/>
      <c r="UVY251" s="249"/>
      <c r="UVZ251" s="249"/>
      <c r="UWA251" s="249"/>
      <c r="UWB251" s="249"/>
      <c r="UWC251" s="249"/>
      <c r="UWD251" s="249"/>
      <c r="UWE251" s="249"/>
      <c r="UWF251" s="249"/>
      <c r="UWG251" s="249"/>
      <c r="UWH251" s="249"/>
      <c r="UWI251" s="249"/>
      <c r="UWJ251" s="249"/>
      <c r="UWK251" s="249"/>
      <c r="UWL251" s="249"/>
      <c r="UWM251" s="249"/>
      <c r="UWN251" s="249"/>
      <c r="UWO251" s="249"/>
      <c r="UWP251" s="249"/>
      <c r="UWQ251" s="249"/>
      <c r="UWR251" s="249"/>
      <c r="UWS251" s="249"/>
      <c r="UWT251" s="249"/>
      <c r="UWU251" s="249"/>
      <c r="UWV251" s="249"/>
      <c r="UWW251" s="249"/>
      <c r="UWX251" s="249"/>
      <c r="UWY251" s="249"/>
      <c r="UWZ251" s="249"/>
      <c r="UXA251" s="249"/>
      <c r="UXB251" s="249"/>
      <c r="UXC251" s="249"/>
      <c r="UXD251" s="249"/>
      <c r="UXE251" s="249"/>
      <c r="UXF251" s="249"/>
      <c r="UXG251" s="249"/>
      <c r="UXH251" s="249"/>
      <c r="UXI251" s="249"/>
      <c r="UXJ251" s="249"/>
      <c r="UXK251" s="249"/>
      <c r="UXL251" s="249"/>
      <c r="UXM251" s="249"/>
      <c r="UXN251" s="249"/>
      <c r="UXO251" s="249"/>
      <c r="UXP251" s="249"/>
      <c r="UXQ251" s="249"/>
      <c r="UXR251" s="249"/>
      <c r="UXS251" s="249"/>
      <c r="UXT251" s="249"/>
      <c r="UXU251" s="249"/>
      <c r="UXV251" s="249"/>
      <c r="UXW251" s="249"/>
      <c r="UXX251" s="249"/>
      <c r="UXY251" s="249"/>
      <c r="UXZ251" s="249"/>
      <c r="UYA251" s="249"/>
      <c r="UYB251" s="249"/>
      <c r="UYC251" s="249"/>
      <c r="UYD251" s="249"/>
      <c r="UYE251" s="249"/>
      <c r="UYF251" s="249"/>
      <c r="UYG251" s="249"/>
      <c r="UYH251" s="249"/>
      <c r="UYI251" s="249"/>
      <c r="UYJ251" s="249"/>
      <c r="UYK251" s="249"/>
      <c r="UYL251" s="249"/>
      <c r="UYM251" s="249"/>
      <c r="UYN251" s="249"/>
      <c r="UYO251" s="249"/>
      <c r="UYP251" s="249"/>
      <c r="UYQ251" s="249"/>
      <c r="UYR251" s="249"/>
      <c r="UYS251" s="249"/>
      <c r="UYT251" s="249"/>
      <c r="UYU251" s="249"/>
      <c r="UYV251" s="249"/>
      <c r="UYW251" s="249"/>
      <c r="UYX251" s="249"/>
      <c r="UYY251" s="249"/>
      <c r="UYZ251" s="249"/>
      <c r="UZA251" s="249"/>
      <c r="UZB251" s="249"/>
      <c r="UZC251" s="249"/>
      <c r="UZD251" s="249"/>
      <c r="UZE251" s="249"/>
      <c r="UZF251" s="249"/>
      <c r="UZG251" s="249"/>
      <c r="UZH251" s="249"/>
      <c r="UZI251" s="249"/>
      <c r="UZJ251" s="249"/>
      <c r="UZK251" s="249"/>
      <c r="UZL251" s="249"/>
      <c r="UZM251" s="249"/>
      <c r="UZN251" s="249"/>
      <c r="UZO251" s="249"/>
      <c r="UZP251" s="249"/>
      <c r="UZQ251" s="249"/>
      <c r="UZR251" s="249"/>
      <c r="UZS251" s="249"/>
      <c r="UZT251" s="249"/>
      <c r="UZU251" s="249"/>
      <c r="UZV251" s="249"/>
      <c r="UZW251" s="249"/>
      <c r="UZX251" s="249"/>
      <c r="UZY251" s="249"/>
      <c r="UZZ251" s="249"/>
      <c r="VAA251" s="249"/>
      <c r="VAB251" s="249"/>
      <c r="VAC251" s="249"/>
      <c r="VAD251" s="249"/>
      <c r="VAE251" s="249"/>
      <c r="VAF251" s="249"/>
      <c r="VAG251" s="249"/>
      <c r="VAH251" s="249"/>
      <c r="VAI251" s="249"/>
      <c r="VAJ251" s="249"/>
      <c r="VAK251" s="249"/>
      <c r="VAL251" s="249"/>
      <c r="VAM251" s="249"/>
      <c r="VAN251" s="249"/>
      <c r="VAO251" s="249"/>
      <c r="VAP251" s="249"/>
      <c r="VAQ251" s="249"/>
      <c r="VAR251" s="249"/>
      <c r="VAS251" s="249"/>
      <c r="VAT251" s="249"/>
      <c r="VAU251" s="249"/>
      <c r="VAV251" s="249"/>
      <c r="VAW251" s="249"/>
      <c r="VAX251" s="249"/>
      <c r="VAY251" s="249"/>
      <c r="VAZ251" s="249"/>
      <c r="VBA251" s="249"/>
      <c r="VBB251" s="249"/>
      <c r="VBC251" s="249"/>
      <c r="VBD251" s="249"/>
      <c r="VBE251" s="249"/>
      <c r="VBF251" s="249"/>
      <c r="VBG251" s="249"/>
      <c r="VBH251" s="249"/>
      <c r="VBI251" s="249"/>
      <c r="VBJ251" s="249"/>
      <c r="VBK251" s="249"/>
      <c r="VBL251" s="249"/>
      <c r="VBM251" s="249"/>
      <c r="VBN251" s="249"/>
      <c r="VBO251" s="249"/>
      <c r="VBP251" s="249"/>
      <c r="VBQ251" s="249"/>
      <c r="VBR251" s="249"/>
      <c r="VBS251" s="249"/>
      <c r="VBT251" s="249"/>
      <c r="VBU251" s="249"/>
      <c r="VBV251" s="249"/>
      <c r="VBW251" s="249"/>
      <c r="VBX251" s="249"/>
      <c r="VBY251" s="249"/>
      <c r="VBZ251" s="249"/>
      <c r="VCA251" s="249"/>
      <c r="VCB251" s="249"/>
      <c r="VCC251" s="249"/>
      <c r="VCD251" s="249"/>
      <c r="VCE251" s="249"/>
      <c r="VCF251" s="249"/>
      <c r="VCG251" s="249"/>
      <c r="VCH251" s="249"/>
      <c r="VCI251" s="249"/>
      <c r="VCJ251" s="249"/>
      <c r="VCK251" s="249"/>
      <c r="VCL251" s="249"/>
      <c r="VCM251" s="249"/>
      <c r="VCN251" s="249"/>
      <c r="VCO251" s="249"/>
      <c r="VCP251" s="249"/>
      <c r="VCQ251" s="249"/>
      <c r="VCR251" s="249"/>
      <c r="VCS251" s="249"/>
      <c r="VCT251" s="249"/>
      <c r="VCU251" s="249"/>
      <c r="VCV251" s="249"/>
      <c r="VCW251" s="249"/>
      <c r="VCX251" s="249"/>
      <c r="VCY251" s="249"/>
      <c r="VCZ251" s="249"/>
      <c r="VDA251" s="249"/>
      <c r="VDB251" s="249"/>
      <c r="VDC251" s="249"/>
      <c r="VDD251" s="249"/>
      <c r="VDE251" s="249"/>
      <c r="VDF251" s="249"/>
      <c r="VDG251" s="249"/>
      <c r="VDH251" s="249"/>
      <c r="VDI251" s="249"/>
      <c r="VDJ251" s="249"/>
      <c r="VDK251" s="249"/>
      <c r="VDL251" s="249"/>
      <c r="VDM251" s="249"/>
      <c r="VDN251" s="249"/>
      <c r="VDO251" s="249"/>
      <c r="VDP251" s="249"/>
      <c r="VDQ251" s="249"/>
      <c r="VDR251" s="249"/>
      <c r="VDS251" s="249"/>
      <c r="VDT251" s="249"/>
      <c r="VDU251" s="249"/>
      <c r="VDV251" s="249"/>
      <c r="VDW251" s="249"/>
      <c r="VDX251" s="249"/>
      <c r="VDY251" s="249"/>
      <c r="VDZ251" s="249"/>
      <c r="VEA251" s="249"/>
      <c r="VEB251" s="249"/>
      <c r="VEC251" s="249"/>
      <c r="VED251" s="249"/>
      <c r="VEE251" s="249"/>
      <c r="VEF251" s="249"/>
      <c r="VEG251" s="249"/>
      <c r="VEH251" s="249"/>
      <c r="VEI251" s="249"/>
      <c r="VEJ251" s="249"/>
      <c r="VEK251" s="249"/>
      <c r="VEL251" s="249"/>
      <c r="VEM251" s="249"/>
      <c r="VEN251" s="249"/>
      <c r="VEO251" s="249"/>
      <c r="VEP251" s="249"/>
      <c r="VEQ251" s="249"/>
      <c r="VER251" s="249"/>
      <c r="VES251" s="249"/>
      <c r="VET251" s="249"/>
      <c r="VEU251" s="249"/>
      <c r="VEV251" s="249"/>
      <c r="VEW251" s="249"/>
      <c r="VEX251" s="249"/>
      <c r="VEY251" s="249"/>
      <c r="VEZ251" s="249"/>
      <c r="VFA251" s="249"/>
      <c r="VFB251" s="249"/>
      <c r="VFC251" s="249"/>
      <c r="VFD251" s="249"/>
      <c r="VFE251" s="249"/>
      <c r="VFF251" s="249"/>
      <c r="VFG251" s="249"/>
      <c r="VFH251" s="249"/>
      <c r="VFI251" s="249"/>
      <c r="VFJ251" s="249"/>
      <c r="VFK251" s="249"/>
      <c r="VFL251" s="249"/>
      <c r="VFM251" s="249"/>
      <c r="VFN251" s="249"/>
      <c r="VFO251" s="249"/>
      <c r="VFP251" s="249"/>
      <c r="VFQ251" s="249"/>
      <c r="VFR251" s="249"/>
      <c r="VFS251" s="249"/>
      <c r="VFT251" s="249"/>
      <c r="VFU251" s="249"/>
      <c r="VFV251" s="249"/>
      <c r="VFW251" s="249"/>
      <c r="VFX251" s="249"/>
      <c r="VFY251" s="249"/>
      <c r="VFZ251" s="249"/>
      <c r="VGA251" s="249"/>
      <c r="VGB251" s="249"/>
      <c r="VGC251" s="249"/>
      <c r="VGD251" s="249"/>
      <c r="VGE251" s="249"/>
      <c r="VGF251" s="249"/>
      <c r="VGG251" s="249"/>
      <c r="VGH251" s="249"/>
      <c r="VGI251" s="249"/>
      <c r="VGJ251" s="249"/>
      <c r="VGK251" s="249"/>
      <c r="VGL251" s="249"/>
      <c r="VGM251" s="249"/>
      <c r="VGN251" s="249"/>
      <c r="VGO251" s="249"/>
      <c r="VGP251" s="249"/>
      <c r="VGQ251" s="249"/>
      <c r="VGR251" s="249"/>
      <c r="VGS251" s="249"/>
      <c r="VGT251" s="249"/>
      <c r="VGU251" s="249"/>
      <c r="VGV251" s="249"/>
      <c r="VGW251" s="249"/>
      <c r="VGX251" s="249"/>
      <c r="VGY251" s="249"/>
      <c r="VGZ251" s="249"/>
      <c r="VHA251" s="249"/>
      <c r="VHB251" s="249"/>
      <c r="VHC251" s="249"/>
      <c r="VHD251" s="249"/>
      <c r="VHE251" s="249"/>
      <c r="VHF251" s="249"/>
      <c r="VHG251" s="249"/>
      <c r="VHH251" s="249"/>
      <c r="VHI251" s="249"/>
      <c r="VHJ251" s="249"/>
      <c r="VHK251" s="249"/>
      <c r="VHL251" s="249"/>
      <c r="VHM251" s="249"/>
      <c r="VHN251" s="249"/>
      <c r="VHO251" s="249"/>
      <c r="VHP251" s="249"/>
      <c r="VHQ251" s="249"/>
      <c r="VHR251" s="249"/>
      <c r="VHS251" s="249"/>
      <c r="VHT251" s="249"/>
      <c r="VHU251" s="249"/>
      <c r="VHV251" s="249"/>
      <c r="VHW251" s="249"/>
      <c r="VHX251" s="249"/>
      <c r="VHY251" s="249"/>
      <c r="VHZ251" s="249"/>
      <c r="VIA251" s="249"/>
      <c r="VIB251" s="249"/>
      <c r="VIC251" s="249"/>
      <c r="VID251" s="249"/>
      <c r="VIE251" s="249"/>
      <c r="VIF251" s="249"/>
      <c r="VIG251" s="249"/>
      <c r="VIH251" s="249"/>
      <c r="VII251" s="249"/>
      <c r="VIJ251" s="249"/>
      <c r="VIK251" s="249"/>
      <c r="VIL251" s="249"/>
      <c r="VIM251" s="249"/>
      <c r="VIN251" s="249"/>
      <c r="VIO251" s="249"/>
      <c r="VIP251" s="249"/>
      <c r="VIQ251" s="249"/>
      <c r="VIR251" s="249"/>
      <c r="VIS251" s="249"/>
      <c r="VIT251" s="249"/>
      <c r="VIU251" s="249"/>
      <c r="VIV251" s="249"/>
      <c r="VIW251" s="249"/>
      <c r="VIX251" s="249"/>
      <c r="VIY251" s="249"/>
      <c r="VIZ251" s="249"/>
      <c r="VJA251" s="249"/>
      <c r="VJB251" s="249"/>
      <c r="VJC251" s="249"/>
      <c r="VJD251" s="249"/>
      <c r="VJE251" s="249"/>
      <c r="VJF251" s="249"/>
      <c r="VJG251" s="249"/>
      <c r="VJH251" s="249"/>
      <c r="VJI251" s="249"/>
      <c r="VJJ251" s="249"/>
      <c r="VJK251" s="249"/>
      <c r="VJL251" s="249"/>
      <c r="VJM251" s="249"/>
      <c r="VJN251" s="249"/>
      <c r="VJO251" s="249"/>
      <c r="VJP251" s="249"/>
      <c r="VJQ251" s="249"/>
      <c r="VJR251" s="249"/>
      <c r="VJS251" s="249"/>
      <c r="VJT251" s="249"/>
      <c r="VJU251" s="249"/>
      <c r="VJV251" s="249"/>
      <c r="VJW251" s="249"/>
      <c r="VJX251" s="249"/>
      <c r="VJY251" s="249"/>
      <c r="VJZ251" s="249"/>
      <c r="VKA251" s="249"/>
      <c r="VKB251" s="249"/>
      <c r="VKC251" s="249"/>
      <c r="VKD251" s="249"/>
      <c r="VKE251" s="249"/>
      <c r="VKF251" s="249"/>
      <c r="VKG251" s="249"/>
      <c r="VKH251" s="249"/>
      <c r="VKI251" s="249"/>
      <c r="VKJ251" s="249"/>
      <c r="VKK251" s="249"/>
      <c r="VKL251" s="249"/>
      <c r="VKM251" s="249"/>
      <c r="VKN251" s="249"/>
      <c r="VKO251" s="249"/>
      <c r="VKP251" s="249"/>
      <c r="VKQ251" s="249"/>
      <c r="VKR251" s="249"/>
      <c r="VKS251" s="249"/>
      <c r="VKT251" s="249"/>
      <c r="VKU251" s="249"/>
      <c r="VKV251" s="249"/>
      <c r="VKW251" s="249"/>
      <c r="VKX251" s="249"/>
      <c r="VKY251" s="249"/>
      <c r="VKZ251" s="249"/>
      <c r="VLA251" s="249"/>
      <c r="VLB251" s="249"/>
      <c r="VLC251" s="249"/>
      <c r="VLD251" s="249"/>
      <c r="VLE251" s="249"/>
      <c r="VLF251" s="249"/>
      <c r="VLG251" s="249"/>
      <c r="VLH251" s="249"/>
      <c r="VLI251" s="249"/>
      <c r="VLJ251" s="249"/>
      <c r="VLK251" s="249"/>
      <c r="VLL251" s="249"/>
      <c r="VLM251" s="249"/>
      <c r="VLN251" s="249"/>
      <c r="VLO251" s="249"/>
      <c r="VLP251" s="249"/>
      <c r="VLQ251" s="249"/>
      <c r="VLR251" s="249"/>
      <c r="VLS251" s="249"/>
      <c r="VLT251" s="249"/>
      <c r="VLU251" s="249"/>
      <c r="VLV251" s="249"/>
      <c r="VLW251" s="249"/>
      <c r="VLX251" s="249"/>
      <c r="VLY251" s="249"/>
      <c r="VLZ251" s="249"/>
      <c r="VMA251" s="249"/>
      <c r="VMB251" s="249"/>
      <c r="VMC251" s="249"/>
      <c r="VMD251" s="249"/>
      <c r="VME251" s="249"/>
      <c r="VMF251" s="249"/>
      <c r="VMG251" s="249"/>
      <c r="VMH251" s="249"/>
      <c r="VMI251" s="249"/>
      <c r="VMJ251" s="249"/>
      <c r="VMK251" s="249"/>
      <c r="VML251" s="249"/>
      <c r="VMM251" s="249"/>
      <c r="VMN251" s="249"/>
      <c r="VMO251" s="249"/>
      <c r="VMP251" s="249"/>
      <c r="VMQ251" s="249"/>
      <c r="VMR251" s="249"/>
      <c r="VMS251" s="249"/>
      <c r="VMT251" s="249"/>
      <c r="VMU251" s="249"/>
      <c r="VMV251" s="249"/>
      <c r="VMW251" s="249"/>
      <c r="VMX251" s="249"/>
      <c r="VMY251" s="249"/>
      <c r="VMZ251" s="249"/>
      <c r="VNA251" s="249"/>
      <c r="VNB251" s="249"/>
      <c r="VNC251" s="249"/>
      <c r="VND251" s="249"/>
      <c r="VNE251" s="249"/>
      <c r="VNF251" s="249"/>
      <c r="VNG251" s="249"/>
      <c r="VNH251" s="249"/>
      <c r="VNI251" s="249"/>
      <c r="VNJ251" s="249"/>
      <c r="VNK251" s="249"/>
      <c r="VNL251" s="249"/>
      <c r="VNM251" s="249"/>
      <c r="VNN251" s="249"/>
      <c r="VNO251" s="249"/>
      <c r="VNP251" s="249"/>
      <c r="VNQ251" s="249"/>
      <c r="VNR251" s="249"/>
      <c r="VNS251" s="249"/>
      <c r="VNT251" s="249"/>
      <c r="VNU251" s="249"/>
      <c r="VNV251" s="249"/>
      <c r="VNW251" s="249"/>
      <c r="VNX251" s="249"/>
      <c r="VNY251" s="249"/>
      <c r="VNZ251" s="249"/>
      <c r="VOA251" s="249"/>
      <c r="VOB251" s="249"/>
      <c r="VOC251" s="249"/>
      <c r="VOD251" s="249"/>
      <c r="VOE251" s="249"/>
      <c r="VOF251" s="249"/>
      <c r="VOG251" s="249"/>
      <c r="VOH251" s="249"/>
      <c r="VOI251" s="249"/>
      <c r="VOJ251" s="249"/>
      <c r="VOK251" s="249"/>
      <c r="VOL251" s="249"/>
      <c r="VOM251" s="249"/>
      <c r="VON251" s="249"/>
      <c r="VOO251" s="249"/>
      <c r="VOP251" s="249"/>
      <c r="VOQ251" s="249"/>
      <c r="VOR251" s="249"/>
      <c r="VOS251" s="249"/>
      <c r="VOT251" s="249"/>
      <c r="VOU251" s="249"/>
      <c r="VOV251" s="249"/>
      <c r="VOW251" s="249"/>
      <c r="VOX251" s="249"/>
      <c r="VOY251" s="249"/>
      <c r="VOZ251" s="249"/>
      <c r="VPA251" s="249"/>
      <c r="VPB251" s="249"/>
      <c r="VPC251" s="249"/>
      <c r="VPD251" s="249"/>
      <c r="VPE251" s="249"/>
      <c r="VPF251" s="249"/>
      <c r="VPG251" s="249"/>
      <c r="VPH251" s="249"/>
      <c r="VPI251" s="249"/>
      <c r="VPJ251" s="249"/>
      <c r="VPK251" s="249"/>
      <c r="VPL251" s="249"/>
      <c r="VPM251" s="249"/>
      <c r="VPN251" s="249"/>
      <c r="VPO251" s="249"/>
      <c r="VPP251" s="249"/>
      <c r="VPQ251" s="249"/>
      <c r="VPR251" s="249"/>
      <c r="VPS251" s="249"/>
      <c r="VPT251" s="249"/>
      <c r="VPU251" s="249"/>
      <c r="VPV251" s="249"/>
      <c r="VPW251" s="249"/>
      <c r="VPX251" s="249"/>
      <c r="VPY251" s="249"/>
      <c r="VPZ251" s="249"/>
      <c r="VQA251" s="249"/>
      <c r="VQB251" s="249"/>
      <c r="VQC251" s="249"/>
      <c r="VQD251" s="249"/>
      <c r="VQE251" s="249"/>
      <c r="VQF251" s="249"/>
      <c r="VQG251" s="249"/>
      <c r="VQH251" s="249"/>
      <c r="VQI251" s="249"/>
      <c r="VQJ251" s="249"/>
      <c r="VQK251" s="249"/>
      <c r="VQL251" s="249"/>
      <c r="VQM251" s="249"/>
      <c r="VQN251" s="249"/>
      <c r="VQO251" s="249"/>
      <c r="VQP251" s="249"/>
      <c r="VQQ251" s="249"/>
      <c r="VQR251" s="249"/>
      <c r="VQS251" s="249"/>
      <c r="VQT251" s="249"/>
      <c r="VQU251" s="249"/>
      <c r="VQV251" s="249"/>
      <c r="VQW251" s="249"/>
      <c r="VQX251" s="249"/>
      <c r="VQY251" s="249"/>
      <c r="VQZ251" s="249"/>
      <c r="VRA251" s="249"/>
      <c r="VRB251" s="249"/>
      <c r="VRC251" s="249"/>
      <c r="VRD251" s="249"/>
      <c r="VRE251" s="249"/>
      <c r="VRF251" s="249"/>
      <c r="VRG251" s="249"/>
      <c r="VRH251" s="249"/>
      <c r="VRI251" s="249"/>
      <c r="VRJ251" s="249"/>
      <c r="VRK251" s="249"/>
      <c r="VRL251" s="249"/>
      <c r="VRM251" s="249"/>
      <c r="VRN251" s="249"/>
      <c r="VRO251" s="249"/>
      <c r="VRP251" s="249"/>
      <c r="VRQ251" s="249"/>
      <c r="VRR251" s="249"/>
      <c r="VRS251" s="249"/>
      <c r="VRT251" s="249"/>
      <c r="VRU251" s="249"/>
      <c r="VRV251" s="249"/>
      <c r="VRW251" s="249"/>
      <c r="VRX251" s="249"/>
      <c r="VRY251" s="249"/>
      <c r="VRZ251" s="249"/>
      <c r="VSA251" s="249"/>
      <c r="VSB251" s="249"/>
      <c r="VSC251" s="249"/>
      <c r="VSD251" s="249"/>
      <c r="VSE251" s="249"/>
      <c r="VSF251" s="249"/>
      <c r="VSG251" s="249"/>
      <c r="VSH251" s="249"/>
      <c r="VSI251" s="249"/>
      <c r="VSJ251" s="249"/>
      <c r="VSK251" s="249"/>
      <c r="VSL251" s="249"/>
      <c r="VSM251" s="249"/>
      <c r="VSN251" s="249"/>
      <c r="VSO251" s="249"/>
      <c r="VSP251" s="249"/>
      <c r="VSQ251" s="249"/>
      <c r="VSR251" s="249"/>
      <c r="VSS251" s="249"/>
      <c r="VST251" s="249"/>
      <c r="VSU251" s="249"/>
      <c r="VSV251" s="249"/>
      <c r="VSW251" s="249"/>
      <c r="VSX251" s="249"/>
      <c r="VSY251" s="249"/>
      <c r="VSZ251" s="249"/>
      <c r="VTA251" s="249"/>
      <c r="VTB251" s="249"/>
      <c r="VTC251" s="249"/>
      <c r="VTD251" s="249"/>
      <c r="VTE251" s="249"/>
      <c r="VTF251" s="249"/>
      <c r="VTG251" s="249"/>
      <c r="VTH251" s="249"/>
      <c r="VTI251" s="249"/>
      <c r="VTJ251" s="249"/>
      <c r="VTK251" s="249"/>
      <c r="VTL251" s="249"/>
      <c r="VTM251" s="249"/>
      <c r="VTN251" s="249"/>
      <c r="VTO251" s="249"/>
      <c r="VTP251" s="249"/>
      <c r="VTQ251" s="249"/>
      <c r="VTR251" s="249"/>
      <c r="VTS251" s="249"/>
      <c r="VTT251" s="249"/>
      <c r="VTU251" s="249"/>
      <c r="VTV251" s="249"/>
      <c r="VTW251" s="249"/>
      <c r="VTX251" s="249"/>
      <c r="VTY251" s="249"/>
      <c r="VTZ251" s="249"/>
      <c r="VUA251" s="249"/>
      <c r="VUB251" s="249"/>
      <c r="VUC251" s="249"/>
      <c r="VUD251" s="249"/>
      <c r="VUE251" s="249"/>
      <c r="VUF251" s="249"/>
      <c r="VUG251" s="249"/>
      <c r="VUH251" s="249"/>
      <c r="VUI251" s="249"/>
      <c r="VUJ251" s="249"/>
      <c r="VUK251" s="249"/>
      <c r="VUL251" s="249"/>
      <c r="VUM251" s="249"/>
      <c r="VUN251" s="249"/>
      <c r="VUO251" s="249"/>
      <c r="VUP251" s="249"/>
      <c r="VUQ251" s="249"/>
      <c r="VUR251" s="249"/>
      <c r="VUS251" s="249"/>
      <c r="VUT251" s="249"/>
      <c r="VUU251" s="249"/>
      <c r="VUV251" s="249"/>
      <c r="VUW251" s="249"/>
      <c r="VUX251" s="249"/>
      <c r="VUY251" s="249"/>
      <c r="VUZ251" s="249"/>
      <c r="VVA251" s="249"/>
      <c r="VVB251" s="249"/>
      <c r="VVC251" s="249"/>
      <c r="VVD251" s="249"/>
      <c r="VVE251" s="249"/>
      <c r="VVF251" s="249"/>
      <c r="VVG251" s="249"/>
      <c r="VVH251" s="249"/>
      <c r="VVI251" s="249"/>
      <c r="VVJ251" s="249"/>
      <c r="VVK251" s="249"/>
      <c r="VVL251" s="249"/>
      <c r="VVM251" s="249"/>
      <c r="VVN251" s="249"/>
      <c r="VVO251" s="249"/>
      <c r="VVP251" s="249"/>
      <c r="VVQ251" s="249"/>
      <c r="VVR251" s="249"/>
      <c r="VVS251" s="249"/>
      <c r="VVT251" s="249"/>
      <c r="VVU251" s="249"/>
      <c r="VVV251" s="249"/>
      <c r="VVW251" s="249"/>
      <c r="VVX251" s="249"/>
      <c r="VVY251" s="249"/>
      <c r="VVZ251" s="249"/>
      <c r="VWA251" s="249"/>
      <c r="VWB251" s="249"/>
      <c r="VWC251" s="249"/>
      <c r="VWD251" s="249"/>
      <c r="VWE251" s="249"/>
      <c r="VWF251" s="249"/>
      <c r="VWG251" s="249"/>
      <c r="VWH251" s="249"/>
      <c r="VWI251" s="249"/>
      <c r="VWJ251" s="249"/>
      <c r="VWK251" s="249"/>
      <c r="VWL251" s="249"/>
      <c r="VWM251" s="249"/>
      <c r="VWN251" s="249"/>
      <c r="VWO251" s="249"/>
      <c r="VWP251" s="249"/>
      <c r="VWQ251" s="249"/>
      <c r="VWR251" s="249"/>
      <c r="VWS251" s="249"/>
      <c r="VWT251" s="249"/>
      <c r="VWU251" s="249"/>
      <c r="VWV251" s="249"/>
      <c r="VWW251" s="249"/>
      <c r="VWX251" s="249"/>
      <c r="VWY251" s="249"/>
      <c r="VWZ251" s="249"/>
      <c r="VXA251" s="249"/>
      <c r="VXB251" s="249"/>
      <c r="VXC251" s="249"/>
      <c r="VXD251" s="249"/>
      <c r="VXE251" s="249"/>
      <c r="VXF251" s="249"/>
      <c r="VXG251" s="249"/>
      <c r="VXH251" s="249"/>
      <c r="VXI251" s="249"/>
      <c r="VXJ251" s="249"/>
      <c r="VXK251" s="249"/>
      <c r="VXL251" s="249"/>
      <c r="VXM251" s="249"/>
      <c r="VXN251" s="249"/>
      <c r="VXO251" s="249"/>
      <c r="VXP251" s="249"/>
      <c r="VXQ251" s="249"/>
      <c r="VXR251" s="249"/>
      <c r="VXS251" s="249"/>
      <c r="VXT251" s="249"/>
      <c r="VXU251" s="249"/>
      <c r="VXV251" s="249"/>
      <c r="VXW251" s="249"/>
      <c r="VXX251" s="249"/>
      <c r="VXY251" s="249"/>
      <c r="VXZ251" s="249"/>
      <c r="VYA251" s="249"/>
      <c r="VYB251" s="249"/>
      <c r="VYC251" s="249"/>
      <c r="VYD251" s="249"/>
      <c r="VYE251" s="249"/>
      <c r="VYF251" s="249"/>
      <c r="VYG251" s="249"/>
      <c r="VYH251" s="249"/>
      <c r="VYI251" s="249"/>
      <c r="VYJ251" s="249"/>
      <c r="VYK251" s="249"/>
      <c r="VYL251" s="249"/>
      <c r="VYM251" s="249"/>
      <c r="VYN251" s="249"/>
      <c r="VYO251" s="249"/>
      <c r="VYP251" s="249"/>
      <c r="VYQ251" s="249"/>
      <c r="VYR251" s="249"/>
      <c r="VYS251" s="249"/>
      <c r="VYT251" s="249"/>
      <c r="VYU251" s="249"/>
      <c r="VYV251" s="249"/>
      <c r="VYW251" s="249"/>
      <c r="VYX251" s="249"/>
      <c r="VYY251" s="249"/>
      <c r="VYZ251" s="249"/>
      <c r="VZA251" s="249"/>
      <c r="VZB251" s="249"/>
      <c r="VZC251" s="249"/>
      <c r="VZD251" s="249"/>
      <c r="VZE251" s="249"/>
      <c r="VZF251" s="249"/>
      <c r="VZG251" s="249"/>
      <c r="VZH251" s="249"/>
      <c r="VZI251" s="249"/>
      <c r="VZJ251" s="249"/>
      <c r="VZK251" s="249"/>
      <c r="VZL251" s="249"/>
      <c r="VZM251" s="249"/>
      <c r="VZN251" s="249"/>
      <c r="VZO251" s="249"/>
      <c r="VZP251" s="249"/>
      <c r="VZQ251" s="249"/>
      <c r="VZR251" s="249"/>
      <c r="VZS251" s="249"/>
      <c r="VZT251" s="249"/>
      <c r="VZU251" s="249"/>
      <c r="VZV251" s="249"/>
      <c r="VZW251" s="249"/>
      <c r="VZX251" s="249"/>
      <c r="VZY251" s="249"/>
      <c r="VZZ251" s="249"/>
      <c r="WAA251" s="249"/>
      <c r="WAB251" s="249"/>
      <c r="WAC251" s="249"/>
      <c r="WAD251" s="249"/>
      <c r="WAE251" s="249"/>
      <c r="WAF251" s="249"/>
      <c r="WAG251" s="249"/>
      <c r="WAH251" s="249"/>
      <c r="WAI251" s="249"/>
      <c r="WAJ251" s="249"/>
      <c r="WAK251" s="249"/>
      <c r="WAL251" s="249"/>
      <c r="WAM251" s="249"/>
      <c r="WAN251" s="249"/>
      <c r="WAO251" s="249"/>
      <c r="WAP251" s="249"/>
      <c r="WAQ251" s="249"/>
      <c r="WAR251" s="249"/>
      <c r="WAS251" s="249"/>
      <c r="WAT251" s="249"/>
      <c r="WAU251" s="249"/>
      <c r="WAV251" s="249"/>
      <c r="WAW251" s="249"/>
      <c r="WAX251" s="249"/>
      <c r="WAY251" s="249"/>
      <c r="WAZ251" s="249"/>
      <c r="WBA251" s="249"/>
      <c r="WBB251" s="249"/>
      <c r="WBC251" s="249"/>
      <c r="WBD251" s="249"/>
      <c r="WBE251" s="249"/>
      <c r="WBF251" s="249"/>
      <c r="WBG251" s="249"/>
      <c r="WBH251" s="249"/>
      <c r="WBI251" s="249"/>
      <c r="WBJ251" s="249"/>
      <c r="WBK251" s="249"/>
      <c r="WBL251" s="249"/>
      <c r="WBM251" s="249"/>
      <c r="WBN251" s="249"/>
      <c r="WBO251" s="249"/>
      <c r="WBP251" s="249"/>
      <c r="WBQ251" s="249"/>
      <c r="WBR251" s="249"/>
      <c r="WBS251" s="249"/>
      <c r="WBT251" s="249"/>
      <c r="WBU251" s="249"/>
      <c r="WBV251" s="249"/>
      <c r="WBW251" s="249"/>
      <c r="WBX251" s="249"/>
      <c r="WBY251" s="249"/>
      <c r="WBZ251" s="249"/>
      <c r="WCA251" s="249"/>
      <c r="WCB251" s="249"/>
      <c r="WCC251" s="249"/>
      <c r="WCD251" s="249"/>
      <c r="WCE251" s="249"/>
      <c r="WCF251" s="249"/>
      <c r="WCG251" s="249"/>
      <c r="WCH251" s="249"/>
      <c r="WCI251" s="249"/>
      <c r="WCJ251" s="249"/>
      <c r="WCK251" s="249"/>
      <c r="WCL251" s="249"/>
      <c r="WCM251" s="249"/>
      <c r="WCN251" s="249"/>
      <c r="WCO251" s="249"/>
      <c r="WCP251" s="249"/>
      <c r="WCQ251" s="249"/>
      <c r="WCR251" s="249"/>
      <c r="WCS251" s="249"/>
      <c r="WCT251" s="249"/>
      <c r="WCU251" s="249"/>
      <c r="WCV251" s="249"/>
      <c r="WCW251" s="249"/>
      <c r="WCX251" s="249"/>
      <c r="WCY251" s="249"/>
      <c r="WCZ251" s="249"/>
      <c r="WDA251" s="249"/>
      <c r="WDB251" s="249"/>
      <c r="WDC251" s="249"/>
      <c r="WDD251" s="249"/>
      <c r="WDE251" s="249"/>
      <c r="WDF251" s="249"/>
      <c r="WDG251" s="249"/>
      <c r="WDH251" s="249"/>
      <c r="WDI251" s="249"/>
      <c r="WDJ251" s="249"/>
      <c r="WDK251" s="249"/>
      <c r="WDL251" s="249"/>
      <c r="WDM251" s="249"/>
      <c r="WDN251" s="249"/>
      <c r="WDO251" s="249"/>
      <c r="WDP251" s="249"/>
      <c r="WDQ251" s="249"/>
      <c r="WDR251" s="249"/>
      <c r="WDS251" s="249"/>
      <c r="WDT251" s="249"/>
      <c r="WDU251" s="249"/>
      <c r="WDV251" s="249"/>
      <c r="WDW251" s="249"/>
      <c r="WDX251" s="249"/>
      <c r="WDY251" s="249"/>
      <c r="WDZ251" s="249"/>
      <c r="WEA251" s="249"/>
      <c r="WEB251" s="249"/>
      <c r="WEC251" s="249"/>
      <c r="WED251" s="249"/>
      <c r="WEE251" s="249"/>
      <c r="WEF251" s="249"/>
      <c r="WEG251" s="249"/>
      <c r="WEH251" s="249"/>
      <c r="WEI251" s="249"/>
      <c r="WEJ251" s="249"/>
      <c r="WEK251" s="249"/>
      <c r="WEL251" s="249"/>
      <c r="WEM251" s="249"/>
      <c r="WEN251" s="249"/>
      <c r="WEO251" s="249"/>
      <c r="WEP251" s="249"/>
      <c r="WEQ251" s="249"/>
      <c r="WER251" s="249"/>
      <c r="WES251" s="249"/>
      <c r="WET251" s="249"/>
      <c r="WEU251" s="249"/>
      <c r="WEV251" s="249"/>
      <c r="WEW251" s="249"/>
      <c r="WEX251" s="249"/>
      <c r="WEY251" s="249"/>
      <c r="WEZ251" s="249"/>
      <c r="WFA251" s="249"/>
      <c r="WFB251" s="249"/>
      <c r="WFC251" s="249"/>
      <c r="WFD251" s="249"/>
      <c r="WFE251" s="249"/>
      <c r="WFF251" s="249"/>
      <c r="WFG251" s="249"/>
      <c r="WFH251" s="249"/>
      <c r="WFI251" s="249"/>
      <c r="WFJ251" s="249"/>
      <c r="WFK251" s="249"/>
      <c r="WFL251" s="249"/>
      <c r="WFM251" s="249"/>
      <c r="WFN251" s="249"/>
      <c r="WFO251" s="249"/>
      <c r="WFP251" s="249"/>
      <c r="WFQ251" s="249"/>
      <c r="WFR251" s="249"/>
      <c r="WFS251" s="249"/>
      <c r="WFT251" s="249"/>
      <c r="WFU251" s="249"/>
      <c r="WFV251" s="249"/>
      <c r="WFW251" s="249"/>
      <c r="WFX251" s="249"/>
      <c r="WFY251" s="249"/>
      <c r="WFZ251" s="249"/>
      <c r="WGA251" s="249"/>
      <c r="WGB251" s="249"/>
      <c r="WGC251" s="249"/>
      <c r="WGD251" s="249"/>
      <c r="WGE251" s="249"/>
      <c r="WGF251" s="249"/>
      <c r="WGG251" s="249"/>
      <c r="WGH251" s="249"/>
      <c r="WGI251" s="249"/>
      <c r="WGJ251" s="249"/>
      <c r="WGK251" s="249"/>
      <c r="WGL251" s="249"/>
      <c r="WGM251" s="249"/>
      <c r="WGN251" s="249"/>
      <c r="WGO251" s="249"/>
      <c r="WGP251" s="249"/>
      <c r="WGQ251" s="249"/>
      <c r="WGR251" s="249"/>
      <c r="WGS251" s="249"/>
      <c r="WGT251" s="249"/>
      <c r="WGU251" s="249"/>
      <c r="WGV251" s="249"/>
      <c r="WGW251" s="249"/>
      <c r="WGX251" s="249"/>
      <c r="WGY251" s="249"/>
      <c r="WGZ251" s="249"/>
      <c r="WHA251" s="249"/>
      <c r="WHB251" s="249"/>
      <c r="WHC251" s="249"/>
      <c r="WHD251" s="249"/>
      <c r="WHE251" s="249"/>
      <c r="WHF251" s="249"/>
      <c r="WHG251" s="249"/>
      <c r="WHH251" s="249"/>
      <c r="WHI251" s="249"/>
      <c r="WHJ251" s="249"/>
      <c r="WHK251" s="249"/>
      <c r="WHL251" s="249"/>
      <c r="WHM251" s="249"/>
      <c r="WHN251" s="249"/>
      <c r="WHO251" s="249"/>
      <c r="WHP251" s="249"/>
      <c r="WHQ251" s="249"/>
      <c r="WHR251" s="249"/>
      <c r="WHS251" s="249"/>
      <c r="WHT251" s="249"/>
      <c r="WHU251" s="249"/>
      <c r="WHV251" s="249"/>
      <c r="WHW251" s="249"/>
      <c r="WHX251" s="249"/>
      <c r="WHY251" s="249"/>
      <c r="WHZ251" s="249"/>
      <c r="WIA251" s="249"/>
      <c r="WIB251" s="249"/>
      <c r="WIC251" s="249"/>
      <c r="WID251" s="249"/>
      <c r="WIE251" s="249"/>
      <c r="WIF251" s="249"/>
      <c r="WIG251" s="249"/>
      <c r="WIH251" s="249"/>
      <c r="WII251" s="249"/>
      <c r="WIJ251" s="249"/>
      <c r="WIK251" s="249"/>
      <c r="WIL251" s="249"/>
      <c r="WIM251" s="249"/>
      <c r="WIN251" s="249"/>
      <c r="WIO251" s="249"/>
      <c r="WIP251" s="249"/>
      <c r="WIQ251" s="249"/>
      <c r="WIR251" s="249"/>
      <c r="WIS251" s="249"/>
      <c r="WIT251" s="249"/>
      <c r="WIU251" s="249"/>
      <c r="WIV251" s="249"/>
      <c r="WIW251" s="249"/>
      <c r="WIX251" s="249"/>
      <c r="WIY251" s="249"/>
      <c r="WIZ251" s="249"/>
      <c r="WJA251" s="249"/>
      <c r="WJB251" s="249"/>
      <c r="WJC251" s="249"/>
      <c r="WJD251" s="249"/>
      <c r="WJE251" s="249"/>
      <c r="WJF251" s="249"/>
      <c r="WJG251" s="249"/>
      <c r="WJH251" s="249"/>
      <c r="WJI251" s="249"/>
      <c r="WJJ251" s="249"/>
      <c r="WJK251" s="249"/>
      <c r="WJL251" s="249"/>
      <c r="WJM251" s="249"/>
      <c r="WJN251" s="249"/>
      <c r="WJO251" s="249"/>
      <c r="WJP251" s="249"/>
      <c r="WJQ251" s="249"/>
      <c r="WJR251" s="249"/>
      <c r="WJS251" s="249"/>
      <c r="WJT251" s="249"/>
      <c r="WJU251" s="249"/>
      <c r="WJV251" s="249"/>
      <c r="WJW251" s="249"/>
      <c r="WJX251" s="249"/>
      <c r="WJY251" s="249"/>
      <c r="WJZ251" s="249"/>
      <c r="WKA251" s="249"/>
      <c r="WKB251" s="249"/>
      <c r="WKC251" s="249"/>
      <c r="WKD251" s="249"/>
      <c r="WKE251" s="249"/>
      <c r="WKF251" s="249"/>
      <c r="WKG251" s="249"/>
      <c r="WKH251" s="249"/>
      <c r="WKI251" s="249"/>
      <c r="WKJ251" s="249"/>
      <c r="WKK251" s="249"/>
      <c r="WKL251" s="249"/>
      <c r="WKM251" s="249"/>
      <c r="WKN251" s="249"/>
      <c r="WKO251" s="249"/>
      <c r="WKP251" s="249"/>
      <c r="WKQ251" s="249"/>
      <c r="WKR251" s="249"/>
      <c r="WKS251" s="249"/>
      <c r="WKT251" s="249"/>
      <c r="WKU251" s="249"/>
      <c r="WKV251" s="249"/>
      <c r="WKW251" s="249"/>
      <c r="WKX251" s="249"/>
      <c r="WKY251" s="249"/>
      <c r="WKZ251" s="249"/>
      <c r="WLA251" s="249"/>
      <c r="WLB251" s="249"/>
      <c r="WLC251" s="249"/>
      <c r="WLD251" s="249"/>
      <c r="WLE251" s="249"/>
      <c r="WLF251" s="249"/>
      <c r="WLG251" s="249"/>
      <c r="WLH251" s="249"/>
      <c r="WLI251" s="249"/>
      <c r="WLJ251" s="249"/>
      <c r="WLK251" s="249"/>
      <c r="WLL251" s="249"/>
      <c r="WLM251" s="249"/>
      <c r="WLN251" s="249"/>
      <c r="WLO251" s="249"/>
      <c r="WLP251" s="249"/>
      <c r="WLQ251" s="249"/>
      <c r="WLR251" s="249"/>
      <c r="WLS251" s="249"/>
      <c r="WLT251" s="249"/>
      <c r="WLU251" s="249"/>
      <c r="WLV251" s="249"/>
      <c r="WLW251" s="249"/>
      <c r="WLX251" s="249"/>
      <c r="WLY251" s="249"/>
      <c r="WLZ251" s="249"/>
      <c r="WMA251" s="249"/>
      <c r="WMB251" s="249"/>
      <c r="WMC251" s="249"/>
      <c r="WMD251" s="249"/>
      <c r="WME251" s="249"/>
      <c r="WMF251" s="249"/>
      <c r="WMG251" s="249"/>
      <c r="WMH251" s="249"/>
      <c r="WMI251" s="249"/>
      <c r="WMJ251" s="249"/>
      <c r="WMK251" s="249"/>
      <c r="WML251" s="249"/>
      <c r="WMM251" s="249"/>
      <c r="WMN251" s="249"/>
      <c r="WMO251" s="249"/>
      <c r="WMP251" s="249"/>
      <c r="WMQ251" s="249"/>
      <c r="WMR251" s="249"/>
      <c r="WMS251" s="249"/>
      <c r="WMT251" s="249"/>
      <c r="WMU251" s="249"/>
      <c r="WMV251" s="249"/>
      <c r="WMW251" s="249"/>
      <c r="WMX251" s="249"/>
      <c r="WMY251" s="249"/>
      <c r="WMZ251" s="249"/>
      <c r="WNA251" s="249"/>
      <c r="WNB251" s="249"/>
      <c r="WNC251" s="249"/>
      <c r="WND251" s="249"/>
      <c r="WNE251" s="249"/>
      <c r="WNF251" s="249"/>
      <c r="WNG251" s="249"/>
      <c r="WNH251" s="249"/>
      <c r="WNI251" s="249"/>
      <c r="WNJ251" s="249"/>
      <c r="WNK251" s="249"/>
      <c r="WNL251" s="249"/>
      <c r="WNM251" s="249"/>
      <c r="WNN251" s="249"/>
      <c r="WNO251" s="249"/>
      <c r="WNP251" s="249"/>
      <c r="WNQ251" s="249"/>
      <c r="WNR251" s="249"/>
      <c r="WNS251" s="249"/>
      <c r="WNT251" s="249"/>
      <c r="WNU251" s="249"/>
      <c r="WNV251" s="249"/>
      <c r="WNW251" s="249"/>
      <c r="WNX251" s="249"/>
      <c r="WNY251" s="249"/>
      <c r="WNZ251" s="249"/>
      <c r="WOA251" s="249"/>
      <c r="WOB251" s="249"/>
      <c r="WOC251" s="249"/>
      <c r="WOD251" s="249"/>
      <c r="WOE251" s="249"/>
      <c r="WOF251" s="249"/>
      <c r="WOG251" s="249"/>
      <c r="WOH251" s="249"/>
      <c r="WOI251" s="249"/>
      <c r="WOJ251" s="249"/>
      <c r="WOK251" s="249"/>
      <c r="WOL251" s="249"/>
      <c r="WOM251" s="249"/>
      <c r="WON251" s="249"/>
      <c r="WOO251" s="249"/>
      <c r="WOP251" s="249"/>
      <c r="WOQ251" s="249"/>
      <c r="WOR251" s="249"/>
      <c r="WOS251" s="249"/>
      <c r="WOT251" s="249"/>
      <c r="WOU251" s="249"/>
      <c r="WOV251" s="249"/>
      <c r="WOW251" s="249"/>
      <c r="WOX251" s="249"/>
      <c r="WOY251" s="249"/>
      <c r="WOZ251" s="249"/>
      <c r="WPA251" s="249"/>
      <c r="WPB251" s="249"/>
      <c r="WPC251" s="249"/>
      <c r="WPD251" s="249"/>
      <c r="WPE251" s="249"/>
      <c r="WPF251" s="249"/>
      <c r="WPG251" s="249"/>
      <c r="WPH251" s="249"/>
      <c r="WPI251" s="249"/>
      <c r="WPJ251" s="249"/>
      <c r="WPK251" s="249"/>
      <c r="WPL251" s="249"/>
      <c r="WPM251" s="249"/>
      <c r="WPN251" s="249"/>
      <c r="WPO251" s="249"/>
      <c r="WPP251" s="249"/>
      <c r="WPQ251" s="249"/>
      <c r="WPR251" s="249"/>
      <c r="WPS251" s="249"/>
      <c r="WPT251" s="249"/>
      <c r="WPU251" s="249"/>
      <c r="WPV251" s="249"/>
      <c r="WPW251" s="249"/>
      <c r="WPX251" s="249"/>
      <c r="WPY251" s="249"/>
      <c r="WPZ251" s="249"/>
      <c r="WQA251" s="249"/>
      <c r="WQB251" s="249"/>
      <c r="WQC251" s="249"/>
      <c r="WQD251" s="249"/>
      <c r="WQE251" s="249"/>
      <c r="WQF251" s="249"/>
      <c r="WQG251" s="249"/>
      <c r="WQH251" s="249"/>
      <c r="WQI251" s="249"/>
      <c r="WQJ251" s="249"/>
      <c r="WQK251" s="249"/>
      <c r="WQL251" s="249"/>
      <c r="WQM251" s="249"/>
      <c r="WQN251" s="249"/>
      <c r="WQO251" s="249"/>
      <c r="WQP251" s="249"/>
      <c r="WQQ251" s="249"/>
      <c r="WQR251" s="249"/>
      <c r="WQS251" s="249"/>
      <c r="WQT251" s="249"/>
      <c r="WQU251" s="249"/>
      <c r="WQV251" s="249"/>
      <c r="WQW251" s="249"/>
      <c r="WQX251" s="249"/>
      <c r="WQY251" s="249"/>
      <c r="WQZ251" s="249"/>
      <c r="WRA251" s="249"/>
      <c r="WRB251" s="249"/>
      <c r="WRC251" s="249"/>
      <c r="WRD251" s="249"/>
      <c r="WRE251" s="249"/>
      <c r="WRF251" s="249"/>
      <c r="WRG251" s="249"/>
      <c r="WRH251" s="249"/>
      <c r="WRI251" s="249"/>
      <c r="WRJ251" s="249"/>
      <c r="WRK251" s="249"/>
      <c r="WRL251" s="249"/>
      <c r="WRM251" s="249"/>
      <c r="WRN251" s="249"/>
      <c r="WRO251" s="249"/>
      <c r="WRP251" s="249"/>
      <c r="WRQ251" s="249"/>
      <c r="WRR251" s="249"/>
      <c r="WRS251" s="249"/>
      <c r="WRT251" s="249"/>
      <c r="WRU251" s="249"/>
      <c r="WRV251" s="249"/>
      <c r="WRW251" s="249"/>
      <c r="WRX251" s="249"/>
      <c r="WRY251" s="249"/>
      <c r="WRZ251" s="249"/>
      <c r="WSA251" s="249"/>
      <c r="WSB251" s="249"/>
      <c r="WSC251" s="249"/>
      <c r="WSD251" s="249"/>
      <c r="WSE251" s="249"/>
      <c r="WSF251" s="249"/>
      <c r="WSG251" s="249"/>
      <c r="WSH251" s="249"/>
      <c r="WSI251" s="249"/>
      <c r="WSJ251" s="249"/>
      <c r="WSK251" s="249"/>
      <c r="WSL251" s="249"/>
      <c r="WSM251" s="249"/>
      <c r="WSN251" s="249"/>
      <c r="WSO251" s="249"/>
      <c r="WSP251" s="249"/>
      <c r="WSQ251" s="249"/>
      <c r="WSR251" s="249"/>
      <c r="WSS251" s="249"/>
      <c r="WST251" s="249"/>
      <c r="WSU251" s="249"/>
      <c r="WSV251" s="249"/>
      <c r="WSW251" s="249"/>
      <c r="WSX251" s="249"/>
      <c r="WSY251" s="249"/>
      <c r="WSZ251" s="249"/>
      <c r="WTA251" s="249"/>
      <c r="WTB251" s="249"/>
      <c r="WTC251" s="249"/>
      <c r="WTD251" s="249"/>
      <c r="WTE251" s="249"/>
      <c r="WTF251" s="249"/>
      <c r="WTG251" s="249"/>
      <c r="WTH251" s="249"/>
      <c r="WTI251" s="249"/>
      <c r="WTJ251" s="249"/>
      <c r="WTK251" s="249"/>
      <c r="WTL251" s="249"/>
      <c r="WTM251" s="249"/>
      <c r="WTN251" s="249"/>
      <c r="WTO251" s="249"/>
      <c r="WTP251" s="249"/>
      <c r="WTQ251" s="249"/>
      <c r="WTR251" s="249"/>
      <c r="WTS251" s="249"/>
      <c r="WTT251" s="249"/>
      <c r="WTU251" s="249"/>
      <c r="WTV251" s="249"/>
      <c r="WTW251" s="249"/>
      <c r="WTX251" s="249"/>
      <c r="WTY251" s="249"/>
      <c r="WTZ251" s="249"/>
      <c r="WUA251" s="249"/>
      <c r="WUB251" s="249"/>
      <c r="WUC251" s="249"/>
      <c r="WUD251" s="249"/>
      <c r="WUE251" s="249"/>
      <c r="WUF251" s="249"/>
      <c r="WUG251" s="249"/>
      <c r="WUH251" s="249"/>
      <c r="WUI251" s="249"/>
      <c r="WUJ251" s="249"/>
      <c r="WUK251" s="249"/>
      <c r="WUL251" s="249"/>
      <c r="WUM251" s="249"/>
      <c r="WUN251" s="249"/>
      <c r="WUO251" s="249"/>
      <c r="WUP251" s="249"/>
      <c r="WUQ251" s="249"/>
      <c r="WUR251" s="249"/>
      <c r="WUS251" s="249"/>
      <c r="WUT251" s="249"/>
      <c r="WUU251" s="249"/>
      <c r="WUV251" s="249"/>
      <c r="WUW251" s="249"/>
      <c r="WUX251" s="249"/>
      <c r="WUY251" s="249"/>
      <c r="WUZ251" s="249"/>
      <c r="WVA251" s="249"/>
      <c r="WVB251" s="249"/>
      <c r="WVC251" s="249"/>
      <c r="WVD251" s="249"/>
      <c r="WVE251" s="249"/>
      <c r="WVF251" s="249"/>
      <c r="WVG251" s="249"/>
      <c r="WVH251" s="249"/>
      <c r="WVI251" s="249"/>
      <c r="WVJ251" s="249"/>
      <c r="WVK251" s="249"/>
      <c r="WVL251" s="249"/>
      <c r="WVM251" s="249"/>
      <c r="WVN251" s="249"/>
      <c r="WVO251" s="249"/>
      <c r="WVP251" s="249"/>
      <c r="WVQ251" s="249"/>
      <c r="WVR251" s="249"/>
      <c r="WVS251" s="249"/>
      <c r="WVT251" s="249"/>
      <c r="WVU251" s="249"/>
      <c r="WVV251" s="249"/>
      <c r="WVW251" s="249"/>
      <c r="WVX251" s="249"/>
      <c r="WVY251" s="249"/>
      <c r="WVZ251" s="249"/>
      <c r="WWA251" s="249"/>
      <c r="WWB251" s="249"/>
      <c r="WWC251" s="249"/>
      <c r="WWD251" s="249"/>
      <c r="WWE251" s="249"/>
      <c r="WWF251" s="249"/>
      <c r="WWG251" s="249"/>
      <c r="WWH251" s="249"/>
      <c r="WWI251" s="249"/>
      <c r="WWJ251" s="249"/>
      <c r="WWK251" s="249"/>
      <c r="WWL251" s="249"/>
      <c r="WWM251" s="249"/>
      <c r="WWN251" s="249"/>
      <c r="WWO251" s="249"/>
      <c r="WWP251" s="249"/>
      <c r="WWQ251" s="249"/>
      <c r="WWR251" s="249"/>
      <c r="WWS251" s="249"/>
      <c r="WWT251" s="249"/>
      <c r="WWU251" s="249"/>
      <c r="WWV251" s="249"/>
      <c r="WWW251" s="249"/>
      <c r="WWX251" s="249"/>
      <c r="WWY251" s="249"/>
      <c r="WWZ251" s="249"/>
      <c r="WXA251" s="249"/>
      <c r="WXB251" s="249"/>
      <c r="WXC251" s="249"/>
      <c r="WXD251" s="249"/>
      <c r="WXE251" s="249"/>
      <c r="WXF251" s="249"/>
      <c r="WXG251" s="249"/>
      <c r="WXH251" s="249"/>
      <c r="WXI251" s="249"/>
      <c r="WXJ251" s="249"/>
      <c r="WXK251" s="249"/>
      <c r="WXL251" s="249"/>
      <c r="WXM251" s="249"/>
      <c r="WXN251" s="249"/>
      <c r="WXO251" s="249"/>
      <c r="WXP251" s="249"/>
      <c r="WXQ251" s="249"/>
      <c r="WXR251" s="249"/>
      <c r="WXS251" s="249"/>
      <c r="WXT251" s="249"/>
      <c r="WXU251" s="249"/>
      <c r="WXV251" s="249"/>
      <c r="WXW251" s="249"/>
      <c r="WXX251" s="249"/>
      <c r="WXY251" s="249"/>
      <c r="WXZ251" s="249"/>
      <c r="WYA251" s="249"/>
      <c r="WYB251" s="249"/>
      <c r="WYC251" s="249"/>
      <c r="WYD251" s="249"/>
      <c r="WYE251" s="249"/>
      <c r="WYF251" s="249"/>
      <c r="WYG251" s="249"/>
      <c r="WYH251" s="249"/>
      <c r="WYI251" s="249"/>
      <c r="WYJ251" s="249"/>
      <c r="WYK251" s="249"/>
      <c r="WYL251" s="249"/>
      <c r="WYM251" s="249"/>
      <c r="WYN251" s="249"/>
      <c r="WYO251" s="249"/>
      <c r="WYP251" s="249"/>
      <c r="WYQ251" s="249"/>
      <c r="WYR251" s="249"/>
      <c r="WYS251" s="249"/>
      <c r="WYT251" s="249"/>
      <c r="WYU251" s="249"/>
      <c r="WYV251" s="249"/>
      <c r="WYW251" s="249"/>
      <c r="WYX251" s="249"/>
      <c r="WYY251" s="249"/>
      <c r="WYZ251" s="249"/>
      <c r="WZA251" s="249"/>
      <c r="WZB251" s="249"/>
      <c r="WZC251" s="249"/>
      <c r="WZD251" s="249"/>
      <c r="WZE251" s="249"/>
      <c r="WZF251" s="249"/>
      <c r="WZG251" s="249"/>
      <c r="WZH251" s="249"/>
      <c r="WZI251" s="249"/>
      <c r="WZJ251" s="249"/>
      <c r="WZK251" s="249"/>
      <c r="WZL251" s="249"/>
      <c r="WZM251" s="249"/>
      <c r="WZN251" s="249"/>
      <c r="WZO251" s="249"/>
      <c r="WZP251" s="249"/>
      <c r="WZQ251" s="249"/>
      <c r="WZR251" s="249"/>
      <c r="WZS251" s="249"/>
      <c r="WZT251" s="249"/>
      <c r="WZU251" s="249"/>
      <c r="WZV251" s="249"/>
      <c r="WZW251" s="249"/>
      <c r="WZX251" s="249"/>
      <c r="WZY251" s="249"/>
      <c r="WZZ251" s="249"/>
      <c r="XAA251" s="249"/>
      <c r="XAB251" s="249"/>
      <c r="XAC251" s="249"/>
      <c r="XAD251" s="249"/>
      <c r="XAE251" s="249"/>
      <c r="XAF251" s="249"/>
      <c r="XAG251" s="249"/>
      <c r="XAH251" s="249"/>
      <c r="XAI251" s="249"/>
      <c r="XAJ251" s="249"/>
      <c r="XAK251" s="249"/>
      <c r="XAL251" s="249"/>
      <c r="XAM251" s="249"/>
      <c r="XAN251" s="249"/>
      <c r="XAO251" s="249"/>
      <c r="XAP251" s="249"/>
      <c r="XAQ251" s="249"/>
      <c r="XAR251" s="249"/>
      <c r="XAS251" s="249"/>
      <c r="XAT251" s="249"/>
      <c r="XAU251" s="249"/>
      <c r="XAV251" s="249"/>
      <c r="XAW251" s="249"/>
      <c r="XAX251" s="249"/>
      <c r="XAY251" s="249"/>
      <c r="XAZ251" s="249"/>
      <c r="XBA251" s="249"/>
      <c r="XBB251" s="249"/>
      <c r="XBC251" s="249"/>
      <c r="XBD251" s="249"/>
      <c r="XBE251" s="249"/>
      <c r="XBF251" s="249"/>
      <c r="XBG251" s="249"/>
      <c r="XBH251" s="249"/>
      <c r="XBI251" s="249"/>
      <c r="XBJ251" s="249"/>
      <c r="XBK251" s="249"/>
      <c r="XBL251" s="249"/>
      <c r="XBM251" s="249"/>
      <c r="XBN251" s="249"/>
      <c r="XBO251" s="249"/>
      <c r="XBP251" s="249"/>
      <c r="XBQ251" s="249"/>
      <c r="XBR251" s="249"/>
      <c r="XBS251" s="249"/>
      <c r="XBT251" s="249"/>
      <c r="XBU251" s="249"/>
      <c r="XBV251" s="249"/>
      <c r="XBW251" s="249"/>
      <c r="XBX251" s="249"/>
      <c r="XBY251" s="249"/>
      <c r="XBZ251" s="249"/>
      <c r="XCA251" s="249"/>
      <c r="XCB251" s="249"/>
      <c r="XCC251" s="249"/>
      <c r="XCD251" s="249"/>
      <c r="XCE251" s="249"/>
      <c r="XCF251" s="249"/>
      <c r="XCG251" s="249"/>
      <c r="XCH251" s="249"/>
      <c r="XCI251" s="249"/>
      <c r="XCJ251" s="249"/>
      <c r="XCK251" s="249"/>
      <c r="XCL251" s="249"/>
      <c r="XCM251" s="249"/>
      <c r="XCN251" s="249"/>
      <c r="XCO251" s="249"/>
      <c r="XCP251" s="249"/>
      <c r="XCQ251" s="249"/>
      <c r="XCR251" s="249"/>
      <c r="XCS251" s="249"/>
      <c r="XCT251" s="249"/>
      <c r="XCU251" s="249"/>
      <c r="XCV251" s="249"/>
      <c r="XCW251" s="249"/>
      <c r="XCX251" s="249"/>
      <c r="XCY251" s="249"/>
      <c r="XCZ251" s="249"/>
      <c r="XDA251" s="249"/>
      <c r="XDB251" s="249"/>
      <c r="XDC251" s="249"/>
      <c r="XDD251" s="249"/>
      <c r="XDE251" s="249"/>
      <c r="XDF251" s="249"/>
      <c r="XDG251" s="249"/>
      <c r="XDH251" s="249"/>
      <c r="XDI251" s="249"/>
      <c r="XDJ251" s="249"/>
      <c r="XDK251" s="249"/>
      <c r="XDL251" s="249"/>
      <c r="XDM251" s="249"/>
      <c r="XDN251" s="249"/>
      <c r="XDO251" s="249"/>
      <c r="XDP251" s="249"/>
      <c r="XDQ251" s="249"/>
      <c r="XDR251" s="249"/>
      <c r="XDS251" s="249"/>
      <c r="XDT251" s="249"/>
      <c r="XDU251" s="249"/>
      <c r="XDV251" s="249"/>
      <c r="XDW251" s="249"/>
      <c r="XDX251" s="249"/>
      <c r="XDY251" s="249"/>
      <c r="XDZ251" s="249"/>
      <c r="XEA251" s="249"/>
      <c r="XEB251" s="249"/>
      <c r="XEC251" s="249"/>
      <c r="XED251" s="249"/>
      <c r="XEE251" s="249"/>
      <c r="XEF251" s="249"/>
      <c r="XEG251" s="249"/>
      <c r="XEH251" s="249"/>
      <c r="XEI251" s="249"/>
      <c r="XEJ251" s="249"/>
      <c r="XEK251" s="249"/>
      <c r="XEL251" s="249"/>
      <c r="XEM251" s="249"/>
      <c r="XEN251" s="249"/>
      <c r="XEO251" s="249"/>
      <c r="XEP251" s="249"/>
      <c r="XEQ251" s="249"/>
      <c r="XER251" s="249"/>
      <c r="XES251" s="249"/>
      <c r="XET251" s="249"/>
      <c r="XEU251" s="249"/>
      <c r="XEV251" s="249"/>
      <c r="XEW251" s="249"/>
      <c r="XEX251" s="249"/>
    </row>
    <row r="252" spans="1:16378" ht="14.45" customHeight="1" x14ac:dyDescent="0.2">
      <c r="A252" s="243" t="s">
        <v>8667</v>
      </c>
      <c r="B252" s="242">
        <v>70.198999999999998</v>
      </c>
      <c r="C252" s="243" t="s">
        <v>90</v>
      </c>
      <c r="D252" s="244" t="s">
        <v>8524</v>
      </c>
      <c r="E252" s="244"/>
      <c r="F252" s="245" t="s">
        <v>7671</v>
      </c>
      <c r="G252" s="242" t="s">
        <v>8525</v>
      </c>
      <c r="H252" s="242" t="s">
        <v>8526</v>
      </c>
      <c r="I252" s="242"/>
      <c r="J252" s="243"/>
      <c r="K252" s="249"/>
      <c r="L252" s="249"/>
      <c r="M252" s="249"/>
      <c r="N252" s="249"/>
      <c r="O252" s="249"/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  <c r="Z252" s="249"/>
      <c r="AA252" s="249"/>
      <c r="AB252" s="249"/>
      <c r="AC252" s="249"/>
      <c r="AD252" s="249"/>
      <c r="AE252" s="249"/>
      <c r="AF252" s="249"/>
      <c r="AG252" s="249"/>
      <c r="AH252" s="249"/>
      <c r="AI252" s="249"/>
      <c r="AJ252" s="249"/>
      <c r="AK252" s="249"/>
      <c r="AL252" s="249"/>
      <c r="AM252" s="249"/>
      <c r="AN252" s="249"/>
      <c r="AO252" s="249"/>
      <c r="AP252" s="249"/>
      <c r="AQ252" s="249"/>
      <c r="AR252" s="249"/>
      <c r="AS252" s="249"/>
      <c r="AT252" s="249"/>
      <c r="AU252" s="249"/>
      <c r="AV252" s="249"/>
      <c r="AW252" s="249"/>
      <c r="AX252" s="249"/>
      <c r="AY252" s="249"/>
      <c r="AZ252" s="249"/>
      <c r="BA252" s="249"/>
      <c r="BB252" s="249"/>
      <c r="BC252" s="249"/>
      <c r="BD252" s="249"/>
      <c r="BE252" s="249"/>
      <c r="BF252" s="249"/>
      <c r="BG252" s="249"/>
      <c r="BH252" s="249"/>
      <c r="BI252" s="249"/>
      <c r="BJ252" s="249"/>
      <c r="BK252" s="249"/>
      <c r="BL252" s="249"/>
      <c r="BM252" s="249"/>
      <c r="BN252" s="249"/>
      <c r="BO252" s="249"/>
      <c r="BP252" s="249"/>
      <c r="BQ252" s="249"/>
      <c r="BR252" s="249"/>
      <c r="BS252" s="249"/>
      <c r="BT252" s="249"/>
      <c r="BU252" s="249"/>
      <c r="BV252" s="249"/>
      <c r="BW252" s="249"/>
      <c r="BX252" s="249"/>
      <c r="BY252" s="249"/>
      <c r="BZ252" s="249"/>
      <c r="CA252" s="249"/>
      <c r="CB252" s="249"/>
      <c r="CC252" s="249"/>
      <c r="CD252" s="249"/>
      <c r="CE252" s="249"/>
      <c r="CF252" s="249"/>
      <c r="CG252" s="249"/>
      <c r="CH252" s="249"/>
      <c r="CI252" s="249"/>
      <c r="CJ252" s="249"/>
      <c r="CK252" s="249"/>
      <c r="CL252" s="249"/>
      <c r="CM252" s="249"/>
      <c r="CN252" s="249"/>
      <c r="CO252" s="249"/>
      <c r="CP252" s="249"/>
      <c r="CQ252" s="249"/>
      <c r="CR252" s="249"/>
      <c r="CS252" s="249"/>
      <c r="CT252" s="249"/>
      <c r="CU252" s="249"/>
      <c r="CV252" s="249"/>
      <c r="CW252" s="249"/>
      <c r="CX252" s="249"/>
      <c r="CY252" s="249"/>
      <c r="CZ252" s="249"/>
      <c r="DA252" s="249"/>
      <c r="DB252" s="249"/>
      <c r="DC252" s="249"/>
      <c r="DD252" s="249"/>
      <c r="DE252" s="249"/>
      <c r="DF252" s="249"/>
      <c r="DG252" s="249"/>
      <c r="DH252" s="249"/>
      <c r="DI252" s="249"/>
      <c r="DJ252" s="249"/>
      <c r="DK252" s="249"/>
      <c r="DL252" s="249"/>
      <c r="DM252" s="249"/>
      <c r="DN252" s="249"/>
      <c r="DO252" s="249"/>
      <c r="DP252" s="249"/>
      <c r="DQ252" s="249"/>
      <c r="DR252" s="249"/>
      <c r="DS252" s="249"/>
      <c r="DT252" s="249"/>
      <c r="DU252" s="249"/>
      <c r="DV252" s="249"/>
      <c r="DW252" s="249"/>
      <c r="DX252" s="249"/>
      <c r="DY252" s="249"/>
      <c r="DZ252" s="249"/>
      <c r="EA252" s="249"/>
      <c r="EB252" s="249"/>
      <c r="EC252" s="249"/>
      <c r="ED252" s="249"/>
      <c r="EE252" s="249"/>
      <c r="EF252" s="249"/>
      <c r="EG252" s="249"/>
      <c r="EH252" s="249"/>
      <c r="EI252" s="249"/>
      <c r="EJ252" s="249"/>
      <c r="EK252" s="249"/>
      <c r="EL252" s="249"/>
      <c r="EM252" s="249"/>
      <c r="EN252" s="249"/>
      <c r="EO252" s="249"/>
      <c r="EP252" s="249"/>
      <c r="EQ252" s="249"/>
      <c r="ER252" s="249"/>
      <c r="ES252" s="249"/>
      <c r="ET252" s="249"/>
      <c r="EU252" s="249"/>
      <c r="EV252" s="249"/>
      <c r="EW252" s="249"/>
      <c r="EX252" s="249"/>
      <c r="EY252" s="249"/>
      <c r="EZ252" s="249"/>
      <c r="FA252" s="249"/>
      <c r="FB252" s="249"/>
      <c r="FC252" s="249"/>
      <c r="FD252" s="249"/>
      <c r="FE252" s="249"/>
      <c r="FF252" s="249"/>
      <c r="FG252" s="249"/>
      <c r="FH252" s="249"/>
      <c r="FI252" s="249"/>
      <c r="FJ252" s="249"/>
      <c r="FK252" s="249"/>
      <c r="FL252" s="249"/>
      <c r="FM252" s="249"/>
      <c r="FN252" s="249"/>
      <c r="FO252" s="249"/>
      <c r="FP252" s="249"/>
      <c r="FQ252" s="249"/>
      <c r="FR252" s="249"/>
      <c r="FS252" s="249"/>
      <c r="FT252" s="249"/>
      <c r="FU252" s="249"/>
      <c r="FV252" s="249"/>
      <c r="FW252" s="249"/>
      <c r="FX252" s="249"/>
      <c r="FY252" s="249"/>
      <c r="FZ252" s="249"/>
      <c r="GA252" s="249"/>
      <c r="GB252" s="249"/>
      <c r="GC252" s="249"/>
      <c r="GD252" s="249"/>
      <c r="GE252" s="249"/>
      <c r="GF252" s="249"/>
      <c r="GG252" s="249"/>
      <c r="GH252" s="249"/>
      <c r="GI252" s="249"/>
      <c r="GJ252" s="249"/>
      <c r="GK252" s="249"/>
      <c r="GL252" s="249"/>
      <c r="GM252" s="249"/>
      <c r="GN252" s="249"/>
      <c r="GO252" s="249"/>
      <c r="GP252" s="249"/>
      <c r="GQ252" s="249"/>
      <c r="GR252" s="249"/>
      <c r="GS252" s="249"/>
      <c r="GT252" s="249"/>
      <c r="GU252" s="249"/>
      <c r="GV252" s="249"/>
      <c r="GW252" s="249"/>
      <c r="GX252" s="249"/>
      <c r="GY252" s="249"/>
      <c r="GZ252" s="249"/>
      <c r="HA252" s="249"/>
      <c r="HB252" s="249"/>
      <c r="HC252" s="249"/>
      <c r="HD252" s="249"/>
      <c r="HE252" s="249"/>
      <c r="HF252" s="249"/>
      <c r="HG252" s="249"/>
      <c r="HH252" s="249"/>
      <c r="HI252" s="249"/>
      <c r="HJ252" s="249"/>
      <c r="HK252" s="249"/>
      <c r="HL252" s="249"/>
      <c r="HM252" s="249"/>
      <c r="HN252" s="249"/>
      <c r="HO252" s="249"/>
      <c r="HP252" s="249"/>
      <c r="HQ252" s="249"/>
      <c r="HR252" s="249"/>
      <c r="HS252" s="249"/>
      <c r="HT252" s="249"/>
      <c r="HU252" s="249"/>
      <c r="HV252" s="249"/>
      <c r="HW252" s="249"/>
      <c r="HX252" s="249"/>
      <c r="HY252" s="249"/>
      <c r="HZ252" s="249"/>
      <c r="IA252" s="249"/>
      <c r="IB252" s="249"/>
      <c r="IC252" s="249"/>
      <c r="ID252" s="249"/>
      <c r="IE252" s="249"/>
      <c r="IF252" s="249"/>
      <c r="IG252" s="249"/>
      <c r="IH252" s="249"/>
      <c r="II252" s="249"/>
      <c r="IJ252" s="249"/>
      <c r="IK252" s="249"/>
      <c r="IL252" s="249"/>
      <c r="IM252" s="249"/>
      <c r="IN252" s="249"/>
      <c r="IO252" s="249"/>
      <c r="IP252" s="249"/>
      <c r="IQ252" s="249"/>
      <c r="IR252" s="249"/>
      <c r="IS252" s="249"/>
      <c r="IT252" s="249"/>
      <c r="IU252" s="249"/>
      <c r="IV252" s="249"/>
      <c r="IW252" s="249"/>
      <c r="IX252" s="249"/>
      <c r="IY252" s="249"/>
      <c r="IZ252" s="249"/>
      <c r="JA252" s="249"/>
      <c r="JB252" s="249"/>
      <c r="JC252" s="249"/>
      <c r="JD252" s="249"/>
      <c r="JE252" s="249"/>
      <c r="JF252" s="249"/>
      <c r="JG252" s="249"/>
      <c r="JH252" s="249"/>
      <c r="JI252" s="249"/>
      <c r="JJ252" s="249"/>
      <c r="JK252" s="249"/>
      <c r="JL252" s="249"/>
      <c r="JM252" s="249"/>
      <c r="JN252" s="249"/>
      <c r="JO252" s="249"/>
      <c r="JP252" s="249"/>
      <c r="JQ252" s="249"/>
      <c r="JR252" s="249"/>
      <c r="JS252" s="249"/>
      <c r="JT252" s="249"/>
      <c r="JU252" s="249"/>
      <c r="JV252" s="249"/>
      <c r="JW252" s="249"/>
      <c r="JX252" s="249"/>
      <c r="JY252" s="249"/>
      <c r="JZ252" s="249"/>
      <c r="KA252" s="249"/>
      <c r="KB252" s="249"/>
      <c r="KC252" s="249"/>
      <c r="KD252" s="249"/>
      <c r="KE252" s="249"/>
      <c r="KF252" s="249"/>
      <c r="KG252" s="249"/>
      <c r="KH252" s="249"/>
      <c r="KI252" s="249"/>
      <c r="KJ252" s="249"/>
      <c r="KK252" s="249"/>
      <c r="KL252" s="249"/>
      <c r="KM252" s="249"/>
      <c r="KN252" s="249"/>
      <c r="KO252" s="249"/>
      <c r="KP252" s="249"/>
      <c r="KQ252" s="249"/>
      <c r="KR252" s="249"/>
      <c r="KS252" s="249"/>
      <c r="KT252" s="249"/>
      <c r="KU252" s="249"/>
      <c r="KV252" s="249"/>
      <c r="KW252" s="249"/>
      <c r="KX252" s="249"/>
      <c r="KY252" s="249"/>
      <c r="KZ252" s="249"/>
      <c r="LA252" s="249"/>
      <c r="LB252" s="249"/>
      <c r="LC252" s="249"/>
      <c r="LD252" s="249"/>
      <c r="LE252" s="249"/>
      <c r="LF252" s="249"/>
      <c r="LG252" s="249"/>
      <c r="LH252" s="249"/>
      <c r="LI252" s="249"/>
      <c r="LJ252" s="249"/>
      <c r="LK252" s="249"/>
      <c r="LL252" s="249"/>
      <c r="LM252" s="249"/>
      <c r="LN252" s="249"/>
      <c r="LO252" s="249"/>
      <c r="LP252" s="249"/>
      <c r="LQ252" s="249"/>
      <c r="LR252" s="249"/>
      <c r="LS252" s="249"/>
      <c r="LT252" s="249"/>
      <c r="LU252" s="249"/>
      <c r="LV252" s="249"/>
      <c r="LW252" s="249"/>
      <c r="LX252" s="249"/>
      <c r="LY252" s="249"/>
      <c r="LZ252" s="249"/>
      <c r="MA252" s="249"/>
      <c r="MB252" s="249"/>
      <c r="MC252" s="249"/>
      <c r="MD252" s="249"/>
      <c r="ME252" s="249"/>
      <c r="MF252" s="249"/>
      <c r="MG252" s="249"/>
      <c r="MH252" s="249"/>
      <c r="MI252" s="249"/>
      <c r="MJ252" s="249"/>
      <c r="MK252" s="249"/>
      <c r="ML252" s="249"/>
      <c r="MM252" s="249"/>
      <c r="MN252" s="249"/>
      <c r="MO252" s="249"/>
      <c r="MP252" s="249"/>
      <c r="MQ252" s="249"/>
      <c r="MR252" s="249"/>
      <c r="MS252" s="249"/>
      <c r="MT252" s="249"/>
      <c r="MU252" s="249"/>
      <c r="MV252" s="249"/>
      <c r="MW252" s="249"/>
      <c r="MX252" s="249"/>
      <c r="MY252" s="249"/>
      <c r="MZ252" s="249"/>
      <c r="NA252" s="249"/>
      <c r="NB252" s="249"/>
      <c r="NC252" s="249"/>
      <c r="ND252" s="249"/>
      <c r="NE252" s="249"/>
      <c r="NF252" s="249"/>
      <c r="NG252" s="249"/>
      <c r="NH252" s="249"/>
      <c r="NI252" s="249"/>
      <c r="NJ252" s="249"/>
      <c r="NK252" s="249"/>
      <c r="NL252" s="249"/>
      <c r="NM252" s="249"/>
      <c r="NN252" s="249"/>
      <c r="NO252" s="249"/>
      <c r="NP252" s="249"/>
      <c r="NQ252" s="249"/>
      <c r="NR252" s="249"/>
      <c r="NS252" s="249"/>
      <c r="NT252" s="249"/>
      <c r="NU252" s="249"/>
      <c r="NV252" s="249"/>
      <c r="NW252" s="249"/>
      <c r="NX252" s="249"/>
      <c r="NY252" s="249"/>
      <c r="NZ252" s="249"/>
      <c r="OA252" s="249"/>
      <c r="OB252" s="249"/>
      <c r="OC252" s="249"/>
      <c r="OD252" s="249"/>
      <c r="OE252" s="249"/>
      <c r="OF252" s="249"/>
      <c r="OG252" s="249"/>
      <c r="OH252" s="249"/>
      <c r="OI252" s="249"/>
      <c r="OJ252" s="249"/>
      <c r="OK252" s="249"/>
      <c r="OL252" s="249"/>
      <c r="OM252" s="249"/>
      <c r="ON252" s="249"/>
      <c r="OO252" s="249"/>
      <c r="OP252" s="249"/>
      <c r="OQ252" s="249"/>
      <c r="OR252" s="249"/>
      <c r="OS252" s="249"/>
      <c r="OT252" s="249"/>
      <c r="OU252" s="249"/>
      <c r="OV252" s="249"/>
      <c r="OW252" s="249"/>
      <c r="OX252" s="249"/>
      <c r="OY252" s="249"/>
      <c r="OZ252" s="249"/>
      <c r="PA252" s="249"/>
      <c r="PB252" s="249"/>
      <c r="PC252" s="249"/>
      <c r="PD252" s="249"/>
      <c r="PE252" s="249"/>
      <c r="PF252" s="249"/>
      <c r="PG252" s="249"/>
      <c r="PH252" s="249"/>
      <c r="PI252" s="249"/>
      <c r="PJ252" s="249"/>
      <c r="PK252" s="249"/>
      <c r="PL252" s="249"/>
      <c r="PM252" s="249"/>
      <c r="PN252" s="249"/>
      <c r="PO252" s="249"/>
      <c r="PP252" s="249"/>
      <c r="PQ252" s="249"/>
      <c r="PR252" s="249"/>
      <c r="PS252" s="249"/>
      <c r="PT252" s="249"/>
      <c r="PU252" s="249"/>
      <c r="PV252" s="249"/>
      <c r="PW252" s="249"/>
      <c r="PX252" s="249"/>
      <c r="PY252" s="249"/>
      <c r="PZ252" s="249"/>
      <c r="QA252" s="249"/>
      <c r="QB252" s="249"/>
      <c r="QC252" s="249"/>
      <c r="QD252" s="249"/>
      <c r="QE252" s="249"/>
      <c r="QF252" s="249"/>
      <c r="QG252" s="249"/>
      <c r="QH252" s="249"/>
      <c r="QI252" s="249"/>
      <c r="QJ252" s="249"/>
      <c r="QK252" s="249"/>
      <c r="QL252" s="249"/>
      <c r="QM252" s="249"/>
      <c r="QN252" s="249"/>
      <c r="QO252" s="249"/>
      <c r="QP252" s="249"/>
      <c r="QQ252" s="249"/>
      <c r="QR252" s="249"/>
      <c r="QS252" s="249"/>
      <c r="QT252" s="249"/>
      <c r="QU252" s="249"/>
      <c r="QV252" s="249"/>
      <c r="QW252" s="249"/>
      <c r="QX252" s="249"/>
      <c r="QY252" s="249"/>
      <c r="QZ252" s="249"/>
      <c r="RA252" s="249"/>
      <c r="RB252" s="249"/>
      <c r="RC252" s="249"/>
      <c r="RD252" s="249"/>
      <c r="RE252" s="249"/>
      <c r="RF252" s="249"/>
      <c r="RG252" s="249"/>
      <c r="RH252" s="249"/>
      <c r="RI252" s="249"/>
      <c r="RJ252" s="249"/>
      <c r="RK252" s="249"/>
      <c r="RL252" s="249"/>
      <c r="RM252" s="249"/>
      <c r="RN252" s="249"/>
      <c r="RO252" s="249"/>
      <c r="RP252" s="249"/>
      <c r="RQ252" s="249"/>
      <c r="RR252" s="249"/>
      <c r="RS252" s="249"/>
      <c r="RT252" s="249"/>
      <c r="RU252" s="249"/>
      <c r="RV252" s="249"/>
      <c r="RW252" s="249"/>
      <c r="RX252" s="249"/>
      <c r="RY252" s="249"/>
      <c r="RZ252" s="249"/>
      <c r="SA252" s="249"/>
      <c r="SB252" s="249"/>
      <c r="SC252" s="249"/>
      <c r="SD252" s="249"/>
      <c r="SE252" s="249"/>
      <c r="SF252" s="249"/>
      <c r="SG252" s="249"/>
      <c r="SH252" s="249"/>
      <c r="SI252" s="249"/>
      <c r="SJ252" s="249"/>
      <c r="SK252" s="249"/>
      <c r="SL252" s="249"/>
      <c r="SM252" s="249"/>
      <c r="SN252" s="249"/>
      <c r="SO252" s="249"/>
      <c r="SP252" s="249"/>
      <c r="SQ252" s="249"/>
      <c r="SR252" s="249"/>
      <c r="SS252" s="249"/>
      <c r="ST252" s="249"/>
      <c r="SU252" s="249"/>
      <c r="SV252" s="249"/>
      <c r="SW252" s="249"/>
      <c r="SX252" s="249"/>
      <c r="SY252" s="249"/>
      <c r="SZ252" s="249"/>
      <c r="TA252" s="249"/>
      <c r="TB252" s="249"/>
      <c r="TC252" s="249"/>
      <c r="TD252" s="249"/>
      <c r="TE252" s="249"/>
      <c r="TF252" s="249"/>
      <c r="TG252" s="249"/>
      <c r="TH252" s="249"/>
      <c r="TI252" s="249"/>
      <c r="TJ252" s="249"/>
      <c r="TK252" s="249"/>
      <c r="TL252" s="249"/>
      <c r="TM252" s="249"/>
      <c r="TN252" s="249"/>
      <c r="TO252" s="249"/>
      <c r="TP252" s="249"/>
      <c r="TQ252" s="249"/>
      <c r="TR252" s="249"/>
      <c r="TS252" s="249"/>
      <c r="TT252" s="249"/>
      <c r="TU252" s="249"/>
      <c r="TV252" s="249"/>
      <c r="TW252" s="249"/>
      <c r="TX252" s="249"/>
      <c r="TY252" s="249"/>
      <c r="TZ252" s="249"/>
      <c r="UA252" s="249"/>
      <c r="UB252" s="249"/>
      <c r="UC252" s="249"/>
      <c r="UD252" s="249"/>
      <c r="UE252" s="249"/>
      <c r="UF252" s="249"/>
      <c r="UG252" s="249"/>
      <c r="UH252" s="249"/>
      <c r="UI252" s="249"/>
      <c r="UJ252" s="249"/>
      <c r="UK252" s="249"/>
      <c r="UL252" s="249"/>
      <c r="UM252" s="249"/>
      <c r="UN252" s="249"/>
      <c r="UO252" s="249"/>
      <c r="UP252" s="249"/>
      <c r="UQ252" s="249"/>
      <c r="UR252" s="249"/>
      <c r="US252" s="249"/>
      <c r="UT252" s="249"/>
      <c r="UU252" s="249"/>
      <c r="UV252" s="249"/>
      <c r="UW252" s="249"/>
      <c r="UX252" s="249"/>
      <c r="UY252" s="249"/>
      <c r="UZ252" s="249"/>
      <c r="VA252" s="249"/>
      <c r="VB252" s="249"/>
      <c r="VC252" s="249"/>
      <c r="VD252" s="249"/>
      <c r="VE252" s="249"/>
      <c r="VF252" s="249"/>
      <c r="VG252" s="249"/>
      <c r="VH252" s="249"/>
      <c r="VI252" s="249"/>
      <c r="VJ252" s="249"/>
      <c r="VK252" s="249"/>
      <c r="VL252" s="249"/>
      <c r="VM252" s="249"/>
      <c r="VN252" s="249"/>
      <c r="VO252" s="249"/>
      <c r="VP252" s="249"/>
      <c r="VQ252" s="249"/>
      <c r="VR252" s="249"/>
      <c r="VS252" s="249"/>
      <c r="VT252" s="249"/>
      <c r="VU252" s="249"/>
      <c r="VV252" s="249"/>
      <c r="VW252" s="249"/>
      <c r="VX252" s="249"/>
      <c r="VY252" s="249"/>
      <c r="VZ252" s="249"/>
      <c r="WA252" s="249"/>
      <c r="WB252" s="249"/>
      <c r="WC252" s="249"/>
      <c r="WD252" s="249"/>
      <c r="WE252" s="249"/>
      <c r="WF252" s="249"/>
      <c r="WG252" s="249"/>
      <c r="WH252" s="249"/>
      <c r="WI252" s="249"/>
      <c r="WJ252" s="249"/>
      <c r="WK252" s="249"/>
      <c r="WL252" s="249"/>
      <c r="WM252" s="249"/>
      <c r="WN252" s="249"/>
      <c r="WO252" s="249"/>
      <c r="WP252" s="249"/>
      <c r="WQ252" s="249"/>
      <c r="WR252" s="249"/>
      <c r="WS252" s="249"/>
      <c r="WT252" s="249"/>
      <c r="WU252" s="249"/>
      <c r="WV252" s="249"/>
      <c r="WW252" s="249"/>
      <c r="WX252" s="249"/>
      <c r="WY252" s="249"/>
      <c r="WZ252" s="249"/>
      <c r="XA252" s="249"/>
      <c r="XB252" s="249"/>
      <c r="XC252" s="249"/>
      <c r="XD252" s="249"/>
      <c r="XE252" s="249"/>
      <c r="XF252" s="249"/>
      <c r="XG252" s="249"/>
      <c r="XH252" s="249"/>
      <c r="XI252" s="249"/>
      <c r="XJ252" s="249"/>
      <c r="XK252" s="249"/>
      <c r="XL252" s="249"/>
      <c r="XM252" s="249"/>
      <c r="XN252" s="249"/>
      <c r="XO252" s="249"/>
      <c r="XP252" s="249"/>
      <c r="XQ252" s="249"/>
      <c r="XR252" s="249"/>
      <c r="XS252" s="249"/>
      <c r="XT252" s="249"/>
      <c r="XU252" s="249"/>
      <c r="XV252" s="249"/>
      <c r="XW252" s="249"/>
      <c r="XX252" s="249"/>
      <c r="XY252" s="249"/>
      <c r="XZ252" s="249"/>
      <c r="YA252" s="249"/>
      <c r="YB252" s="249"/>
      <c r="YC252" s="249"/>
      <c r="YD252" s="249"/>
      <c r="YE252" s="249"/>
      <c r="YF252" s="249"/>
      <c r="YG252" s="249"/>
      <c r="YH252" s="249"/>
      <c r="YI252" s="249"/>
      <c r="YJ252" s="249"/>
      <c r="YK252" s="249"/>
      <c r="YL252" s="249"/>
      <c r="YM252" s="249"/>
      <c r="YN252" s="249"/>
      <c r="YO252" s="249"/>
      <c r="YP252" s="249"/>
      <c r="YQ252" s="249"/>
      <c r="YR252" s="249"/>
      <c r="YS252" s="249"/>
      <c r="YT252" s="249"/>
      <c r="YU252" s="249"/>
      <c r="YV252" s="249"/>
      <c r="YW252" s="249"/>
      <c r="YX252" s="249"/>
      <c r="YY252" s="249"/>
      <c r="YZ252" s="249"/>
      <c r="ZA252" s="249"/>
      <c r="ZB252" s="249"/>
      <c r="ZC252" s="249"/>
      <c r="ZD252" s="249"/>
      <c r="ZE252" s="249"/>
      <c r="ZF252" s="249"/>
      <c r="ZG252" s="249"/>
      <c r="ZH252" s="249"/>
      <c r="ZI252" s="249"/>
      <c r="ZJ252" s="249"/>
      <c r="ZK252" s="249"/>
      <c r="ZL252" s="249"/>
      <c r="ZM252" s="249"/>
      <c r="ZN252" s="249"/>
      <c r="ZO252" s="249"/>
      <c r="ZP252" s="249"/>
      <c r="ZQ252" s="249"/>
      <c r="ZR252" s="249"/>
      <c r="ZS252" s="249"/>
      <c r="ZT252" s="249"/>
      <c r="ZU252" s="249"/>
      <c r="ZV252" s="249"/>
      <c r="ZW252" s="249"/>
      <c r="ZX252" s="249"/>
      <c r="ZY252" s="249"/>
      <c r="ZZ252" s="249"/>
      <c r="AAA252" s="249"/>
      <c r="AAB252" s="249"/>
      <c r="AAC252" s="249"/>
      <c r="AAD252" s="249"/>
      <c r="AAE252" s="249"/>
      <c r="AAF252" s="249"/>
      <c r="AAG252" s="249"/>
      <c r="AAH252" s="249"/>
      <c r="AAI252" s="249"/>
      <c r="AAJ252" s="249"/>
      <c r="AAK252" s="249"/>
      <c r="AAL252" s="249"/>
      <c r="AAM252" s="249"/>
      <c r="AAN252" s="249"/>
      <c r="AAO252" s="249"/>
      <c r="AAP252" s="249"/>
      <c r="AAQ252" s="249"/>
      <c r="AAR252" s="249"/>
      <c r="AAS252" s="249"/>
      <c r="AAT252" s="249"/>
      <c r="AAU252" s="249"/>
      <c r="AAV252" s="249"/>
      <c r="AAW252" s="249"/>
      <c r="AAX252" s="249"/>
      <c r="AAY252" s="249"/>
      <c r="AAZ252" s="249"/>
      <c r="ABA252" s="249"/>
      <c r="ABB252" s="249"/>
      <c r="ABC252" s="249"/>
      <c r="ABD252" s="249"/>
      <c r="ABE252" s="249"/>
      <c r="ABF252" s="249"/>
      <c r="ABG252" s="249"/>
      <c r="ABH252" s="249"/>
      <c r="ABI252" s="249"/>
      <c r="ABJ252" s="249"/>
      <c r="ABK252" s="249"/>
      <c r="ABL252" s="249"/>
      <c r="ABM252" s="249"/>
      <c r="ABN252" s="249"/>
      <c r="ABO252" s="249"/>
      <c r="ABP252" s="249"/>
      <c r="ABQ252" s="249"/>
      <c r="ABR252" s="249"/>
      <c r="ABS252" s="249"/>
      <c r="ABT252" s="249"/>
      <c r="ABU252" s="249"/>
      <c r="ABV252" s="249"/>
      <c r="ABW252" s="249"/>
      <c r="ABX252" s="249"/>
      <c r="ABY252" s="249"/>
      <c r="ABZ252" s="249"/>
      <c r="ACA252" s="249"/>
      <c r="ACB252" s="249"/>
      <c r="ACC252" s="249"/>
      <c r="ACD252" s="249"/>
      <c r="ACE252" s="249"/>
      <c r="ACF252" s="249"/>
      <c r="ACG252" s="249"/>
      <c r="ACH252" s="249"/>
      <c r="ACI252" s="249"/>
      <c r="ACJ252" s="249"/>
      <c r="ACK252" s="249"/>
      <c r="ACL252" s="249"/>
      <c r="ACM252" s="249"/>
      <c r="ACN252" s="249"/>
      <c r="ACO252" s="249"/>
      <c r="ACP252" s="249"/>
      <c r="ACQ252" s="249"/>
      <c r="ACR252" s="249"/>
      <c r="ACS252" s="249"/>
      <c r="ACT252" s="249"/>
      <c r="ACU252" s="249"/>
      <c r="ACV252" s="249"/>
      <c r="ACW252" s="249"/>
      <c r="ACX252" s="249"/>
      <c r="ACY252" s="249"/>
      <c r="ACZ252" s="249"/>
      <c r="ADA252" s="249"/>
      <c r="ADB252" s="249"/>
      <c r="ADC252" s="249"/>
      <c r="ADD252" s="249"/>
      <c r="ADE252" s="249"/>
      <c r="ADF252" s="249"/>
      <c r="ADG252" s="249"/>
      <c r="ADH252" s="249"/>
      <c r="ADI252" s="249"/>
      <c r="ADJ252" s="249"/>
      <c r="ADK252" s="249"/>
      <c r="ADL252" s="249"/>
      <c r="ADM252" s="249"/>
      <c r="ADN252" s="249"/>
      <c r="ADO252" s="249"/>
      <c r="ADP252" s="249"/>
      <c r="ADQ252" s="249"/>
      <c r="ADR252" s="249"/>
      <c r="ADS252" s="249"/>
      <c r="ADT252" s="249"/>
      <c r="ADU252" s="249"/>
      <c r="ADV252" s="249"/>
      <c r="ADW252" s="249"/>
      <c r="ADX252" s="249"/>
      <c r="ADY252" s="249"/>
      <c r="ADZ252" s="249"/>
      <c r="AEA252" s="249"/>
      <c r="AEB252" s="249"/>
      <c r="AEC252" s="249"/>
      <c r="AED252" s="249"/>
      <c r="AEE252" s="249"/>
      <c r="AEF252" s="249"/>
      <c r="AEG252" s="249"/>
      <c r="AEH252" s="249"/>
      <c r="AEI252" s="249"/>
      <c r="AEJ252" s="249"/>
      <c r="AEK252" s="249"/>
      <c r="AEL252" s="249"/>
      <c r="AEM252" s="249"/>
      <c r="AEN252" s="249"/>
      <c r="AEO252" s="249"/>
      <c r="AEP252" s="249"/>
      <c r="AEQ252" s="249"/>
      <c r="AER252" s="249"/>
      <c r="AES252" s="249"/>
      <c r="AET252" s="249"/>
      <c r="AEU252" s="249"/>
      <c r="AEV252" s="249"/>
      <c r="AEW252" s="249"/>
      <c r="AEX252" s="249"/>
      <c r="AEY252" s="249"/>
      <c r="AEZ252" s="249"/>
      <c r="AFA252" s="249"/>
      <c r="AFB252" s="249"/>
      <c r="AFC252" s="249"/>
      <c r="AFD252" s="249"/>
      <c r="AFE252" s="249"/>
      <c r="AFF252" s="249"/>
      <c r="AFG252" s="249"/>
      <c r="AFH252" s="249"/>
      <c r="AFI252" s="249"/>
      <c r="AFJ252" s="249"/>
      <c r="AFK252" s="249"/>
      <c r="AFL252" s="249"/>
      <c r="AFM252" s="249"/>
      <c r="AFN252" s="249"/>
      <c r="AFO252" s="249"/>
      <c r="AFP252" s="249"/>
      <c r="AFQ252" s="249"/>
      <c r="AFR252" s="249"/>
      <c r="AFS252" s="249"/>
      <c r="AFT252" s="249"/>
      <c r="AFU252" s="249"/>
      <c r="AFV252" s="249"/>
      <c r="AFW252" s="249"/>
      <c r="AFX252" s="249"/>
      <c r="AFY252" s="249"/>
      <c r="AFZ252" s="249"/>
      <c r="AGA252" s="249"/>
      <c r="AGB252" s="249"/>
      <c r="AGC252" s="249"/>
      <c r="AGD252" s="249"/>
      <c r="AGE252" s="249"/>
      <c r="AGF252" s="249"/>
      <c r="AGG252" s="249"/>
      <c r="AGH252" s="249"/>
      <c r="AGI252" s="249"/>
      <c r="AGJ252" s="249"/>
      <c r="AGK252" s="249"/>
      <c r="AGL252" s="249"/>
      <c r="AGM252" s="249"/>
      <c r="AGN252" s="249"/>
      <c r="AGO252" s="249"/>
      <c r="AGP252" s="249"/>
      <c r="AGQ252" s="249"/>
      <c r="AGR252" s="249"/>
      <c r="AGS252" s="249"/>
      <c r="AGT252" s="249"/>
      <c r="AGU252" s="249"/>
      <c r="AGV252" s="249"/>
      <c r="AGW252" s="249"/>
      <c r="AGX252" s="249"/>
      <c r="AGY252" s="249"/>
      <c r="AGZ252" s="249"/>
      <c r="AHA252" s="249"/>
      <c r="AHB252" s="249"/>
      <c r="AHC252" s="249"/>
      <c r="AHD252" s="249"/>
      <c r="AHE252" s="249"/>
      <c r="AHF252" s="249"/>
      <c r="AHG252" s="249"/>
      <c r="AHH252" s="249"/>
      <c r="AHI252" s="249"/>
      <c r="AHJ252" s="249"/>
      <c r="AHK252" s="249"/>
      <c r="AHL252" s="249"/>
      <c r="AHM252" s="249"/>
      <c r="AHN252" s="249"/>
      <c r="AHO252" s="249"/>
      <c r="AHP252" s="249"/>
      <c r="AHQ252" s="249"/>
      <c r="AHR252" s="249"/>
      <c r="AHS252" s="249"/>
      <c r="AHT252" s="249"/>
      <c r="AHU252" s="249"/>
      <c r="AHV252" s="249"/>
      <c r="AHW252" s="249"/>
      <c r="AHX252" s="249"/>
      <c r="AHY252" s="249"/>
      <c r="AHZ252" s="249"/>
      <c r="AIA252" s="249"/>
      <c r="AIB252" s="249"/>
      <c r="AIC252" s="249"/>
      <c r="AID252" s="249"/>
      <c r="AIE252" s="249"/>
      <c r="AIF252" s="249"/>
      <c r="AIG252" s="249"/>
      <c r="AIH252" s="249"/>
      <c r="AII252" s="249"/>
      <c r="AIJ252" s="249"/>
      <c r="AIK252" s="249"/>
      <c r="AIL252" s="249"/>
      <c r="AIM252" s="249"/>
      <c r="AIN252" s="249"/>
      <c r="AIO252" s="249"/>
      <c r="AIP252" s="249"/>
      <c r="AIQ252" s="249"/>
      <c r="AIR252" s="249"/>
      <c r="AIS252" s="249"/>
      <c r="AIT252" s="249"/>
      <c r="AIU252" s="249"/>
      <c r="AIV252" s="249"/>
      <c r="AIW252" s="249"/>
      <c r="AIX252" s="249"/>
      <c r="AIY252" s="249"/>
      <c r="AIZ252" s="249"/>
      <c r="AJA252" s="249"/>
      <c r="AJB252" s="249"/>
      <c r="AJC252" s="249"/>
      <c r="AJD252" s="249"/>
      <c r="AJE252" s="249"/>
      <c r="AJF252" s="249"/>
      <c r="AJG252" s="249"/>
      <c r="AJH252" s="249"/>
      <c r="AJI252" s="249"/>
      <c r="AJJ252" s="249"/>
      <c r="AJK252" s="249"/>
      <c r="AJL252" s="249"/>
      <c r="AJM252" s="249"/>
      <c r="AJN252" s="249"/>
      <c r="AJO252" s="249"/>
      <c r="AJP252" s="249"/>
      <c r="AJQ252" s="249"/>
      <c r="AJR252" s="249"/>
      <c r="AJS252" s="249"/>
      <c r="AJT252" s="249"/>
      <c r="AJU252" s="249"/>
      <c r="AJV252" s="249"/>
      <c r="AJW252" s="249"/>
      <c r="AJX252" s="249"/>
      <c r="AJY252" s="249"/>
      <c r="AJZ252" s="249"/>
      <c r="AKA252" s="249"/>
      <c r="AKB252" s="249"/>
      <c r="AKC252" s="249"/>
      <c r="AKD252" s="249"/>
      <c r="AKE252" s="249"/>
      <c r="AKF252" s="249"/>
      <c r="AKG252" s="249"/>
      <c r="AKH252" s="249"/>
      <c r="AKI252" s="249"/>
      <c r="AKJ252" s="249"/>
      <c r="AKK252" s="249"/>
      <c r="AKL252" s="249"/>
      <c r="AKM252" s="249"/>
      <c r="AKN252" s="249"/>
      <c r="AKO252" s="249"/>
      <c r="AKP252" s="249"/>
      <c r="AKQ252" s="249"/>
      <c r="AKR252" s="249"/>
      <c r="AKS252" s="249"/>
      <c r="AKT252" s="249"/>
      <c r="AKU252" s="249"/>
      <c r="AKV252" s="249"/>
      <c r="AKW252" s="249"/>
      <c r="AKX252" s="249"/>
      <c r="AKY252" s="249"/>
      <c r="AKZ252" s="249"/>
      <c r="ALA252" s="249"/>
      <c r="ALB252" s="249"/>
      <c r="ALC252" s="249"/>
      <c r="ALD252" s="249"/>
      <c r="ALE252" s="249"/>
      <c r="ALF252" s="249"/>
      <c r="ALG252" s="249"/>
      <c r="ALH252" s="249"/>
      <c r="ALI252" s="249"/>
      <c r="ALJ252" s="249"/>
      <c r="ALK252" s="249"/>
      <c r="ALL252" s="249"/>
      <c r="ALM252" s="249"/>
      <c r="ALN252" s="249"/>
      <c r="ALO252" s="249"/>
      <c r="ALP252" s="249"/>
      <c r="ALQ252" s="249"/>
      <c r="ALR252" s="249"/>
      <c r="ALS252" s="249"/>
      <c r="ALT252" s="249"/>
      <c r="ALU252" s="249"/>
      <c r="ALV252" s="249"/>
      <c r="ALW252" s="249"/>
      <c r="ALX252" s="249"/>
      <c r="ALY252" s="249"/>
      <c r="ALZ252" s="249"/>
      <c r="AMA252" s="249"/>
      <c r="AMB252" s="249"/>
      <c r="AMC252" s="249"/>
      <c r="AMD252" s="249"/>
      <c r="AME252" s="249"/>
      <c r="AMF252" s="249"/>
      <c r="AMG252" s="249"/>
      <c r="AMH252" s="249"/>
      <c r="AMI252" s="249"/>
      <c r="AMJ252" s="249"/>
      <c r="AMK252" s="249"/>
      <c r="AML252" s="249"/>
      <c r="AMM252" s="249"/>
      <c r="AMN252" s="249"/>
      <c r="AMO252" s="249"/>
      <c r="AMP252" s="249"/>
      <c r="AMQ252" s="249"/>
      <c r="AMR252" s="249"/>
      <c r="AMS252" s="249"/>
      <c r="AMT252" s="249"/>
      <c r="AMU252" s="249"/>
      <c r="AMV252" s="249"/>
      <c r="AMW252" s="249"/>
      <c r="AMX252" s="249"/>
      <c r="AMY252" s="249"/>
      <c r="AMZ252" s="249"/>
      <c r="ANA252" s="249"/>
      <c r="ANB252" s="249"/>
      <c r="ANC252" s="249"/>
      <c r="AND252" s="249"/>
      <c r="ANE252" s="249"/>
      <c r="ANF252" s="249"/>
      <c r="ANG252" s="249"/>
      <c r="ANH252" s="249"/>
      <c r="ANI252" s="249"/>
      <c r="ANJ252" s="249"/>
      <c r="ANK252" s="249"/>
      <c r="ANL252" s="249"/>
      <c r="ANM252" s="249"/>
      <c r="ANN252" s="249"/>
      <c r="ANO252" s="249"/>
      <c r="ANP252" s="249"/>
      <c r="ANQ252" s="249"/>
      <c r="ANR252" s="249"/>
      <c r="ANS252" s="249"/>
      <c r="ANT252" s="249"/>
      <c r="ANU252" s="249"/>
      <c r="ANV252" s="249"/>
      <c r="ANW252" s="249"/>
      <c r="ANX252" s="249"/>
      <c r="ANY252" s="249"/>
      <c r="ANZ252" s="249"/>
      <c r="AOA252" s="249"/>
      <c r="AOB252" s="249"/>
      <c r="AOC252" s="249"/>
      <c r="AOD252" s="249"/>
      <c r="AOE252" s="249"/>
      <c r="AOF252" s="249"/>
      <c r="AOG252" s="249"/>
      <c r="AOH252" s="249"/>
      <c r="AOI252" s="249"/>
      <c r="AOJ252" s="249"/>
      <c r="AOK252" s="249"/>
      <c r="AOL252" s="249"/>
      <c r="AOM252" s="249"/>
      <c r="AON252" s="249"/>
      <c r="AOO252" s="249"/>
      <c r="AOP252" s="249"/>
      <c r="AOQ252" s="249"/>
      <c r="AOR252" s="249"/>
      <c r="AOS252" s="249"/>
      <c r="AOT252" s="249"/>
      <c r="AOU252" s="249"/>
      <c r="AOV252" s="249"/>
      <c r="AOW252" s="249"/>
      <c r="AOX252" s="249"/>
      <c r="AOY252" s="249"/>
      <c r="AOZ252" s="249"/>
      <c r="APA252" s="249"/>
      <c r="APB252" s="249"/>
      <c r="APC252" s="249"/>
      <c r="APD252" s="249"/>
      <c r="APE252" s="249"/>
      <c r="APF252" s="249"/>
      <c r="APG252" s="249"/>
      <c r="APH252" s="249"/>
      <c r="API252" s="249"/>
      <c r="APJ252" s="249"/>
      <c r="APK252" s="249"/>
      <c r="APL252" s="249"/>
      <c r="APM252" s="249"/>
      <c r="APN252" s="249"/>
      <c r="APO252" s="249"/>
      <c r="APP252" s="249"/>
      <c r="APQ252" s="249"/>
      <c r="APR252" s="249"/>
      <c r="APS252" s="249"/>
      <c r="APT252" s="249"/>
      <c r="APU252" s="249"/>
      <c r="APV252" s="249"/>
      <c r="APW252" s="249"/>
      <c r="APX252" s="249"/>
      <c r="APY252" s="249"/>
      <c r="APZ252" s="249"/>
      <c r="AQA252" s="249"/>
      <c r="AQB252" s="249"/>
      <c r="AQC252" s="249"/>
      <c r="AQD252" s="249"/>
      <c r="AQE252" s="249"/>
      <c r="AQF252" s="249"/>
      <c r="AQG252" s="249"/>
      <c r="AQH252" s="249"/>
      <c r="AQI252" s="249"/>
      <c r="AQJ252" s="249"/>
      <c r="AQK252" s="249"/>
      <c r="AQL252" s="249"/>
      <c r="AQM252" s="249"/>
      <c r="AQN252" s="249"/>
      <c r="AQO252" s="249"/>
      <c r="AQP252" s="249"/>
      <c r="AQQ252" s="249"/>
      <c r="AQR252" s="249"/>
      <c r="AQS252" s="249"/>
      <c r="AQT252" s="249"/>
      <c r="AQU252" s="249"/>
      <c r="AQV252" s="249"/>
      <c r="AQW252" s="249"/>
      <c r="AQX252" s="249"/>
      <c r="AQY252" s="249"/>
      <c r="AQZ252" s="249"/>
      <c r="ARA252" s="249"/>
      <c r="ARB252" s="249"/>
      <c r="ARC252" s="249"/>
      <c r="ARD252" s="249"/>
      <c r="ARE252" s="249"/>
      <c r="ARF252" s="249"/>
      <c r="ARG252" s="249"/>
      <c r="ARH252" s="249"/>
      <c r="ARI252" s="249"/>
      <c r="ARJ252" s="249"/>
      <c r="ARK252" s="249"/>
      <c r="ARL252" s="249"/>
      <c r="ARM252" s="249"/>
      <c r="ARN252" s="249"/>
      <c r="ARO252" s="249"/>
      <c r="ARP252" s="249"/>
      <c r="ARQ252" s="249"/>
      <c r="ARR252" s="249"/>
      <c r="ARS252" s="249"/>
      <c r="ART252" s="249"/>
      <c r="ARU252" s="249"/>
      <c r="ARV252" s="249"/>
      <c r="ARW252" s="249"/>
      <c r="ARX252" s="249"/>
      <c r="ARY252" s="249"/>
      <c r="ARZ252" s="249"/>
      <c r="ASA252" s="249"/>
      <c r="ASB252" s="249"/>
      <c r="ASC252" s="249"/>
      <c r="ASD252" s="249"/>
      <c r="ASE252" s="249"/>
      <c r="ASF252" s="249"/>
      <c r="ASG252" s="249"/>
      <c r="ASH252" s="249"/>
      <c r="ASI252" s="249"/>
      <c r="ASJ252" s="249"/>
      <c r="ASK252" s="249"/>
      <c r="ASL252" s="249"/>
      <c r="ASM252" s="249"/>
      <c r="ASN252" s="249"/>
      <c r="ASO252" s="249"/>
      <c r="ASP252" s="249"/>
      <c r="ASQ252" s="249"/>
      <c r="ASR252" s="249"/>
      <c r="ASS252" s="249"/>
      <c r="AST252" s="249"/>
      <c r="ASU252" s="249"/>
      <c r="ASV252" s="249"/>
      <c r="ASW252" s="249"/>
      <c r="ASX252" s="249"/>
      <c r="ASY252" s="249"/>
      <c r="ASZ252" s="249"/>
      <c r="ATA252" s="249"/>
      <c r="ATB252" s="249"/>
      <c r="ATC252" s="249"/>
      <c r="ATD252" s="249"/>
      <c r="ATE252" s="249"/>
      <c r="ATF252" s="249"/>
      <c r="ATG252" s="249"/>
      <c r="ATH252" s="249"/>
      <c r="ATI252" s="249"/>
      <c r="ATJ252" s="249"/>
      <c r="ATK252" s="249"/>
      <c r="ATL252" s="249"/>
      <c r="ATM252" s="249"/>
      <c r="ATN252" s="249"/>
      <c r="ATO252" s="249"/>
      <c r="ATP252" s="249"/>
      <c r="ATQ252" s="249"/>
      <c r="ATR252" s="249"/>
      <c r="ATS252" s="249"/>
      <c r="ATT252" s="249"/>
      <c r="ATU252" s="249"/>
      <c r="ATV252" s="249"/>
      <c r="ATW252" s="249"/>
      <c r="ATX252" s="249"/>
      <c r="ATY252" s="249"/>
      <c r="ATZ252" s="249"/>
      <c r="AUA252" s="249"/>
      <c r="AUB252" s="249"/>
      <c r="AUC252" s="249"/>
      <c r="AUD252" s="249"/>
      <c r="AUE252" s="249"/>
      <c r="AUF252" s="249"/>
      <c r="AUG252" s="249"/>
      <c r="AUH252" s="249"/>
      <c r="AUI252" s="249"/>
      <c r="AUJ252" s="249"/>
      <c r="AUK252" s="249"/>
      <c r="AUL252" s="249"/>
      <c r="AUM252" s="249"/>
      <c r="AUN252" s="249"/>
      <c r="AUO252" s="249"/>
      <c r="AUP252" s="249"/>
      <c r="AUQ252" s="249"/>
      <c r="AUR252" s="249"/>
      <c r="AUS252" s="249"/>
      <c r="AUT252" s="249"/>
      <c r="AUU252" s="249"/>
      <c r="AUV252" s="249"/>
      <c r="AUW252" s="249"/>
      <c r="AUX252" s="249"/>
      <c r="AUY252" s="249"/>
      <c r="AUZ252" s="249"/>
      <c r="AVA252" s="249"/>
      <c r="AVB252" s="249"/>
      <c r="AVC252" s="249"/>
      <c r="AVD252" s="249"/>
      <c r="AVE252" s="249"/>
      <c r="AVF252" s="249"/>
      <c r="AVG252" s="249"/>
      <c r="AVH252" s="249"/>
      <c r="AVI252" s="249"/>
      <c r="AVJ252" s="249"/>
      <c r="AVK252" s="249"/>
      <c r="AVL252" s="249"/>
      <c r="AVM252" s="249"/>
      <c r="AVN252" s="249"/>
      <c r="AVO252" s="249"/>
      <c r="AVP252" s="249"/>
      <c r="AVQ252" s="249"/>
      <c r="AVR252" s="249"/>
      <c r="AVS252" s="249"/>
      <c r="AVT252" s="249"/>
      <c r="AVU252" s="249"/>
      <c r="AVV252" s="249"/>
      <c r="AVW252" s="249"/>
      <c r="AVX252" s="249"/>
      <c r="AVY252" s="249"/>
      <c r="AVZ252" s="249"/>
      <c r="AWA252" s="249"/>
      <c r="AWB252" s="249"/>
      <c r="AWC252" s="249"/>
      <c r="AWD252" s="249"/>
      <c r="AWE252" s="249"/>
      <c r="AWF252" s="249"/>
      <c r="AWG252" s="249"/>
      <c r="AWH252" s="249"/>
      <c r="AWI252" s="249"/>
      <c r="AWJ252" s="249"/>
      <c r="AWK252" s="249"/>
      <c r="AWL252" s="249"/>
      <c r="AWM252" s="249"/>
      <c r="AWN252" s="249"/>
      <c r="AWO252" s="249"/>
      <c r="AWP252" s="249"/>
      <c r="AWQ252" s="249"/>
      <c r="AWR252" s="249"/>
      <c r="AWS252" s="249"/>
      <c r="AWT252" s="249"/>
      <c r="AWU252" s="249"/>
      <c r="AWV252" s="249"/>
      <c r="AWW252" s="249"/>
      <c r="AWX252" s="249"/>
      <c r="AWY252" s="249"/>
      <c r="AWZ252" s="249"/>
      <c r="AXA252" s="249"/>
      <c r="AXB252" s="249"/>
      <c r="AXC252" s="249"/>
      <c r="AXD252" s="249"/>
      <c r="AXE252" s="249"/>
      <c r="AXF252" s="249"/>
      <c r="AXG252" s="249"/>
      <c r="AXH252" s="249"/>
      <c r="AXI252" s="249"/>
      <c r="AXJ252" s="249"/>
      <c r="AXK252" s="249"/>
      <c r="AXL252" s="249"/>
      <c r="AXM252" s="249"/>
      <c r="AXN252" s="249"/>
      <c r="AXO252" s="249"/>
      <c r="AXP252" s="249"/>
      <c r="AXQ252" s="249"/>
      <c r="AXR252" s="249"/>
      <c r="AXS252" s="249"/>
      <c r="AXT252" s="249"/>
      <c r="AXU252" s="249"/>
      <c r="AXV252" s="249"/>
      <c r="AXW252" s="249"/>
      <c r="AXX252" s="249"/>
      <c r="AXY252" s="249"/>
      <c r="AXZ252" s="249"/>
      <c r="AYA252" s="249"/>
      <c r="AYB252" s="249"/>
      <c r="AYC252" s="249"/>
      <c r="AYD252" s="249"/>
      <c r="AYE252" s="249"/>
      <c r="AYF252" s="249"/>
      <c r="AYG252" s="249"/>
      <c r="AYH252" s="249"/>
      <c r="AYI252" s="249"/>
      <c r="AYJ252" s="249"/>
      <c r="AYK252" s="249"/>
      <c r="AYL252" s="249"/>
      <c r="AYM252" s="249"/>
      <c r="AYN252" s="249"/>
      <c r="AYO252" s="249"/>
      <c r="AYP252" s="249"/>
      <c r="AYQ252" s="249"/>
      <c r="AYR252" s="249"/>
      <c r="AYS252" s="249"/>
      <c r="AYT252" s="249"/>
      <c r="AYU252" s="249"/>
      <c r="AYV252" s="249"/>
      <c r="AYW252" s="249"/>
      <c r="AYX252" s="249"/>
      <c r="AYY252" s="249"/>
      <c r="AYZ252" s="249"/>
      <c r="AZA252" s="249"/>
      <c r="AZB252" s="249"/>
      <c r="AZC252" s="249"/>
      <c r="AZD252" s="249"/>
      <c r="AZE252" s="249"/>
      <c r="AZF252" s="249"/>
      <c r="AZG252" s="249"/>
      <c r="AZH252" s="249"/>
      <c r="AZI252" s="249"/>
      <c r="AZJ252" s="249"/>
      <c r="AZK252" s="249"/>
      <c r="AZL252" s="249"/>
      <c r="AZM252" s="249"/>
      <c r="AZN252" s="249"/>
      <c r="AZO252" s="249"/>
      <c r="AZP252" s="249"/>
      <c r="AZQ252" s="249"/>
      <c r="AZR252" s="249"/>
      <c r="AZS252" s="249"/>
      <c r="AZT252" s="249"/>
      <c r="AZU252" s="249"/>
      <c r="AZV252" s="249"/>
      <c r="AZW252" s="249"/>
      <c r="AZX252" s="249"/>
      <c r="AZY252" s="249"/>
      <c r="AZZ252" s="249"/>
      <c r="BAA252" s="249"/>
      <c r="BAB252" s="249"/>
      <c r="BAC252" s="249"/>
      <c r="BAD252" s="249"/>
      <c r="BAE252" s="249"/>
      <c r="BAF252" s="249"/>
      <c r="BAG252" s="249"/>
      <c r="BAH252" s="249"/>
      <c r="BAI252" s="249"/>
      <c r="BAJ252" s="249"/>
      <c r="BAK252" s="249"/>
      <c r="BAL252" s="249"/>
      <c r="BAM252" s="249"/>
      <c r="BAN252" s="249"/>
      <c r="BAO252" s="249"/>
      <c r="BAP252" s="249"/>
      <c r="BAQ252" s="249"/>
      <c r="BAR252" s="249"/>
      <c r="BAS252" s="249"/>
      <c r="BAT252" s="249"/>
      <c r="BAU252" s="249"/>
      <c r="BAV252" s="249"/>
      <c r="BAW252" s="249"/>
      <c r="BAX252" s="249"/>
      <c r="BAY252" s="249"/>
      <c r="BAZ252" s="249"/>
      <c r="BBA252" s="249"/>
      <c r="BBB252" s="249"/>
      <c r="BBC252" s="249"/>
      <c r="BBD252" s="249"/>
      <c r="BBE252" s="249"/>
      <c r="BBF252" s="249"/>
      <c r="BBG252" s="249"/>
      <c r="BBH252" s="249"/>
      <c r="BBI252" s="249"/>
      <c r="BBJ252" s="249"/>
      <c r="BBK252" s="249"/>
      <c r="BBL252" s="249"/>
      <c r="BBM252" s="249"/>
      <c r="BBN252" s="249"/>
      <c r="BBO252" s="249"/>
      <c r="BBP252" s="249"/>
      <c r="BBQ252" s="249"/>
      <c r="BBR252" s="249"/>
      <c r="BBS252" s="249"/>
      <c r="BBT252" s="249"/>
      <c r="BBU252" s="249"/>
      <c r="BBV252" s="249"/>
      <c r="BBW252" s="249"/>
      <c r="BBX252" s="249"/>
      <c r="BBY252" s="249"/>
      <c r="BBZ252" s="249"/>
      <c r="BCA252" s="249"/>
      <c r="BCB252" s="249"/>
      <c r="BCC252" s="249"/>
      <c r="BCD252" s="249"/>
      <c r="BCE252" s="249"/>
      <c r="BCF252" s="249"/>
      <c r="BCG252" s="249"/>
      <c r="BCH252" s="249"/>
      <c r="BCI252" s="249"/>
      <c r="BCJ252" s="249"/>
      <c r="BCK252" s="249"/>
      <c r="BCL252" s="249"/>
      <c r="BCM252" s="249"/>
      <c r="BCN252" s="249"/>
      <c r="BCO252" s="249"/>
      <c r="BCP252" s="249"/>
      <c r="BCQ252" s="249"/>
      <c r="BCR252" s="249"/>
      <c r="BCS252" s="249"/>
      <c r="BCT252" s="249"/>
      <c r="BCU252" s="249"/>
      <c r="BCV252" s="249"/>
      <c r="BCW252" s="249"/>
      <c r="BCX252" s="249"/>
      <c r="BCY252" s="249"/>
      <c r="BCZ252" s="249"/>
      <c r="BDA252" s="249"/>
      <c r="BDB252" s="249"/>
      <c r="BDC252" s="249"/>
      <c r="BDD252" s="249"/>
      <c r="BDE252" s="249"/>
      <c r="BDF252" s="249"/>
      <c r="BDG252" s="249"/>
      <c r="BDH252" s="249"/>
      <c r="BDI252" s="249"/>
      <c r="BDJ252" s="249"/>
      <c r="BDK252" s="249"/>
      <c r="BDL252" s="249"/>
      <c r="BDM252" s="249"/>
      <c r="BDN252" s="249"/>
      <c r="BDO252" s="249"/>
      <c r="BDP252" s="249"/>
      <c r="BDQ252" s="249"/>
      <c r="BDR252" s="249"/>
      <c r="BDS252" s="249"/>
      <c r="BDT252" s="249"/>
      <c r="BDU252" s="249"/>
      <c r="BDV252" s="249"/>
      <c r="BDW252" s="249"/>
      <c r="BDX252" s="249"/>
      <c r="BDY252" s="249"/>
      <c r="BDZ252" s="249"/>
      <c r="BEA252" s="249"/>
      <c r="BEB252" s="249"/>
      <c r="BEC252" s="249"/>
      <c r="BED252" s="249"/>
      <c r="BEE252" s="249"/>
      <c r="BEF252" s="249"/>
      <c r="BEG252" s="249"/>
      <c r="BEH252" s="249"/>
      <c r="BEI252" s="249"/>
      <c r="BEJ252" s="249"/>
      <c r="BEK252" s="249"/>
      <c r="BEL252" s="249"/>
      <c r="BEM252" s="249"/>
      <c r="BEN252" s="249"/>
      <c r="BEO252" s="249"/>
      <c r="BEP252" s="249"/>
      <c r="BEQ252" s="249"/>
      <c r="BER252" s="249"/>
      <c r="BES252" s="249"/>
      <c r="BET252" s="249"/>
      <c r="BEU252" s="249"/>
      <c r="BEV252" s="249"/>
      <c r="BEW252" s="249"/>
      <c r="BEX252" s="249"/>
      <c r="BEY252" s="249"/>
      <c r="BEZ252" s="249"/>
      <c r="BFA252" s="249"/>
      <c r="BFB252" s="249"/>
      <c r="BFC252" s="249"/>
      <c r="BFD252" s="249"/>
      <c r="BFE252" s="249"/>
      <c r="BFF252" s="249"/>
      <c r="BFG252" s="249"/>
      <c r="BFH252" s="249"/>
      <c r="BFI252" s="249"/>
      <c r="BFJ252" s="249"/>
      <c r="BFK252" s="249"/>
      <c r="BFL252" s="249"/>
      <c r="BFM252" s="249"/>
      <c r="BFN252" s="249"/>
      <c r="BFO252" s="249"/>
      <c r="BFP252" s="249"/>
      <c r="BFQ252" s="249"/>
      <c r="BFR252" s="249"/>
      <c r="BFS252" s="249"/>
      <c r="BFT252" s="249"/>
      <c r="BFU252" s="249"/>
      <c r="BFV252" s="249"/>
      <c r="BFW252" s="249"/>
      <c r="BFX252" s="249"/>
      <c r="BFY252" s="249"/>
      <c r="BFZ252" s="249"/>
      <c r="BGA252" s="249"/>
      <c r="BGB252" s="249"/>
      <c r="BGC252" s="249"/>
      <c r="BGD252" s="249"/>
      <c r="BGE252" s="249"/>
      <c r="BGF252" s="249"/>
      <c r="BGG252" s="249"/>
      <c r="BGH252" s="249"/>
      <c r="BGI252" s="249"/>
      <c r="BGJ252" s="249"/>
      <c r="BGK252" s="249"/>
      <c r="BGL252" s="249"/>
      <c r="BGM252" s="249"/>
      <c r="BGN252" s="249"/>
      <c r="BGO252" s="249"/>
      <c r="BGP252" s="249"/>
      <c r="BGQ252" s="249"/>
      <c r="BGR252" s="249"/>
      <c r="BGS252" s="249"/>
      <c r="BGT252" s="249"/>
      <c r="BGU252" s="249"/>
      <c r="BGV252" s="249"/>
      <c r="BGW252" s="249"/>
      <c r="BGX252" s="249"/>
      <c r="BGY252" s="249"/>
      <c r="BGZ252" s="249"/>
      <c r="BHA252" s="249"/>
      <c r="BHB252" s="249"/>
      <c r="BHC252" s="249"/>
      <c r="BHD252" s="249"/>
      <c r="BHE252" s="249"/>
      <c r="BHF252" s="249"/>
      <c r="BHG252" s="249"/>
      <c r="BHH252" s="249"/>
      <c r="BHI252" s="249"/>
      <c r="BHJ252" s="249"/>
      <c r="BHK252" s="249"/>
      <c r="BHL252" s="249"/>
      <c r="BHM252" s="249"/>
      <c r="BHN252" s="249"/>
      <c r="BHO252" s="249"/>
      <c r="BHP252" s="249"/>
      <c r="BHQ252" s="249"/>
      <c r="BHR252" s="249"/>
      <c r="BHS252" s="249"/>
      <c r="BHT252" s="249"/>
      <c r="BHU252" s="249"/>
      <c r="BHV252" s="249"/>
      <c r="BHW252" s="249"/>
      <c r="BHX252" s="249"/>
      <c r="BHY252" s="249"/>
      <c r="BHZ252" s="249"/>
      <c r="BIA252" s="249"/>
      <c r="BIB252" s="249"/>
      <c r="BIC252" s="249"/>
      <c r="BID252" s="249"/>
      <c r="BIE252" s="249"/>
      <c r="BIF252" s="249"/>
      <c r="BIG252" s="249"/>
      <c r="BIH252" s="249"/>
      <c r="BII252" s="249"/>
      <c r="BIJ252" s="249"/>
      <c r="BIK252" s="249"/>
      <c r="BIL252" s="249"/>
      <c r="BIM252" s="249"/>
      <c r="BIN252" s="249"/>
      <c r="BIO252" s="249"/>
      <c r="BIP252" s="249"/>
      <c r="BIQ252" s="249"/>
      <c r="BIR252" s="249"/>
      <c r="BIS252" s="249"/>
      <c r="BIT252" s="249"/>
      <c r="BIU252" s="249"/>
      <c r="BIV252" s="249"/>
      <c r="BIW252" s="249"/>
      <c r="BIX252" s="249"/>
      <c r="BIY252" s="249"/>
      <c r="BIZ252" s="249"/>
      <c r="BJA252" s="249"/>
      <c r="BJB252" s="249"/>
      <c r="BJC252" s="249"/>
      <c r="BJD252" s="249"/>
      <c r="BJE252" s="249"/>
      <c r="BJF252" s="249"/>
      <c r="BJG252" s="249"/>
      <c r="BJH252" s="249"/>
      <c r="BJI252" s="249"/>
      <c r="BJJ252" s="249"/>
      <c r="BJK252" s="249"/>
      <c r="BJL252" s="249"/>
      <c r="BJM252" s="249"/>
      <c r="BJN252" s="249"/>
      <c r="BJO252" s="249"/>
      <c r="BJP252" s="249"/>
      <c r="BJQ252" s="249"/>
      <c r="BJR252" s="249"/>
      <c r="BJS252" s="249"/>
      <c r="BJT252" s="249"/>
      <c r="BJU252" s="249"/>
      <c r="BJV252" s="249"/>
      <c r="BJW252" s="249"/>
      <c r="BJX252" s="249"/>
      <c r="BJY252" s="249"/>
      <c r="BJZ252" s="249"/>
      <c r="BKA252" s="249"/>
      <c r="BKB252" s="249"/>
      <c r="BKC252" s="249"/>
      <c r="BKD252" s="249"/>
      <c r="BKE252" s="249"/>
      <c r="BKF252" s="249"/>
      <c r="BKG252" s="249"/>
      <c r="BKH252" s="249"/>
      <c r="BKI252" s="249"/>
      <c r="BKJ252" s="249"/>
      <c r="BKK252" s="249"/>
      <c r="BKL252" s="249"/>
      <c r="BKM252" s="249"/>
      <c r="BKN252" s="249"/>
      <c r="BKO252" s="249"/>
      <c r="BKP252" s="249"/>
      <c r="BKQ252" s="249"/>
      <c r="BKR252" s="249"/>
      <c r="BKS252" s="249"/>
      <c r="BKT252" s="249"/>
      <c r="BKU252" s="249"/>
      <c r="BKV252" s="249"/>
      <c r="BKW252" s="249"/>
      <c r="BKX252" s="249"/>
      <c r="BKY252" s="249"/>
      <c r="BKZ252" s="249"/>
      <c r="BLA252" s="249"/>
      <c r="BLB252" s="249"/>
      <c r="BLC252" s="249"/>
      <c r="BLD252" s="249"/>
      <c r="BLE252" s="249"/>
      <c r="BLF252" s="249"/>
      <c r="BLG252" s="249"/>
      <c r="BLH252" s="249"/>
      <c r="BLI252" s="249"/>
      <c r="BLJ252" s="249"/>
      <c r="BLK252" s="249"/>
      <c r="BLL252" s="249"/>
      <c r="BLM252" s="249"/>
      <c r="BLN252" s="249"/>
      <c r="BLO252" s="249"/>
      <c r="BLP252" s="249"/>
      <c r="BLQ252" s="249"/>
      <c r="BLR252" s="249"/>
      <c r="BLS252" s="249"/>
      <c r="BLT252" s="249"/>
      <c r="BLU252" s="249"/>
      <c r="BLV252" s="249"/>
      <c r="BLW252" s="249"/>
      <c r="BLX252" s="249"/>
      <c r="BLY252" s="249"/>
      <c r="BLZ252" s="249"/>
      <c r="BMA252" s="249"/>
      <c r="BMB252" s="249"/>
      <c r="BMC252" s="249"/>
      <c r="BMD252" s="249"/>
      <c r="BME252" s="249"/>
      <c r="BMF252" s="249"/>
      <c r="BMG252" s="249"/>
      <c r="BMH252" s="249"/>
      <c r="BMI252" s="249"/>
      <c r="BMJ252" s="249"/>
      <c r="BMK252" s="249"/>
      <c r="BML252" s="249"/>
      <c r="BMM252" s="249"/>
      <c r="BMN252" s="249"/>
      <c r="BMO252" s="249"/>
      <c r="BMP252" s="249"/>
      <c r="BMQ252" s="249"/>
      <c r="BMR252" s="249"/>
      <c r="BMS252" s="249"/>
      <c r="BMT252" s="249"/>
      <c r="BMU252" s="249"/>
      <c r="BMV252" s="249"/>
      <c r="BMW252" s="249"/>
      <c r="BMX252" s="249"/>
      <c r="BMY252" s="249"/>
      <c r="BMZ252" s="249"/>
      <c r="BNA252" s="249"/>
      <c r="BNB252" s="249"/>
      <c r="BNC252" s="249"/>
      <c r="BND252" s="249"/>
      <c r="BNE252" s="249"/>
      <c r="BNF252" s="249"/>
      <c r="BNG252" s="249"/>
      <c r="BNH252" s="249"/>
      <c r="BNI252" s="249"/>
      <c r="BNJ252" s="249"/>
      <c r="BNK252" s="249"/>
      <c r="BNL252" s="249"/>
      <c r="BNM252" s="249"/>
      <c r="BNN252" s="249"/>
      <c r="BNO252" s="249"/>
      <c r="BNP252" s="249"/>
      <c r="BNQ252" s="249"/>
      <c r="BNR252" s="249"/>
      <c r="BNS252" s="249"/>
      <c r="BNT252" s="249"/>
      <c r="BNU252" s="249"/>
      <c r="BNV252" s="249"/>
      <c r="BNW252" s="249"/>
      <c r="BNX252" s="249"/>
      <c r="BNY252" s="249"/>
      <c r="BNZ252" s="249"/>
      <c r="BOA252" s="249"/>
      <c r="BOB252" s="249"/>
      <c r="BOC252" s="249"/>
      <c r="BOD252" s="249"/>
      <c r="BOE252" s="249"/>
      <c r="BOF252" s="249"/>
      <c r="BOG252" s="249"/>
      <c r="BOH252" s="249"/>
      <c r="BOI252" s="249"/>
      <c r="BOJ252" s="249"/>
      <c r="BOK252" s="249"/>
      <c r="BOL252" s="249"/>
      <c r="BOM252" s="249"/>
      <c r="BON252" s="249"/>
      <c r="BOO252" s="249"/>
      <c r="BOP252" s="249"/>
      <c r="BOQ252" s="249"/>
      <c r="BOR252" s="249"/>
      <c r="BOS252" s="249"/>
      <c r="BOT252" s="249"/>
      <c r="BOU252" s="249"/>
      <c r="BOV252" s="249"/>
      <c r="BOW252" s="249"/>
      <c r="BOX252" s="249"/>
      <c r="BOY252" s="249"/>
      <c r="BOZ252" s="249"/>
      <c r="BPA252" s="249"/>
      <c r="BPB252" s="249"/>
      <c r="BPC252" s="249"/>
      <c r="BPD252" s="249"/>
      <c r="BPE252" s="249"/>
      <c r="BPF252" s="249"/>
      <c r="BPG252" s="249"/>
      <c r="BPH252" s="249"/>
      <c r="BPI252" s="249"/>
      <c r="BPJ252" s="249"/>
      <c r="BPK252" s="249"/>
      <c r="BPL252" s="249"/>
      <c r="BPM252" s="249"/>
      <c r="BPN252" s="249"/>
      <c r="BPO252" s="249"/>
      <c r="BPP252" s="249"/>
      <c r="BPQ252" s="249"/>
      <c r="BPR252" s="249"/>
      <c r="BPS252" s="249"/>
      <c r="BPT252" s="249"/>
      <c r="BPU252" s="249"/>
      <c r="BPV252" s="249"/>
      <c r="BPW252" s="249"/>
      <c r="BPX252" s="249"/>
      <c r="BPY252" s="249"/>
      <c r="BPZ252" s="249"/>
      <c r="BQA252" s="249"/>
      <c r="BQB252" s="249"/>
      <c r="BQC252" s="249"/>
      <c r="BQD252" s="249"/>
      <c r="BQE252" s="249"/>
      <c r="BQF252" s="249"/>
      <c r="BQG252" s="249"/>
      <c r="BQH252" s="249"/>
      <c r="BQI252" s="249"/>
      <c r="BQJ252" s="249"/>
      <c r="BQK252" s="249"/>
      <c r="BQL252" s="249"/>
      <c r="BQM252" s="249"/>
      <c r="BQN252" s="249"/>
      <c r="BQO252" s="249"/>
      <c r="BQP252" s="249"/>
      <c r="BQQ252" s="249"/>
      <c r="BQR252" s="249"/>
      <c r="BQS252" s="249"/>
      <c r="BQT252" s="249"/>
      <c r="BQU252" s="249"/>
      <c r="BQV252" s="249"/>
      <c r="BQW252" s="249"/>
      <c r="BQX252" s="249"/>
      <c r="BQY252" s="249"/>
      <c r="BQZ252" s="249"/>
      <c r="BRA252" s="249"/>
      <c r="BRB252" s="249"/>
      <c r="BRC252" s="249"/>
      <c r="BRD252" s="249"/>
      <c r="BRE252" s="249"/>
      <c r="BRF252" s="249"/>
      <c r="BRG252" s="249"/>
      <c r="BRH252" s="249"/>
      <c r="BRI252" s="249"/>
      <c r="BRJ252" s="249"/>
      <c r="BRK252" s="249"/>
      <c r="BRL252" s="249"/>
      <c r="BRM252" s="249"/>
      <c r="BRN252" s="249"/>
      <c r="BRO252" s="249"/>
      <c r="BRP252" s="249"/>
      <c r="BRQ252" s="249"/>
      <c r="BRR252" s="249"/>
      <c r="BRS252" s="249"/>
      <c r="BRT252" s="249"/>
      <c r="BRU252" s="249"/>
      <c r="BRV252" s="249"/>
      <c r="BRW252" s="249"/>
      <c r="BRX252" s="249"/>
      <c r="BRY252" s="249"/>
      <c r="BRZ252" s="249"/>
      <c r="BSA252" s="249"/>
      <c r="BSB252" s="249"/>
      <c r="BSC252" s="249"/>
      <c r="BSD252" s="249"/>
      <c r="BSE252" s="249"/>
      <c r="BSF252" s="249"/>
      <c r="BSG252" s="249"/>
      <c r="BSH252" s="249"/>
      <c r="BSI252" s="249"/>
      <c r="BSJ252" s="249"/>
      <c r="BSK252" s="249"/>
      <c r="BSL252" s="249"/>
      <c r="BSM252" s="249"/>
      <c r="BSN252" s="249"/>
      <c r="BSO252" s="249"/>
      <c r="BSP252" s="249"/>
      <c r="BSQ252" s="249"/>
      <c r="BSR252" s="249"/>
      <c r="BSS252" s="249"/>
      <c r="BST252" s="249"/>
      <c r="BSU252" s="249"/>
      <c r="BSV252" s="249"/>
      <c r="BSW252" s="249"/>
      <c r="BSX252" s="249"/>
      <c r="BSY252" s="249"/>
      <c r="BSZ252" s="249"/>
      <c r="BTA252" s="249"/>
      <c r="BTB252" s="249"/>
      <c r="BTC252" s="249"/>
      <c r="BTD252" s="249"/>
      <c r="BTE252" s="249"/>
      <c r="BTF252" s="249"/>
      <c r="BTG252" s="249"/>
      <c r="BTH252" s="249"/>
      <c r="BTI252" s="249"/>
      <c r="BTJ252" s="249"/>
      <c r="BTK252" s="249"/>
      <c r="BTL252" s="249"/>
      <c r="BTM252" s="249"/>
      <c r="BTN252" s="249"/>
      <c r="BTO252" s="249"/>
      <c r="BTP252" s="249"/>
      <c r="BTQ252" s="249"/>
      <c r="BTR252" s="249"/>
      <c r="BTS252" s="249"/>
      <c r="BTT252" s="249"/>
      <c r="BTU252" s="249"/>
      <c r="BTV252" s="249"/>
      <c r="BTW252" s="249"/>
      <c r="BTX252" s="249"/>
      <c r="BTY252" s="249"/>
      <c r="BTZ252" s="249"/>
      <c r="BUA252" s="249"/>
      <c r="BUB252" s="249"/>
      <c r="BUC252" s="249"/>
      <c r="BUD252" s="249"/>
      <c r="BUE252" s="249"/>
      <c r="BUF252" s="249"/>
      <c r="BUG252" s="249"/>
      <c r="BUH252" s="249"/>
      <c r="BUI252" s="249"/>
      <c r="BUJ252" s="249"/>
      <c r="BUK252" s="249"/>
      <c r="BUL252" s="249"/>
      <c r="BUM252" s="249"/>
      <c r="BUN252" s="249"/>
      <c r="BUO252" s="249"/>
      <c r="BUP252" s="249"/>
      <c r="BUQ252" s="249"/>
      <c r="BUR252" s="249"/>
      <c r="BUS252" s="249"/>
      <c r="BUT252" s="249"/>
      <c r="BUU252" s="249"/>
      <c r="BUV252" s="249"/>
      <c r="BUW252" s="249"/>
      <c r="BUX252" s="249"/>
      <c r="BUY252" s="249"/>
      <c r="BUZ252" s="249"/>
      <c r="BVA252" s="249"/>
      <c r="BVB252" s="249"/>
      <c r="BVC252" s="249"/>
      <c r="BVD252" s="249"/>
      <c r="BVE252" s="249"/>
      <c r="BVF252" s="249"/>
      <c r="BVG252" s="249"/>
      <c r="BVH252" s="249"/>
      <c r="BVI252" s="249"/>
      <c r="BVJ252" s="249"/>
      <c r="BVK252" s="249"/>
      <c r="BVL252" s="249"/>
      <c r="BVM252" s="249"/>
      <c r="BVN252" s="249"/>
      <c r="BVO252" s="249"/>
      <c r="BVP252" s="249"/>
      <c r="BVQ252" s="249"/>
      <c r="BVR252" s="249"/>
      <c r="BVS252" s="249"/>
      <c r="BVT252" s="249"/>
      <c r="BVU252" s="249"/>
      <c r="BVV252" s="249"/>
      <c r="BVW252" s="249"/>
      <c r="BVX252" s="249"/>
      <c r="BVY252" s="249"/>
      <c r="BVZ252" s="249"/>
      <c r="BWA252" s="249"/>
      <c r="BWB252" s="249"/>
      <c r="BWC252" s="249"/>
      <c r="BWD252" s="249"/>
      <c r="BWE252" s="249"/>
      <c r="BWF252" s="249"/>
      <c r="BWG252" s="249"/>
      <c r="BWH252" s="249"/>
      <c r="BWI252" s="249"/>
      <c r="BWJ252" s="249"/>
      <c r="BWK252" s="249"/>
      <c r="BWL252" s="249"/>
      <c r="BWM252" s="249"/>
      <c r="BWN252" s="249"/>
      <c r="BWO252" s="249"/>
      <c r="BWP252" s="249"/>
      <c r="BWQ252" s="249"/>
      <c r="BWR252" s="249"/>
      <c r="BWS252" s="249"/>
      <c r="BWT252" s="249"/>
      <c r="BWU252" s="249"/>
      <c r="BWV252" s="249"/>
      <c r="BWW252" s="249"/>
      <c r="BWX252" s="249"/>
      <c r="BWY252" s="249"/>
      <c r="BWZ252" s="249"/>
      <c r="BXA252" s="249"/>
      <c r="BXB252" s="249"/>
      <c r="BXC252" s="249"/>
      <c r="BXD252" s="249"/>
      <c r="BXE252" s="249"/>
      <c r="BXF252" s="249"/>
      <c r="BXG252" s="249"/>
      <c r="BXH252" s="249"/>
      <c r="BXI252" s="249"/>
      <c r="BXJ252" s="249"/>
      <c r="BXK252" s="249"/>
      <c r="BXL252" s="249"/>
      <c r="BXM252" s="249"/>
      <c r="BXN252" s="249"/>
      <c r="BXO252" s="249"/>
      <c r="BXP252" s="249"/>
      <c r="BXQ252" s="249"/>
      <c r="BXR252" s="249"/>
      <c r="BXS252" s="249"/>
      <c r="BXT252" s="249"/>
      <c r="BXU252" s="249"/>
      <c r="BXV252" s="249"/>
      <c r="BXW252" s="249"/>
      <c r="BXX252" s="249"/>
      <c r="BXY252" s="249"/>
      <c r="BXZ252" s="249"/>
      <c r="BYA252" s="249"/>
      <c r="BYB252" s="249"/>
      <c r="BYC252" s="249"/>
      <c r="BYD252" s="249"/>
      <c r="BYE252" s="249"/>
      <c r="BYF252" s="249"/>
      <c r="BYG252" s="249"/>
      <c r="BYH252" s="249"/>
      <c r="BYI252" s="249"/>
      <c r="BYJ252" s="249"/>
      <c r="BYK252" s="249"/>
      <c r="BYL252" s="249"/>
      <c r="BYM252" s="249"/>
      <c r="BYN252" s="249"/>
      <c r="BYO252" s="249"/>
      <c r="BYP252" s="249"/>
      <c r="BYQ252" s="249"/>
      <c r="BYR252" s="249"/>
      <c r="BYS252" s="249"/>
      <c r="BYT252" s="249"/>
      <c r="BYU252" s="249"/>
      <c r="BYV252" s="249"/>
      <c r="BYW252" s="249"/>
      <c r="BYX252" s="249"/>
      <c r="BYY252" s="249"/>
      <c r="BYZ252" s="249"/>
      <c r="BZA252" s="249"/>
      <c r="BZB252" s="249"/>
      <c r="BZC252" s="249"/>
      <c r="BZD252" s="249"/>
      <c r="BZE252" s="249"/>
      <c r="BZF252" s="249"/>
      <c r="BZG252" s="249"/>
      <c r="BZH252" s="249"/>
      <c r="BZI252" s="249"/>
      <c r="BZJ252" s="249"/>
      <c r="BZK252" s="249"/>
      <c r="BZL252" s="249"/>
      <c r="BZM252" s="249"/>
      <c r="BZN252" s="249"/>
      <c r="BZO252" s="249"/>
      <c r="BZP252" s="249"/>
      <c r="BZQ252" s="249"/>
      <c r="BZR252" s="249"/>
      <c r="BZS252" s="249"/>
      <c r="BZT252" s="249"/>
      <c r="BZU252" s="249"/>
      <c r="BZV252" s="249"/>
      <c r="BZW252" s="249"/>
      <c r="BZX252" s="249"/>
      <c r="BZY252" s="249"/>
      <c r="BZZ252" s="249"/>
      <c r="CAA252" s="249"/>
      <c r="CAB252" s="249"/>
      <c r="CAC252" s="249"/>
      <c r="CAD252" s="249"/>
      <c r="CAE252" s="249"/>
      <c r="CAF252" s="249"/>
      <c r="CAG252" s="249"/>
      <c r="CAH252" s="249"/>
      <c r="CAI252" s="249"/>
      <c r="CAJ252" s="249"/>
      <c r="CAK252" s="249"/>
      <c r="CAL252" s="249"/>
      <c r="CAM252" s="249"/>
      <c r="CAN252" s="249"/>
      <c r="CAO252" s="249"/>
      <c r="CAP252" s="249"/>
      <c r="CAQ252" s="249"/>
      <c r="CAR252" s="249"/>
      <c r="CAS252" s="249"/>
      <c r="CAT252" s="249"/>
      <c r="CAU252" s="249"/>
      <c r="CAV252" s="249"/>
      <c r="CAW252" s="249"/>
      <c r="CAX252" s="249"/>
      <c r="CAY252" s="249"/>
      <c r="CAZ252" s="249"/>
      <c r="CBA252" s="249"/>
      <c r="CBB252" s="249"/>
      <c r="CBC252" s="249"/>
      <c r="CBD252" s="249"/>
      <c r="CBE252" s="249"/>
      <c r="CBF252" s="249"/>
      <c r="CBG252" s="249"/>
      <c r="CBH252" s="249"/>
      <c r="CBI252" s="249"/>
      <c r="CBJ252" s="249"/>
      <c r="CBK252" s="249"/>
      <c r="CBL252" s="249"/>
      <c r="CBM252" s="249"/>
      <c r="CBN252" s="249"/>
      <c r="CBO252" s="249"/>
      <c r="CBP252" s="249"/>
      <c r="CBQ252" s="249"/>
      <c r="CBR252" s="249"/>
      <c r="CBS252" s="249"/>
      <c r="CBT252" s="249"/>
      <c r="CBU252" s="249"/>
      <c r="CBV252" s="249"/>
      <c r="CBW252" s="249"/>
      <c r="CBX252" s="249"/>
      <c r="CBY252" s="249"/>
      <c r="CBZ252" s="249"/>
      <c r="CCA252" s="249"/>
      <c r="CCB252" s="249"/>
      <c r="CCC252" s="249"/>
      <c r="CCD252" s="249"/>
      <c r="CCE252" s="249"/>
      <c r="CCF252" s="249"/>
      <c r="CCG252" s="249"/>
      <c r="CCH252" s="249"/>
      <c r="CCI252" s="249"/>
      <c r="CCJ252" s="249"/>
      <c r="CCK252" s="249"/>
      <c r="CCL252" s="249"/>
      <c r="CCM252" s="249"/>
      <c r="CCN252" s="249"/>
      <c r="CCO252" s="249"/>
      <c r="CCP252" s="249"/>
      <c r="CCQ252" s="249"/>
      <c r="CCR252" s="249"/>
      <c r="CCS252" s="249"/>
      <c r="CCT252" s="249"/>
      <c r="CCU252" s="249"/>
      <c r="CCV252" s="249"/>
      <c r="CCW252" s="249"/>
      <c r="CCX252" s="249"/>
      <c r="CCY252" s="249"/>
      <c r="CCZ252" s="249"/>
      <c r="CDA252" s="249"/>
      <c r="CDB252" s="249"/>
      <c r="CDC252" s="249"/>
      <c r="CDD252" s="249"/>
      <c r="CDE252" s="249"/>
      <c r="CDF252" s="249"/>
      <c r="CDG252" s="249"/>
      <c r="CDH252" s="249"/>
      <c r="CDI252" s="249"/>
      <c r="CDJ252" s="249"/>
      <c r="CDK252" s="249"/>
      <c r="CDL252" s="249"/>
      <c r="CDM252" s="249"/>
      <c r="CDN252" s="249"/>
      <c r="CDO252" s="249"/>
      <c r="CDP252" s="249"/>
      <c r="CDQ252" s="249"/>
      <c r="CDR252" s="249"/>
      <c r="CDS252" s="249"/>
      <c r="CDT252" s="249"/>
      <c r="CDU252" s="249"/>
      <c r="CDV252" s="249"/>
      <c r="CDW252" s="249"/>
      <c r="CDX252" s="249"/>
      <c r="CDY252" s="249"/>
      <c r="CDZ252" s="249"/>
      <c r="CEA252" s="249"/>
      <c r="CEB252" s="249"/>
      <c r="CEC252" s="249"/>
      <c r="CED252" s="249"/>
      <c r="CEE252" s="249"/>
      <c r="CEF252" s="249"/>
      <c r="CEG252" s="249"/>
      <c r="CEH252" s="249"/>
      <c r="CEI252" s="249"/>
      <c r="CEJ252" s="249"/>
      <c r="CEK252" s="249"/>
      <c r="CEL252" s="249"/>
      <c r="CEM252" s="249"/>
      <c r="CEN252" s="249"/>
      <c r="CEO252" s="249"/>
      <c r="CEP252" s="249"/>
      <c r="CEQ252" s="249"/>
      <c r="CER252" s="249"/>
      <c r="CES252" s="249"/>
      <c r="CET252" s="249"/>
      <c r="CEU252" s="249"/>
      <c r="CEV252" s="249"/>
      <c r="CEW252" s="249"/>
      <c r="CEX252" s="249"/>
      <c r="CEY252" s="249"/>
      <c r="CEZ252" s="249"/>
      <c r="CFA252" s="249"/>
      <c r="CFB252" s="249"/>
      <c r="CFC252" s="249"/>
      <c r="CFD252" s="249"/>
      <c r="CFE252" s="249"/>
      <c r="CFF252" s="249"/>
      <c r="CFG252" s="249"/>
      <c r="CFH252" s="249"/>
      <c r="CFI252" s="249"/>
      <c r="CFJ252" s="249"/>
      <c r="CFK252" s="249"/>
      <c r="CFL252" s="249"/>
      <c r="CFM252" s="249"/>
      <c r="CFN252" s="249"/>
      <c r="CFO252" s="249"/>
      <c r="CFP252" s="249"/>
      <c r="CFQ252" s="249"/>
      <c r="CFR252" s="249"/>
      <c r="CFS252" s="249"/>
      <c r="CFT252" s="249"/>
      <c r="CFU252" s="249"/>
      <c r="CFV252" s="249"/>
      <c r="CFW252" s="249"/>
      <c r="CFX252" s="249"/>
      <c r="CFY252" s="249"/>
      <c r="CFZ252" s="249"/>
      <c r="CGA252" s="249"/>
      <c r="CGB252" s="249"/>
      <c r="CGC252" s="249"/>
      <c r="CGD252" s="249"/>
      <c r="CGE252" s="249"/>
      <c r="CGF252" s="249"/>
      <c r="CGG252" s="249"/>
      <c r="CGH252" s="249"/>
      <c r="CGI252" s="249"/>
      <c r="CGJ252" s="249"/>
      <c r="CGK252" s="249"/>
      <c r="CGL252" s="249"/>
      <c r="CGM252" s="249"/>
      <c r="CGN252" s="249"/>
      <c r="CGO252" s="249"/>
      <c r="CGP252" s="249"/>
      <c r="CGQ252" s="249"/>
      <c r="CGR252" s="249"/>
      <c r="CGS252" s="249"/>
      <c r="CGT252" s="249"/>
      <c r="CGU252" s="249"/>
      <c r="CGV252" s="249"/>
      <c r="CGW252" s="249"/>
      <c r="CGX252" s="249"/>
      <c r="CGY252" s="249"/>
      <c r="CGZ252" s="249"/>
      <c r="CHA252" s="249"/>
      <c r="CHB252" s="249"/>
      <c r="CHC252" s="249"/>
      <c r="CHD252" s="249"/>
      <c r="CHE252" s="249"/>
      <c r="CHF252" s="249"/>
      <c r="CHG252" s="249"/>
      <c r="CHH252" s="249"/>
      <c r="CHI252" s="249"/>
      <c r="CHJ252" s="249"/>
      <c r="CHK252" s="249"/>
      <c r="CHL252" s="249"/>
      <c r="CHM252" s="249"/>
      <c r="CHN252" s="249"/>
      <c r="CHO252" s="249"/>
      <c r="CHP252" s="249"/>
      <c r="CHQ252" s="249"/>
      <c r="CHR252" s="249"/>
      <c r="CHS252" s="249"/>
      <c r="CHT252" s="249"/>
      <c r="CHU252" s="249"/>
      <c r="CHV252" s="249"/>
      <c r="CHW252" s="249"/>
      <c r="CHX252" s="249"/>
      <c r="CHY252" s="249"/>
      <c r="CHZ252" s="249"/>
      <c r="CIA252" s="249"/>
      <c r="CIB252" s="249"/>
      <c r="CIC252" s="249"/>
      <c r="CID252" s="249"/>
      <c r="CIE252" s="249"/>
      <c r="CIF252" s="249"/>
      <c r="CIG252" s="249"/>
      <c r="CIH252" s="249"/>
      <c r="CII252" s="249"/>
      <c r="CIJ252" s="249"/>
      <c r="CIK252" s="249"/>
      <c r="CIL252" s="249"/>
      <c r="CIM252" s="249"/>
      <c r="CIN252" s="249"/>
      <c r="CIO252" s="249"/>
      <c r="CIP252" s="249"/>
      <c r="CIQ252" s="249"/>
      <c r="CIR252" s="249"/>
      <c r="CIS252" s="249"/>
      <c r="CIT252" s="249"/>
      <c r="CIU252" s="249"/>
      <c r="CIV252" s="249"/>
      <c r="CIW252" s="249"/>
      <c r="CIX252" s="249"/>
      <c r="CIY252" s="249"/>
      <c r="CIZ252" s="249"/>
      <c r="CJA252" s="249"/>
      <c r="CJB252" s="249"/>
      <c r="CJC252" s="249"/>
      <c r="CJD252" s="249"/>
      <c r="CJE252" s="249"/>
      <c r="CJF252" s="249"/>
      <c r="CJG252" s="249"/>
      <c r="CJH252" s="249"/>
      <c r="CJI252" s="249"/>
      <c r="CJJ252" s="249"/>
      <c r="CJK252" s="249"/>
      <c r="CJL252" s="249"/>
      <c r="CJM252" s="249"/>
      <c r="CJN252" s="249"/>
      <c r="CJO252" s="249"/>
      <c r="CJP252" s="249"/>
      <c r="CJQ252" s="249"/>
      <c r="CJR252" s="249"/>
      <c r="CJS252" s="249"/>
      <c r="CJT252" s="249"/>
      <c r="CJU252" s="249"/>
      <c r="CJV252" s="249"/>
      <c r="CJW252" s="249"/>
      <c r="CJX252" s="249"/>
      <c r="CJY252" s="249"/>
      <c r="CJZ252" s="249"/>
      <c r="CKA252" s="249"/>
      <c r="CKB252" s="249"/>
      <c r="CKC252" s="249"/>
      <c r="CKD252" s="249"/>
      <c r="CKE252" s="249"/>
      <c r="CKF252" s="249"/>
      <c r="CKG252" s="249"/>
      <c r="CKH252" s="249"/>
      <c r="CKI252" s="249"/>
      <c r="CKJ252" s="249"/>
      <c r="CKK252" s="249"/>
      <c r="CKL252" s="249"/>
      <c r="CKM252" s="249"/>
      <c r="CKN252" s="249"/>
      <c r="CKO252" s="249"/>
      <c r="CKP252" s="249"/>
      <c r="CKQ252" s="249"/>
      <c r="CKR252" s="249"/>
      <c r="CKS252" s="249"/>
      <c r="CKT252" s="249"/>
      <c r="CKU252" s="249"/>
      <c r="CKV252" s="249"/>
      <c r="CKW252" s="249"/>
      <c r="CKX252" s="249"/>
      <c r="CKY252" s="249"/>
      <c r="CKZ252" s="249"/>
      <c r="CLA252" s="249"/>
      <c r="CLB252" s="249"/>
      <c r="CLC252" s="249"/>
      <c r="CLD252" s="249"/>
      <c r="CLE252" s="249"/>
      <c r="CLF252" s="249"/>
      <c r="CLG252" s="249"/>
      <c r="CLH252" s="249"/>
      <c r="CLI252" s="249"/>
      <c r="CLJ252" s="249"/>
      <c r="CLK252" s="249"/>
      <c r="CLL252" s="249"/>
      <c r="CLM252" s="249"/>
      <c r="CLN252" s="249"/>
      <c r="CLO252" s="249"/>
      <c r="CLP252" s="249"/>
      <c r="CLQ252" s="249"/>
      <c r="CLR252" s="249"/>
      <c r="CLS252" s="249"/>
      <c r="CLT252" s="249"/>
      <c r="CLU252" s="249"/>
      <c r="CLV252" s="249"/>
      <c r="CLW252" s="249"/>
      <c r="CLX252" s="249"/>
      <c r="CLY252" s="249"/>
      <c r="CLZ252" s="249"/>
      <c r="CMA252" s="249"/>
      <c r="CMB252" s="249"/>
      <c r="CMC252" s="249"/>
      <c r="CMD252" s="249"/>
      <c r="CME252" s="249"/>
      <c r="CMF252" s="249"/>
      <c r="CMG252" s="249"/>
      <c r="CMH252" s="249"/>
      <c r="CMI252" s="249"/>
      <c r="CMJ252" s="249"/>
      <c r="CMK252" s="249"/>
      <c r="CML252" s="249"/>
      <c r="CMM252" s="249"/>
      <c r="CMN252" s="249"/>
      <c r="CMO252" s="249"/>
      <c r="CMP252" s="249"/>
      <c r="CMQ252" s="249"/>
      <c r="CMR252" s="249"/>
      <c r="CMS252" s="249"/>
      <c r="CMT252" s="249"/>
      <c r="CMU252" s="249"/>
      <c r="CMV252" s="249"/>
      <c r="CMW252" s="249"/>
      <c r="CMX252" s="249"/>
      <c r="CMY252" s="249"/>
      <c r="CMZ252" s="249"/>
      <c r="CNA252" s="249"/>
      <c r="CNB252" s="249"/>
      <c r="CNC252" s="249"/>
      <c r="CND252" s="249"/>
      <c r="CNE252" s="249"/>
      <c r="CNF252" s="249"/>
      <c r="CNG252" s="249"/>
      <c r="CNH252" s="249"/>
      <c r="CNI252" s="249"/>
      <c r="CNJ252" s="249"/>
      <c r="CNK252" s="249"/>
      <c r="CNL252" s="249"/>
      <c r="CNM252" s="249"/>
      <c r="CNN252" s="249"/>
      <c r="CNO252" s="249"/>
      <c r="CNP252" s="249"/>
      <c r="CNQ252" s="249"/>
      <c r="CNR252" s="249"/>
      <c r="CNS252" s="249"/>
      <c r="CNT252" s="249"/>
      <c r="CNU252" s="249"/>
      <c r="CNV252" s="249"/>
      <c r="CNW252" s="249"/>
      <c r="CNX252" s="249"/>
      <c r="CNY252" s="249"/>
      <c r="CNZ252" s="249"/>
      <c r="COA252" s="249"/>
      <c r="COB252" s="249"/>
      <c r="COC252" s="249"/>
      <c r="COD252" s="249"/>
      <c r="COE252" s="249"/>
      <c r="COF252" s="249"/>
      <c r="COG252" s="249"/>
      <c r="COH252" s="249"/>
      <c r="COI252" s="249"/>
      <c r="COJ252" s="249"/>
      <c r="COK252" s="249"/>
      <c r="COL252" s="249"/>
      <c r="COM252" s="249"/>
      <c r="CON252" s="249"/>
      <c r="COO252" s="249"/>
      <c r="COP252" s="249"/>
      <c r="COQ252" s="249"/>
      <c r="COR252" s="249"/>
      <c r="COS252" s="249"/>
      <c r="COT252" s="249"/>
      <c r="COU252" s="249"/>
      <c r="COV252" s="249"/>
      <c r="COW252" s="249"/>
      <c r="COX252" s="249"/>
      <c r="COY252" s="249"/>
      <c r="COZ252" s="249"/>
      <c r="CPA252" s="249"/>
      <c r="CPB252" s="249"/>
      <c r="CPC252" s="249"/>
      <c r="CPD252" s="249"/>
      <c r="CPE252" s="249"/>
      <c r="CPF252" s="249"/>
      <c r="CPG252" s="249"/>
      <c r="CPH252" s="249"/>
      <c r="CPI252" s="249"/>
      <c r="CPJ252" s="249"/>
      <c r="CPK252" s="249"/>
      <c r="CPL252" s="249"/>
      <c r="CPM252" s="249"/>
      <c r="CPN252" s="249"/>
      <c r="CPO252" s="249"/>
      <c r="CPP252" s="249"/>
      <c r="CPQ252" s="249"/>
      <c r="CPR252" s="249"/>
      <c r="CPS252" s="249"/>
      <c r="CPT252" s="249"/>
      <c r="CPU252" s="249"/>
      <c r="CPV252" s="249"/>
      <c r="CPW252" s="249"/>
      <c r="CPX252" s="249"/>
      <c r="CPY252" s="249"/>
      <c r="CPZ252" s="249"/>
      <c r="CQA252" s="249"/>
      <c r="CQB252" s="249"/>
      <c r="CQC252" s="249"/>
      <c r="CQD252" s="249"/>
      <c r="CQE252" s="249"/>
      <c r="CQF252" s="249"/>
      <c r="CQG252" s="249"/>
      <c r="CQH252" s="249"/>
      <c r="CQI252" s="249"/>
      <c r="CQJ252" s="249"/>
      <c r="CQK252" s="249"/>
      <c r="CQL252" s="249"/>
      <c r="CQM252" s="249"/>
      <c r="CQN252" s="249"/>
      <c r="CQO252" s="249"/>
      <c r="CQP252" s="249"/>
      <c r="CQQ252" s="249"/>
      <c r="CQR252" s="249"/>
      <c r="CQS252" s="249"/>
      <c r="CQT252" s="249"/>
      <c r="CQU252" s="249"/>
      <c r="CQV252" s="249"/>
      <c r="CQW252" s="249"/>
      <c r="CQX252" s="249"/>
      <c r="CQY252" s="249"/>
      <c r="CQZ252" s="249"/>
      <c r="CRA252" s="249"/>
      <c r="CRB252" s="249"/>
      <c r="CRC252" s="249"/>
      <c r="CRD252" s="249"/>
      <c r="CRE252" s="249"/>
      <c r="CRF252" s="249"/>
      <c r="CRG252" s="249"/>
      <c r="CRH252" s="249"/>
      <c r="CRI252" s="249"/>
      <c r="CRJ252" s="249"/>
      <c r="CRK252" s="249"/>
      <c r="CRL252" s="249"/>
      <c r="CRM252" s="249"/>
      <c r="CRN252" s="249"/>
      <c r="CRO252" s="249"/>
      <c r="CRP252" s="249"/>
      <c r="CRQ252" s="249"/>
      <c r="CRR252" s="249"/>
      <c r="CRS252" s="249"/>
      <c r="CRT252" s="249"/>
      <c r="CRU252" s="249"/>
      <c r="CRV252" s="249"/>
      <c r="CRW252" s="249"/>
      <c r="CRX252" s="249"/>
      <c r="CRY252" s="249"/>
      <c r="CRZ252" s="249"/>
      <c r="CSA252" s="249"/>
      <c r="CSB252" s="249"/>
      <c r="CSC252" s="249"/>
      <c r="CSD252" s="249"/>
      <c r="CSE252" s="249"/>
      <c r="CSF252" s="249"/>
      <c r="CSG252" s="249"/>
      <c r="CSH252" s="249"/>
      <c r="CSI252" s="249"/>
      <c r="CSJ252" s="249"/>
      <c r="CSK252" s="249"/>
      <c r="CSL252" s="249"/>
      <c r="CSM252" s="249"/>
      <c r="CSN252" s="249"/>
      <c r="CSO252" s="249"/>
      <c r="CSP252" s="249"/>
      <c r="CSQ252" s="249"/>
      <c r="CSR252" s="249"/>
      <c r="CSS252" s="249"/>
      <c r="CST252" s="249"/>
      <c r="CSU252" s="249"/>
      <c r="CSV252" s="249"/>
      <c r="CSW252" s="249"/>
      <c r="CSX252" s="249"/>
      <c r="CSY252" s="249"/>
      <c r="CSZ252" s="249"/>
      <c r="CTA252" s="249"/>
      <c r="CTB252" s="249"/>
      <c r="CTC252" s="249"/>
      <c r="CTD252" s="249"/>
      <c r="CTE252" s="249"/>
      <c r="CTF252" s="249"/>
      <c r="CTG252" s="249"/>
      <c r="CTH252" s="249"/>
      <c r="CTI252" s="249"/>
      <c r="CTJ252" s="249"/>
      <c r="CTK252" s="249"/>
      <c r="CTL252" s="249"/>
      <c r="CTM252" s="249"/>
      <c r="CTN252" s="249"/>
      <c r="CTO252" s="249"/>
      <c r="CTP252" s="249"/>
      <c r="CTQ252" s="249"/>
      <c r="CTR252" s="249"/>
      <c r="CTS252" s="249"/>
      <c r="CTT252" s="249"/>
      <c r="CTU252" s="249"/>
      <c r="CTV252" s="249"/>
      <c r="CTW252" s="249"/>
      <c r="CTX252" s="249"/>
      <c r="CTY252" s="249"/>
      <c r="CTZ252" s="249"/>
      <c r="CUA252" s="249"/>
      <c r="CUB252" s="249"/>
      <c r="CUC252" s="249"/>
      <c r="CUD252" s="249"/>
      <c r="CUE252" s="249"/>
      <c r="CUF252" s="249"/>
      <c r="CUG252" s="249"/>
      <c r="CUH252" s="249"/>
      <c r="CUI252" s="249"/>
      <c r="CUJ252" s="249"/>
      <c r="CUK252" s="249"/>
      <c r="CUL252" s="249"/>
      <c r="CUM252" s="249"/>
      <c r="CUN252" s="249"/>
      <c r="CUO252" s="249"/>
      <c r="CUP252" s="249"/>
      <c r="CUQ252" s="249"/>
      <c r="CUR252" s="249"/>
      <c r="CUS252" s="249"/>
      <c r="CUT252" s="249"/>
      <c r="CUU252" s="249"/>
      <c r="CUV252" s="249"/>
      <c r="CUW252" s="249"/>
      <c r="CUX252" s="249"/>
      <c r="CUY252" s="249"/>
      <c r="CUZ252" s="249"/>
      <c r="CVA252" s="249"/>
      <c r="CVB252" s="249"/>
      <c r="CVC252" s="249"/>
      <c r="CVD252" s="249"/>
      <c r="CVE252" s="249"/>
      <c r="CVF252" s="249"/>
      <c r="CVG252" s="249"/>
      <c r="CVH252" s="249"/>
      <c r="CVI252" s="249"/>
      <c r="CVJ252" s="249"/>
      <c r="CVK252" s="249"/>
      <c r="CVL252" s="249"/>
      <c r="CVM252" s="249"/>
      <c r="CVN252" s="249"/>
      <c r="CVO252" s="249"/>
      <c r="CVP252" s="249"/>
      <c r="CVQ252" s="249"/>
      <c r="CVR252" s="249"/>
      <c r="CVS252" s="249"/>
      <c r="CVT252" s="249"/>
      <c r="CVU252" s="249"/>
      <c r="CVV252" s="249"/>
      <c r="CVW252" s="249"/>
      <c r="CVX252" s="249"/>
      <c r="CVY252" s="249"/>
      <c r="CVZ252" s="249"/>
      <c r="CWA252" s="249"/>
      <c r="CWB252" s="249"/>
      <c r="CWC252" s="249"/>
      <c r="CWD252" s="249"/>
      <c r="CWE252" s="249"/>
      <c r="CWF252" s="249"/>
      <c r="CWG252" s="249"/>
      <c r="CWH252" s="249"/>
      <c r="CWI252" s="249"/>
      <c r="CWJ252" s="249"/>
      <c r="CWK252" s="249"/>
      <c r="CWL252" s="249"/>
      <c r="CWM252" s="249"/>
      <c r="CWN252" s="249"/>
      <c r="CWO252" s="249"/>
      <c r="CWP252" s="249"/>
      <c r="CWQ252" s="249"/>
      <c r="CWR252" s="249"/>
      <c r="CWS252" s="249"/>
      <c r="CWT252" s="249"/>
      <c r="CWU252" s="249"/>
      <c r="CWV252" s="249"/>
      <c r="CWW252" s="249"/>
      <c r="CWX252" s="249"/>
      <c r="CWY252" s="249"/>
      <c r="CWZ252" s="249"/>
      <c r="CXA252" s="249"/>
      <c r="CXB252" s="249"/>
      <c r="CXC252" s="249"/>
      <c r="CXD252" s="249"/>
      <c r="CXE252" s="249"/>
      <c r="CXF252" s="249"/>
      <c r="CXG252" s="249"/>
      <c r="CXH252" s="249"/>
      <c r="CXI252" s="249"/>
      <c r="CXJ252" s="249"/>
      <c r="CXK252" s="249"/>
      <c r="CXL252" s="249"/>
      <c r="CXM252" s="249"/>
      <c r="CXN252" s="249"/>
      <c r="CXO252" s="249"/>
      <c r="CXP252" s="249"/>
      <c r="CXQ252" s="249"/>
      <c r="CXR252" s="249"/>
      <c r="CXS252" s="249"/>
      <c r="CXT252" s="249"/>
      <c r="CXU252" s="249"/>
      <c r="CXV252" s="249"/>
      <c r="CXW252" s="249"/>
      <c r="CXX252" s="249"/>
      <c r="CXY252" s="249"/>
      <c r="CXZ252" s="249"/>
      <c r="CYA252" s="249"/>
      <c r="CYB252" s="249"/>
      <c r="CYC252" s="249"/>
      <c r="CYD252" s="249"/>
      <c r="CYE252" s="249"/>
      <c r="CYF252" s="249"/>
      <c r="CYG252" s="249"/>
      <c r="CYH252" s="249"/>
      <c r="CYI252" s="249"/>
      <c r="CYJ252" s="249"/>
      <c r="CYK252" s="249"/>
      <c r="CYL252" s="249"/>
      <c r="CYM252" s="249"/>
      <c r="CYN252" s="249"/>
      <c r="CYO252" s="249"/>
      <c r="CYP252" s="249"/>
      <c r="CYQ252" s="249"/>
      <c r="CYR252" s="249"/>
      <c r="CYS252" s="249"/>
      <c r="CYT252" s="249"/>
      <c r="CYU252" s="249"/>
      <c r="CYV252" s="249"/>
      <c r="CYW252" s="249"/>
      <c r="CYX252" s="249"/>
      <c r="CYY252" s="249"/>
      <c r="CYZ252" s="249"/>
      <c r="CZA252" s="249"/>
      <c r="CZB252" s="249"/>
      <c r="CZC252" s="249"/>
      <c r="CZD252" s="249"/>
      <c r="CZE252" s="249"/>
      <c r="CZF252" s="249"/>
      <c r="CZG252" s="249"/>
      <c r="CZH252" s="249"/>
      <c r="CZI252" s="249"/>
      <c r="CZJ252" s="249"/>
      <c r="CZK252" s="249"/>
      <c r="CZL252" s="249"/>
      <c r="CZM252" s="249"/>
      <c r="CZN252" s="249"/>
      <c r="CZO252" s="249"/>
      <c r="CZP252" s="249"/>
      <c r="CZQ252" s="249"/>
      <c r="CZR252" s="249"/>
      <c r="CZS252" s="249"/>
      <c r="CZT252" s="249"/>
      <c r="CZU252" s="249"/>
      <c r="CZV252" s="249"/>
      <c r="CZW252" s="249"/>
      <c r="CZX252" s="249"/>
      <c r="CZY252" s="249"/>
      <c r="CZZ252" s="249"/>
      <c r="DAA252" s="249"/>
      <c r="DAB252" s="249"/>
      <c r="DAC252" s="249"/>
      <c r="DAD252" s="249"/>
      <c r="DAE252" s="249"/>
      <c r="DAF252" s="249"/>
      <c r="DAG252" s="249"/>
      <c r="DAH252" s="249"/>
      <c r="DAI252" s="249"/>
      <c r="DAJ252" s="249"/>
      <c r="DAK252" s="249"/>
      <c r="DAL252" s="249"/>
      <c r="DAM252" s="249"/>
      <c r="DAN252" s="249"/>
      <c r="DAO252" s="249"/>
      <c r="DAP252" s="249"/>
      <c r="DAQ252" s="249"/>
      <c r="DAR252" s="249"/>
      <c r="DAS252" s="249"/>
      <c r="DAT252" s="249"/>
      <c r="DAU252" s="249"/>
      <c r="DAV252" s="249"/>
      <c r="DAW252" s="249"/>
      <c r="DAX252" s="249"/>
      <c r="DAY252" s="249"/>
      <c r="DAZ252" s="249"/>
      <c r="DBA252" s="249"/>
      <c r="DBB252" s="249"/>
      <c r="DBC252" s="249"/>
      <c r="DBD252" s="249"/>
      <c r="DBE252" s="249"/>
      <c r="DBF252" s="249"/>
      <c r="DBG252" s="249"/>
      <c r="DBH252" s="249"/>
      <c r="DBI252" s="249"/>
      <c r="DBJ252" s="249"/>
      <c r="DBK252" s="249"/>
      <c r="DBL252" s="249"/>
      <c r="DBM252" s="249"/>
      <c r="DBN252" s="249"/>
      <c r="DBO252" s="249"/>
      <c r="DBP252" s="249"/>
      <c r="DBQ252" s="249"/>
      <c r="DBR252" s="249"/>
      <c r="DBS252" s="249"/>
      <c r="DBT252" s="249"/>
      <c r="DBU252" s="249"/>
      <c r="DBV252" s="249"/>
      <c r="DBW252" s="249"/>
      <c r="DBX252" s="249"/>
      <c r="DBY252" s="249"/>
      <c r="DBZ252" s="249"/>
      <c r="DCA252" s="249"/>
      <c r="DCB252" s="249"/>
      <c r="DCC252" s="249"/>
      <c r="DCD252" s="249"/>
      <c r="DCE252" s="249"/>
      <c r="DCF252" s="249"/>
      <c r="DCG252" s="249"/>
      <c r="DCH252" s="249"/>
      <c r="DCI252" s="249"/>
      <c r="DCJ252" s="249"/>
      <c r="DCK252" s="249"/>
      <c r="DCL252" s="249"/>
      <c r="DCM252" s="249"/>
      <c r="DCN252" s="249"/>
      <c r="DCO252" s="249"/>
      <c r="DCP252" s="249"/>
      <c r="DCQ252" s="249"/>
      <c r="DCR252" s="249"/>
      <c r="DCS252" s="249"/>
      <c r="DCT252" s="249"/>
      <c r="DCU252" s="249"/>
      <c r="DCV252" s="249"/>
      <c r="DCW252" s="249"/>
      <c r="DCX252" s="249"/>
      <c r="DCY252" s="249"/>
      <c r="DCZ252" s="249"/>
      <c r="DDA252" s="249"/>
      <c r="DDB252" s="249"/>
      <c r="DDC252" s="249"/>
      <c r="DDD252" s="249"/>
      <c r="DDE252" s="249"/>
      <c r="DDF252" s="249"/>
      <c r="DDG252" s="249"/>
      <c r="DDH252" s="249"/>
      <c r="DDI252" s="249"/>
      <c r="DDJ252" s="249"/>
      <c r="DDK252" s="249"/>
      <c r="DDL252" s="249"/>
      <c r="DDM252" s="249"/>
      <c r="DDN252" s="249"/>
      <c r="DDO252" s="249"/>
      <c r="DDP252" s="249"/>
      <c r="DDQ252" s="249"/>
      <c r="DDR252" s="249"/>
      <c r="DDS252" s="249"/>
      <c r="DDT252" s="249"/>
      <c r="DDU252" s="249"/>
      <c r="DDV252" s="249"/>
      <c r="DDW252" s="249"/>
      <c r="DDX252" s="249"/>
      <c r="DDY252" s="249"/>
      <c r="DDZ252" s="249"/>
      <c r="DEA252" s="249"/>
      <c r="DEB252" s="249"/>
      <c r="DEC252" s="249"/>
      <c r="DED252" s="249"/>
      <c r="DEE252" s="249"/>
      <c r="DEF252" s="249"/>
      <c r="DEG252" s="249"/>
      <c r="DEH252" s="249"/>
      <c r="DEI252" s="249"/>
      <c r="DEJ252" s="249"/>
      <c r="DEK252" s="249"/>
      <c r="DEL252" s="249"/>
      <c r="DEM252" s="249"/>
      <c r="DEN252" s="249"/>
      <c r="DEO252" s="249"/>
      <c r="DEP252" s="249"/>
      <c r="DEQ252" s="249"/>
      <c r="DER252" s="249"/>
      <c r="DES252" s="249"/>
      <c r="DET252" s="249"/>
      <c r="DEU252" s="249"/>
      <c r="DEV252" s="249"/>
      <c r="DEW252" s="249"/>
      <c r="DEX252" s="249"/>
      <c r="DEY252" s="249"/>
      <c r="DEZ252" s="249"/>
      <c r="DFA252" s="249"/>
      <c r="DFB252" s="249"/>
      <c r="DFC252" s="249"/>
      <c r="DFD252" s="249"/>
      <c r="DFE252" s="249"/>
      <c r="DFF252" s="249"/>
      <c r="DFG252" s="249"/>
      <c r="DFH252" s="249"/>
      <c r="DFI252" s="249"/>
      <c r="DFJ252" s="249"/>
      <c r="DFK252" s="249"/>
      <c r="DFL252" s="249"/>
      <c r="DFM252" s="249"/>
      <c r="DFN252" s="249"/>
      <c r="DFO252" s="249"/>
      <c r="DFP252" s="249"/>
      <c r="DFQ252" s="249"/>
      <c r="DFR252" s="249"/>
      <c r="DFS252" s="249"/>
      <c r="DFT252" s="249"/>
      <c r="DFU252" s="249"/>
      <c r="DFV252" s="249"/>
      <c r="DFW252" s="249"/>
      <c r="DFX252" s="249"/>
      <c r="DFY252" s="249"/>
      <c r="DFZ252" s="249"/>
      <c r="DGA252" s="249"/>
      <c r="DGB252" s="249"/>
      <c r="DGC252" s="249"/>
      <c r="DGD252" s="249"/>
      <c r="DGE252" s="249"/>
      <c r="DGF252" s="249"/>
      <c r="DGG252" s="249"/>
      <c r="DGH252" s="249"/>
      <c r="DGI252" s="249"/>
      <c r="DGJ252" s="249"/>
      <c r="DGK252" s="249"/>
      <c r="DGL252" s="249"/>
      <c r="DGM252" s="249"/>
      <c r="DGN252" s="249"/>
      <c r="DGO252" s="249"/>
      <c r="DGP252" s="249"/>
      <c r="DGQ252" s="249"/>
      <c r="DGR252" s="249"/>
      <c r="DGS252" s="249"/>
      <c r="DGT252" s="249"/>
      <c r="DGU252" s="249"/>
      <c r="DGV252" s="249"/>
      <c r="DGW252" s="249"/>
      <c r="DGX252" s="249"/>
      <c r="DGY252" s="249"/>
      <c r="DGZ252" s="249"/>
      <c r="DHA252" s="249"/>
      <c r="DHB252" s="249"/>
      <c r="DHC252" s="249"/>
      <c r="DHD252" s="249"/>
      <c r="DHE252" s="249"/>
      <c r="DHF252" s="249"/>
      <c r="DHG252" s="249"/>
      <c r="DHH252" s="249"/>
      <c r="DHI252" s="249"/>
      <c r="DHJ252" s="249"/>
      <c r="DHK252" s="249"/>
      <c r="DHL252" s="249"/>
      <c r="DHM252" s="249"/>
      <c r="DHN252" s="249"/>
      <c r="DHO252" s="249"/>
      <c r="DHP252" s="249"/>
      <c r="DHQ252" s="249"/>
      <c r="DHR252" s="249"/>
      <c r="DHS252" s="249"/>
      <c r="DHT252" s="249"/>
      <c r="DHU252" s="249"/>
      <c r="DHV252" s="249"/>
      <c r="DHW252" s="249"/>
      <c r="DHX252" s="249"/>
      <c r="DHY252" s="249"/>
      <c r="DHZ252" s="249"/>
      <c r="DIA252" s="249"/>
      <c r="DIB252" s="249"/>
      <c r="DIC252" s="249"/>
      <c r="DID252" s="249"/>
      <c r="DIE252" s="249"/>
      <c r="DIF252" s="249"/>
      <c r="DIG252" s="249"/>
      <c r="DIH252" s="249"/>
      <c r="DII252" s="249"/>
      <c r="DIJ252" s="249"/>
      <c r="DIK252" s="249"/>
      <c r="DIL252" s="249"/>
      <c r="DIM252" s="249"/>
      <c r="DIN252" s="249"/>
      <c r="DIO252" s="249"/>
      <c r="DIP252" s="249"/>
      <c r="DIQ252" s="249"/>
      <c r="DIR252" s="249"/>
      <c r="DIS252" s="249"/>
      <c r="DIT252" s="249"/>
      <c r="DIU252" s="249"/>
      <c r="DIV252" s="249"/>
      <c r="DIW252" s="249"/>
      <c r="DIX252" s="249"/>
      <c r="DIY252" s="249"/>
      <c r="DIZ252" s="249"/>
      <c r="DJA252" s="249"/>
      <c r="DJB252" s="249"/>
      <c r="DJC252" s="249"/>
      <c r="DJD252" s="249"/>
      <c r="DJE252" s="249"/>
      <c r="DJF252" s="249"/>
      <c r="DJG252" s="249"/>
      <c r="DJH252" s="249"/>
      <c r="DJI252" s="249"/>
      <c r="DJJ252" s="249"/>
      <c r="DJK252" s="249"/>
      <c r="DJL252" s="249"/>
      <c r="DJM252" s="249"/>
      <c r="DJN252" s="249"/>
      <c r="DJO252" s="249"/>
      <c r="DJP252" s="249"/>
      <c r="DJQ252" s="249"/>
      <c r="DJR252" s="249"/>
      <c r="DJS252" s="249"/>
      <c r="DJT252" s="249"/>
      <c r="DJU252" s="249"/>
      <c r="DJV252" s="249"/>
      <c r="DJW252" s="249"/>
      <c r="DJX252" s="249"/>
      <c r="DJY252" s="249"/>
      <c r="DJZ252" s="249"/>
      <c r="DKA252" s="249"/>
      <c r="DKB252" s="249"/>
      <c r="DKC252" s="249"/>
      <c r="DKD252" s="249"/>
      <c r="DKE252" s="249"/>
      <c r="DKF252" s="249"/>
      <c r="DKG252" s="249"/>
      <c r="DKH252" s="249"/>
      <c r="DKI252" s="249"/>
      <c r="DKJ252" s="249"/>
      <c r="DKK252" s="249"/>
      <c r="DKL252" s="249"/>
      <c r="DKM252" s="249"/>
      <c r="DKN252" s="249"/>
      <c r="DKO252" s="249"/>
      <c r="DKP252" s="249"/>
      <c r="DKQ252" s="249"/>
      <c r="DKR252" s="249"/>
      <c r="DKS252" s="249"/>
      <c r="DKT252" s="249"/>
      <c r="DKU252" s="249"/>
      <c r="DKV252" s="249"/>
      <c r="DKW252" s="249"/>
      <c r="DKX252" s="249"/>
      <c r="DKY252" s="249"/>
      <c r="DKZ252" s="249"/>
      <c r="DLA252" s="249"/>
      <c r="DLB252" s="249"/>
      <c r="DLC252" s="249"/>
      <c r="DLD252" s="249"/>
      <c r="DLE252" s="249"/>
      <c r="DLF252" s="249"/>
      <c r="DLG252" s="249"/>
      <c r="DLH252" s="249"/>
      <c r="DLI252" s="249"/>
      <c r="DLJ252" s="249"/>
      <c r="DLK252" s="249"/>
      <c r="DLL252" s="249"/>
      <c r="DLM252" s="249"/>
      <c r="DLN252" s="249"/>
      <c r="DLO252" s="249"/>
      <c r="DLP252" s="249"/>
      <c r="DLQ252" s="249"/>
      <c r="DLR252" s="249"/>
      <c r="DLS252" s="249"/>
      <c r="DLT252" s="249"/>
      <c r="DLU252" s="249"/>
      <c r="DLV252" s="249"/>
      <c r="DLW252" s="249"/>
      <c r="DLX252" s="249"/>
      <c r="DLY252" s="249"/>
      <c r="DLZ252" s="249"/>
      <c r="DMA252" s="249"/>
      <c r="DMB252" s="249"/>
      <c r="DMC252" s="249"/>
      <c r="DMD252" s="249"/>
      <c r="DME252" s="249"/>
      <c r="DMF252" s="249"/>
      <c r="DMG252" s="249"/>
      <c r="DMH252" s="249"/>
      <c r="DMI252" s="249"/>
      <c r="DMJ252" s="249"/>
      <c r="DMK252" s="249"/>
      <c r="DML252" s="249"/>
      <c r="DMM252" s="249"/>
      <c r="DMN252" s="249"/>
      <c r="DMO252" s="249"/>
      <c r="DMP252" s="249"/>
      <c r="DMQ252" s="249"/>
      <c r="DMR252" s="249"/>
      <c r="DMS252" s="249"/>
      <c r="DMT252" s="249"/>
      <c r="DMU252" s="249"/>
      <c r="DMV252" s="249"/>
      <c r="DMW252" s="249"/>
      <c r="DMX252" s="249"/>
      <c r="DMY252" s="249"/>
      <c r="DMZ252" s="249"/>
      <c r="DNA252" s="249"/>
      <c r="DNB252" s="249"/>
      <c r="DNC252" s="249"/>
      <c r="DND252" s="249"/>
      <c r="DNE252" s="249"/>
      <c r="DNF252" s="249"/>
      <c r="DNG252" s="249"/>
      <c r="DNH252" s="249"/>
      <c r="DNI252" s="249"/>
      <c r="DNJ252" s="249"/>
      <c r="DNK252" s="249"/>
      <c r="DNL252" s="249"/>
      <c r="DNM252" s="249"/>
      <c r="DNN252" s="249"/>
      <c r="DNO252" s="249"/>
      <c r="DNP252" s="249"/>
      <c r="DNQ252" s="249"/>
      <c r="DNR252" s="249"/>
      <c r="DNS252" s="249"/>
      <c r="DNT252" s="249"/>
      <c r="DNU252" s="249"/>
      <c r="DNV252" s="249"/>
      <c r="DNW252" s="249"/>
      <c r="DNX252" s="249"/>
      <c r="DNY252" s="249"/>
      <c r="DNZ252" s="249"/>
      <c r="DOA252" s="249"/>
      <c r="DOB252" s="249"/>
      <c r="DOC252" s="249"/>
      <c r="DOD252" s="249"/>
      <c r="DOE252" s="249"/>
      <c r="DOF252" s="249"/>
      <c r="DOG252" s="249"/>
      <c r="DOH252" s="249"/>
      <c r="DOI252" s="249"/>
      <c r="DOJ252" s="249"/>
      <c r="DOK252" s="249"/>
      <c r="DOL252" s="249"/>
      <c r="DOM252" s="249"/>
      <c r="DON252" s="249"/>
      <c r="DOO252" s="249"/>
      <c r="DOP252" s="249"/>
      <c r="DOQ252" s="249"/>
      <c r="DOR252" s="249"/>
      <c r="DOS252" s="249"/>
      <c r="DOT252" s="249"/>
      <c r="DOU252" s="249"/>
      <c r="DOV252" s="249"/>
      <c r="DOW252" s="249"/>
      <c r="DOX252" s="249"/>
      <c r="DOY252" s="249"/>
      <c r="DOZ252" s="249"/>
      <c r="DPA252" s="249"/>
      <c r="DPB252" s="249"/>
      <c r="DPC252" s="249"/>
      <c r="DPD252" s="249"/>
      <c r="DPE252" s="249"/>
      <c r="DPF252" s="249"/>
      <c r="DPG252" s="249"/>
      <c r="DPH252" s="249"/>
      <c r="DPI252" s="249"/>
      <c r="DPJ252" s="249"/>
      <c r="DPK252" s="249"/>
      <c r="DPL252" s="249"/>
      <c r="DPM252" s="249"/>
      <c r="DPN252" s="249"/>
      <c r="DPO252" s="249"/>
      <c r="DPP252" s="249"/>
      <c r="DPQ252" s="249"/>
      <c r="DPR252" s="249"/>
      <c r="DPS252" s="249"/>
      <c r="DPT252" s="249"/>
      <c r="DPU252" s="249"/>
      <c r="DPV252" s="249"/>
      <c r="DPW252" s="249"/>
      <c r="DPX252" s="249"/>
      <c r="DPY252" s="249"/>
      <c r="DPZ252" s="249"/>
      <c r="DQA252" s="249"/>
      <c r="DQB252" s="249"/>
      <c r="DQC252" s="249"/>
      <c r="DQD252" s="249"/>
      <c r="DQE252" s="249"/>
      <c r="DQF252" s="249"/>
      <c r="DQG252" s="249"/>
      <c r="DQH252" s="249"/>
      <c r="DQI252" s="249"/>
      <c r="DQJ252" s="249"/>
      <c r="DQK252" s="249"/>
      <c r="DQL252" s="249"/>
      <c r="DQM252" s="249"/>
      <c r="DQN252" s="249"/>
      <c r="DQO252" s="249"/>
      <c r="DQP252" s="249"/>
      <c r="DQQ252" s="249"/>
      <c r="DQR252" s="249"/>
      <c r="DQS252" s="249"/>
      <c r="DQT252" s="249"/>
      <c r="DQU252" s="249"/>
      <c r="DQV252" s="249"/>
      <c r="DQW252" s="249"/>
      <c r="DQX252" s="249"/>
      <c r="DQY252" s="249"/>
      <c r="DQZ252" s="249"/>
      <c r="DRA252" s="249"/>
      <c r="DRB252" s="249"/>
      <c r="DRC252" s="249"/>
      <c r="DRD252" s="249"/>
      <c r="DRE252" s="249"/>
      <c r="DRF252" s="249"/>
      <c r="DRG252" s="249"/>
      <c r="DRH252" s="249"/>
      <c r="DRI252" s="249"/>
      <c r="DRJ252" s="249"/>
      <c r="DRK252" s="249"/>
      <c r="DRL252" s="249"/>
      <c r="DRM252" s="249"/>
      <c r="DRN252" s="249"/>
      <c r="DRO252" s="249"/>
      <c r="DRP252" s="249"/>
      <c r="DRQ252" s="249"/>
      <c r="DRR252" s="249"/>
      <c r="DRS252" s="249"/>
      <c r="DRT252" s="249"/>
      <c r="DRU252" s="249"/>
      <c r="DRV252" s="249"/>
      <c r="DRW252" s="249"/>
      <c r="DRX252" s="249"/>
      <c r="DRY252" s="249"/>
      <c r="DRZ252" s="249"/>
      <c r="DSA252" s="249"/>
      <c r="DSB252" s="249"/>
      <c r="DSC252" s="249"/>
      <c r="DSD252" s="249"/>
      <c r="DSE252" s="249"/>
      <c r="DSF252" s="249"/>
      <c r="DSG252" s="249"/>
      <c r="DSH252" s="249"/>
      <c r="DSI252" s="249"/>
      <c r="DSJ252" s="249"/>
      <c r="DSK252" s="249"/>
      <c r="DSL252" s="249"/>
      <c r="DSM252" s="249"/>
      <c r="DSN252" s="249"/>
      <c r="DSO252" s="249"/>
      <c r="DSP252" s="249"/>
      <c r="DSQ252" s="249"/>
      <c r="DSR252" s="249"/>
      <c r="DSS252" s="249"/>
      <c r="DST252" s="249"/>
      <c r="DSU252" s="249"/>
      <c r="DSV252" s="249"/>
      <c r="DSW252" s="249"/>
      <c r="DSX252" s="249"/>
      <c r="DSY252" s="249"/>
      <c r="DSZ252" s="249"/>
      <c r="DTA252" s="249"/>
      <c r="DTB252" s="249"/>
      <c r="DTC252" s="249"/>
      <c r="DTD252" s="249"/>
      <c r="DTE252" s="249"/>
      <c r="DTF252" s="249"/>
      <c r="DTG252" s="249"/>
      <c r="DTH252" s="249"/>
      <c r="DTI252" s="249"/>
      <c r="DTJ252" s="249"/>
      <c r="DTK252" s="249"/>
      <c r="DTL252" s="249"/>
      <c r="DTM252" s="249"/>
      <c r="DTN252" s="249"/>
      <c r="DTO252" s="249"/>
      <c r="DTP252" s="249"/>
      <c r="DTQ252" s="249"/>
      <c r="DTR252" s="249"/>
      <c r="DTS252" s="249"/>
      <c r="DTT252" s="249"/>
      <c r="DTU252" s="249"/>
      <c r="DTV252" s="249"/>
      <c r="DTW252" s="249"/>
      <c r="DTX252" s="249"/>
      <c r="DTY252" s="249"/>
      <c r="DTZ252" s="249"/>
      <c r="DUA252" s="249"/>
      <c r="DUB252" s="249"/>
      <c r="DUC252" s="249"/>
      <c r="DUD252" s="249"/>
      <c r="DUE252" s="249"/>
      <c r="DUF252" s="249"/>
      <c r="DUG252" s="249"/>
      <c r="DUH252" s="249"/>
      <c r="DUI252" s="249"/>
      <c r="DUJ252" s="249"/>
      <c r="DUK252" s="249"/>
      <c r="DUL252" s="249"/>
      <c r="DUM252" s="249"/>
      <c r="DUN252" s="249"/>
      <c r="DUO252" s="249"/>
      <c r="DUP252" s="249"/>
      <c r="DUQ252" s="249"/>
      <c r="DUR252" s="249"/>
      <c r="DUS252" s="249"/>
      <c r="DUT252" s="249"/>
      <c r="DUU252" s="249"/>
      <c r="DUV252" s="249"/>
      <c r="DUW252" s="249"/>
      <c r="DUX252" s="249"/>
      <c r="DUY252" s="249"/>
      <c r="DUZ252" s="249"/>
      <c r="DVA252" s="249"/>
      <c r="DVB252" s="249"/>
      <c r="DVC252" s="249"/>
      <c r="DVD252" s="249"/>
      <c r="DVE252" s="249"/>
      <c r="DVF252" s="249"/>
      <c r="DVG252" s="249"/>
      <c r="DVH252" s="249"/>
      <c r="DVI252" s="249"/>
      <c r="DVJ252" s="249"/>
      <c r="DVK252" s="249"/>
      <c r="DVL252" s="249"/>
      <c r="DVM252" s="249"/>
      <c r="DVN252" s="249"/>
      <c r="DVO252" s="249"/>
      <c r="DVP252" s="249"/>
      <c r="DVQ252" s="249"/>
      <c r="DVR252" s="249"/>
      <c r="DVS252" s="249"/>
      <c r="DVT252" s="249"/>
      <c r="DVU252" s="249"/>
      <c r="DVV252" s="249"/>
      <c r="DVW252" s="249"/>
      <c r="DVX252" s="249"/>
      <c r="DVY252" s="249"/>
      <c r="DVZ252" s="249"/>
      <c r="DWA252" s="249"/>
      <c r="DWB252" s="249"/>
      <c r="DWC252" s="249"/>
      <c r="DWD252" s="249"/>
      <c r="DWE252" s="249"/>
      <c r="DWF252" s="249"/>
      <c r="DWG252" s="249"/>
      <c r="DWH252" s="249"/>
      <c r="DWI252" s="249"/>
      <c r="DWJ252" s="249"/>
      <c r="DWK252" s="249"/>
      <c r="DWL252" s="249"/>
      <c r="DWM252" s="249"/>
      <c r="DWN252" s="249"/>
      <c r="DWO252" s="249"/>
      <c r="DWP252" s="249"/>
      <c r="DWQ252" s="249"/>
      <c r="DWR252" s="249"/>
      <c r="DWS252" s="249"/>
      <c r="DWT252" s="249"/>
      <c r="DWU252" s="249"/>
      <c r="DWV252" s="249"/>
      <c r="DWW252" s="249"/>
      <c r="DWX252" s="249"/>
      <c r="DWY252" s="249"/>
      <c r="DWZ252" s="249"/>
      <c r="DXA252" s="249"/>
      <c r="DXB252" s="249"/>
      <c r="DXC252" s="249"/>
      <c r="DXD252" s="249"/>
      <c r="DXE252" s="249"/>
      <c r="DXF252" s="249"/>
      <c r="DXG252" s="249"/>
      <c r="DXH252" s="249"/>
      <c r="DXI252" s="249"/>
      <c r="DXJ252" s="249"/>
      <c r="DXK252" s="249"/>
      <c r="DXL252" s="249"/>
      <c r="DXM252" s="249"/>
      <c r="DXN252" s="249"/>
      <c r="DXO252" s="249"/>
      <c r="DXP252" s="249"/>
      <c r="DXQ252" s="249"/>
      <c r="DXR252" s="249"/>
      <c r="DXS252" s="249"/>
      <c r="DXT252" s="249"/>
      <c r="DXU252" s="249"/>
      <c r="DXV252" s="249"/>
      <c r="DXW252" s="249"/>
      <c r="DXX252" s="249"/>
      <c r="DXY252" s="249"/>
      <c r="DXZ252" s="249"/>
      <c r="DYA252" s="249"/>
      <c r="DYB252" s="249"/>
      <c r="DYC252" s="249"/>
      <c r="DYD252" s="249"/>
      <c r="DYE252" s="249"/>
      <c r="DYF252" s="249"/>
      <c r="DYG252" s="249"/>
      <c r="DYH252" s="249"/>
      <c r="DYI252" s="249"/>
      <c r="DYJ252" s="249"/>
      <c r="DYK252" s="249"/>
      <c r="DYL252" s="249"/>
      <c r="DYM252" s="249"/>
      <c r="DYN252" s="249"/>
      <c r="DYO252" s="249"/>
      <c r="DYP252" s="249"/>
      <c r="DYQ252" s="249"/>
      <c r="DYR252" s="249"/>
      <c r="DYS252" s="249"/>
      <c r="DYT252" s="249"/>
      <c r="DYU252" s="249"/>
      <c r="DYV252" s="249"/>
      <c r="DYW252" s="249"/>
      <c r="DYX252" s="249"/>
      <c r="DYY252" s="249"/>
      <c r="DYZ252" s="249"/>
      <c r="DZA252" s="249"/>
      <c r="DZB252" s="249"/>
      <c r="DZC252" s="249"/>
      <c r="DZD252" s="249"/>
      <c r="DZE252" s="249"/>
      <c r="DZF252" s="249"/>
      <c r="DZG252" s="249"/>
      <c r="DZH252" s="249"/>
      <c r="DZI252" s="249"/>
      <c r="DZJ252" s="249"/>
      <c r="DZK252" s="249"/>
      <c r="DZL252" s="249"/>
      <c r="DZM252" s="249"/>
      <c r="DZN252" s="249"/>
      <c r="DZO252" s="249"/>
      <c r="DZP252" s="249"/>
      <c r="DZQ252" s="249"/>
      <c r="DZR252" s="249"/>
      <c r="DZS252" s="249"/>
      <c r="DZT252" s="249"/>
      <c r="DZU252" s="249"/>
      <c r="DZV252" s="249"/>
      <c r="DZW252" s="249"/>
      <c r="DZX252" s="249"/>
      <c r="DZY252" s="249"/>
      <c r="DZZ252" s="249"/>
      <c r="EAA252" s="249"/>
      <c r="EAB252" s="249"/>
      <c r="EAC252" s="249"/>
      <c r="EAD252" s="249"/>
      <c r="EAE252" s="249"/>
      <c r="EAF252" s="249"/>
      <c r="EAG252" s="249"/>
      <c r="EAH252" s="249"/>
      <c r="EAI252" s="249"/>
      <c r="EAJ252" s="249"/>
      <c r="EAK252" s="249"/>
      <c r="EAL252" s="249"/>
      <c r="EAM252" s="249"/>
      <c r="EAN252" s="249"/>
      <c r="EAO252" s="249"/>
      <c r="EAP252" s="249"/>
      <c r="EAQ252" s="249"/>
      <c r="EAR252" s="249"/>
      <c r="EAS252" s="249"/>
      <c r="EAT252" s="249"/>
      <c r="EAU252" s="249"/>
      <c r="EAV252" s="249"/>
      <c r="EAW252" s="249"/>
      <c r="EAX252" s="249"/>
      <c r="EAY252" s="249"/>
      <c r="EAZ252" s="249"/>
      <c r="EBA252" s="249"/>
      <c r="EBB252" s="249"/>
      <c r="EBC252" s="249"/>
      <c r="EBD252" s="249"/>
      <c r="EBE252" s="249"/>
      <c r="EBF252" s="249"/>
      <c r="EBG252" s="249"/>
      <c r="EBH252" s="249"/>
      <c r="EBI252" s="249"/>
      <c r="EBJ252" s="249"/>
      <c r="EBK252" s="249"/>
      <c r="EBL252" s="249"/>
      <c r="EBM252" s="249"/>
      <c r="EBN252" s="249"/>
      <c r="EBO252" s="249"/>
      <c r="EBP252" s="249"/>
      <c r="EBQ252" s="249"/>
      <c r="EBR252" s="249"/>
      <c r="EBS252" s="249"/>
      <c r="EBT252" s="249"/>
      <c r="EBU252" s="249"/>
      <c r="EBV252" s="249"/>
      <c r="EBW252" s="249"/>
      <c r="EBX252" s="249"/>
      <c r="EBY252" s="249"/>
      <c r="EBZ252" s="249"/>
      <c r="ECA252" s="249"/>
      <c r="ECB252" s="249"/>
      <c r="ECC252" s="249"/>
      <c r="ECD252" s="249"/>
      <c r="ECE252" s="249"/>
      <c r="ECF252" s="249"/>
      <c r="ECG252" s="249"/>
      <c r="ECH252" s="249"/>
      <c r="ECI252" s="249"/>
      <c r="ECJ252" s="249"/>
      <c r="ECK252" s="249"/>
      <c r="ECL252" s="249"/>
      <c r="ECM252" s="249"/>
      <c r="ECN252" s="249"/>
      <c r="ECO252" s="249"/>
      <c r="ECP252" s="249"/>
      <c r="ECQ252" s="249"/>
      <c r="ECR252" s="249"/>
      <c r="ECS252" s="249"/>
      <c r="ECT252" s="249"/>
      <c r="ECU252" s="249"/>
      <c r="ECV252" s="249"/>
      <c r="ECW252" s="249"/>
      <c r="ECX252" s="249"/>
      <c r="ECY252" s="249"/>
      <c r="ECZ252" s="249"/>
      <c r="EDA252" s="249"/>
      <c r="EDB252" s="249"/>
      <c r="EDC252" s="249"/>
      <c r="EDD252" s="249"/>
      <c r="EDE252" s="249"/>
      <c r="EDF252" s="249"/>
      <c r="EDG252" s="249"/>
      <c r="EDH252" s="249"/>
      <c r="EDI252" s="249"/>
      <c r="EDJ252" s="249"/>
      <c r="EDK252" s="249"/>
      <c r="EDL252" s="249"/>
      <c r="EDM252" s="249"/>
      <c r="EDN252" s="249"/>
      <c r="EDO252" s="249"/>
      <c r="EDP252" s="249"/>
      <c r="EDQ252" s="249"/>
      <c r="EDR252" s="249"/>
      <c r="EDS252" s="249"/>
      <c r="EDT252" s="249"/>
      <c r="EDU252" s="249"/>
      <c r="EDV252" s="249"/>
      <c r="EDW252" s="249"/>
      <c r="EDX252" s="249"/>
      <c r="EDY252" s="249"/>
      <c r="EDZ252" s="249"/>
      <c r="EEA252" s="249"/>
      <c r="EEB252" s="249"/>
      <c r="EEC252" s="249"/>
      <c r="EED252" s="249"/>
      <c r="EEE252" s="249"/>
      <c r="EEF252" s="249"/>
      <c r="EEG252" s="249"/>
      <c r="EEH252" s="249"/>
      <c r="EEI252" s="249"/>
      <c r="EEJ252" s="249"/>
      <c r="EEK252" s="249"/>
      <c r="EEL252" s="249"/>
      <c r="EEM252" s="249"/>
      <c r="EEN252" s="249"/>
      <c r="EEO252" s="249"/>
      <c r="EEP252" s="249"/>
      <c r="EEQ252" s="249"/>
      <c r="EER252" s="249"/>
      <c r="EES252" s="249"/>
      <c r="EET252" s="249"/>
      <c r="EEU252" s="249"/>
      <c r="EEV252" s="249"/>
      <c r="EEW252" s="249"/>
      <c r="EEX252" s="249"/>
      <c r="EEY252" s="249"/>
      <c r="EEZ252" s="249"/>
      <c r="EFA252" s="249"/>
      <c r="EFB252" s="249"/>
      <c r="EFC252" s="249"/>
      <c r="EFD252" s="249"/>
      <c r="EFE252" s="249"/>
      <c r="EFF252" s="249"/>
      <c r="EFG252" s="249"/>
      <c r="EFH252" s="249"/>
      <c r="EFI252" s="249"/>
      <c r="EFJ252" s="249"/>
      <c r="EFK252" s="249"/>
      <c r="EFL252" s="249"/>
      <c r="EFM252" s="249"/>
      <c r="EFN252" s="249"/>
      <c r="EFO252" s="249"/>
      <c r="EFP252" s="249"/>
      <c r="EFQ252" s="249"/>
      <c r="EFR252" s="249"/>
      <c r="EFS252" s="249"/>
      <c r="EFT252" s="249"/>
      <c r="EFU252" s="249"/>
      <c r="EFV252" s="249"/>
      <c r="EFW252" s="249"/>
      <c r="EFX252" s="249"/>
      <c r="EFY252" s="249"/>
      <c r="EFZ252" s="249"/>
      <c r="EGA252" s="249"/>
      <c r="EGB252" s="249"/>
      <c r="EGC252" s="249"/>
      <c r="EGD252" s="249"/>
      <c r="EGE252" s="249"/>
      <c r="EGF252" s="249"/>
      <c r="EGG252" s="249"/>
      <c r="EGH252" s="249"/>
      <c r="EGI252" s="249"/>
      <c r="EGJ252" s="249"/>
      <c r="EGK252" s="249"/>
      <c r="EGL252" s="249"/>
      <c r="EGM252" s="249"/>
      <c r="EGN252" s="249"/>
      <c r="EGO252" s="249"/>
      <c r="EGP252" s="249"/>
      <c r="EGQ252" s="249"/>
      <c r="EGR252" s="249"/>
      <c r="EGS252" s="249"/>
      <c r="EGT252" s="249"/>
      <c r="EGU252" s="249"/>
      <c r="EGV252" s="249"/>
      <c r="EGW252" s="249"/>
      <c r="EGX252" s="249"/>
      <c r="EGY252" s="249"/>
      <c r="EGZ252" s="249"/>
      <c r="EHA252" s="249"/>
      <c r="EHB252" s="249"/>
      <c r="EHC252" s="249"/>
      <c r="EHD252" s="249"/>
      <c r="EHE252" s="249"/>
      <c r="EHF252" s="249"/>
      <c r="EHG252" s="249"/>
      <c r="EHH252" s="249"/>
      <c r="EHI252" s="249"/>
      <c r="EHJ252" s="249"/>
      <c r="EHK252" s="249"/>
      <c r="EHL252" s="249"/>
      <c r="EHM252" s="249"/>
      <c r="EHN252" s="249"/>
      <c r="EHO252" s="249"/>
      <c r="EHP252" s="249"/>
      <c r="EHQ252" s="249"/>
      <c r="EHR252" s="249"/>
      <c r="EHS252" s="249"/>
      <c r="EHT252" s="249"/>
      <c r="EHU252" s="249"/>
      <c r="EHV252" s="249"/>
      <c r="EHW252" s="249"/>
      <c r="EHX252" s="249"/>
      <c r="EHY252" s="249"/>
      <c r="EHZ252" s="249"/>
      <c r="EIA252" s="249"/>
      <c r="EIB252" s="249"/>
      <c r="EIC252" s="249"/>
      <c r="EID252" s="249"/>
      <c r="EIE252" s="249"/>
      <c r="EIF252" s="249"/>
      <c r="EIG252" s="249"/>
      <c r="EIH252" s="249"/>
      <c r="EII252" s="249"/>
      <c r="EIJ252" s="249"/>
      <c r="EIK252" s="249"/>
      <c r="EIL252" s="249"/>
      <c r="EIM252" s="249"/>
      <c r="EIN252" s="249"/>
      <c r="EIO252" s="249"/>
      <c r="EIP252" s="249"/>
      <c r="EIQ252" s="249"/>
      <c r="EIR252" s="249"/>
      <c r="EIS252" s="249"/>
      <c r="EIT252" s="249"/>
      <c r="EIU252" s="249"/>
      <c r="EIV252" s="249"/>
      <c r="EIW252" s="249"/>
      <c r="EIX252" s="249"/>
      <c r="EIY252" s="249"/>
      <c r="EIZ252" s="249"/>
      <c r="EJA252" s="249"/>
      <c r="EJB252" s="249"/>
      <c r="EJC252" s="249"/>
      <c r="EJD252" s="249"/>
      <c r="EJE252" s="249"/>
      <c r="EJF252" s="249"/>
      <c r="EJG252" s="249"/>
      <c r="EJH252" s="249"/>
      <c r="EJI252" s="249"/>
      <c r="EJJ252" s="249"/>
      <c r="EJK252" s="249"/>
      <c r="EJL252" s="249"/>
      <c r="EJM252" s="249"/>
      <c r="EJN252" s="249"/>
      <c r="EJO252" s="249"/>
      <c r="EJP252" s="249"/>
      <c r="EJQ252" s="249"/>
      <c r="EJR252" s="249"/>
      <c r="EJS252" s="249"/>
      <c r="EJT252" s="249"/>
      <c r="EJU252" s="249"/>
      <c r="EJV252" s="249"/>
      <c r="EJW252" s="249"/>
      <c r="EJX252" s="249"/>
      <c r="EJY252" s="249"/>
      <c r="EJZ252" s="249"/>
      <c r="EKA252" s="249"/>
      <c r="EKB252" s="249"/>
      <c r="EKC252" s="249"/>
      <c r="EKD252" s="249"/>
      <c r="EKE252" s="249"/>
      <c r="EKF252" s="249"/>
      <c r="EKG252" s="249"/>
      <c r="EKH252" s="249"/>
      <c r="EKI252" s="249"/>
      <c r="EKJ252" s="249"/>
      <c r="EKK252" s="249"/>
      <c r="EKL252" s="249"/>
      <c r="EKM252" s="249"/>
      <c r="EKN252" s="249"/>
      <c r="EKO252" s="249"/>
      <c r="EKP252" s="249"/>
      <c r="EKQ252" s="249"/>
      <c r="EKR252" s="249"/>
      <c r="EKS252" s="249"/>
      <c r="EKT252" s="249"/>
      <c r="EKU252" s="249"/>
      <c r="EKV252" s="249"/>
      <c r="EKW252" s="249"/>
      <c r="EKX252" s="249"/>
      <c r="EKY252" s="249"/>
      <c r="EKZ252" s="249"/>
      <c r="ELA252" s="249"/>
      <c r="ELB252" s="249"/>
      <c r="ELC252" s="249"/>
      <c r="ELD252" s="249"/>
      <c r="ELE252" s="249"/>
      <c r="ELF252" s="249"/>
      <c r="ELG252" s="249"/>
      <c r="ELH252" s="249"/>
      <c r="ELI252" s="249"/>
      <c r="ELJ252" s="249"/>
      <c r="ELK252" s="249"/>
      <c r="ELL252" s="249"/>
      <c r="ELM252" s="249"/>
      <c r="ELN252" s="249"/>
      <c r="ELO252" s="249"/>
      <c r="ELP252" s="249"/>
      <c r="ELQ252" s="249"/>
      <c r="ELR252" s="249"/>
      <c r="ELS252" s="249"/>
      <c r="ELT252" s="249"/>
      <c r="ELU252" s="249"/>
      <c r="ELV252" s="249"/>
      <c r="ELW252" s="249"/>
      <c r="ELX252" s="249"/>
      <c r="ELY252" s="249"/>
      <c r="ELZ252" s="249"/>
      <c r="EMA252" s="249"/>
      <c r="EMB252" s="249"/>
      <c r="EMC252" s="249"/>
      <c r="EMD252" s="249"/>
      <c r="EME252" s="249"/>
      <c r="EMF252" s="249"/>
      <c r="EMG252" s="249"/>
      <c r="EMH252" s="249"/>
      <c r="EMI252" s="249"/>
      <c r="EMJ252" s="249"/>
      <c r="EMK252" s="249"/>
      <c r="EML252" s="249"/>
      <c r="EMM252" s="249"/>
      <c r="EMN252" s="249"/>
      <c r="EMO252" s="249"/>
      <c r="EMP252" s="249"/>
      <c r="EMQ252" s="249"/>
      <c r="EMR252" s="249"/>
      <c r="EMS252" s="249"/>
      <c r="EMT252" s="249"/>
      <c r="EMU252" s="249"/>
      <c r="EMV252" s="249"/>
      <c r="EMW252" s="249"/>
      <c r="EMX252" s="249"/>
      <c r="EMY252" s="249"/>
      <c r="EMZ252" s="249"/>
      <c r="ENA252" s="249"/>
      <c r="ENB252" s="249"/>
      <c r="ENC252" s="249"/>
      <c r="END252" s="249"/>
      <c r="ENE252" s="249"/>
      <c r="ENF252" s="249"/>
      <c r="ENG252" s="249"/>
      <c r="ENH252" s="249"/>
      <c r="ENI252" s="249"/>
      <c r="ENJ252" s="249"/>
      <c r="ENK252" s="249"/>
      <c r="ENL252" s="249"/>
      <c r="ENM252" s="249"/>
      <c r="ENN252" s="249"/>
      <c r="ENO252" s="249"/>
      <c r="ENP252" s="249"/>
      <c r="ENQ252" s="249"/>
      <c r="ENR252" s="249"/>
      <c r="ENS252" s="249"/>
      <c r="ENT252" s="249"/>
      <c r="ENU252" s="249"/>
      <c r="ENV252" s="249"/>
      <c r="ENW252" s="249"/>
      <c r="ENX252" s="249"/>
      <c r="ENY252" s="249"/>
      <c r="ENZ252" s="249"/>
      <c r="EOA252" s="249"/>
      <c r="EOB252" s="249"/>
      <c r="EOC252" s="249"/>
      <c r="EOD252" s="249"/>
      <c r="EOE252" s="249"/>
      <c r="EOF252" s="249"/>
      <c r="EOG252" s="249"/>
      <c r="EOH252" s="249"/>
      <c r="EOI252" s="249"/>
      <c r="EOJ252" s="249"/>
      <c r="EOK252" s="249"/>
      <c r="EOL252" s="249"/>
      <c r="EOM252" s="249"/>
      <c r="EON252" s="249"/>
      <c r="EOO252" s="249"/>
      <c r="EOP252" s="249"/>
      <c r="EOQ252" s="249"/>
      <c r="EOR252" s="249"/>
      <c r="EOS252" s="249"/>
      <c r="EOT252" s="249"/>
      <c r="EOU252" s="249"/>
      <c r="EOV252" s="249"/>
      <c r="EOW252" s="249"/>
      <c r="EOX252" s="249"/>
      <c r="EOY252" s="249"/>
      <c r="EOZ252" s="249"/>
      <c r="EPA252" s="249"/>
      <c r="EPB252" s="249"/>
      <c r="EPC252" s="249"/>
      <c r="EPD252" s="249"/>
      <c r="EPE252" s="249"/>
      <c r="EPF252" s="249"/>
      <c r="EPG252" s="249"/>
      <c r="EPH252" s="249"/>
      <c r="EPI252" s="249"/>
      <c r="EPJ252" s="249"/>
      <c r="EPK252" s="249"/>
      <c r="EPL252" s="249"/>
      <c r="EPM252" s="249"/>
      <c r="EPN252" s="249"/>
      <c r="EPO252" s="249"/>
      <c r="EPP252" s="249"/>
      <c r="EPQ252" s="249"/>
      <c r="EPR252" s="249"/>
      <c r="EPS252" s="249"/>
      <c r="EPT252" s="249"/>
      <c r="EPU252" s="249"/>
      <c r="EPV252" s="249"/>
      <c r="EPW252" s="249"/>
      <c r="EPX252" s="249"/>
      <c r="EPY252" s="249"/>
      <c r="EPZ252" s="249"/>
      <c r="EQA252" s="249"/>
      <c r="EQB252" s="249"/>
      <c r="EQC252" s="249"/>
      <c r="EQD252" s="249"/>
      <c r="EQE252" s="249"/>
      <c r="EQF252" s="249"/>
      <c r="EQG252" s="249"/>
      <c r="EQH252" s="249"/>
      <c r="EQI252" s="249"/>
      <c r="EQJ252" s="249"/>
      <c r="EQK252" s="249"/>
      <c r="EQL252" s="249"/>
      <c r="EQM252" s="249"/>
      <c r="EQN252" s="249"/>
      <c r="EQO252" s="249"/>
      <c r="EQP252" s="249"/>
      <c r="EQQ252" s="249"/>
      <c r="EQR252" s="249"/>
      <c r="EQS252" s="249"/>
      <c r="EQT252" s="249"/>
      <c r="EQU252" s="249"/>
      <c r="EQV252" s="249"/>
      <c r="EQW252" s="249"/>
      <c r="EQX252" s="249"/>
      <c r="EQY252" s="249"/>
      <c r="EQZ252" s="249"/>
      <c r="ERA252" s="249"/>
      <c r="ERB252" s="249"/>
      <c r="ERC252" s="249"/>
      <c r="ERD252" s="249"/>
      <c r="ERE252" s="249"/>
      <c r="ERF252" s="249"/>
      <c r="ERG252" s="249"/>
      <c r="ERH252" s="249"/>
      <c r="ERI252" s="249"/>
      <c r="ERJ252" s="249"/>
      <c r="ERK252" s="249"/>
      <c r="ERL252" s="249"/>
      <c r="ERM252" s="249"/>
      <c r="ERN252" s="249"/>
      <c r="ERO252" s="249"/>
      <c r="ERP252" s="249"/>
      <c r="ERQ252" s="249"/>
      <c r="ERR252" s="249"/>
      <c r="ERS252" s="249"/>
      <c r="ERT252" s="249"/>
      <c r="ERU252" s="249"/>
      <c r="ERV252" s="249"/>
      <c r="ERW252" s="249"/>
      <c r="ERX252" s="249"/>
      <c r="ERY252" s="249"/>
      <c r="ERZ252" s="249"/>
      <c r="ESA252" s="249"/>
      <c r="ESB252" s="249"/>
      <c r="ESC252" s="249"/>
      <c r="ESD252" s="249"/>
      <c r="ESE252" s="249"/>
      <c r="ESF252" s="249"/>
      <c r="ESG252" s="249"/>
      <c r="ESH252" s="249"/>
      <c r="ESI252" s="249"/>
      <c r="ESJ252" s="249"/>
      <c r="ESK252" s="249"/>
      <c r="ESL252" s="249"/>
      <c r="ESM252" s="249"/>
      <c r="ESN252" s="249"/>
      <c r="ESO252" s="249"/>
      <c r="ESP252" s="249"/>
      <c r="ESQ252" s="249"/>
      <c r="ESR252" s="249"/>
      <c r="ESS252" s="249"/>
      <c r="EST252" s="249"/>
      <c r="ESU252" s="249"/>
      <c r="ESV252" s="249"/>
      <c r="ESW252" s="249"/>
      <c r="ESX252" s="249"/>
      <c r="ESY252" s="249"/>
      <c r="ESZ252" s="249"/>
      <c r="ETA252" s="249"/>
      <c r="ETB252" s="249"/>
      <c r="ETC252" s="249"/>
      <c r="ETD252" s="249"/>
      <c r="ETE252" s="249"/>
      <c r="ETF252" s="249"/>
      <c r="ETG252" s="249"/>
      <c r="ETH252" s="249"/>
      <c r="ETI252" s="249"/>
      <c r="ETJ252" s="249"/>
      <c r="ETK252" s="249"/>
      <c r="ETL252" s="249"/>
      <c r="ETM252" s="249"/>
      <c r="ETN252" s="249"/>
      <c r="ETO252" s="249"/>
      <c r="ETP252" s="249"/>
      <c r="ETQ252" s="249"/>
      <c r="ETR252" s="249"/>
      <c r="ETS252" s="249"/>
      <c r="ETT252" s="249"/>
      <c r="ETU252" s="249"/>
      <c r="ETV252" s="249"/>
      <c r="ETW252" s="249"/>
      <c r="ETX252" s="249"/>
      <c r="ETY252" s="249"/>
      <c r="ETZ252" s="249"/>
      <c r="EUA252" s="249"/>
      <c r="EUB252" s="249"/>
      <c r="EUC252" s="249"/>
      <c r="EUD252" s="249"/>
      <c r="EUE252" s="249"/>
      <c r="EUF252" s="249"/>
      <c r="EUG252" s="249"/>
      <c r="EUH252" s="249"/>
      <c r="EUI252" s="249"/>
      <c r="EUJ252" s="249"/>
      <c r="EUK252" s="249"/>
      <c r="EUL252" s="249"/>
      <c r="EUM252" s="249"/>
      <c r="EUN252" s="249"/>
      <c r="EUO252" s="249"/>
      <c r="EUP252" s="249"/>
      <c r="EUQ252" s="249"/>
      <c r="EUR252" s="249"/>
      <c r="EUS252" s="249"/>
      <c r="EUT252" s="249"/>
      <c r="EUU252" s="249"/>
      <c r="EUV252" s="249"/>
      <c r="EUW252" s="249"/>
      <c r="EUX252" s="249"/>
      <c r="EUY252" s="249"/>
      <c r="EUZ252" s="249"/>
      <c r="EVA252" s="249"/>
      <c r="EVB252" s="249"/>
      <c r="EVC252" s="249"/>
      <c r="EVD252" s="249"/>
      <c r="EVE252" s="249"/>
      <c r="EVF252" s="249"/>
      <c r="EVG252" s="249"/>
      <c r="EVH252" s="249"/>
      <c r="EVI252" s="249"/>
      <c r="EVJ252" s="249"/>
      <c r="EVK252" s="249"/>
      <c r="EVL252" s="249"/>
      <c r="EVM252" s="249"/>
      <c r="EVN252" s="249"/>
      <c r="EVO252" s="249"/>
      <c r="EVP252" s="249"/>
      <c r="EVQ252" s="249"/>
      <c r="EVR252" s="249"/>
      <c r="EVS252" s="249"/>
      <c r="EVT252" s="249"/>
      <c r="EVU252" s="249"/>
      <c r="EVV252" s="249"/>
      <c r="EVW252" s="249"/>
      <c r="EVX252" s="249"/>
      <c r="EVY252" s="249"/>
      <c r="EVZ252" s="249"/>
      <c r="EWA252" s="249"/>
      <c r="EWB252" s="249"/>
      <c r="EWC252" s="249"/>
      <c r="EWD252" s="249"/>
      <c r="EWE252" s="249"/>
      <c r="EWF252" s="249"/>
      <c r="EWG252" s="249"/>
      <c r="EWH252" s="249"/>
      <c r="EWI252" s="249"/>
      <c r="EWJ252" s="249"/>
      <c r="EWK252" s="249"/>
      <c r="EWL252" s="249"/>
      <c r="EWM252" s="249"/>
      <c r="EWN252" s="249"/>
      <c r="EWO252" s="249"/>
      <c r="EWP252" s="249"/>
      <c r="EWQ252" s="249"/>
      <c r="EWR252" s="249"/>
      <c r="EWS252" s="249"/>
      <c r="EWT252" s="249"/>
      <c r="EWU252" s="249"/>
      <c r="EWV252" s="249"/>
      <c r="EWW252" s="249"/>
      <c r="EWX252" s="249"/>
      <c r="EWY252" s="249"/>
      <c r="EWZ252" s="249"/>
      <c r="EXA252" s="249"/>
      <c r="EXB252" s="249"/>
      <c r="EXC252" s="249"/>
      <c r="EXD252" s="249"/>
      <c r="EXE252" s="249"/>
      <c r="EXF252" s="249"/>
      <c r="EXG252" s="249"/>
      <c r="EXH252" s="249"/>
      <c r="EXI252" s="249"/>
      <c r="EXJ252" s="249"/>
      <c r="EXK252" s="249"/>
      <c r="EXL252" s="249"/>
      <c r="EXM252" s="249"/>
      <c r="EXN252" s="249"/>
      <c r="EXO252" s="249"/>
      <c r="EXP252" s="249"/>
      <c r="EXQ252" s="249"/>
      <c r="EXR252" s="249"/>
      <c r="EXS252" s="249"/>
      <c r="EXT252" s="249"/>
      <c r="EXU252" s="249"/>
      <c r="EXV252" s="249"/>
      <c r="EXW252" s="249"/>
      <c r="EXX252" s="249"/>
      <c r="EXY252" s="249"/>
      <c r="EXZ252" s="249"/>
      <c r="EYA252" s="249"/>
      <c r="EYB252" s="249"/>
      <c r="EYC252" s="249"/>
      <c r="EYD252" s="249"/>
      <c r="EYE252" s="249"/>
      <c r="EYF252" s="249"/>
      <c r="EYG252" s="249"/>
      <c r="EYH252" s="249"/>
      <c r="EYI252" s="249"/>
      <c r="EYJ252" s="249"/>
      <c r="EYK252" s="249"/>
      <c r="EYL252" s="249"/>
      <c r="EYM252" s="249"/>
      <c r="EYN252" s="249"/>
      <c r="EYO252" s="249"/>
      <c r="EYP252" s="249"/>
      <c r="EYQ252" s="249"/>
      <c r="EYR252" s="249"/>
      <c r="EYS252" s="249"/>
      <c r="EYT252" s="249"/>
      <c r="EYU252" s="249"/>
      <c r="EYV252" s="249"/>
      <c r="EYW252" s="249"/>
      <c r="EYX252" s="249"/>
      <c r="EYY252" s="249"/>
      <c r="EYZ252" s="249"/>
      <c r="EZA252" s="249"/>
      <c r="EZB252" s="249"/>
      <c r="EZC252" s="249"/>
      <c r="EZD252" s="249"/>
      <c r="EZE252" s="249"/>
      <c r="EZF252" s="249"/>
      <c r="EZG252" s="249"/>
      <c r="EZH252" s="249"/>
      <c r="EZI252" s="249"/>
      <c r="EZJ252" s="249"/>
      <c r="EZK252" s="249"/>
      <c r="EZL252" s="249"/>
      <c r="EZM252" s="249"/>
      <c r="EZN252" s="249"/>
      <c r="EZO252" s="249"/>
      <c r="EZP252" s="249"/>
      <c r="EZQ252" s="249"/>
      <c r="EZR252" s="249"/>
      <c r="EZS252" s="249"/>
      <c r="EZT252" s="249"/>
      <c r="EZU252" s="249"/>
      <c r="EZV252" s="249"/>
      <c r="EZW252" s="249"/>
      <c r="EZX252" s="249"/>
      <c r="EZY252" s="249"/>
      <c r="EZZ252" s="249"/>
      <c r="FAA252" s="249"/>
      <c r="FAB252" s="249"/>
      <c r="FAC252" s="249"/>
      <c r="FAD252" s="249"/>
      <c r="FAE252" s="249"/>
      <c r="FAF252" s="249"/>
      <c r="FAG252" s="249"/>
      <c r="FAH252" s="249"/>
      <c r="FAI252" s="249"/>
      <c r="FAJ252" s="249"/>
      <c r="FAK252" s="249"/>
      <c r="FAL252" s="249"/>
      <c r="FAM252" s="249"/>
      <c r="FAN252" s="249"/>
      <c r="FAO252" s="249"/>
      <c r="FAP252" s="249"/>
      <c r="FAQ252" s="249"/>
      <c r="FAR252" s="249"/>
      <c r="FAS252" s="249"/>
      <c r="FAT252" s="249"/>
      <c r="FAU252" s="249"/>
      <c r="FAV252" s="249"/>
      <c r="FAW252" s="249"/>
      <c r="FAX252" s="249"/>
      <c r="FAY252" s="249"/>
      <c r="FAZ252" s="249"/>
      <c r="FBA252" s="249"/>
      <c r="FBB252" s="249"/>
      <c r="FBC252" s="249"/>
      <c r="FBD252" s="249"/>
      <c r="FBE252" s="249"/>
      <c r="FBF252" s="249"/>
      <c r="FBG252" s="249"/>
      <c r="FBH252" s="249"/>
      <c r="FBI252" s="249"/>
      <c r="FBJ252" s="249"/>
      <c r="FBK252" s="249"/>
      <c r="FBL252" s="249"/>
      <c r="FBM252" s="249"/>
      <c r="FBN252" s="249"/>
      <c r="FBO252" s="249"/>
      <c r="FBP252" s="249"/>
      <c r="FBQ252" s="249"/>
      <c r="FBR252" s="249"/>
      <c r="FBS252" s="249"/>
      <c r="FBT252" s="249"/>
      <c r="FBU252" s="249"/>
      <c r="FBV252" s="249"/>
      <c r="FBW252" s="249"/>
      <c r="FBX252" s="249"/>
      <c r="FBY252" s="249"/>
      <c r="FBZ252" s="249"/>
      <c r="FCA252" s="249"/>
      <c r="FCB252" s="249"/>
      <c r="FCC252" s="249"/>
      <c r="FCD252" s="249"/>
      <c r="FCE252" s="249"/>
      <c r="FCF252" s="249"/>
      <c r="FCG252" s="249"/>
      <c r="FCH252" s="249"/>
      <c r="FCI252" s="249"/>
      <c r="FCJ252" s="249"/>
      <c r="FCK252" s="249"/>
      <c r="FCL252" s="249"/>
      <c r="FCM252" s="249"/>
      <c r="FCN252" s="249"/>
      <c r="FCO252" s="249"/>
      <c r="FCP252" s="249"/>
      <c r="FCQ252" s="249"/>
      <c r="FCR252" s="249"/>
      <c r="FCS252" s="249"/>
      <c r="FCT252" s="249"/>
      <c r="FCU252" s="249"/>
      <c r="FCV252" s="249"/>
      <c r="FCW252" s="249"/>
      <c r="FCX252" s="249"/>
      <c r="FCY252" s="249"/>
      <c r="FCZ252" s="249"/>
      <c r="FDA252" s="249"/>
      <c r="FDB252" s="249"/>
      <c r="FDC252" s="249"/>
      <c r="FDD252" s="249"/>
      <c r="FDE252" s="249"/>
      <c r="FDF252" s="249"/>
      <c r="FDG252" s="249"/>
      <c r="FDH252" s="249"/>
      <c r="FDI252" s="249"/>
      <c r="FDJ252" s="249"/>
      <c r="FDK252" s="249"/>
      <c r="FDL252" s="249"/>
      <c r="FDM252" s="249"/>
      <c r="FDN252" s="249"/>
      <c r="FDO252" s="249"/>
      <c r="FDP252" s="249"/>
      <c r="FDQ252" s="249"/>
      <c r="FDR252" s="249"/>
      <c r="FDS252" s="249"/>
      <c r="FDT252" s="249"/>
      <c r="FDU252" s="249"/>
      <c r="FDV252" s="249"/>
      <c r="FDW252" s="249"/>
      <c r="FDX252" s="249"/>
      <c r="FDY252" s="249"/>
      <c r="FDZ252" s="249"/>
      <c r="FEA252" s="249"/>
      <c r="FEB252" s="249"/>
      <c r="FEC252" s="249"/>
      <c r="FED252" s="249"/>
      <c r="FEE252" s="249"/>
      <c r="FEF252" s="249"/>
      <c r="FEG252" s="249"/>
      <c r="FEH252" s="249"/>
      <c r="FEI252" s="249"/>
      <c r="FEJ252" s="249"/>
      <c r="FEK252" s="249"/>
      <c r="FEL252" s="249"/>
      <c r="FEM252" s="249"/>
      <c r="FEN252" s="249"/>
      <c r="FEO252" s="249"/>
      <c r="FEP252" s="249"/>
      <c r="FEQ252" s="249"/>
      <c r="FER252" s="249"/>
      <c r="FES252" s="249"/>
      <c r="FET252" s="249"/>
      <c r="FEU252" s="249"/>
      <c r="FEV252" s="249"/>
      <c r="FEW252" s="249"/>
      <c r="FEX252" s="249"/>
      <c r="FEY252" s="249"/>
      <c r="FEZ252" s="249"/>
      <c r="FFA252" s="249"/>
      <c r="FFB252" s="249"/>
      <c r="FFC252" s="249"/>
      <c r="FFD252" s="249"/>
      <c r="FFE252" s="249"/>
      <c r="FFF252" s="249"/>
      <c r="FFG252" s="249"/>
      <c r="FFH252" s="249"/>
      <c r="FFI252" s="249"/>
      <c r="FFJ252" s="249"/>
      <c r="FFK252" s="249"/>
      <c r="FFL252" s="249"/>
      <c r="FFM252" s="249"/>
      <c r="FFN252" s="249"/>
      <c r="FFO252" s="249"/>
      <c r="FFP252" s="249"/>
      <c r="FFQ252" s="249"/>
      <c r="FFR252" s="249"/>
      <c r="FFS252" s="249"/>
      <c r="FFT252" s="249"/>
      <c r="FFU252" s="249"/>
      <c r="FFV252" s="249"/>
      <c r="FFW252" s="249"/>
      <c r="FFX252" s="249"/>
      <c r="FFY252" s="249"/>
      <c r="FFZ252" s="249"/>
      <c r="FGA252" s="249"/>
      <c r="FGB252" s="249"/>
      <c r="FGC252" s="249"/>
      <c r="FGD252" s="249"/>
      <c r="FGE252" s="249"/>
      <c r="FGF252" s="249"/>
      <c r="FGG252" s="249"/>
      <c r="FGH252" s="249"/>
      <c r="FGI252" s="249"/>
      <c r="FGJ252" s="249"/>
      <c r="FGK252" s="249"/>
      <c r="FGL252" s="249"/>
      <c r="FGM252" s="249"/>
      <c r="FGN252" s="249"/>
      <c r="FGO252" s="249"/>
      <c r="FGP252" s="249"/>
      <c r="FGQ252" s="249"/>
      <c r="FGR252" s="249"/>
      <c r="FGS252" s="249"/>
      <c r="FGT252" s="249"/>
      <c r="FGU252" s="249"/>
      <c r="FGV252" s="249"/>
      <c r="FGW252" s="249"/>
      <c r="FGX252" s="249"/>
      <c r="FGY252" s="249"/>
      <c r="FGZ252" s="249"/>
      <c r="FHA252" s="249"/>
      <c r="FHB252" s="249"/>
      <c r="FHC252" s="249"/>
      <c r="FHD252" s="249"/>
      <c r="FHE252" s="249"/>
      <c r="FHF252" s="249"/>
      <c r="FHG252" s="249"/>
      <c r="FHH252" s="249"/>
      <c r="FHI252" s="249"/>
      <c r="FHJ252" s="249"/>
      <c r="FHK252" s="249"/>
      <c r="FHL252" s="249"/>
      <c r="FHM252" s="249"/>
      <c r="FHN252" s="249"/>
      <c r="FHO252" s="249"/>
      <c r="FHP252" s="249"/>
      <c r="FHQ252" s="249"/>
      <c r="FHR252" s="249"/>
      <c r="FHS252" s="249"/>
      <c r="FHT252" s="249"/>
      <c r="FHU252" s="249"/>
      <c r="FHV252" s="249"/>
      <c r="FHW252" s="249"/>
      <c r="FHX252" s="249"/>
      <c r="FHY252" s="249"/>
      <c r="FHZ252" s="249"/>
      <c r="FIA252" s="249"/>
      <c r="FIB252" s="249"/>
      <c r="FIC252" s="249"/>
      <c r="FID252" s="249"/>
      <c r="FIE252" s="249"/>
      <c r="FIF252" s="249"/>
      <c r="FIG252" s="249"/>
      <c r="FIH252" s="249"/>
      <c r="FII252" s="249"/>
      <c r="FIJ252" s="249"/>
      <c r="FIK252" s="249"/>
      <c r="FIL252" s="249"/>
      <c r="FIM252" s="249"/>
      <c r="FIN252" s="249"/>
      <c r="FIO252" s="249"/>
      <c r="FIP252" s="249"/>
      <c r="FIQ252" s="249"/>
      <c r="FIR252" s="249"/>
      <c r="FIS252" s="249"/>
      <c r="FIT252" s="249"/>
      <c r="FIU252" s="249"/>
      <c r="FIV252" s="249"/>
      <c r="FIW252" s="249"/>
      <c r="FIX252" s="249"/>
      <c r="FIY252" s="249"/>
      <c r="FIZ252" s="249"/>
      <c r="FJA252" s="249"/>
      <c r="FJB252" s="249"/>
      <c r="FJC252" s="249"/>
      <c r="FJD252" s="249"/>
      <c r="FJE252" s="249"/>
      <c r="FJF252" s="249"/>
      <c r="FJG252" s="249"/>
      <c r="FJH252" s="249"/>
      <c r="FJI252" s="249"/>
      <c r="FJJ252" s="249"/>
      <c r="FJK252" s="249"/>
      <c r="FJL252" s="249"/>
      <c r="FJM252" s="249"/>
      <c r="FJN252" s="249"/>
      <c r="FJO252" s="249"/>
      <c r="FJP252" s="249"/>
      <c r="FJQ252" s="249"/>
      <c r="FJR252" s="249"/>
      <c r="FJS252" s="249"/>
      <c r="FJT252" s="249"/>
      <c r="FJU252" s="249"/>
      <c r="FJV252" s="249"/>
      <c r="FJW252" s="249"/>
      <c r="FJX252" s="249"/>
      <c r="FJY252" s="249"/>
      <c r="FJZ252" s="249"/>
      <c r="FKA252" s="249"/>
      <c r="FKB252" s="249"/>
      <c r="FKC252" s="249"/>
      <c r="FKD252" s="249"/>
      <c r="FKE252" s="249"/>
      <c r="FKF252" s="249"/>
      <c r="FKG252" s="249"/>
      <c r="FKH252" s="249"/>
      <c r="FKI252" s="249"/>
      <c r="FKJ252" s="249"/>
      <c r="FKK252" s="249"/>
      <c r="FKL252" s="249"/>
      <c r="FKM252" s="249"/>
      <c r="FKN252" s="249"/>
      <c r="FKO252" s="249"/>
      <c r="FKP252" s="249"/>
      <c r="FKQ252" s="249"/>
      <c r="FKR252" s="249"/>
      <c r="FKS252" s="249"/>
      <c r="FKT252" s="249"/>
      <c r="FKU252" s="249"/>
      <c r="FKV252" s="249"/>
      <c r="FKW252" s="249"/>
      <c r="FKX252" s="249"/>
      <c r="FKY252" s="249"/>
      <c r="FKZ252" s="249"/>
      <c r="FLA252" s="249"/>
      <c r="FLB252" s="249"/>
      <c r="FLC252" s="249"/>
      <c r="FLD252" s="249"/>
      <c r="FLE252" s="249"/>
      <c r="FLF252" s="249"/>
      <c r="FLG252" s="249"/>
      <c r="FLH252" s="249"/>
      <c r="FLI252" s="249"/>
      <c r="FLJ252" s="249"/>
      <c r="FLK252" s="249"/>
      <c r="FLL252" s="249"/>
      <c r="FLM252" s="249"/>
      <c r="FLN252" s="249"/>
      <c r="FLO252" s="249"/>
      <c r="FLP252" s="249"/>
      <c r="FLQ252" s="249"/>
      <c r="FLR252" s="249"/>
      <c r="FLS252" s="249"/>
      <c r="FLT252" s="249"/>
      <c r="FLU252" s="249"/>
      <c r="FLV252" s="249"/>
      <c r="FLW252" s="249"/>
      <c r="FLX252" s="249"/>
      <c r="FLY252" s="249"/>
      <c r="FLZ252" s="249"/>
      <c r="FMA252" s="249"/>
      <c r="FMB252" s="249"/>
      <c r="FMC252" s="249"/>
      <c r="FMD252" s="249"/>
      <c r="FME252" s="249"/>
      <c r="FMF252" s="249"/>
      <c r="FMG252" s="249"/>
      <c r="FMH252" s="249"/>
      <c r="FMI252" s="249"/>
      <c r="FMJ252" s="249"/>
      <c r="FMK252" s="249"/>
      <c r="FML252" s="249"/>
      <c r="FMM252" s="249"/>
      <c r="FMN252" s="249"/>
      <c r="FMO252" s="249"/>
      <c r="FMP252" s="249"/>
      <c r="FMQ252" s="249"/>
      <c r="FMR252" s="249"/>
      <c r="FMS252" s="249"/>
      <c r="FMT252" s="249"/>
      <c r="FMU252" s="249"/>
      <c r="FMV252" s="249"/>
      <c r="FMW252" s="249"/>
      <c r="FMX252" s="249"/>
      <c r="FMY252" s="249"/>
      <c r="FMZ252" s="249"/>
      <c r="FNA252" s="249"/>
      <c r="FNB252" s="249"/>
      <c r="FNC252" s="249"/>
      <c r="FND252" s="249"/>
      <c r="FNE252" s="249"/>
      <c r="FNF252" s="249"/>
      <c r="FNG252" s="249"/>
      <c r="FNH252" s="249"/>
      <c r="FNI252" s="249"/>
      <c r="FNJ252" s="249"/>
      <c r="FNK252" s="249"/>
      <c r="FNL252" s="249"/>
      <c r="FNM252" s="249"/>
      <c r="FNN252" s="249"/>
      <c r="FNO252" s="249"/>
      <c r="FNP252" s="249"/>
      <c r="FNQ252" s="249"/>
      <c r="FNR252" s="249"/>
      <c r="FNS252" s="249"/>
      <c r="FNT252" s="249"/>
      <c r="FNU252" s="249"/>
      <c r="FNV252" s="249"/>
      <c r="FNW252" s="249"/>
      <c r="FNX252" s="249"/>
      <c r="FNY252" s="249"/>
      <c r="FNZ252" s="249"/>
      <c r="FOA252" s="249"/>
      <c r="FOB252" s="249"/>
      <c r="FOC252" s="249"/>
      <c r="FOD252" s="249"/>
      <c r="FOE252" s="249"/>
      <c r="FOF252" s="249"/>
      <c r="FOG252" s="249"/>
      <c r="FOH252" s="249"/>
      <c r="FOI252" s="249"/>
      <c r="FOJ252" s="249"/>
      <c r="FOK252" s="249"/>
      <c r="FOL252" s="249"/>
      <c r="FOM252" s="249"/>
      <c r="FON252" s="249"/>
      <c r="FOO252" s="249"/>
      <c r="FOP252" s="249"/>
      <c r="FOQ252" s="249"/>
      <c r="FOR252" s="249"/>
      <c r="FOS252" s="249"/>
      <c r="FOT252" s="249"/>
      <c r="FOU252" s="249"/>
      <c r="FOV252" s="249"/>
      <c r="FOW252" s="249"/>
      <c r="FOX252" s="249"/>
      <c r="FOY252" s="249"/>
      <c r="FOZ252" s="249"/>
      <c r="FPA252" s="249"/>
      <c r="FPB252" s="249"/>
      <c r="FPC252" s="249"/>
      <c r="FPD252" s="249"/>
      <c r="FPE252" s="249"/>
      <c r="FPF252" s="249"/>
      <c r="FPG252" s="249"/>
      <c r="FPH252" s="249"/>
      <c r="FPI252" s="249"/>
      <c r="FPJ252" s="249"/>
      <c r="FPK252" s="249"/>
      <c r="FPL252" s="249"/>
      <c r="FPM252" s="249"/>
      <c r="FPN252" s="249"/>
      <c r="FPO252" s="249"/>
      <c r="FPP252" s="249"/>
      <c r="FPQ252" s="249"/>
      <c r="FPR252" s="249"/>
      <c r="FPS252" s="249"/>
      <c r="FPT252" s="249"/>
      <c r="FPU252" s="249"/>
      <c r="FPV252" s="249"/>
      <c r="FPW252" s="249"/>
      <c r="FPX252" s="249"/>
      <c r="FPY252" s="249"/>
      <c r="FPZ252" s="249"/>
      <c r="FQA252" s="249"/>
      <c r="FQB252" s="249"/>
      <c r="FQC252" s="249"/>
      <c r="FQD252" s="249"/>
      <c r="FQE252" s="249"/>
      <c r="FQF252" s="249"/>
      <c r="FQG252" s="249"/>
      <c r="FQH252" s="249"/>
      <c r="FQI252" s="249"/>
      <c r="FQJ252" s="249"/>
      <c r="FQK252" s="249"/>
      <c r="FQL252" s="249"/>
      <c r="FQM252" s="249"/>
      <c r="FQN252" s="249"/>
      <c r="FQO252" s="249"/>
      <c r="FQP252" s="249"/>
      <c r="FQQ252" s="249"/>
      <c r="FQR252" s="249"/>
      <c r="FQS252" s="249"/>
      <c r="FQT252" s="249"/>
      <c r="FQU252" s="249"/>
      <c r="FQV252" s="249"/>
      <c r="FQW252" s="249"/>
      <c r="FQX252" s="249"/>
      <c r="FQY252" s="249"/>
      <c r="FQZ252" s="249"/>
      <c r="FRA252" s="249"/>
      <c r="FRB252" s="249"/>
      <c r="FRC252" s="249"/>
      <c r="FRD252" s="249"/>
      <c r="FRE252" s="249"/>
      <c r="FRF252" s="249"/>
      <c r="FRG252" s="249"/>
      <c r="FRH252" s="249"/>
      <c r="FRI252" s="249"/>
      <c r="FRJ252" s="249"/>
      <c r="FRK252" s="249"/>
      <c r="FRL252" s="249"/>
      <c r="FRM252" s="249"/>
      <c r="FRN252" s="249"/>
      <c r="FRO252" s="249"/>
      <c r="FRP252" s="249"/>
      <c r="FRQ252" s="249"/>
      <c r="FRR252" s="249"/>
      <c r="FRS252" s="249"/>
      <c r="FRT252" s="249"/>
      <c r="FRU252" s="249"/>
      <c r="FRV252" s="249"/>
      <c r="FRW252" s="249"/>
      <c r="FRX252" s="249"/>
      <c r="FRY252" s="249"/>
      <c r="FRZ252" s="249"/>
      <c r="FSA252" s="249"/>
      <c r="FSB252" s="249"/>
      <c r="FSC252" s="249"/>
      <c r="FSD252" s="249"/>
      <c r="FSE252" s="249"/>
      <c r="FSF252" s="249"/>
      <c r="FSG252" s="249"/>
      <c r="FSH252" s="249"/>
      <c r="FSI252" s="249"/>
      <c r="FSJ252" s="249"/>
      <c r="FSK252" s="249"/>
      <c r="FSL252" s="249"/>
      <c r="FSM252" s="249"/>
      <c r="FSN252" s="249"/>
      <c r="FSO252" s="249"/>
      <c r="FSP252" s="249"/>
      <c r="FSQ252" s="249"/>
      <c r="FSR252" s="249"/>
      <c r="FSS252" s="249"/>
      <c r="FST252" s="249"/>
      <c r="FSU252" s="249"/>
      <c r="FSV252" s="249"/>
      <c r="FSW252" s="249"/>
      <c r="FSX252" s="249"/>
      <c r="FSY252" s="249"/>
      <c r="FSZ252" s="249"/>
      <c r="FTA252" s="249"/>
      <c r="FTB252" s="249"/>
      <c r="FTC252" s="249"/>
      <c r="FTD252" s="249"/>
      <c r="FTE252" s="249"/>
      <c r="FTF252" s="249"/>
      <c r="FTG252" s="249"/>
      <c r="FTH252" s="249"/>
      <c r="FTI252" s="249"/>
      <c r="FTJ252" s="249"/>
      <c r="FTK252" s="249"/>
      <c r="FTL252" s="249"/>
      <c r="FTM252" s="249"/>
      <c r="FTN252" s="249"/>
      <c r="FTO252" s="249"/>
      <c r="FTP252" s="249"/>
      <c r="FTQ252" s="249"/>
      <c r="FTR252" s="249"/>
      <c r="FTS252" s="249"/>
      <c r="FTT252" s="249"/>
      <c r="FTU252" s="249"/>
      <c r="FTV252" s="249"/>
      <c r="FTW252" s="249"/>
      <c r="FTX252" s="249"/>
      <c r="FTY252" s="249"/>
      <c r="FTZ252" s="249"/>
      <c r="FUA252" s="249"/>
      <c r="FUB252" s="249"/>
      <c r="FUC252" s="249"/>
      <c r="FUD252" s="249"/>
      <c r="FUE252" s="249"/>
      <c r="FUF252" s="249"/>
      <c r="FUG252" s="249"/>
      <c r="FUH252" s="249"/>
      <c r="FUI252" s="249"/>
      <c r="FUJ252" s="249"/>
      <c r="FUK252" s="249"/>
      <c r="FUL252" s="249"/>
      <c r="FUM252" s="249"/>
      <c r="FUN252" s="249"/>
      <c r="FUO252" s="249"/>
      <c r="FUP252" s="249"/>
      <c r="FUQ252" s="249"/>
      <c r="FUR252" s="249"/>
      <c r="FUS252" s="249"/>
      <c r="FUT252" s="249"/>
      <c r="FUU252" s="249"/>
      <c r="FUV252" s="249"/>
      <c r="FUW252" s="249"/>
      <c r="FUX252" s="249"/>
      <c r="FUY252" s="249"/>
      <c r="FUZ252" s="249"/>
      <c r="FVA252" s="249"/>
      <c r="FVB252" s="249"/>
      <c r="FVC252" s="249"/>
      <c r="FVD252" s="249"/>
      <c r="FVE252" s="249"/>
      <c r="FVF252" s="249"/>
      <c r="FVG252" s="249"/>
      <c r="FVH252" s="249"/>
      <c r="FVI252" s="249"/>
      <c r="FVJ252" s="249"/>
      <c r="FVK252" s="249"/>
      <c r="FVL252" s="249"/>
      <c r="FVM252" s="249"/>
      <c r="FVN252" s="249"/>
      <c r="FVO252" s="249"/>
      <c r="FVP252" s="249"/>
      <c r="FVQ252" s="249"/>
      <c r="FVR252" s="249"/>
      <c r="FVS252" s="249"/>
      <c r="FVT252" s="249"/>
      <c r="FVU252" s="249"/>
      <c r="FVV252" s="249"/>
      <c r="FVW252" s="249"/>
      <c r="FVX252" s="249"/>
      <c r="FVY252" s="249"/>
      <c r="FVZ252" s="249"/>
      <c r="FWA252" s="249"/>
      <c r="FWB252" s="249"/>
      <c r="FWC252" s="249"/>
      <c r="FWD252" s="249"/>
      <c r="FWE252" s="249"/>
      <c r="FWF252" s="249"/>
      <c r="FWG252" s="249"/>
      <c r="FWH252" s="249"/>
      <c r="FWI252" s="249"/>
      <c r="FWJ252" s="249"/>
      <c r="FWK252" s="249"/>
      <c r="FWL252" s="249"/>
      <c r="FWM252" s="249"/>
      <c r="FWN252" s="249"/>
      <c r="FWO252" s="249"/>
      <c r="FWP252" s="249"/>
      <c r="FWQ252" s="249"/>
      <c r="FWR252" s="249"/>
      <c r="FWS252" s="249"/>
      <c r="FWT252" s="249"/>
      <c r="FWU252" s="249"/>
      <c r="FWV252" s="249"/>
      <c r="FWW252" s="249"/>
      <c r="FWX252" s="249"/>
      <c r="FWY252" s="249"/>
      <c r="FWZ252" s="249"/>
      <c r="FXA252" s="249"/>
      <c r="FXB252" s="249"/>
      <c r="FXC252" s="249"/>
      <c r="FXD252" s="249"/>
      <c r="FXE252" s="249"/>
      <c r="FXF252" s="249"/>
      <c r="FXG252" s="249"/>
      <c r="FXH252" s="249"/>
      <c r="FXI252" s="249"/>
      <c r="FXJ252" s="249"/>
      <c r="FXK252" s="249"/>
      <c r="FXL252" s="249"/>
      <c r="FXM252" s="249"/>
      <c r="FXN252" s="249"/>
      <c r="FXO252" s="249"/>
      <c r="FXP252" s="249"/>
      <c r="FXQ252" s="249"/>
      <c r="FXR252" s="249"/>
      <c r="FXS252" s="249"/>
      <c r="FXT252" s="249"/>
      <c r="FXU252" s="249"/>
      <c r="FXV252" s="249"/>
      <c r="FXW252" s="249"/>
      <c r="FXX252" s="249"/>
      <c r="FXY252" s="249"/>
      <c r="FXZ252" s="249"/>
      <c r="FYA252" s="249"/>
      <c r="FYB252" s="249"/>
      <c r="FYC252" s="249"/>
      <c r="FYD252" s="249"/>
      <c r="FYE252" s="249"/>
      <c r="FYF252" s="249"/>
      <c r="FYG252" s="249"/>
      <c r="FYH252" s="249"/>
      <c r="FYI252" s="249"/>
      <c r="FYJ252" s="249"/>
      <c r="FYK252" s="249"/>
      <c r="FYL252" s="249"/>
      <c r="FYM252" s="249"/>
      <c r="FYN252" s="249"/>
      <c r="FYO252" s="249"/>
      <c r="FYP252" s="249"/>
      <c r="FYQ252" s="249"/>
      <c r="FYR252" s="249"/>
      <c r="FYS252" s="249"/>
      <c r="FYT252" s="249"/>
      <c r="FYU252" s="249"/>
      <c r="FYV252" s="249"/>
      <c r="FYW252" s="249"/>
      <c r="FYX252" s="249"/>
      <c r="FYY252" s="249"/>
      <c r="FYZ252" s="249"/>
      <c r="FZA252" s="249"/>
      <c r="FZB252" s="249"/>
      <c r="FZC252" s="249"/>
      <c r="FZD252" s="249"/>
      <c r="FZE252" s="249"/>
      <c r="FZF252" s="249"/>
      <c r="FZG252" s="249"/>
      <c r="FZH252" s="249"/>
      <c r="FZI252" s="249"/>
      <c r="FZJ252" s="249"/>
      <c r="FZK252" s="249"/>
      <c r="FZL252" s="249"/>
      <c r="FZM252" s="249"/>
      <c r="FZN252" s="249"/>
      <c r="FZO252" s="249"/>
      <c r="FZP252" s="249"/>
      <c r="FZQ252" s="249"/>
      <c r="FZR252" s="249"/>
      <c r="FZS252" s="249"/>
      <c r="FZT252" s="249"/>
      <c r="FZU252" s="249"/>
      <c r="FZV252" s="249"/>
      <c r="FZW252" s="249"/>
      <c r="FZX252" s="249"/>
      <c r="FZY252" s="249"/>
      <c r="FZZ252" s="249"/>
      <c r="GAA252" s="249"/>
      <c r="GAB252" s="249"/>
      <c r="GAC252" s="249"/>
      <c r="GAD252" s="249"/>
      <c r="GAE252" s="249"/>
      <c r="GAF252" s="249"/>
      <c r="GAG252" s="249"/>
      <c r="GAH252" s="249"/>
      <c r="GAI252" s="249"/>
      <c r="GAJ252" s="249"/>
      <c r="GAK252" s="249"/>
      <c r="GAL252" s="249"/>
      <c r="GAM252" s="249"/>
      <c r="GAN252" s="249"/>
      <c r="GAO252" s="249"/>
      <c r="GAP252" s="249"/>
      <c r="GAQ252" s="249"/>
      <c r="GAR252" s="249"/>
      <c r="GAS252" s="249"/>
      <c r="GAT252" s="249"/>
      <c r="GAU252" s="249"/>
      <c r="GAV252" s="249"/>
      <c r="GAW252" s="249"/>
      <c r="GAX252" s="249"/>
      <c r="GAY252" s="249"/>
      <c r="GAZ252" s="249"/>
      <c r="GBA252" s="249"/>
      <c r="GBB252" s="249"/>
      <c r="GBC252" s="249"/>
      <c r="GBD252" s="249"/>
      <c r="GBE252" s="249"/>
      <c r="GBF252" s="249"/>
      <c r="GBG252" s="249"/>
      <c r="GBH252" s="249"/>
      <c r="GBI252" s="249"/>
      <c r="GBJ252" s="249"/>
      <c r="GBK252" s="249"/>
      <c r="GBL252" s="249"/>
      <c r="GBM252" s="249"/>
      <c r="GBN252" s="249"/>
      <c r="GBO252" s="249"/>
      <c r="GBP252" s="249"/>
      <c r="GBQ252" s="249"/>
      <c r="GBR252" s="249"/>
      <c r="GBS252" s="249"/>
      <c r="GBT252" s="249"/>
      <c r="GBU252" s="249"/>
      <c r="GBV252" s="249"/>
      <c r="GBW252" s="249"/>
      <c r="GBX252" s="249"/>
      <c r="GBY252" s="249"/>
      <c r="GBZ252" s="249"/>
      <c r="GCA252" s="249"/>
      <c r="GCB252" s="249"/>
      <c r="GCC252" s="249"/>
      <c r="GCD252" s="249"/>
      <c r="GCE252" s="249"/>
      <c r="GCF252" s="249"/>
      <c r="GCG252" s="249"/>
      <c r="GCH252" s="249"/>
      <c r="GCI252" s="249"/>
      <c r="GCJ252" s="249"/>
      <c r="GCK252" s="249"/>
      <c r="GCL252" s="249"/>
      <c r="GCM252" s="249"/>
      <c r="GCN252" s="249"/>
      <c r="GCO252" s="249"/>
      <c r="GCP252" s="249"/>
      <c r="GCQ252" s="249"/>
      <c r="GCR252" s="249"/>
      <c r="GCS252" s="249"/>
      <c r="GCT252" s="249"/>
      <c r="GCU252" s="249"/>
      <c r="GCV252" s="249"/>
      <c r="GCW252" s="249"/>
      <c r="GCX252" s="249"/>
      <c r="GCY252" s="249"/>
      <c r="GCZ252" s="249"/>
      <c r="GDA252" s="249"/>
      <c r="GDB252" s="249"/>
      <c r="GDC252" s="249"/>
      <c r="GDD252" s="249"/>
      <c r="GDE252" s="249"/>
      <c r="GDF252" s="249"/>
      <c r="GDG252" s="249"/>
      <c r="GDH252" s="249"/>
      <c r="GDI252" s="249"/>
      <c r="GDJ252" s="249"/>
      <c r="GDK252" s="249"/>
      <c r="GDL252" s="249"/>
      <c r="GDM252" s="249"/>
      <c r="GDN252" s="249"/>
      <c r="GDO252" s="249"/>
      <c r="GDP252" s="249"/>
      <c r="GDQ252" s="249"/>
      <c r="GDR252" s="249"/>
      <c r="GDS252" s="249"/>
      <c r="GDT252" s="249"/>
      <c r="GDU252" s="249"/>
      <c r="GDV252" s="249"/>
      <c r="GDW252" s="249"/>
      <c r="GDX252" s="249"/>
      <c r="GDY252" s="249"/>
      <c r="GDZ252" s="249"/>
      <c r="GEA252" s="249"/>
      <c r="GEB252" s="249"/>
      <c r="GEC252" s="249"/>
      <c r="GED252" s="249"/>
      <c r="GEE252" s="249"/>
      <c r="GEF252" s="249"/>
      <c r="GEG252" s="249"/>
      <c r="GEH252" s="249"/>
      <c r="GEI252" s="249"/>
      <c r="GEJ252" s="249"/>
      <c r="GEK252" s="249"/>
      <c r="GEL252" s="249"/>
      <c r="GEM252" s="249"/>
      <c r="GEN252" s="249"/>
      <c r="GEO252" s="249"/>
      <c r="GEP252" s="249"/>
      <c r="GEQ252" s="249"/>
      <c r="GER252" s="249"/>
      <c r="GES252" s="249"/>
      <c r="GET252" s="249"/>
      <c r="GEU252" s="249"/>
      <c r="GEV252" s="249"/>
      <c r="GEW252" s="249"/>
      <c r="GEX252" s="249"/>
      <c r="GEY252" s="249"/>
      <c r="GEZ252" s="249"/>
      <c r="GFA252" s="249"/>
      <c r="GFB252" s="249"/>
      <c r="GFC252" s="249"/>
      <c r="GFD252" s="249"/>
      <c r="GFE252" s="249"/>
      <c r="GFF252" s="249"/>
      <c r="GFG252" s="249"/>
      <c r="GFH252" s="249"/>
      <c r="GFI252" s="249"/>
      <c r="GFJ252" s="249"/>
      <c r="GFK252" s="249"/>
      <c r="GFL252" s="249"/>
      <c r="GFM252" s="249"/>
      <c r="GFN252" s="249"/>
      <c r="GFO252" s="249"/>
      <c r="GFP252" s="249"/>
      <c r="GFQ252" s="249"/>
      <c r="GFR252" s="249"/>
      <c r="GFS252" s="249"/>
      <c r="GFT252" s="249"/>
      <c r="GFU252" s="249"/>
      <c r="GFV252" s="249"/>
      <c r="GFW252" s="249"/>
      <c r="GFX252" s="249"/>
      <c r="GFY252" s="249"/>
      <c r="GFZ252" s="249"/>
      <c r="GGA252" s="249"/>
      <c r="GGB252" s="249"/>
      <c r="GGC252" s="249"/>
      <c r="GGD252" s="249"/>
      <c r="GGE252" s="249"/>
      <c r="GGF252" s="249"/>
      <c r="GGG252" s="249"/>
      <c r="GGH252" s="249"/>
      <c r="GGI252" s="249"/>
      <c r="GGJ252" s="249"/>
      <c r="GGK252" s="249"/>
      <c r="GGL252" s="249"/>
      <c r="GGM252" s="249"/>
      <c r="GGN252" s="249"/>
      <c r="GGO252" s="249"/>
      <c r="GGP252" s="249"/>
      <c r="GGQ252" s="249"/>
      <c r="GGR252" s="249"/>
      <c r="GGS252" s="249"/>
      <c r="GGT252" s="249"/>
      <c r="GGU252" s="249"/>
      <c r="GGV252" s="249"/>
      <c r="GGW252" s="249"/>
      <c r="GGX252" s="249"/>
      <c r="GGY252" s="249"/>
      <c r="GGZ252" s="249"/>
      <c r="GHA252" s="249"/>
      <c r="GHB252" s="249"/>
      <c r="GHC252" s="249"/>
      <c r="GHD252" s="249"/>
      <c r="GHE252" s="249"/>
      <c r="GHF252" s="249"/>
      <c r="GHG252" s="249"/>
      <c r="GHH252" s="249"/>
      <c r="GHI252" s="249"/>
      <c r="GHJ252" s="249"/>
      <c r="GHK252" s="249"/>
      <c r="GHL252" s="249"/>
      <c r="GHM252" s="249"/>
      <c r="GHN252" s="249"/>
      <c r="GHO252" s="249"/>
      <c r="GHP252" s="249"/>
      <c r="GHQ252" s="249"/>
      <c r="GHR252" s="249"/>
      <c r="GHS252" s="249"/>
      <c r="GHT252" s="249"/>
      <c r="GHU252" s="249"/>
      <c r="GHV252" s="249"/>
      <c r="GHW252" s="249"/>
      <c r="GHX252" s="249"/>
      <c r="GHY252" s="249"/>
      <c r="GHZ252" s="249"/>
      <c r="GIA252" s="249"/>
      <c r="GIB252" s="249"/>
      <c r="GIC252" s="249"/>
      <c r="GID252" s="249"/>
      <c r="GIE252" s="249"/>
      <c r="GIF252" s="249"/>
      <c r="GIG252" s="249"/>
      <c r="GIH252" s="249"/>
      <c r="GII252" s="249"/>
      <c r="GIJ252" s="249"/>
      <c r="GIK252" s="249"/>
      <c r="GIL252" s="249"/>
      <c r="GIM252" s="249"/>
      <c r="GIN252" s="249"/>
      <c r="GIO252" s="249"/>
      <c r="GIP252" s="249"/>
      <c r="GIQ252" s="249"/>
      <c r="GIR252" s="249"/>
      <c r="GIS252" s="249"/>
      <c r="GIT252" s="249"/>
      <c r="GIU252" s="249"/>
      <c r="GIV252" s="249"/>
      <c r="GIW252" s="249"/>
      <c r="GIX252" s="249"/>
      <c r="GIY252" s="249"/>
      <c r="GIZ252" s="249"/>
      <c r="GJA252" s="249"/>
      <c r="GJB252" s="249"/>
      <c r="GJC252" s="249"/>
      <c r="GJD252" s="249"/>
      <c r="GJE252" s="249"/>
      <c r="GJF252" s="249"/>
      <c r="GJG252" s="249"/>
      <c r="GJH252" s="249"/>
      <c r="GJI252" s="249"/>
      <c r="GJJ252" s="249"/>
      <c r="GJK252" s="249"/>
      <c r="GJL252" s="249"/>
      <c r="GJM252" s="249"/>
      <c r="GJN252" s="249"/>
      <c r="GJO252" s="249"/>
      <c r="GJP252" s="249"/>
      <c r="GJQ252" s="249"/>
      <c r="GJR252" s="249"/>
      <c r="GJS252" s="249"/>
      <c r="GJT252" s="249"/>
      <c r="GJU252" s="249"/>
      <c r="GJV252" s="249"/>
      <c r="GJW252" s="249"/>
      <c r="GJX252" s="249"/>
      <c r="GJY252" s="249"/>
      <c r="GJZ252" s="249"/>
      <c r="GKA252" s="249"/>
      <c r="GKB252" s="249"/>
      <c r="GKC252" s="249"/>
      <c r="GKD252" s="249"/>
      <c r="GKE252" s="249"/>
      <c r="GKF252" s="249"/>
      <c r="GKG252" s="249"/>
      <c r="GKH252" s="249"/>
      <c r="GKI252" s="249"/>
      <c r="GKJ252" s="249"/>
      <c r="GKK252" s="249"/>
      <c r="GKL252" s="249"/>
      <c r="GKM252" s="249"/>
      <c r="GKN252" s="249"/>
      <c r="GKO252" s="249"/>
      <c r="GKP252" s="249"/>
      <c r="GKQ252" s="249"/>
      <c r="GKR252" s="249"/>
      <c r="GKS252" s="249"/>
      <c r="GKT252" s="249"/>
      <c r="GKU252" s="249"/>
      <c r="GKV252" s="249"/>
      <c r="GKW252" s="249"/>
      <c r="GKX252" s="249"/>
      <c r="GKY252" s="249"/>
      <c r="GKZ252" s="249"/>
      <c r="GLA252" s="249"/>
      <c r="GLB252" s="249"/>
      <c r="GLC252" s="249"/>
      <c r="GLD252" s="249"/>
      <c r="GLE252" s="249"/>
      <c r="GLF252" s="249"/>
      <c r="GLG252" s="249"/>
      <c r="GLH252" s="249"/>
      <c r="GLI252" s="249"/>
      <c r="GLJ252" s="249"/>
      <c r="GLK252" s="249"/>
      <c r="GLL252" s="249"/>
      <c r="GLM252" s="249"/>
      <c r="GLN252" s="249"/>
      <c r="GLO252" s="249"/>
      <c r="GLP252" s="249"/>
      <c r="GLQ252" s="249"/>
      <c r="GLR252" s="249"/>
      <c r="GLS252" s="249"/>
      <c r="GLT252" s="249"/>
      <c r="GLU252" s="249"/>
      <c r="GLV252" s="249"/>
      <c r="GLW252" s="249"/>
      <c r="GLX252" s="249"/>
      <c r="GLY252" s="249"/>
      <c r="GLZ252" s="249"/>
      <c r="GMA252" s="249"/>
      <c r="GMB252" s="249"/>
      <c r="GMC252" s="249"/>
      <c r="GMD252" s="249"/>
      <c r="GME252" s="249"/>
      <c r="GMF252" s="249"/>
      <c r="GMG252" s="249"/>
      <c r="GMH252" s="249"/>
      <c r="GMI252" s="249"/>
      <c r="GMJ252" s="249"/>
      <c r="GMK252" s="249"/>
      <c r="GML252" s="249"/>
      <c r="GMM252" s="249"/>
      <c r="GMN252" s="249"/>
      <c r="GMO252" s="249"/>
      <c r="GMP252" s="249"/>
      <c r="GMQ252" s="249"/>
      <c r="GMR252" s="249"/>
      <c r="GMS252" s="249"/>
      <c r="GMT252" s="249"/>
      <c r="GMU252" s="249"/>
      <c r="GMV252" s="249"/>
      <c r="GMW252" s="249"/>
      <c r="GMX252" s="249"/>
      <c r="GMY252" s="249"/>
      <c r="GMZ252" s="249"/>
      <c r="GNA252" s="249"/>
      <c r="GNB252" s="249"/>
      <c r="GNC252" s="249"/>
      <c r="GND252" s="249"/>
      <c r="GNE252" s="249"/>
      <c r="GNF252" s="249"/>
      <c r="GNG252" s="249"/>
      <c r="GNH252" s="249"/>
      <c r="GNI252" s="249"/>
      <c r="GNJ252" s="249"/>
      <c r="GNK252" s="249"/>
      <c r="GNL252" s="249"/>
      <c r="GNM252" s="249"/>
      <c r="GNN252" s="249"/>
      <c r="GNO252" s="249"/>
      <c r="GNP252" s="249"/>
      <c r="GNQ252" s="249"/>
      <c r="GNR252" s="249"/>
      <c r="GNS252" s="249"/>
      <c r="GNT252" s="249"/>
      <c r="GNU252" s="249"/>
      <c r="GNV252" s="249"/>
      <c r="GNW252" s="249"/>
      <c r="GNX252" s="249"/>
      <c r="GNY252" s="249"/>
      <c r="GNZ252" s="249"/>
      <c r="GOA252" s="249"/>
      <c r="GOB252" s="249"/>
      <c r="GOC252" s="249"/>
      <c r="GOD252" s="249"/>
      <c r="GOE252" s="249"/>
      <c r="GOF252" s="249"/>
      <c r="GOG252" s="249"/>
      <c r="GOH252" s="249"/>
      <c r="GOI252" s="249"/>
      <c r="GOJ252" s="249"/>
      <c r="GOK252" s="249"/>
      <c r="GOL252" s="249"/>
      <c r="GOM252" s="249"/>
      <c r="GON252" s="249"/>
      <c r="GOO252" s="249"/>
      <c r="GOP252" s="249"/>
      <c r="GOQ252" s="249"/>
      <c r="GOR252" s="249"/>
      <c r="GOS252" s="249"/>
      <c r="GOT252" s="249"/>
      <c r="GOU252" s="249"/>
      <c r="GOV252" s="249"/>
      <c r="GOW252" s="249"/>
      <c r="GOX252" s="249"/>
      <c r="GOY252" s="249"/>
      <c r="GOZ252" s="249"/>
      <c r="GPA252" s="249"/>
      <c r="GPB252" s="249"/>
      <c r="GPC252" s="249"/>
      <c r="GPD252" s="249"/>
      <c r="GPE252" s="249"/>
      <c r="GPF252" s="249"/>
      <c r="GPG252" s="249"/>
      <c r="GPH252" s="249"/>
      <c r="GPI252" s="249"/>
      <c r="GPJ252" s="249"/>
      <c r="GPK252" s="249"/>
      <c r="GPL252" s="249"/>
      <c r="GPM252" s="249"/>
      <c r="GPN252" s="249"/>
      <c r="GPO252" s="249"/>
      <c r="GPP252" s="249"/>
      <c r="GPQ252" s="249"/>
      <c r="GPR252" s="249"/>
      <c r="GPS252" s="249"/>
      <c r="GPT252" s="249"/>
      <c r="GPU252" s="249"/>
      <c r="GPV252" s="249"/>
      <c r="GPW252" s="249"/>
      <c r="GPX252" s="249"/>
      <c r="GPY252" s="249"/>
      <c r="GPZ252" s="249"/>
      <c r="GQA252" s="249"/>
      <c r="GQB252" s="249"/>
      <c r="GQC252" s="249"/>
      <c r="GQD252" s="249"/>
      <c r="GQE252" s="249"/>
      <c r="GQF252" s="249"/>
      <c r="GQG252" s="249"/>
      <c r="GQH252" s="249"/>
      <c r="GQI252" s="249"/>
      <c r="GQJ252" s="249"/>
      <c r="GQK252" s="249"/>
      <c r="GQL252" s="249"/>
      <c r="GQM252" s="249"/>
      <c r="GQN252" s="249"/>
      <c r="GQO252" s="249"/>
      <c r="GQP252" s="249"/>
      <c r="GQQ252" s="249"/>
      <c r="GQR252" s="249"/>
      <c r="GQS252" s="249"/>
      <c r="GQT252" s="249"/>
      <c r="GQU252" s="249"/>
      <c r="GQV252" s="249"/>
      <c r="GQW252" s="249"/>
      <c r="GQX252" s="249"/>
      <c r="GQY252" s="249"/>
      <c r="GQZ252" s="249"/>
      <c r="GRA252" s="249"/>
      <c r="GRB252" s="249"/>
      <c r="GRC252" s="249"/>
      <c r="GRD252" s="249"/>
      <c r="GRE252" s="249"/>
      <c r="GRF252" s="249"/>
      <c r="GRG252" s="249"/>
      <c r="GRH252" s="249"/>
      <c r="GRI252" s="249"/>
      <c r="GRJ252" s="249"/>
      <c r="GRK252" s="249"/>
      <c r="GRL252" s="249"/>
      <c r="GRM252" s="249"/>
      <c r="GRN252" s="249"/>
      <c r="GRO252" s="249"/>
      <c r="GRP252" s="249"/>
      <c r="GRQ252" s="249"/>
      <c r="GRR252" s="249"/>
      <c r="GRS252" s="249"/>
      <c r="GRT252" s="249"/>
      <c r="GRU252" s="249"/>
      <c r="GRV252" s="249"/>
      <c r="GRW252" s="249"/>
      <c r="GRX252" s="249"/>
      <c r="GRY252" s="249"/>
      <c r="GRZ252" s="249"/>
      <c r="GSA252" s="249"/>
      <c r="GSB252" s="249"/>
      <c r="GSC252" s="249"/>
      <c r="GSD252" s="249"/>
      <c r="GSE252" s="249"/>
      <c r="GSF252" s="249"/>
      <c r="GSG252" s="249"/>
      <c r="GSH252" s="249"/>
      <c r="GSI252" s="249"/>
      <c r="GSJ252" s="249"/>
      <c r="GSK252" s="249"/>
      <c r="GSL252" s="249"/>
      <c r="GSM252" s="249"/>
      <c r="GSN252" s="249"/>
      <c r="GSO252" s="249"/>
      <c r="GSP252" s="249"/>
      <c r="GSQ252" s="249"/>
      <c r="GSR252" s="249"/>
      <c r="GSS252" s="249"/>
      <c r="GST252" s="249"/>
      <c r="GSU252" s="249"/>
      <c r="GSV252" s="249"/>
      <c r="GSW252" s="249"/>
      <c r="GSX252" s="249"/>
      <c r="GSY252" s="249"/>
      <c r="GSZ252" s="249"/>
      <c r="GTA252" s="249"/>
      <c r="GTB252" s="249"/>
      <c r="GTC252" s="249"/>
      <c r="GTD252" s="249"/>
      <c r="GTE252" s="249"/>
      <c r="GTF252" s="249"/>
      <c r="GTG252" s="249"/>
      <c r="GTH252" s="249"/>
      <c r="GTI252" s="249"/>
      <c r="GTJ252" s="249"/>
      <c r="GTK252" s="249"/>
      <c r="GTL252" s="249"/>
      <c r="GTM252" s="249"/>
      <c r="GTN252" s="249"/>
      <c r="GTO252" s="249"/>
      <c r="GTP252" s="249"/>
      <c r="GTQ252" s="249"/>
      <c r="GTR252" s="249"/>
      <c r="GTS252" s="249"/>
      <c r="GTT252" s="249"/>
      <c r="GTU252" s="249"/>
      <c r="GTV252" s="249"/>
      <c r="GTW252" s="249"/>
      <c r="GTX252" s="249"/>
      <c r="GTY252" s="249"/>
      <c r="GTZ252" s="249"/>
      <c r="GUA252" s="249"/>
      <c r="GUB252" s="249"/>
      <c r="GUC252" s="249"/>
      <c r="GUD252" s="249"/>
      <c r="GUE252" s="249"/>
      <c r="GUF252" s="249"/>
      <c r="GUG252" s="249"/>
      <c r="GUH252" s="249"/>
      <c r="GUI252" s="249"/>
      <c r="GUJ252" s="249"/>
      <c r="GUK252" s="249"/>
      <c r="GUL252" s="249"/>
      <c r="GUM252" s="249"/>
      <c r="GUN252" s="249"/>
      <c r="GUO252" s="249"/>
      <c r="GUP252" s="249"/>
      <c r="GUQ252" s="249"/>
      <c r="GUR252" s="249"/>
      <c r="GUS252" s="249"/>
      <c r="GUT252" s="249"/>
      <c r="GUU252" s="249"/>
      <c r="GUV252" s="249"/>
      <c r="GUW252" s="249"/>
      <c r="GUX252" s="249"/>
      <c r="GUY252" s="249"/>
      <c r="GUZ252" s="249"/>
      <c r="GVA252" s="249"/>
      <c r="GVB252" s="249"/>
      <c r="GVC252" s="249"/>
      <c r="GVD252" s="249"/>
      <c r="GVE252" s="249"/>
      <c r="GVF252" s="249"/>
      <c r="GVG252" s="249"/>
      <c r="GVH252" s="249"/>
      <c r="GVI252" s="249"/>
      <c r="GVJ252" s="249"/>
      <c r="GVK252" s="249"/>
      <c r="GVL252" s="249"/>
      <c r="GVM252" s="249"/>
      <c r="GVN252" s="249"/>
      <c r="GVO252" s="249"/>
      <c r="GVP252" s="249"/>
      <c r="GVQ252" s="249"/>
      <c r="GVR252" s="249"/>
      <c r="GVS252" s="249"/>
      <c r="GVT252" s="249"/>
      <c r="GVU252" s="249"/>
      <c r="GVV252" s="249"/>
      <c r="GVW252" s="249"/>
      <c r="GVX252" s="249"/>
      <c r="GVY252" s="249"/>
      <c r="GVZ252" s="249"/>
      <c r="GWA252" s="249"/>
      <c r="GWB252" s="249"/>
      <c r="GWC252" s="249"/>
      <c r="GWD252" s="249"/>
      <c r="GWE252" s="249"/>
      <c r="GWF252" s="249"/>
      <c r="GWG252" s="249"/>
      <c r="GWH252" s="249"/>
      <c r="GWI252" s="249"/>
      <c r="GWJ252" s="249"/>
      <c r="GWK252" s="249"/>
      <c r="GWL252" s="249"/>
      <c r="GWM252" s="249"/>
      <c r="GWN252" s="249"/>
      <c r="GWO252" s="249"/>
      <c r="GWP252" s="249"/>
      <c r="GWQ252" s="249"/>
      <c r="GWR252" s="249"/>
      <c r="GWS252" s="249"/>
      <c r="GWT252" s="249"/>
      <c r="GWU252" s="249"/>
      <c r="GWV252" s="249"/>
      <c r="GWW252" s="249"/>
      <c r="GWX252" s="249"/>
      <c r="GWY252" s="249"/>
      <c r="GWZ252" s="249"/>
      <c r="GXA252" s="249"/>
      <c r="GXB252" s="249"/>
      <c r="GXC252" s="249"/>
      <c r="GXD252" s="249"/>
      <c r="GXE252" s="249"/>
      <c r="GXF252" s="249"/>
      <c r="GXG252" s="249"/>
      <c r="GXH252" s="249"/>
      <c r="GXI252" s="249"/>
      <c r="GXJ252" s="249"/>
      <c r="GXK252" s="249"/>
      <c r="GXL252" s="249"/>
      <c r="GXM252" s="249"/>
      <c r="GXN252" s="249"/>
      <c r="GXO252" s="249"/>
      <c r="GXP252" s="249"/>
      <c r="GXQ252" s="249"/>
      <c r="GXR252" s="249"/>
      <c r="GXS252" s="249"/>
      <c r="GXT252" s="249"/>
      <c r="GXU252" s="249"/>
      <c r="GXV252" s="249"/>
      <c r="GXW252" s="249"/>
      <c r="GXX252" s="249"/>
      <c r="GXY252" s="249"/>
      <c r="GXZ252" s="249"/>
      <c r="GYA252" s="249"/>
      <c r="GYB252" s="249"/>
      <c r="GYC252" s="249"/>
      <c r="GYD252" s="249"/>
      <c r="GYE252" s="249"/>
      <c r="GYF252" s="249"/>
      <c r="GYG252" s="249"/>
      <c r="GYH252" s="249"/>
      <c r="GYI252" s="249"/>
      <c r="GYJ252" s="249"/>
      <c r="GYK252" s="249"/>
      <c r="GYL252" s="249"/>
      <c r="GYM252" s="249"/>
      <c r="GYN252" s="249"/>
      <c r="GYO252" s="249"/>
      <c r="GYP252" s="249"/>
      <c r="GYQ252" s="249"/>
      <c r="GYR252" s="249"/>
      <c r="GYS252" s="249"/>
      <c r="GYT252" s="249"/>
      <c r="GYU252" s="249"/>
      <c r="GYV252" s="249"/>
      <c r="GYW252" s="249"/>
      <c r="GYX252" s="249"/>
      <c r="GYY252" s="249"/>
      <c r="GYZ252" s="249"/>
      <c r="GZA252" s="249"/>
      <c r="GZB252" s="249"/>
      <c r="GZC252" s="249"/>
      <c r="GZD252" s="249"/>
      <c r="GZE252" s="249"/>
      <c r="GZF252" s="249"/>
      <c r="GZG252" s="249"/>
      <c r="GZH252" s="249"/>
      <c r="GZI252" s="249"/>
      <c r="GZJ252" s="249"/>
      <c r="GZK252" s="249"/>
      <c r="GZL252" s="249"/>
      <c r="GZM252" s="249"/>
      <c r="GZN252" s="249"/>
      <c r="GZO252" s="249"/>
      <c r="GZP252" s="249"/>
      <c r="GZQ252" s="249"/>
      <c r="GZR252" s="249"/>
      <c r="GZS252" s="249"/>
      <c r="GZT252" s="249"/>
      <c r="GZU252" s="249"/>
      <c r="GZV252" s="249"/>
      <c r="GZW252" s="249"/>
      <c r="GZX252" s="249"/>
      <c r="GZY252" s="249"/>
      <c r="GZZ252" s="249"/>
      <c r="HAA252" s="249"/>
      <c r="HAB252" s="249"/>
      <c r="HAC252" s="249"/>
      <c r="HAD252" s="249"/>
      <c r="HAE252" s="249"/>
      <c r="HAF252" s="249"/>
      <c r="HAG252" s="249"/>
      <c r="HAH252" s="249"/>
      <c r="HAI252" s="249"/>
      <c r="HAJ252" s="249"/>
      <c r="HAK252" s="249"/>
      <c r="HAL252" s="249"/>
      <c r="HAM252" s="249"/>
      <c r="HAN252" s="249"/>
      <c r="HAO252" s="249"/>
      <c r="HAP252" s="249"/>
      <c r="HAQ252" s="249"/>
      <c r="HAR252" s="249"/>
      <c r="HAS252" s="249"/>
      <c r="HAT252" s="249"/>
      <c r="HAU252" s="249"/>
      <c r="HAV252" s="249"/>
      <c r="HAW252" s="249"/>
      <c r="HAX252" s="249"/>
      <c r="HAY252" s="249"/>
      <c r="HAZ252" s="249"/>
      <c r="HBA252" s="249"/>
      <c r="HBB252" s="249"/>
      <c r="HBC252" s="249"/>
      <c r="HBD252" s="249"/>
      <c r="HBE252" s="249"/>
      <c r="HBF252" s="249"/>
      <c r="HBG252" s="249"/>
      <c r="HBH252" s="249"/>
      <c r="HBI252" s="249"/>
      <c r="HBJ252" s="249"/>
      <c r="HBK252" s="249"/>
      <c r="HBL252" s="249"/>
      <c r="HBM252" s="249"/>
      <c r="HBN252" s="249"/>
      <c r="HBO252" s="249"/>
      <c r="HBP252" s="249"/>
      <c r="HBQ252" s="249"/>
      <c r="HBR252" s="249"/>
      <c r="HBS252" s="249"/>
      <c r="HBT252" s="249"/>
      <c r="HBU252" s="249"/>
      <c r="HBV252" s="249"/>
      <c r="HBW252" s="249"/>
      <c r="HBX252" s="249"/>
      <c r="HBY252" s="249"/>
      <c r="HBZ252" s="249"/>
      <c r="HCA252" s="249"/>
      <c r="HCB252" s="249"/>
      <c r="HCC252" s="249"/>
      <c r="HCD252" s="249"/>
      <c r="HCE252" s="249"/>
      <c r="HCF252" s="249"/>
      <c r="HCG252" s="249"/>
      <c r="HCH252" s="249"/>
      <c r="HCI252" s="249"/>
      <c r="HCJ252" s="249"/>
      <c r="HCK252" s="249"/>
      <c r="HCL252" s="249"/>
      <c r="HCM252" s="249"/>
      <c r="HCN252" s="249"/>
      <c r="HCO252" s="249"/>
      <c r="HCP252" s="249"/>
      <c r="HCQ252" s="249"/>
      <c r="HCR252" s="249"/>
      <c r="HCS252" s="249"/>
      <c r="HCT252" s="249"/>
      <c r="HCU252" s="249"/>
      <c r="HCV252" s="249"/>
      <c r="HCW252" s="249"/>
      <c r="HCX252" s="249"/>
      <c r="HCY252" s="249"/>
      <c r="HCZ252" s="249"/>
      <c r="HDA252" s="249"/>
      <c r="HDB252" s="249"/>
      <c r="HDC252" s="249"/>
      <c r="HDD252" s="249"/>
      <c r="HDE252" s="249"/>
      <c r="HDF252" s="249"/>
      <c r="HDG252" s="249"/>
      <c r="HDH252" s="249"/>
      <c r="HDI252" s="249"/>
      <c r="HDJ252" s="249"/>
      <c r="HDK252" s="249"/>
      <c r="HDL252" s="249"/>
      <c r="HDM252" s="249"/>
      <c r="HDN252" s="249"/>
      <c r="HDO252" s="249"/>
      <c r="HDP252" s="249"/>
      <c r="HDQ252" s="249"/>
      <c r="HDR252" s="249"/>
      <c r="HDS252" s="249"/>
      <c r="HDT252" s="249"/>
      <c r="HDU252" s="249"/>
      <c r="HDV252" s="249"/>
      <c r="HDW252" s="249"/>
      <c r="HDX252" s="249"/>
      <c r="HDY252" s="249"/>
      <c r="HDZ252" s="249"/>
      <c r="HEA252" s="249"/>
      <c r="HEB252" s="249"/>
      <c r="HEC252" s="249"/>
      <c r="HED252" s="249"/>
      <c r="HEE252" s="249"/>
      <c r="HEF252" s="249"/>
      <c r="HEG252" s="249"/>
      <c r="HEH252" s="249"/>
      <c r="HEI252" s="249"/>
      <c r="HEJ252" s="249"/>
      <c r="HEK252" s="249"/>
      <c r="HEL252" s="249"/>
      <c r="HEM252" s="249"/>
      <c r="HEN252" s="249"/>
      <c r="HEO252" s="249"/>
      <c r="HEP252" s="249"/>
      <c r="HEQ252" s="249"/>
      <c r="HER252" s="249"/>
      <c r="HES252" s="249"/>
      <c r="HET252" s="249"/>
      <c r="HEU252" s="249"/>
      <c r="HEV252" s="249"/>
      <c r="HEW252" s="249"/>
      <c r="HEX252" s="249"/>
      <c r="HEY252" s="249"/>
      <c r="HEZ252" s="249"/>
      <c r="HFA252" s="249"/>
      <c r="HFB252" s="249"/>
      <c r="HFC252" s="249"/>
      <c r="HFD252" s="249"/>
      <c r="HFE252" s="249"/>
      <c r="HFF252" s="249"/>
      <c r="HFG252" s="249"/>
      <c r="HFH252" s="249"/>
      <c r="HFI252" s="249"/>
      <c r="HFJ252" s="249"/>
      <c r="HFK252" s="249"/>
      <c r="HFL252" s="249"/>
      <c r="HFM252" s="249"/>
      <c r="HFN252" s="249"/>
      <c r="HFO252" s="249"/>
      <c r="HFP252" s="249"/>
      <c r="HFQ252" s="249"/>
      <c r="HFR252" s="249"/>
      <c r="HFS252" s="249"/>
      <c r="HFT252" s="249"/>
      <c r="HFU252" s="249"/>
      <c r="HFV252" s="249"/>
      <c r="HFW252" s="249"/>
      <c r="HFX252" s="249"/>
      <c r="HFY252" s="249"/>
      <c r="HFZ252" s="249"/>
      <c r="HGA252" s="249"/>
      <c r="HGB252" s="249"/>
      <c r="HGC252" s="249"/>
      <c r="HGD252" s="249"/>
      <c r="HGE252" s="249"/>
      <c r="HGF252" s="249"/>
      <c r="HGG252" s="249"/>
      <c r="HGH252" s="249"/>
      <c r="HGI252" s="249"/>
      <c r="HGJ252" s="249"/>
      <c r="HGK252" s="249"/>
      <c r="HGL252" s="249"/>
      <c r="HGM252" s="249"/>
      <c r="HGN252" s="249"/>
      <c r="HGO252" s="249"/>
      <c r="HGP252" s="249"/>
      <c r="HGQ252" s="249"/>
      <c r="HGR252" s="249"/>
      <c r="HGS252" s="249"/>
      <c r="HGT252" s="249"/>
      <c r="HGU252" s="249"/>
      <c r="HGV252" s="249"/>
      <c r="HGW252" s="249"/>
      <c r="HGX252" s="249"/>
      <c r="HGY252" s="249"/>
      <c r="HGZ252" s="249"/>
      <c r="HHA252" s="249"/>
      <c r="HHB252" s="249"/>
      <c r="HHC252" s="249"/>
      <c r="HHD252" s="249"/>
      <c r="HHE252" s="249"/>
      <c r="HHF252" s="249"/>
      <c r="HHG252" s="249"/>
      <c r="HHH252" s="249"/>
      <c r="HHI252" s="249"/>
      <c r="HHJ252" s="249"/>
      <c r="HHK252" s="249"/>
      <c r="HHL252" s="249"/>
      <c r="HHM252" s="249"/>
      <c r="HHN252" s="249"/>
      <c r="HHO252" s="249"/>
      <c r="HHP252" s="249"/>
      <c r="HHQ252" s="249"/>
      <c r="HHR252" s="249"/>
      <c r="HHS252" s="249"/>
      <c r="HHT252" s="249"/>
      <c r="HHU252" s="249"/>
      <c r="HHV252" s="249"/>
      <c r="HHW252" s="249"/>
      <c r="HHX252" s="249"/>
      <c r="HHY252" s="249"/>
      <c r="HHZ252" s="249"/>
      <c r="HIA252" s="249"/>
      <c r="HIB252" s="249"/>
      <c r="HIC252" s="249"/>
      <c r="HID252" s="249"/>
      <c r="HIE252" s="249"/>
      <c r="HIF252" s="249"/>
      <c r="HIG252" s="249"/>
      <c r="HIH252" s="249"/>
      <c r="HII252" s="249"/>
      <c r="HIJ252" s="249"/>
      <c r="HIK252" s="249"/>
      <c r="HIL252" s="249"/>
      <c r="HIM252" s="249"/>
      <c r="HIN252" s="249"/>
      <c r="HIO252" s="249"/>
      <c r="HIP252" s="249"/>
      <c r="HIQ252" s="249"/>
      <c r="HIR252" s="249"/>
      <c r="HIS252" s="249"/>
      <c r="HIT252" s="249"/>
      <c r="HIU252" s="249"/>
      <c r="HIV252" s="249"/>
      <c r="HIW252" s="249"/>
      <c r="HIX252" s="249"/>
      <c r="HIY252" s="249"/>
      <c r="HIZ252" s="249"/>
      <c r="HJA252" s="249"/>
      <c r="HJB252" s="249"/>
      <c r="HJC252" s="249"/>
      <c r="HJD252" s="249"/>
      <c r="HJE252" s="249"/>
      <c r="HJF252" s="249"/>
      <c r="HJG252" s="249"/>
      <c r="HJH252" s="249"/>
      <c r="HJI252" s="249"/>
      <c r="HJJ252" s="249"/>
      <c r="HJK252" s="249"/>
      <c r="HJL252" s="249"/>
      <c r="HJM252" s="249"/>
      <c r="HJN252" s="249"/>
      <c r="HJO252" s="249"/>
      <c r="HJP252" s="249"/>
      <c r="HJQ252" s="249"/>
      <c r="HJR252" s="249"/>
      <c r="HJS252" s="249"/>
      <c r="HJT252" s="249"/>
      <c r="HJU252" s="249"/>
      <c r="HJV252" s="249"/>
      <c r="HJW252" s="249"/>
      <c r="HJX252" s="249"/>
      <c r="HJY252" s="249"/>
      <c r="HJZ252" s="249"/>
      <c r="HKA252" s="249"/>
      <c r="HKB252" s="249"/>
      <c r="HKC252" s="249"/>
      <c r="HKD252" s="249"/>
      <c r="HKE252" s="249"/>
      <c r="HKF252" s="249"/>
      <c r="HKG252" s="249"/>
      <c r="HKH252" s="249"/>
      <c r="HKI252" s="249"/>
      <c r="HKJ252" s="249"/>
      <c r="HKK252" s="249"/>
      <c r="HKL252" s="249"/>
      <c r="HKM252" s="249"/>
      <c r="HKN252" s="249"/>
      <c r="HKO252" s="249"/>
      <c r="HKP252" s="249"/>
      <c r="HKQ252" s="249"/>
      <c r="HKR252" s="249"/>
      <c r="HKS252" s="249"/>
      <c r="HKT252" s="249"/>
      <c r="HKU252" s="249"/>
      <c r="HKV252" s="249"/>
      <c r="HKW252" s="249"/>
      <c r="HKX252" s="249"/>
      <c r="HKY252" s="249"/>
      <c r="HKZ252" s="249"/>
      <c r="HLA252" s="249"/>
      <c r="HLB252" s="249"/>
      <c r="HLC252" s="249"/>
      <c r="HLD252" s="249"/>
      <c r="HLE252" s="249"/>
      <c r="HLF252" s="249"/>
      <c r="HLG252" s="249"/>
      <c r="HLH252" s="249"/>
      <c r="HLI252" s="249"/>
      <c r="HLJ252" s="249"/>
      <c r="HLK252" s="249"/>
      <c r="HLL252" s="249"/>
      <c r="HLM252" s="249"/>
      <c r="HLN252" s="249"/>
      <c r="HLO252" s="249"/>
      <c r="HLP252" s="249"/>
      <c r="HLQ252" s="249"/>
      <c r="HLR252" s="249"/>
      <c r="HLS252" s="249"/>
      <c r="HLT252" s="249"/>
      <c r="HLU252" s="249"/>
      <c r="HLV252" s="249"/>
      <c r="HLW252" s="249"/>
      <c r="HLX252" s="249"/>
      <c r="HLY252" s="249"/>
      <c r="HLZ252" s="249"/>
      <c r="HMA252" s="249"/>
      <c r="HMB252" s="249"/>
      <c r="HMC252" s="249"/>
      <c r="HMD252" s="249"/>
      <c r="HME252" s="249"/>
      <c r="HMF252" s="249"/>
      <c r="HMG252" s="249"/>
      <c r="HMH252" s="249"/>
      <c r="HMI252" s="249"/>
      <c r="HMJ252" s="249"/>
      <c r="HMK252" s="249"/>
      <c r="HML252" s="249"/>
      <c r="HMM252" s="249"/>
      <c r="HMN252" s="249"/>
      <c r="HMO252" s="249"/>
      <c r="HMP252" s="249"/>
      <c r="HMQ252" s="249"/>
      <c r="HMR252" s="249"/>
      <c r="HMS252" s="249"/>
      <c r="HMT252" s="249"/>
      <c r="HMU252" s="249"/>
      <c r="HMV252" s="249"/>
      <c r="HMW252" s="249"/>
      <c r="HMX252" s="249"/>
      <c r="HMY252" s="249"/>
      <c r="HMZ252" s="249"/>
      <c r="HNA252" s="249"/>
      <c r="HNB252" s="249"/>
      <c r="HNC252" s="249"/>
      <c r="HND252" s="249"/>
      <c r="HNE252" s="249"/>
      <c r="HNF252" s="249"/>
      <c r="HNG252" s="249"/>
      <c r="HNH252" s="249"/>
      <c r="HNI252" s="249"/>
      <c r="HNJ252" s="249"/>
      <c r="HNK252" s="249"/>
      <c r="HNL252" s="249"/>
      <c r="HNM252" s="249"/>
      <c r="HNN252" s="249"/>
      <c r="HNO252" s="249"/>
      <c r="HNP252" s="249"/>
      <c r="HNQ252" s="249"/>
      <c r="HNR252" s="249"/>
      <c r="HNS252" s="249"/>
      <c r="HNT252" s="249"/>
      <c r="HNU252" s="249"/>
      <c r="HNV252" s="249"/>
      <c r="HNW252" s="249"/>
      <c r="HNX252" s="249"/>
      <c r="HNY252" s="249"/>
      <c r="HNZ252" s="249"/>
      <c r="HOA252" s="249"/>
      <c r="HOB252" s="249"/>
      <c r="HOC252" s="249"/>
      <c r="HOD252" s="249"/>
      <c r="HOE252" s="249"/>
      <c r="HOF252" s="249"/>
      <c r="HOG252" s="249"/>
      <c r="HOH252" s="249"/>
      <c r="HOI252" s="249"/>
      <c r="HOJ252" s="249"/>
      <c r="HOK252" s="249"/>
      <c r="HOL252" s="249"/>
      <c r="HOM252" s="249"/>
      <c r="HON252" s="249"/>
      <c r="HOO252" s="249"/>
      <c r="HOP252" s="249"/>
      <c r="HOQ252" s="249"/>
      <c r="HOR252" s="249"/>
      <c r="HOS252" s="249"/>
      <c r="HOT252" s="249"/>
      <c r="HOU252" s="249"/>
      <c r="HOV252" s="249"/>
      <c r="HOW252" s="249"/>
      <c r="HOX252" s="249"/>
      <c r="HOY252" s="249"/>
      <c r="HOZ252" s="249"/>
      <c r="HPA252" s="249"/>
      <c r="HPB252" s="249"/>
      <c r="HPC252" s="249"/>
      <c r="HPD252" s="249"/>
      <c r="HPE252" s="249"/>
      <c r="HPF252" s="249"/>
      <c r="HPG252" s="249"/>
      <c r="HPH252" s="249"/>
      <c r="HPI252" s="249"/>
      <c r="HPJ252" s="249"/>
      <c r="HPK252" s="249"/>
      <c r="HPL252" s="249"/>
      <c r="HPM252" s="249"/>
      <c r="HPN252" s="249"/>
      <c r="HPO252" s="249"/>
      <c r="HPP252" s="249"/>
      <c r="HPQ252" s="249"/>
      <c r="HPR252" s="249"/>
      <c r="HPS252" s="249"/>
      <c r="HPT252" s="249"/>
      <c r="HPU252" s="249"/>
      <c r="HPV252" s="249"/>
      <c r="HPW252" s="249"/>
      <c r="HPX252" s="249"/>
      <c r="HPY252" s="249"/>
      <c r="HPZ252" s="249"/>
      <c r="HQA252" s="249"/>
      <c r="HQB252" s="249"/>
      <c r="HQC252" s="249"/>
      <c r="HQD252" s="249"/>
      <c r="HQE252" s="249"/>
      <c r="HQF252" s="249"/>
      <c r="HQG252" s="249"/>
      <c r="HQH252" s="249"/>
      <c r="HQI252" s="249"/>
      <c r="HQJ252" s="249"/>
      <c r="HQK252" s="249"/>
      <c r="HQL252" s="249"/>
      <c r="HQM252" s="249"/>
      <c r="HQN252" s="249"/>
      <c r="HQO252" s="249"/>
      <c r="HQP252" s="249"/>
      <c r="HQQ252" s="249"/>
      <c r="HQR252" s="249"/>
      <c r="HQS252" s="249"/>
      <c r="HQT252" s="249"/>
      <c r="HQU252" s="249"/>
      <c r="HQV252" s="249"/>
      <c r="HQW252" s="249"/>
      <c r="HQX252" s="249"/>
      <c r="HQY252" s="249"/>
      <c r="HQZ252" s="249"/>
      <c r="HRA252" s="249"/>
      <c r="HRB252" s="249"/>
      <c r="HRC252" s="249"/>
      <c r="HRD252" s="249"/>
      <c r="HRE252" s="249"/>
      <c r="HRF252" s="249"/>
      <c r="HRG252" s="249"/>
      <c r="HRH252" s="249"/>
      <c r="HRI252" s="249"/>
      <c r="HRJ252" s="249"/>
      <c r="HRK252" s="249"/>
      <c r="HRL252" s="249"/>
      <c r="HRM252" s="249"/>
      <c r="HRN252" s="249"/>
      <c r="HRO252" s="249"/>
      <c r="HRP252" s="249"/>
      <c r="HRQ252" s="249"/>
      <c r="HRR252" s="249"/>
      <c r="HRS252" s="249"/>
      <c r="HRT252" s="249"/>
      <c r="HRU252" s="249"/>
      <c r="HRV252" s="249"/>
      <c r="HRW252" s="249"/>
      <c r="HRX252" s="249"/>
      <c r="HRY252" s="249"/>
      <c r="HRZ252" s="249"/>
      <c r="HSA252" s="249"/>
      <c r="HSB252" s="249"/>
      <c r="HSC252" s="249"/>
      <c r="HSD252" s="249"/>
      <c r="HSE252" s="249"/>
      <c r="HSF252" s="249"/>
      <c r="HSG252" s="249"/>
      <c r="HSH252" s="249"/>
      <c r="HSI252" s="249"/>
      <c r="HSJ252" s="249"/>
      <c r="HSK252" s="249"/>
      <c r="HSL252" s="249"/>
      <c r="HSM252" s="249"/>
      <c r="HSN252" s="249"/>
      <c r="HSO252" s="249"/>
      <c r="HSP252" s="249"/>
      <c r="HSQ252" s="249"/>
      <c r="HSR252" s="249"/>
      <c r="HSS252" s="249"/>
      <c r="HST252" s="249"/>
      <c r="HSU252" s="249"/>
      <c r="HSV252" s="249"/>
      <c r="HSW252" s="249"/>
      <c r="HSX252" s="249"/>
      <c r="HSY252" s="249"/>
      <c r="HSZ252" s="249"/>
      <c r="HTA252" s="249"/>
      <c r="HTB252" s="249"/>
      <c r="HTC252" s="249"/>
      <c r="HTD252" s="249"/>
      <c r="HTE252" s="249"/>
      <c r="HTF252" s="249"/>
      <c r="HTG252" s="249"/>
      <c r="HTH252" s="249"/>
      <c r="HTI252" s="249"/>
      <c r="HTJ252" s="249"/>
      <c r="HTK252" s="249"/>
      <c r="HTL252" s="249"/>
      <c r="HTM252" s="249"/>
      <c r="HTN252" s="249"/>
      <c r="HTO252" s="249"/>
      <c r="HTP252" s="249"/>
      <c r="HTQ252" s="249"/>
      <c r="HTR252" s="249"/>
      <c r="HTS252" s="249"/>
      <c r="HTT252" s="249"/>
      <c r="HTU252" s="249"/>
      <c r="HTV252" s="249"/>
      <c r="HTW252" s="249"/>
      <c r="HTX252" s="249"/>
      <c r="HTY252" s="249"/>
      <c r="HTZ252" s="249"/>
      <c r="HUA252" s="249"/>
      <c r="HUB252" s="249"/>
      <c r="HUC252" s="249"/>
      <c r="HUD252" s="249"/>
      <c r="HUE252" s="249"/>
      <c r="HUF252" s="249"/>
      <c r="HUG252" s="249"/>
      <c r="HUH252" s="249"/>
      <c r="HUI252" s="249"/>
      <c r="HUJ252" s="249"/>
      <c r="HUK252" s="249"/>
      <c r="HUL252" s="249"/>
      <c r="HUM252" s="249"/>
      <c r="HUN252" s="249"/>
      <c r="HUO252" s="249"/>
      <c r="HUP252" s="249"/>
      <c r="HUQ252" s="249"/>
      <c r="HUR252" s="249"/>
      <c r="HUS252" s="249"/>
      <c r="HUT252" s="249"/>
      <c r="HUU252" s="249"/>
      <c r="HUV252" s="249"/>
      <c r="HUW252" s="249"/>
      <c r="HUX252" s="249"/>
      <c r="HUY252" s="249"/>
      <c r="HUZ252" s="249"/>
      <c r="HVA252" s="249"/>
      <c r="HVB252" s="249"/>
      <c r="HVC252" s="249"/>
      <c r="HVD252" s="249"/>
      <c r="HVE252" s="249"/>
      <c r="HVF252" s="249"/>
      <c r="HVG252" s="249"/>
      <c r="HVH252" s="249"/>
      <c r="HVI252" s="249"/>
      <c r="HVJ252" s="249"/>
      <c r="HVK252" s="249"/>
      <c r="HVL252" s="249"/>
      <c r="HVM252" s="249"/>
      <c r="HVN252" s="249"/>
      <c r="HVO252" s="249"/>
      <c r="HVP252" s="249"/>
      <c r="HVQ252" s="249"/>
      <c r="HVR252" s="249"/>
      <c r="HVS252" s="249"/>
      <c r="HVT252" s="249"/>
      <c r="HVU252" s="249"/>
      <c r="HVV252" s="249"/>
      <c r="HVW252" s="249"/>
      <c r="HVX252" s="249"/>
      <c r="HVY252" s="249"/>
      <c r="HVZ252" s="249"/>
      <c r="HWA252" s="249"/>
      <c r="HWB252" s="249"/>
      <c r="HWC252" s="249"/>
      <c r="HWD252" s="249"/>
      <c r="HWE252" s="249"/>
      <c r="HWF252" s="249"/>
      <c r="HWG252" s="249"/>
      <c r="HWH252" s="249"/>
      <c r="HWI252" s="249"/>
      <c r="HWJ252" s="249"/>
      <c r="HWK252" s="249"/>
      <c r="HWL252" s="249"/>
      <c r="HWM252" s="249"/>
      <c r="HWN252" s="249"/>
      <c r="HWO252" s="249"/>
      <c r="HWP252" s="249"/>
      <c r="HWQ252" s="249"/>
      <c r="HWR252" s="249"/>
      <c r="HWS252" s="249"/>
      <c r="HWT252" s="249"/>
      <c r="HWU252" s="249"/>
      <c r="HWV252" s="249"/>
      <c r="HWW252" s="249"/>
      <c r="HWX252" s="249"/>
      <c r="HWY252" s="249"/>
      <c r="HWZ252" s="249"/>
      <c r="HXA252" s="249"/>
      <c r="HXB252" s="249"/>
      <c r="HXC252" s="249"/>
      <c r="HXD252" s="249"/>
      <c r="HXE252" s="249"/>
      <c r="HXF252" s="249"/>
      <c r="HXG252" s="249"/>
      <c r="HXH252" s="249"/>
      <c r="HXI252" s="249"/>
      <c r="HXJ252" s="249"/>
      <c r="HXK252" s="249"/>
      <c r="HXL252" s="249"/>
      <c r="HXM252" s="249"/>
      <c r="HXN252" s="249"/>
      <c r="HXO252" s="249"/>
      <c r="HXP252" s="249"/>
      <c r="HXQ252" s="249"/>
      <c r="HXR252" s="249"/>
      <c r="HXS252" s="249"/>
      <c r="HXT252" s="249"/>
      <c r="HXU252" s="249"/>
      <c r="HXV252" s="249"/>
      <c r="HXW252" s="249"/>
      <c r="HXX252" s="249"/>
      <c r="HXY252" s="249"/>
      <c r="HXZ252" s="249"/>
      <c r="HYA252" s="249"/>
      <c r="HYB252" s="249"/>
      <c r="HYC252" s="249"/>
      <c r="HYD252" s="249"/>
      <c r="HYE252" s="249"/>
      <c r="HYF252" s="249"/>
      <c r="HYG252" s="249"/>
      <c r="HYH252" s="249"/>
      <c r="HYI252" s="249"/>
      <c r="HYJ252" s="249"/>
      <c r="HYK252" s="249"/>
      <c r="HYL252" s="249"/>
      <c r="HYM252" s="249"/>
      <c r="HYN252" s="249"/>
      <c r="HYO252" s="249"/>
      <c r="HYP252" s="249"/>
      <c r="HYQ252" s="249"/>
      <c r="HYR252" s="249"/>
      <c r="HYS252" s="249"/>
      <c r="HYT252" s="249"/>
      <c r="HYU252" s="249"/>
      <c r="HYV252" s="249"/>
      <c r="HYW252" s="249"/>
      <c r="HYX252" s="249"/>
      <c r="HYY252" s="249"/>
      <c r="HYZ252" s="249"/>
      <c r="HZA252" s="249"/>
      <c r="HZB252" s="249"/>
      <c r="HZC252" s="249"/>
      <c r="HZD252" s="249"/>
      <c r="HZE252" s="249"/>
      <c r="HZF252" s="249"/>
      <c r="HZG252" s="249"/>
      <c r="HZH252" s="249"/>
      <c r="HZI252" s="249"/>
      <c r="HZJ252" s="249"/>
      <c r="HZK252" s="249"/>
      <c r="HZL252" s="249"/>
      <c r="HZM252" s="249"/>
      <c r="HZN252" s="249"/>
      <c r="HZO252" s="249"/>
      <c r="HZP252" s="249"/>
      <c r="HZQ252" s="249"/>
      <c r="HZR252" s="249"/>
      <c r="HZS252" s="249"/>
      <c r="HZT252" s="249"/>
      <c r="HZU252" s="249"/>
      <c r="HZV252" s="249"/>
      <c r="HZW252" s="249"/>
      <c r="HZX252" s="249"/>
      <c r="HZY252" s="249"/>
      <c r="HZZ252" s="249"/>
      <c r="IAA252" s="249"/>
      <c r="IAB252" s="249"/>
      <c r="IAC252" s="249"/>
      <c r="IAD252" s="249"/>
      <c r="IAE252" s="249"/>
      <c r="IAF252" s="249"/>
      <c r="IAG252" s="249"/>
      <c r="IAH252" s="249"/>
      <c r="IAI252" s="249"/>
      <c r="IAJ252" s="249"/>
      <c r="IAK252" s="249"/>
      <c r="IAL252" s="249"/>
      <c r="IAM252" s="249"/>
      <c r="IAN252" s="249"/>
      <c r="IAO252" s="249"/>
      <c r="IAP252" s="249"/>
      <c r="IAQ252" s="249"/>
      <c r="IAR252" s="249"/>
      <c r="IAS252" s="249"/>
      <c r="IAT252" s="249"/>
      <c r="IAU252" s="249"/>
      <c r="IAV252" s="249"/>
      <c r="IAW252" s="249"/>
      <c r="IAX252" s="249"/>
      <c r="IAY252" s="249"/>
      <c r="IAZ252" s="249"/>
      <c r="IBA252" s="249"/>
      <c r="IBB252" s="249"/>
      <c r="IBC252" s="249"/>
      <c r="IBD252" s="249"/>
      <c r="IBE252" s="249"/>
      <c r="IBF252" s="249"/>
      <c r="IBG252" s="249"/>
      <c r="IBH252" s="249"/>
      <c r="IBI252" s="249"/>
      <c r="IBJ252" s="249"/>
      <c r="IBK252" s="249"/>
      <c r="IBL252" s="249"/>
      <c r="IBM252" s="249"/>
      <c r="IBN252" s="249"/>
      <c r="IBO252" s="249"/>
      <c r="IBP252" s="249"/>
      <c r="IBQ252" s="249"/>
      <c r="IBR252" s="249"/>
      <c r="IBS252" s="249"/>
      <c r="IBT252" s="249"/>
      <c r="IBU252" s="249"/>
      <c r="IBV252" s="249"/>
      <c r="IBW252" s="249"/>
      <c r="IBX252" s="249"/>
      <c r="IBY252" s="249"/>
      <c r="IBZ252" s="249"/>
      <c r="ICA252" s="249"/>
      <c r="ICB252" s="249"/>
      <c r="ICC252" s="249"/>
      <c r="ICD252" s="249"/>
      <c r="ICE252" s="249"/>
      <c r="ICF252" s="249"/>
      <c r="ICG252" s="249"/>
      <c r="ICH252" s="249"/>
      <c r="ICI252" s="249"/>
      <c r="ICJ252" s="249"/>
      <c r="ICK252" s="249"/>
      <c r="ICL252" s="249"/>
      <c r="ICM252" s="249"/>
      <c r="ICN252" s="249"/>
      <c r="ICO252" s="249"/>
      <c r="ICP252" s="249"/>
      <c r="ICQ252" s="249"/>
      <c r="ICR252" s="249"/>
      <c r="ICS252" s="249"/>
      <c r="ICT252" s="249"/>
      <c r="ICU252" s="249"/>
      <c r="ICV252" s="249"/>
      <c r="ICW252" s="249"/>
      <c r="ICX252" s="249"/>
      <c r="ICY252" s="249"/>
      <c r="ICZ252" s="249"/>
      <c r="IDA252" s="249"/>
      <c r="IDB252" s="249"/>
      <c r="IDC252" s="249"/>
      <c r="IDD252" s="249"/>
      <c r="IDE252" s="249"/>
      <c r="IDF252" s="249"/>
      <c r="IDG252" s="249"/>
      <c r="IDH252" s="249"/>
      <c r="IDI252" s="249"/>
      <c r="IDJ252" s="249"/>
      <c r="IDK252" s="249"/>
      <c r="IDL252" s="249"/>
      <c r="IDM252" s="249"/>
      <c r="IDN252" s="249"/>
      <c r="IDO252" s="249"/>
      <c r="IDP252" s="249"/>
      <c r="IDQ252" s="249"/>
      <c r="IDR252" s="249"/>
      <c r="IDS252" s="249"/>
      <c r="IDT252" s="249"/>
      <c r="IDU252" s="249"/>
      <c r="IDV252" s="249"/>
      <c r="IDW252" s="249"/>
      <c r="IDX252" s="249"/>
      <c r="IDY252" s="249"/>
      <c r="IDZ252" s="249"/>
      <c r="IEA252" s="249"/>
      <c r="IEB252" s="249"/>
      <c r="IEC252" s="249"/>
      <c r="IED252" s="249"/>
      <c r="IEE252" s="249"/>
      <c r="IEF252" s="249"/>
      <c r="IEG252" s="249"/>
      <c r="IEH252" s="249"/>
      <c r="IEI252" s="249"/>
      <c r="IEJ252" s="249"/>
      <c r="IEK252" s="249"/>
      <c r="IEL252" s="249"/>
      <c r="IEM252" s="249"/>
      <c r="IEN252" s="249"/>
      <c r="IEO252" s="249"/>
      <c r="IEP252" s="249"/>
      <c r="IEQ252" s="249"/>
      <c r="IER252" s="249"/>
      <c r="IES252" s="249"/>
      <c r="IET252" s="249"/>
      <c r="IEU252" s="249"/>
      <c r="IEV252" s="249"/>
      <c r="IEW252" s="249"/>
      <c r="IEX252" s="249"/>
      <c r="IEY252" s="249"/>
      <c r="IEZ252" s="249"/>
      <c r="IFA252" s="249"/>
      <c r="IFB252" s="249"/>
      <c r="IFC252" s="249"/>
      <c r="IFD252" s="249"/>
      <c r="IFE252" s="249"/>
      <c r="IFF252" s="249"/>
      <c r="IFG252" s="249"/>
      <c r="IFH252" s="249"/>
      <c r="IFI252" s="249"/>
      <c r="IFJ252" s="249"/>
      <c r="IFK252" s="249"/>
      <c r="IFL252" s="249"/>
      <c r="IFM252" s="249"/>
      <c r="IFN252" s="249"/>
      <c r="IFO252" s="249"/>
      <c r="IFP252" s="249"/>
      <c r="IFQ252" s="249"/>
      <c r="IFR252" s="249"/>
      <c r="IFS252" s="249"/>
      <c r="IFT252" s="249"/>
      <c r="IFU252" s="249"/>
      <c r="IFV252" s="249"/>
      <c r="IFW252" s="249"/>
      <c r="IFX252" s="249"/>
      <c r="IFY252" s="249"/>
      <c r="IFZ252" s="249"/>
      <c r="IGA252" s="249"/>
      <c r="IGB252" s="249"/>
      <c r="IGC252" s="249"/>
      <c r="IGD252" s="249"/>
      <c r="IGE252" s="249"/>
      <c r="IGF252" s="249"/>
      <c r="IGG252" s="249"/>
      <c r="IGH252" s="249"/>
      <c r="IGI252" s="249"/>
      <c r="IGJ252" s="249"/>
      <c r="IGK252" s="249"/>
      <c r="IGL252" s="249"/>
      <c r="IGM252" s="249"/>
      <c r="IGN252" s="249"/>
      <c r="IGO252" s="249"/>
      <c r="IGP252" s="249"/>
      <c r="IGQ252" s="249"/>
      <c r="IGR252" s="249"/>
      <c r="IGS252" s="249"/>
      <c r="IGT252" s="249"/>
      <c r="IGU252" s="249"/>
      <c r="IGV252" s="249"/>
      <c r="IGW252" s="249"/>
      <c r="IGX252" s="249"/>
      <c r="IGY252" s="249"/>
      <c r="IGZ252" s="249"/>
      <c r="IHA252" s="249"/>
      <c r="IHB252" s="249"/>
      <c r="IHC252" s="249"/>
      <c r="IHD252" s="249"/>
      <c r="IHE252" s="249"/>
      <c r="IHF252" s="249"/>
      <c r="IHG252" s="249"/>
      <c r="IHH252" s="249"/>
      <c r="IHI252" s="249"/>
      <c r="IHJ252" s="249"/>
      <c r="IHK252" s="249"/>
      <c r="IHL252" s="249"/>
      <c r="IHM252" s="249"/>
      <c r="IHN252" s="249"/>
      <c r="IHO252" s="249"/>
      <c r="IHP252" s="249"/>
      <c r="IHQ252" s="249"/>
      <c r="IHR252" s="249"/>
      <c r="IHS252" s="249"/>
      <c r="IHT252" s="249"/>
      <c r="IHU252" s="249"/>
      <c r="IHV252" s="249"/>
      <c r="IHW252" s="249"/>
      <c r="IHX252" s="249"/>
      <c r="IHY252" s="249"/>
      <c r="IHZ252" s="249"/>
      <c r="IIA252" s="249"/>
      <c r="IIB252" s="249"/>
      <c r="IIC252" s="249"/>
      <c r="IID252" s="249"/>
      <c r="IIE252" s="249"/>
      <c r="IIF252" s="249"/>
      <c r="IIG252" s="249"/>
      <c r="IIH252" s="249"/>
      <c r="III252" s="249"/>
      <c r="IIJ252" s="249"/>
      <c r="IIK252" s="249"/>
      <c r="IIL252" s="249"/>
      <c r="IIM252" s="249"/>
      <c r="IIN252" s="249"/>
      <c r="IIO252" s="249"/>
      <c r="IIP252" s="249"/>
      <c r="IIQ252" s="249"/>
      <c r="IIR252" s="249"/>
      <c r="IIS252" s="249"/>
      <c r="IIT252" s="249"/>
      <c r="IIU252" s="249"/>
      <c r="IIV252" s="249"/>
      <c r="IIW252" s="249"/>
      <c r="IIX252" s="249"/>
      <c r="IIY252" s="249"/>
      <c r="IIZ252" s="249"/>
      <c r="IJA252" s="249"/>
      <c r="IJB252" s="249"/>
      <c r="IJC252" s="249"/>
      <c r="IJD252" s="249"/>
      <c r="IJE252" s="249"/>
      <c r="IJF252" s="249"/>
      <c r="IJG252" s="249"/>
      <c r="IJH252" s="249"/>
      <c r="IJI252" s="249"/>
      <c r="IJJ252" s="249"/>
      <c r="IJK252" s="249"/>
      <c r="IJL252" s="249"/>
      <c r="IJM252" s="249"/>
      <c r="IJN252" s="249"/>
      <c r="IJO252" s="249"/>
      <c r="IJP252" s="249"/>
      <c r="IJQ252" s="249"/>
      <c r="IJR252" s="249"/>
      <c r="IJS252" s="249"/>
      <c r="IJT252" s="249"/>
      <c r="IJU252" s="249"/>
      <c r="IJV252" s="249"/>
      <c r="IJW252" s="249"/>
      <c r="IJX252" s="249"/>
      <c r="IJY252" s="249"/>
      <c r="IJZ252" s="249"/>
      <c r="IKA252" s="249"/>
      <c r="IKB252" s="249"/>
      <c r="IKC252" s="249"/>
      <c r="IKD252" s="249"/>
      <c r="IKE252" s="249"/>
      <c r="IKF252" s="249"/>
      <c r="IKG252" s="249"/>
      <c r="IKH252" s="249"/>
      <c r="IKI252" s="249"/>
      <c r="IKJ252" s="249"/>
      <c r="IKK252" s="249"/>
      <c r="IKL252" s="249"/>
      <c r="IKM252" s="249"/>
      <c r="IKN252" s="249"/>
      <c r="IKO252" s="249"/>
      <c r="IKP252" s="249"/>
      <c r="IKQ252" s="249"/>
      <c r="IKR252" s="249"/>
      <c r="IKS252" s="249"/>
      <c r="IKT252" s="249"/>
      <c r="IKU252" s="249"/>
      <c r="IKV252" s="249"/>
      <c r="IKW252" s="249"/>
      <c r="IKX252" s="249"/>
      <c r="IKY252" s="249"/>
      <c r="IKZ252" s="249"/>
      <c r="ILA252" s="249"/>
      <c r="ILB252" s="249"/>
      <c r="ILC252" s="249"/>
      <c r="ILD252" s="249"/>
      <c r="ILE252" s="249"/>
      <c r="ILF252" s="249"/>
      <c r="ILG252" s="249"/>
      <c r="ILH252" s="249"/>
      <c r="ILI252" s="249"/>
      <c r="ILJ252" s="249"/>
      <c r="ILK252" s="249"/>
      <c r="ILL252" s="249"/>
      <c r="ILM252" s="249"/>
      <c r="ILN252" s="249"/>
      <c r="ILO252" s="249"/>
      <c r="ILP252" s="249"/>
      <c r="ILQ252" s="249"/>
      <c r="ILR252" s="249"/>
      <c r="ILS252" s="249"/>
      <c r="ILT252" s="249"/>
      <c r="ILU252" s="249"/>
      <c r="ILV252" s="249"/>
      <c r="ILW252" s="249"/>
      <c r="ILX252" s="249"/>
      <c r="ILY252" s="249"/>
      <c r="ILZ252" s="249"/>
      <c r="IMA252" s="249"/>
      <c r="IMB252" s="249"/>
      <c r="IMC252" s="249"/>
      <c r="IMD252" s="249"/>
      <c r="IME252" s="249"/>
      <c r="IMF252" s="249"/>
      <c r="IMG252" s="249"/>
      <c r="IMH252" s="249"/>
      <c r="IMI252" s="249"/>
      <c r="IMJ252" s="249"/>
      <c r="IMK252" s="249"/>
      <c r="IML252" s="249"/>
      <c r="IMM252" s="249"/>
      <c r="IMN252" s="249"/>
      <c r="IMO252" s="249"/>
      <c r="IMP252" s="249"/>
      <c r="IMQ252" s="249"/>
      <c r="IMR252" s="249"/>
      <c r="IMS252" s="249"/>
      <c r="IMT252" s="249"/>
      <c r="IMU252" s="249"/>
      <c r="IMV252" s="249"/>
      <c r="IMW252" s="249"/>
      <c r="IMX252" s="249"/>
      <c r="IMY252" s="249"/>
      <c r="IMZ252" s="249"/>
      <c r="INA252" s="249"/>
      <c r="INB252" s="249"/>
      <c r="INC252" s="249"/>
      <c r="IND252" s="249"/>
      <c r="INE252" s="249"/>
      <c r="INF252" s="249"/>
      <c r="ING252" s="249"/>
      <c r="INH252" s="249"/>
      <c r="INI252" s="249"/>
      <c r="INJ252" s="249"/>
      <c r="INK252" s="249"/>
      <c r="INL252" s="249"/>
      <c r="INM252" s="249"/>
      <c r="INN252" s="249"/>
      <c r="INO252" s="249"/>
      <c r="INP252" s="249"/>
      <c r="INQ252" s="249"/>
      <c r="INR252" s="249"/>
      <c r="INS252" s="249"/>
      <c r="INT252" s="249"/>
      <c r="INU252" s="249"/>
      <c r="INV252" s="249"/>
      <c r="INW252" s="249"/>
      <c r="INX252" s="249"/>
      <c r="INY252" s="249"/>
      <c r="INZ252" s="249"/>
      <c r="IOA252" s="249"/>
      <c r="IOB252" s="249"/>
      <c r="IOC252" s="249"/>
      <c r="IOD252" s="249"/>
      <c r="IOE252" s="249"/>
      <c r="IOF252" s="249"/>
      <c r="IOG252" s="249"/>
      <c r="IOH252" s="249"/>
      <c r="IOI252" s="249"/>
      <c r="IOJ252" s="249"/>
      <c r="IOK252" s="249"/>
      <c r="IOL252" s="249"/>
      <c r="IOM252" s="249"/>
      <c r="ION252" s="249"/>
      <c r="IOO252" s="249"/>
      <c r="IOP252" s="249"/>
      <c r="IOQ252" s="249"/>
      <c r="IOR252" s="249"/>
      <c r="IOS252" s="249"/>
      <c r="IOT252" s="249"/>
      <c r="IOU252" s="249"/>
      <c r="IOV252" s="249"/>
      <c r="IOW252" s="249"/>
      <c r="IOX252" s="249"/>
      <c r="IOY252" s="249"/>
      <c r="IOZ252" s="249"/>
      <c r="IPA252" s="249"/>
      <c r="IPB252" s="249"/>
      <c r="IPC252" s="249"/>
      <c r="IPD252" s="249"/>
      <c r="IPE252" s="249"/>
      <c r="IPF252" s="249"/>
      <c r="IPG252" s="249"/>
      <c r="IPH252" s="249"/>
      <c r="IPI252" s="249"/>
      <c r="IPJ252" s="249"/>
      <c r="IPK252" s="249"/>
      <c r="IPL252" s="249"/>
      <c r="IPM252" s="249"/>
      <c r="IPN252" s="249"/>
      <c r="IPO252" s="249"/>
      <c r="IPP252" s="249"/>
      <c r="IPQ252" s="249"/>
      <c r="IPR252" s="249"/>
      <c r="IPS252" s="249"/>
      <c r="IPT252" s="249"/>
      <c r="IPU252" s="249"/>
      <c r="IPV252" s="249"/>
      <c r="IPW252" s="249"/>
      <c r="IPX252" s="249"/>
      <c r="IPY252" s="249"/>
      <c r="IPZ252" s="249"/>
      <c r="IQA252" s="249"/>
      <c r="IQB252" s="249"/>
      <c r="IQC252" s="249"/>
      <c r="IQD252" s="249"/>
      <c r="IQE252" s="249"/>
      <c r="IQF252" s="249"/>
      <c r="IQG252" s="249"/>
      <c r="IQH252" s="249"/>
      <c r="IQI252" s="249"/>
      <c r="IQJ252" s="249"/>
      <c r="IQK252" s="249"/>
      <c r="IQL252" s="249"/>
      <c r="IQM252" s="249"/>
      <c r="IQN252" s="249"/>
      <c r="IQO252" s="249"/>
      <c r="IQP252" s="249"/>
      <c r="IQQ252" s="249"/>
      <c r="IQR252" s="249"/>
      <c r="IQS252" s="249"/>
      <c r="IQT252" s="249"/>
      <c r="IQU252" s="249"/>
      <c r="IQV252" s="249"/>
      <c r="IQW252" s="249"/>
      <c r="IQX252" s="249"/>
      <c r="IQY252" s="249"/>
      <c r="IQZ252" s="249"/>
      <c r="IRA252" s="249"/>
      <c r="IRB252" s="249"/>
      <c r="IRC252" s="249"/>
      <c r="IRD252" s="249"/>
      <c r="IRE252" s="249"/>
      <c r="IRF252" s="249"/>
      <c r="IRG252" s="249"/>
      <c r="IRH252" s="249"/>
      <c r="IRI252" s="249"/>
      <c r="IRJ252" s="249"/>
      <c r="IRK252" s="249"/>
      <c r="IRL252" s="249"/>
      <c r="IRM252" s="249"/>
      <c r="IRN252" s="249"/>
      <c r="IRO252" s="249"/>
      <c r="IRP252" s="249"/>
      <c r="IRQ252" s="249"/>
      <c r="IRR252" s="249"/>
      <c r="IRS252" s="249"/>
      <c r="IRT252" s="249"/>
      <c r="IRU252" s="249"/>
      <c r="IRV252" s="249"/>
      <c r="IRW252" s="249"/>
      <c r="IRX252" s="249"/>
      <c r="IRY252" s="249"/>
      <c r="IRZ252" s="249"/>
      <c r="ISA252" s="249"/>
      <c r="ISB252" s="249"/>
      <c r="ISC252" s="249"/>
      <c r="ISD252" s="249"/>
      <c r="ISE252" s="249"/>
      <c r="ISF252" s="249"/>
      <c r="ISG252" s="249"/>
      <c r="ISH252" s="249"/>
      <c r="ISI252" s="249"/>
      <c r="ISJ252" s="249"/>
      <c r="ISK252" s="249"/>
      <c r="ISL252" s="249"/>
      <c r="ISM252" s="249"/>
      <c r="ISN252" s="249"/>
      <c r="ISO252" s="249"/>
      <c r="ISP252" s="249"/>
      <c r="ISQ252" s="249"/>
      <c r="ISR252" s="249"/>
      <c r="ISS252" s="249"/>
      <c r="IST252" s="249"/>
      <c r="ISU252" s="249"/>
      <c r="ISV252" s="249"/>
      <c r="ISW252" s="249"/>
      <c r="ISX252" s="249"/>
      <c r="ISY252" s="249"/>
      <c r="ISZ252" s="249"/>
      <c r="ITA252" s="249"/>
      <c r="ITB252" s="249"/>
      <c r="ITC252" s="249"/>
      <c r="ITD252" s="249"/>
      <c r="ITE252" s="249"/>
      <c r="ITF252" s="249"/>
      <c r="ITG252" s="249"/>
      <c r="ITH252" s="249"/>
      <c r="ITI252" s="249"/>
      <c r="ITJ252" s="249"/>
      <c r="ITK252" s="249"/>
      <c r="ITL252" s="249"/>
      <c r="ITM252" s="249"/>
      <c r="ITN252" s="249"/>
      <c r="ITO252" s="249"/>
      <c r="ITP252" s="249"/>
      <c r="ITQ252" s="249"/>
      <c r="ITR252" s="249"/>
      <c r="ITS252" s="249"/>
      <c r="ITT252" s="249"/>
      <c r="ITU252" s="249"/>
      <c r="ITV252" s="249"/>
      <c r="ITW252" s="249"/>
      <c r="ITX252" s="249"/>
      <c r="ITY252" s="249"/>
      <c r="ITZ252" s="249"/>
      <c r="IUA252" s="249"/>
      <c r="IUB252" s="249"/>
      <c r="IUC252" s="249"/>
      <c r="IUD252" s="249"/>
      <c r="IUE252" s="249"/>
      <c r="IUF252" s="249"/>
      <c r="IUG252" s="249"/>
      <c r="IUH252" s="249"/>
      <c r="IUI252" s="249"/>
      <c r="IUJ252" s="249"/>
      <c r="IUK252" s="249"/>
      <c r="IUL252" s="249"/>
      <c r="IUM252" s="249"/>
      <c r="IUN252" s="249"/>
      <c r="IUO252" s="249"/>
      <c r="IUP252" s="249"/>
      <c r="IUQ252" s="249"/>
      <c r="IUR252" s="249"/>
      <c r="IUS252" s="249"/>
      <c r="IUT252" s="249"/>
      <c r="IUU252" s="249"/>
      <c r="IUV252" s="249"/>
      <c r="IUW252" s="249"/>
      <c r="IUX252" s="249"/>
      <c r="IUY252" s="249"/>
      <c r="IUZ252" s="249"/>
      <c r="IVA252" s="249"/>
      <c r="IVB252" s="249"/>
      <c r="IVC252" s="249"/>
      <c r="IVD252" s="249"/>
      <c r="IVE252" s="249"/>
      <c r="IVF252" s="249"/>
      <c r="IVG252" s="249"/>
      <c r="IVH252" s="249"/>
      <c r="IVI252" s="249"/>
      <c r="IVJ252" s="249"/>
      <c r="IVK252" s="249"/>
      <c r="IVL252" s="249"/>
      <c r="IVM252" s="249"/>
      <c r="IVN252" s="249"/>
      <c r="IVO252" s="249"/>
      <c r="IVP252" s="249"/>
      <c r="IVQ252" s="249"/>
      <c r="IVR252" s="249"/>
      <c r="IVS252" s="249"/>
      <c r="IVT252" s="249"/>
      <c r="IVU252" s="249"/>
      <c r="IVV252" s="249"/>
      <c r="IVW252" s="249"/>
      <c r="IVX252" s="249"/>
      <c r="IVY252" s="249"/>
      <c r="IVZ252" s="249"/>
      <c r="IWA252" s="249"/>
      <c r="IWB252" s="249"/>
      <c r="IWC252" s="249"/>
      <c r="IWD252" s="249"/>
      <c r="IWE252" s="249"/>
      <c r="IWF252" s="249"/>
      <c r="IWG252" s="249"/>
      <c r="IWH252" s="249"/>
      <c r="IWI252" s="249"/>
      <c r="IWJ252" s="249"/>
      <c r="IWK252" s="249"/>
      <c r="IWL252" s="249"/>
      <c r="IWM252" s="249"/>
      <c r="IWN252" s="249"/>
      <c r="IWO252" s="249"/>
      <c r="IWP252" s="249"/>
      <c r="IWQ252" s="249"/>
      <c r="IWR252" s="249"/>
      <c r="IWS252" s="249"/>
      <c r="IWT252" s="249"/>
      <c r="IWU252" s="249"/>
      <c r="IWV252" s="249"/>
      <c r="IWW252" s="249"/>
      <c r="IWX252" s="249"/>
      <c r="IWY252" s="249"/>
      <c r="IWZ252" s="249"/>
      <c r="IXA252" s="249"/>
      <c r="IXB252" s="249"/>
      <c r="IXC252" s="249"/>
      <c r="IXD252" s="249"/>
      <c r="IXE252" s="249"/>
      <c r="IXF252" s="249"/>
      <c r="IXG252" s="249"/>
      <c r="IXH252" s="249"/>
      <c r="IXI252" s="249"/>
      <c r="IXJ252" s="249"/>
      <c r="IXK252" s="249"/>
      <c r="IXL252" s="249"/>
      <c r="IXM252" s="249"/>
      <c r="IXN252" s="249"/>
      <c r="IXO252" s="249"/>
      <c r="IXP252" s="249"/>
      <c r="IXQ252" s="249"/>
      <c r="IXR252" s="249"/>
      <c r="IXS252" s="249"/>
      <c r="IXT252" s="249"/>
      <c r="IXU252" s="249"/>
      <c r="IXV252" s="249"/>
      <c r="IXW252" s="249"/>
      <c r="IXX252" s="249"/>
      <c r="IXY252" s="249"/>
      <c r="IXZ252" s="249"/>
      <c r="IYA252" s="249"/>
      <c r="IYB252" s="249"/>
      <c r="IYC252" s="249"/>
      <c r="IYD252" s="249"/>
      <c r="IYE252" s="249"/>
      <c r="IYF252" s="249"/>
      <c r="IYG252" s="249"/>
      <c r="IYH252" s="249"/>
      <c r="IYI252" s="249"/>
      <c r="IYJ252" s="249"/>
      <c r="IYK252" s="249"/>
      <c r="IYL252" s="249"/>
      <c r="IYM252" s="249"/>
      <c r="IYN252" s="249"/>
      <c r="IYO252" s="249"/>
      <c r="IYP252" s="249"/>
      <c r="IYQ252" s="249"/>
      <c r="IYR252" s="249"/>
      <c r="IYS252" s="249"/>
      <c r="IYT252" s="249"/>
      <c r="IYU252" s="249"/>
      <c r="IYV252" s="249"/>
      <c r="IYW252" s="249"/>
      <c r="IYX252" s="249"/>
      <c r="IYY252" s="249"/>
      <c r="IYZ252" s="249"/>
      <c r="IZA252" s="249"/>
      <c r="IZB252" s="249"/>
      <c r="IZC252" s="249"/>
      <c r="IZD252" s="249"/>
      <c r="IZE252" s="249"/>
      <c r="IZF252" s="249"/>
      <c r="IZG252" s="249"/>
      <c r="IZH252" s="249"/>
      <c r="IZI252" s="249"/>
      <c r="IZJ252" s="249"/>
      <c r="IZK252" s="249"/>
      <c r="IZL252" s="249"/>
      <c r="IZM252" s="249"/>
      <c r="IZN252" s="249"/>
      <c r="IZO252" s="249"/>
      <c r="IZP252" s="249"/>
      <c r="IZQ252" s="249"/>
      <c r="IZR252" s="249"/>
      <c r="IZS252" s="249"/>
      <c r="IZT252" s="249"/>
      <c r="IZU252" s="249"/>
      <c r="IZV252" s="249"/>
      <c r="IZW252" s="249"/>
      <c r="IZX252" s="249"/>
      <c r="IZY252" s="249"/>
      <c r="IZZ252" s="249"/>
      <c r="JAA252" s="249"/>
      <c r="JAB252" s="249"/>
      <c r="JAC252" s="249"/>
      <c r="JAD252" s="249"/>
      <c r="JAE252" s="249"/>
      <c r="JAF252" s="249"/>
      <c r="JAG252" s="249"/>
      <c r="JAH252" s="249"/>
      <c r="JAI252" s="249"/>
      <c r="JAJ252" s="249"/>
      <c r="JAK252" s="249"/>
      <c r="JAL252" s="249"/>
      <c r="JAM252" s="249"/>
      <c r="JAN252" s="249"/>
      <c r="JAO252" s="249"/>
      <c r="JAP252" s="249"/>
      <c r="JAQ252" s="249"/>
      <c r="JAR252" s="249"/>
      <c r="JAS252" s="249"/>
      <c r="JAT252" s="249"/>
      <c r="JAU252" s="249"/>
      <c r="JAV252" s="249"/>
      <c r="JAW252" s="249"/>
      <c r="JAX252" s="249"/>
      <c r="JAY252" s="249"/>
      <c r="JAZ252" s="249"/>
      <c r="JBA252" s="249"/>
      <c r="JBB252" s="249"/>
      <c r="JBC252" s="249"/>
      <c r="JBD252" s="249"/>
      <c r="JBE252" s="249"/>
      <c r="JBF252" s="249"/>
      <c r="JBG252" s="249"/>
      <c r="JBH252" s="249"/>
      <c r="JBI252" s="249"/>
      <c r="JBJ252" s="249"/>
      <c r="JBK252" s="249"/>
      <c r="JBL252" s="249"/>
      <c r="JBM252" s="249"/>
      <c r="JBN252" s="249"/>
      <c r="JBO252" s="249"/>
      <c r="JBP252" s="249"/>
      <c r="JBQ252" s="249"/>
      <c r="JBR252" s="249"/>
      <c r="JBS252" s="249"/>
      <c r="JBT252" s="249"/>
      <c r="JBU252" s="249"/>
      <c r="JBV252" s="249"/>
      <c r="JBW252" s="249"/>
      <c r="JBX252" s="249"/>
      <c r="JBY252" s="249"/>
      <c r="JBZ252" s="249"/>
      <c r="JCA252" s="249"/>
      <c r="JCB252" s="249"/>
      <c r="JCC252" s="249"/>
      <c r="JCD252" s="249"/>
      <c r="JCE252" s="249"/>
      <c r="JCF252" s="249"/>
      <c r="JCG252" s="249"/>
      <c r="JCH252" s="249"/>
      <c r="JCI252" s="249"/>
      <c r="JCJ252" s="249"/>
      <c r="JCK252" s="249"/>
      <c r="JCL252" s="249"/>
      <c r="JCM252" s="249"/>
      <c r="JCN252" s="249"/>
      <c r="JCO252" s="249"/>
      <c r="JCP252" s="249"/>
      <c r="JCQ252" s="249"/>
      <c r="JCR252" s="249"/>
      <c r="JCS252" s="249"/>
      <c r="JCT252" s="249"/>
      <c r="JCU252" s="249"/>
      <c r="JCV252" s="249"/>
      <c r="JCW252" s="249"/>
      <c r="JCX252" s="249"/>
      <c r="JCY252" s="249"/>
      <c r="JCZ252" s="249"/>
      <c r="JDA252" s="249"/>
      <c r="JDB252" s="249"/>
      <c r="JDC252" s="249"/>
      <c r="JDD252" s="249"/>
      <c r="JDE252" s="249"/>
      <c r="JDF252" s="249"/>
      <c r="JDG252" s="249"/>
      <c r="JDH252" s="249"/>
      <c r="JDI252" s="249"/>
      <c r="JDJ252" s="249"/>
      <c r="JDK252" s="249"/>
      <c r="JDL252" s="249"/>
      <c r="JDM252" s="249"/>
      <c r="JDN252" s="249"/>
      <c r="JDO252" s="249"/>
      <c r="JDP252" s="249"/>
      <c r="JDQ252" s="249"/>
      <c r="JDR252" s="249"/>
      <c r="JDS252" s="249"/>
      <c r="JDT252" s="249"/>
      <c r="JDU252" s="249"/>
      <c r="JDV252" s="249"/>
      <c r="JDW252" s="249"/>
      <c r="JDX252" s="249"/>
      <c r="JDY252" s="249"/>
      <c r="JDZ252" s="249"/>
      <c r="JEA252" s="249"/>
      <c r="JEB252" s="249"/>
      <c r="JEC252" s="249"/>
      <c r="JED252" s="249"/>
      <c r="JEE252" s="249"/>
      <c r="JEF252" s="249"/>
      <c r="JEG252" s="249"/>
      <c r="JEH252" s="249"/>
      <c r="JEI252" s="249"/>
      <c r="JEJ252" s="249"/>
      <c r="JEK252" s="249"/>
      <c r="JEL252" s="249"/>
      <c r="JEM252" s="249"/>
      <c r="JEN252" s="249"/>
      <c r="JEO252" s="249"/>
      <c r="JEP252" s="249"/>
      <c r="JEQ252" s="249"/>
      <c r="JER252" s="249"/>
      <c r="JES252" s="249"/>
      <c r="JET252" s="249"/>
      <c r="JEU252" s="249"/>
      <c r="JEV252" s="249"/>
      <c r="JEW252" s="249"/>
      <c r="JEX252" s="249"/>
      <c r="JEY252" s="249"/>
      <c r="JEZ252" s="249"/>
      <c r="JFA252" s="249"/>
      <c r="JFB252" s="249"/>
      <c r="JFC252" s="249"/>
      <c r="JFD252" s="249"/>
      <c r="JFE252" s="249"/>
      <c r="JFF252" s="249"/>
      <c r="JFG252" s="249"/>
      <c r="JFH252" s="249"/>
      <c r="JFI252" s="249"/>
      <c r="JFJ252" s="249"/>
      <c r="JFK252" s="249"/>
      <c r="JFL252" s="249"/>
      <c r="JFM252" s="249"/>
      <c r="JFN252" s="249"/>
      <c r="JFO252" s="249"/>
      <c r="JFP252" s="249"/>
      <c r="JFQ252" s="249"/>
      <c r="JFR252" s="249"/>
      <c r="JFS252" s="249"/>
      <c r="JFT252" s="249"/>
      <c r="JFU252" s="249"/>
      <c r="JFV252" s="249"/>
      <c r="JFW252" s="249"/>
      <c r="JFX252" s="249"/>
      <c r="JFY252" s="249"/>
      <c r="JFZ252" s="249"/>
      <c r="JGA252" s="249"/>
      <c r="JGB252" s="249"/>
      <c r="JGC252" s="249"/>
      <c r="JGD252" s="249"/>
      <c r="JGE252" s="249"/>
      <c r="JGF252" s="249"/>
      <c r="JGG252" s="249"/>
      <c r="JGH252" s="249"/>
      <c r="JGI252" s="249"/>
      <c r="JGJ252" s="249"/>
      <c r="JGK252" s="249"/>
      <c r="JGL252" s="249"/>
      <c r="JGM252" s="249"/>
      <c r="JGN252" s="249"/>
      <c r="JGO252" s="249"/>
      <c r="JGP252" s="249"/>
      <c r="JGQ252" s="249"/>
      <c r="JGR252" s="249"/>
      <c r="JGS252" s="249"/>
      <c r="JGT252" s="249"/>
      <c r="JGU252" s="249"/>
      <c r="JGV252" s="249"/>
      <c r="JGW252" s="249"/>
      <c r="JGX252" s="249"/>
      <c r="JGY252" s="249"/>
      <c r="JGZ252" s="249"/>
      <c r="JHA252" s="249"/>
      <c r="JHB252" s="249"/>
      <c r="JHC252" s="249"/>
      <c r="JHD252" s="249"/>
      <c r="JHE252" s="249"/>
      <c r="JHF252" s="249"/>
      <c r="JHG252" s="249"/>
      <c r="JHH252" s="249"/>
      <c r="JHI252" s="249"/>
      <c r="JHJ252" s="249"/>
      <c r="JHK252" s="249"/>
      <c r="JHL252" s="249"/>
      <c r="JHM252" s="249"/>
      <c r="JHN252" s="249"/>
      <c r="JHO252" s="249"/>
      <c r="JHP252" s="249"/>
      <c r="JHQ252" s="249"/>
      <c r="JHR252" s="249"/>
      <c r="JHS252" s="249"/>
      <c r="JHT252" s="249"/>
      <c r="JHU252" s="249"/>
      <c r="JHV252" s="249"/>
      <c r="JHW252" s="249"/>
      <c r="JHX252" s="249"/>
      <c r="JHY252" s="249"/>
      <c r="JHZ252" s="249"/>
      <c r="JIA252" s="249"/>
      <c r="JIB252" s="249"/>
      <c r="JIC252" s="249"/>
      <c r="JID252" s="249"/>
      <c r="JIE252" s="249"/>
      <c r="JIF252" s="249"/>
      <c r="JIG252" s="249"/>
      <c r="JIH252" s="249"/>
      <c r="JII252" s="249"/>
      <c r="JIJ252" s="249"/>
      <c r="JIK252" s="249"/>
      <c r="JIL252" s="249"/>
      <c r="JIM252" s="249"/>
      <c r="JIN252" s="249"/>
      <c r="JIO252" s="249"/>
      <c r="JIP252" s="249"/>
      <c r="JIQ252" s="249"/>
      <c r="JIR252" s="249"/>
      <c r="JIS252" s="249"/>
      <c r="JIT252" s="249"/>
      <c r="JIU252" s="249"/>
      <c r="JIV252" s="249"/>
      <c r="JIW252" s="249"/>
      <c r="JIX252" s="249"/>
      <c r="JIY252" s="249"/>
      <c r="JIZ252" s="249"/>
      <c r="JJA252" s="249"/>
      <c r="JJB252" s="249"/>
      <c r="JJC252" s="249"/>
      <c r="JJD252" s="249"/>
      <c r="JJE252" s="249"/>
      <c r="JJF252" s="249"/>
      <c r="JJG252" s="249"/>
      <c r="JJH252" s="249"/>
      <c r="JJI252" s="249"/>
      <c r="JJJ252" s="249"/>
      <c r="JJK252" s="249"/>
      <c r="JJL252" s="249"/>
      <c r="JJM252" s="249"/>
      <c r="JJN252" s="249"/>
      <c r="JJO252" s="249"/>
      <c r="JJP252" s="249"/>
      <c r="JJQ252" s="249"/>
      <c r="JJR252" s="249"/>
      <c r="JJS252" s="249"/>
      <c r="JJT252" s="249"/>
      <c r="JJU252" s="249"/>
      <c r="JJV252" s="249"/>
      <c r="JJW252" s="249"/>
      <c r="JJX252" s="249"/>
      <c r="JJY252" s="249"/>
      <c r="JJZ252" s="249"/>
      <c r="JKA252" s="249"/>
      <c r="JKB252" s="249"/>
      <c r="JKC252" s="249"/>
      <c r="JKD252" s="249"/>
      <c r="JKE252" s="249"/>
      <c r="JKF252" s="249"/>
      <c r="JKG252" s="249"/>
      <c r="JKH252" s="249"/>
      <c r="JKI252" s="249"/>
      <c r="JKJ252" s="249"/>
      <c r="JKK252" s="249"/>
      <c r="JKL252" s="249"/>
      <c r="JKM252" s="249"/>
      <c r="JKN252" s="249"/>
      <c r="JKO252" s="249"/>
      <c r="JKP252" s="249"/>
      <c r="JKQ252" s="249"/>
      <c r="JKR252" s="249"/>
      <c r="JKS252" s="249"/>
      <c r="JKT252" s="249"/>
      <c r="JKU252" s="249"/>
      <c r="JKV252" s="249"/>
      <c r="JKW252" s="249"/>
      <c r="JKX252" s="249"/>
      <c r="JKY252" s="249"/>
      <c r="JKZ252" s="249"/>
      <c r="JLA252" s="249"/>
      <c r="JLB252" s="249"/>
      <c r="JLC252" s="249"/>
      <c r="JLD252" s="249"/>
      <c r="JLE252" s="249"/>
      <c r="JLF252" s="249"/>
      <c r="JLG252" s="249"/>
      <c r="JLH252" s="249"/>
      <c r="JLI252" s="249"/>
      <c r="JLJ252" s="249"/>
      <c r="JLK252" s="249"/>
      <c r="JLL252" s="249"/>
      <c r="JLM252" s="249"/>
      <c r="JLN252" s="249"/>
      <c r="JLO252" s="249"/>
      <c r="JLP252" s="249"/>
      <c r="JLQ252" s="249"/>
      <c r="JLR252" s="249"/>
      <c r="JLS252" s="249"/>
      <c r="JLT252" s="249"/>
      <c r="JLU252" s="249"/>
      <c r="JLV252" s="249"/>
      <c r="JLW252" s="249"/>
      <c r="JLX252" s="249"/>
      <c r="JLY252" s="249"/>
      <c r="JLZ252" s="249"/>
      <c r="JMA252" s="249"/>
      <c r="JMB252" s="249"/>
      <c r="JMC252" s="249"/>
      <c r="JMD252" s="249"/>
      <c r="JME252" s="249"/>
      <c r="JMF252" s="249"/>
      <c r="JMG252" s="249"/>
      <c r="JMH252" s="249"/>
      <c r="JMI252" s="249"/>
      <c r="JMJ252" s="249"/>
      <c r="JMK252" s="249"/>
      <c r="JML252" s="249"/>
      <c r="JMM252" s="249"/>
      <c r="JMN252" s="249"/>
      <c r="JMO252" s="249"/>
      <c r="JMP252" s="249"/>
      <c r="JMQ252" s="249"/>
      <c r="JMR252" s="249"/>
      <c r="JMS252" s="249"/>
      <c r="JMT252" s="249"/>
      <c r="JMU252" s="249"/>
      <c r="JMV252" s="249"/>
      <c r="JMW252" s="249"/>
      <c r="JMX252" s="249"/>
      <c r="JMY252" s="249"/>
      <c r="JMZ252" s="249"/>
      <c r="JNA252" s="249"/>
      <c r="JNB252" s="249"/>
      <c r="JNC252" s="249"/>
      <c r="JND252" s="249"/>
      <c r="JNE252" s="249"/>
      <c r="JNF252" s="249"/>
      <c r="JNG252" s="249"/>
      <c r="JNH252" s="249"/>
      <c r="JNI252" s="249"/>
      <c r="JNJ252" s="249"/>
      <c r="JNK252" s="249"/>
      <c r="JNL252" s="249"/>
      <c r="JNM252" s="249"/>
      <c r="JNN252" s="249"/>
      <c r="JNO252" s="249"/>
      <c r="JNP252" s="249"/>
      <c r="JNQ252" s="249"/>
      <c r="JNR252" s="249"/>
      <c r="JNS252" s="249"/>
      <c r="JNT252" s="249"/>
      <c r="JNU252" s="249"/>
      <c r="JNV252" s="249"/>
      <c r="JNW252" s="249"/>
      <c r="JNX252" s="249"/>
      <c r="JNY252" s="249"/>
      <c r="JNZ252" s="249"/>
      <c r="JOA252" s="249"/>
      <c r="JOB252" s="249"/>
      <c r="JOC252" s="249"/>
      <c r="JOD252" s="249"/>
      <c r="JOE252" s="249"/>
      <c r="JOF252" s="249"/>
      <c r="JOG252" s="249"/>
      <c r="JOH252" s="249"/>
      <c r="JOI252" s="249"/>
      <c r="JOJ252" s="249"/>
      <c r="JOK252" s="249"/>
      <c r="JOL252" s="249"/>
      <c r="JOM252" s="249"/>
      <c r="JON252" s="249"/>
      <c r="JOO252" s="249"/>
      <c r="JOP252" s="249"/>
      <c r="JOQ252" s="249"/>
      <c r="JOR252" s="249"/>
      <c r="JOS252" s="249"/>
      <c r="JOT252" s="249"/>
      <c r="JOU252" s="249"/>
      <c r="JOV252" s="249"/>
      <c r="JOW252" s="249"/>
      <c r="JOX252" s="249"/>
      <c r="JOY252" s="249"/>
      <c r="JOZ252" s="249"/>
      <c r="JPA252" s="249"/>
      <c r="JPB252" s="249"/>
      <c r="JPC252" s="249"/>
      <c r="JPD252" s="249"/>
      <c r="JPE252" s="249"/>
      <c r="JPF252" s="249"/>
      <c r="JPG252" s="249"/>
      <c r="JPH252" s="249"/>
      <c r="JPI252" s="249"/>
      <c r="JPJ252" s="249"/>
      <c r="JPK252" s="249"/>
      <c r="JPL252" s="249"/>
      <c r="JPM252" s="249"/>
      <c r="JPN252" s="249"/>
      <c r="JPO252" s="249"/>
      <c r="JPP252" s="249"/>
      <c r="JPQ252" s="249"/>
      <c r="JPR252" s="249"/>
      <c r="JPS252" s="249"/>
      <c r="JPT252" s="249"/>
      <c r="JPU252" s="249"/>
      <c r="JPV252" s="249"/>
      <c r="JPW252" s="249"/>
      <c r="JPX252" s="249"/>
      <c r="JPY252" s="249"/>
      <c r="JPZ252" s="249"/>
      <c r="JQA252" s="249"/>
      <c r="JQB252" s="249"/>
      <c r="JQC252" s="249"/>
      <c r="JQD252" s="249"/>
      <c r="JQE252" s="249"/>
      <c r="JQF252" s="249"/>
      <c r="JQG252" s="249"/>
      <c r="JQH252" s="249"/>
      <c r="JQI252" s="249"/>
      <c r="JQJ252" s="249"/>
      <c r="JQK252" s="249"/>
      <c r="JQL252" s="249"/>
      <c r="JQM252" s="249"/>
      <c r="JQN252" s="249"/>
      <c r="JQO252" s="249"/>
      <c r="JQP252" s="249"/>
      <c r="JQQ252" s="249"/>
      <c r="JQR252" s="249"/>
      <c r="JQS252" s="249"/>
      <c r="JQT252" s="249"/>
      <c r="JQU252" s="249"/>
      <c r="JQV252" s="249"/>
      <c r="JQW252" s="249"/>
      <c r="JQX252" s="249"/>
      <c r="JQY252" s="249"/>
      <c r="JQZ252" s="249"/>
      <c r="JRA252" s="249"/>
      <c r="JRB252" s="249"/>
      <c r="JRC252" s="249"/>
      <c r="JRD252" s="249"/>
      <c r="JRE252" s="249"/>
      <c r="JRF252" s="249"/>
      <c r="JRG252" s="249"/>
      <c r="JRH252" s="249"/>
      <c r="JRI252" s="249"/>
      <c r="JRJ252" s="249"/>
      <c r="JRK252" s="249"/>
      <c r="JRL252" s="249"/>
      <c r="JRM252" s="249"/>
      <c r="JRN252" s="249"/>
      <c r="JRO252" s="249"/>
      <c r="JRP252" s="249"/>
      <c r="JRQ252" s="249"/>
      <c r="JRR252" s="249"/>
      <c r="JRS252" s="249"/>
      <c r="JRT252" s="249"/>
      <c r="JRU252" s="249"/>
      <c r="JRV252" s="249"/>
      <c r="JRW252" s="249"/>
      <c r="JRX252" s="249"/>
      <c r="JRY252" s="249"/>
      <c r="JRZ252" s="249"/>
      <c r="JSA252" s="249"/>
      <c r="JSB252" s="249"/>
      <c r="JSC252" s="249"/>
      <c r="JSD252" s="249"/>
      <c r="JSE252" s="249"/>
      <c r="JSF252" s="249"/>
      <c r="JSG252" s="249"/>
      <c r="JSH252" s="249"/>
      <c r="JSI252" s="249"/>
      <c r="JSJ252" s="249"/>
      <c r="JSK252" s="249"/>
      <c r="JSL252" s="249"/>
      <c r="JSM252" s="249"/>
      <c r="JSN252" s="249"/>
      <c r="JSO252" s="249"/>
      <c r="JSP252" s="249"/>
      <c r="JSQ252" s="249"/>
      <c r="JSR252" s="249"/>
      <c r="JSS252" s="249"/>
      <c r="JST252" s="249"/>
      <c r="JSU252" s="249"/>
      <c r="JSV252" s="249"/>
      <c r="JSW252" s="249"/>
      <c r="JSX252" s="249"/>
      <c r="JSY252" s="249"/>
      <c r="JSZ252" s="249"/>
      <c r="JTA252" s="249"/>
      <c r="JTB252" s="249"/>
      <c r="JTC252" s="249"/>
      <c r="JTD252" s="249"/>
      <c r="JTE252" s="249"/>
      <c r="JTF252" s="249"/>
      <c r="JTG252" s="249"/>
      <c r="JTH252" s="249"/>
      <c r="JTI252" s="249"/>
      <c r="JTJ252" s="249"/>
      <c r="JTK252" s="249"/>
      <c r="JTL252" s="249"/>
      <c r="JTM252" s="249"/>
      <c r="JTN252" s="249"/>
      <c r="JTO252" s="249"/>
      <c r="JTP252" s="249"/>
      <c r="JTQ252" s="249"/>
      <c r="JTR252" s="249"/>
      <c r="JTS252" s="249"/>
      <c r="JTT252" s="249"/>
      <c r="JTU252" s="249"/>
      <c r="JTV252" s="249"/>
      <c r="JTW252" s="249"/>
      <c r="JTX252" s="249"/>
      <c r="JTY252" s="249"/>
      <c r="JTZ252" s="249"/>
      <c r="JUA252" s="249"/>
      <c r="JUB252" s="249"/>
      <c r="JUC252" s="249"/>
      <c r="JUD252" s="249"/>
      <c r="JUE252" s="249"/>
      <c r="JUF252" s="249"/>
      <c r="JUG252" s="249"/>
      <c r="JUH252" s="249"/>
      <c r="JUI252" s="249"/>
      <c r="JUJ252" s="249"/>
      <c r="JUK252" s="249"/>
      <c r="JUL252" s="249"/>
      <c r="JUM252" s="249"/>
      <c r="JUN252" s="249"/>
      <c r="JUO252" s="249"/>
      <c r="JUP252" s="249"/>
      <c r="JUQ252" s="249"/>
      <c r="JUR252" s="249"/>
      <c r="JUS252" s="249"/>
      <c r="JUT252" s="249"/>
      <c r="JUU252" s="249"/>
      <c r="JUV252" s="249"/>
      <c r="JUW252" s="249"/>
      <c r="JUX252" s="249"/>
      <c r="JUY252" s="249"/>
      <c r="JUZ252" s="249"/>
      <c r="JVA252" s="249"/>
      <c r="JVB252" s="249"/>
      <c r="JVC252" s="249"/>
      <c r="JVD252" s="249"/>
      <c r="JVE252" s="249"/>
      <c r="JVF252" s="249"/>
      <c r="JVG252" s="249"/>
      <c r="JVH252" s="249"/>
      <c r="JVI252" s="249"/>
      <c r="JVJ252" s="249"/>
      <c r="JVK252" s="249"/>
      <c r="JVL252" s="249"/>
      <c r="JVM252" s="249"/>
      <c r="JVN252" s="249"/>
      <c r="JVO252" s="249"/>
      <c r="JVP252" s="249"/>
      <c r="JVQ252" s="249"/>
      <c r="JVR252" s="249"/>
      <c r="JVS252" s="249"/>
      <c r="JVT252" s="249"/>
      <c r="JVU252" s="249"/>
      <c r="JVV252" s="249"/>
      <c r="JVW252" s="249"/>
      <c r="JVX252" s="249"/>
      <c r="JVY252" s="249"/>
      <c r="JVZ252" s="249"/>
      <c r="JWA252" s="249"/>
      <c r="JWB252" s="249"/>
      <c r="JWC252" s="249"/>
      <c r="JWD252" s="249"/>
      <c r="JWE252" s="249"/>
      <c r="JWF252" s="249"/>
      <c r="JWG252" s="249"/>
      <c r="JWH252" s="249"/>
      <c r="JWI252" s="249"/>
      <c r="JWJ252" s="249"/>
      <c r="JWK252" s="249"/>
      <c r="JWL252" s="249"/>
      <c r="JWM252" s="249"/>
      <c r="JWN252" s="249"/>
      <c r="JWO252" s="249"/>
      <c r="JWP252" s="249"/>
      <c r="JWQ252" s="249"/>
      <c r="JWR252" s="249"/>
      <c r="JWS252" s="249"/>
      <c r="JWT252" s="249"/>
      <c r="JWU252" s="249"/>
      <c r="JWV252" s="249"/>
      <c r="JWW252" s="249"/>
      <c r="JWX252" s="249"/>
      <c r="JWY252" s="249"/>
      <c r="JWZ252" s="249"/>
      <c r="JXA252" s="249"/>
      <c r="JXB252" s="249"/>
      <c r="JXC252" s="249"/>
      <c r="JXD252" s="249"/>
      <c r="JXE252" s="249"/>
      <c r="JXF252" s="249"/>
      <c r="JXG252" s="249"/>
      <c r="JXH252" s="249"/>
      <c r="JXI252" s="249"/>
      <c r="JXJ252" s="249"/>
      <c r="JXK252" s="249"/>
      <c r="JXL252" s="249"/>
      <c r="JXM252" s="249"/>
      <c r="JXN252" s="249"/>
      <c r="JXO252" s="249"/>
      <c r="JXP252" s="249"/>
      <c r="JXQ252" s="249"/>
      <c r="JXR252" s="249"/>
      <c r="JXS252" s="249"/>
      <c r="JXT252" s="249"/>
      <c r="JXU252" s="249"/>
      <c r="JXV252" s="249"/>
      <c r="JXW252" s="249"/>
      <c r="JXX252" s="249"/>
      <c r="JXY252" s="249"/>
      <c r="JXZ252" s="249"/>
      <c r="JYA252" s="249"/>
      <c r="JYB252" s="249"/>
      <c r="JYC252" s="249"/>
      <c r="JYD252" s="249"/>
      <c r="JYE252" s="249"/>
      <c r="JYF252" s="249"/>
      <c r="JYG252" s="249"/>
      <c r="JYH252" s="249"/>
      <c r="JYI252" s="249"/>
      <c r="JYJ252" s="249"/>
      <c r="JYK252" s="249"/>
      <c r="JYL252" s="249"/>
      <c r="JYM252" s="249"/>
      <c r="JYN252" s="249"/>
      <c r="JYO252" s="249"/>
      <c r="JYP252" s="249"/>
      <c r="JYQ252" s="249"/>
      <c r="JYR252" s="249"/>
      <c r="JYS252" s="249"/>
      <c r="JYT252" s="249"/>
      <c r="JYU252" s="249"/>
      <c r="JYV252" s="249"/>
      <c r="JYW252" s="249"/>
      <c r="JYX252" s="249"/>
      <c r="JYY252" s="249"/>
      <c r="JYZ252" s="249"/>
      <c r="JZA252" s="249"/>
      <c r="JZB252" s="249"/>
      <c r="JZC252" s="249"/>
      <c r="JZD252" s="249"/>
      <c r="JZE252" s="249"/>
      <c r="JZF252" s="249"/>
      <c r="JZG252" s="249"/>
      <c r="JZH252" s="249"/>
      <c r="JZI252" s="249"/>
      <c r="JZJ252" s="249"/>
      <c r="JZK252" s="249"/>
      <c r="JZL252" s="249"/>
      <c r="JZM252" s="249"/>
      <c r="JZN252" s="249"/>
      <c r="JZO252" s="249"/>
      <c r="JZP252" s="249"/>
      <c r="JZQ252" s="249"/>
      <c r="JZR252" s="249"/>
      <c r="JZS252" s="249"/>
      <c r="JZT252" s="249"/>
      <c r="JZU252" s="249"/>
      <c r="JZV252" s="249"/>
      <c r="JZW252" s="249"/>
      <c r="JZX252" s="249"/>
      <c r="JZY252" s="249"/>
      <c r="JZZ252" s="249"/>
      <c r="KAA252" s="249"/>
      <c r="KAB252" s="249"/>
      <c r="KAC252" s="249"/>
      <c r="KAD252" s="249"/>
      <c r="KAE252" s="249"/>
      <c r="KAF252" s="249"/>
      <c r="KAG252" s="249"/>
      <c r="KAH252" s="249"/>
      <c r="KAI252" s="249"/>
      <c r="KAJ252" s="249"/>
      <c r="KAK252" s="249"/>
      <c r="KAL252" s="249"/>
      <c r="KAM252" s="249"/>
      <c r="KAN252" s="249"/>
      <c r="KAO252" s="249"/>
      <c r="KAP252" s="249"/>
      <c r="KAQ252" s="249"/>
      <c r="KAR252" s="249"/>
      <c r="KAS252" s="249"/>
      <c r="KAT252" s="249"/>
      <c r="KAU252" s="249"/>
      <c r="KAV252" s="249"/>
      <c r="KAW252" s="249"/>
      <c r="KAX252" s="249"/>
      <c r="KAY252" s="249"/>
      <c r="KAZ252" s="249"/>
      <c r="KBA252" s="249"/>
      <c r="KBB252" s="249"/>
      <c r="KBC252" s="249"/>
      <c r="KBD252" s="249"/>
      <c r="KBE252" s="249"/>
      <c r="KBF252" s="249"/>
      <c r="KBG252" s="249"/>
      <c r="KBH252" s="249"/>
      <c r="KBI252" s="249"/>
      <c r="KBJ252" s="249"/>
      <c r="KBK252" s="249"/>
      <c r="KBL252" s="249"/>
      <c r="KBM252" s="249"/>
      <c r="KBN252" s="249"/>
      <c r="KBO252" s="249"/>
      <c r="KBP252" s="249"/>
      <c r="KBQ252" s="249"/>
      <c r="KBR252" s="249"/>
      <c r="KBS252" s="249"/>
      <c r="KBT252" s="249"/>
      <c r="KBU252" s="249"/>
      <c r="KBV252" s="249"/>
      <c r="KBW252" s="249"/>
      <c r="KBX252" s="249"/>
      <c r="KBY252" s="249"/>
      <c r="KBZ252" s="249"/>
      <c r="KCA252" s="249"/>
      <c r="KCB252" s="249"/>
      <c r="KCC252" s="249"/>
      <c r="KCD252" s="249"/>
      <c r="KCE252" s="249"/>
      <c r="KCF252" s="249"/>
      <c r="KCG252" s="249"/>
      <c r="KCH252" s="249"/>
      <c r="KCI252" s="249"/>
      <c r="KCJ252" s="249"/>
      <c r="KCK252" s="249"/>
      <c r="KCL252" s="249"/>
      <c r="KCM252" s="249"/>
      <c r="KCN252" s="249"/>
      <c r="KCO252" s="249"/>
      <c r="KCP252" s="249"/>
      <c r="KCQ252" s="249"/>
      <c r="KCR252" s="249"/>
      <c r="KCS252" s="249"/>
      <c r="KCT252" s="249"/>
      <c r="KCU252" s="249"/>
      <c r="KCV252" s="249"/>
      <c r="KCW252" s="249"/>
      <c r="KCX252" s="249"/>
      <c r="KCY252" s="249"/>
      <c r="KCZ252" s="249"/>
      <c r="KDA252" s="249"/>
      <c r="KDB252" s="249"/>
      <c r="KDC252" s="249"/>
      <c r="KDD252" s="249"/>
      <c r="KDE252" s="249"/>
      <c r="KDF252" s="249"/>
      <c r="KDG252" s="249"/>
      <c r="KDH252" s="249"/>
      <c r="KDI252" s="249"/>
      <c r="KDJ252" s="249"/>
      <c r="KDK252" s="249"/>
      <c r="KDL252" s="249"/>
      <c r="KDM252" s="249"/>
      <c r="KDN252" s="249"/>
      <c r="KDO252" s="249"/>
      <c r="KDP252" s="249"/>
      <c r="KDQ252" s="249"/>
      <c r="KDR252" s="249"/>
      <c r="KDS252" s="249"/>
      <c r="KDT252" s="249"/>
      <c r="KDU252" s="249"/>
      <c r="KDV252" s="249"/>
      <c r="KDW252" s="249"/>
      <c r="KDX252" s="249"/>
      <c r="KDY252" s="249"/>
      <c r="KDZ252" s="249"/>
      <c r="KEA252" s="249"/>
      <c r="KEB252" s="249"/>
      <c r="KEC252" s="249"/>
      <c r="KED252" s="249"/>
      <c r="KEE252" s="249"/>
      <c r="KEF252" s="249"/>
      <c r="KEG252" s="249"/>
      <c r="KEH252" s="249"/>
      <c r="KEI252" s="249"/>
      <c r="KEJ252" s="249"/>
      <c r="KEK252" s="249"/>
      <c r="KEL252" s="249"/>
      <c r="KEM252" s="249"/>
      <c r="KEN252" s="249"/>
      <c r="KEO252" s="249"/>
      <c r="KEP252" s="249"/>
      <c r="KEQ252" s="249"/>
      <c r="KER252" s="249"/>
      <c r="KES252" s="249"/>
      <c r="KET252" s="249"/>
      <c r="KEU252" s="249"/>
      <c r="KEV252" s="249"/>
      <c r="KEW252" s="249"/>
      <c r="KEX252" s="249"/>
      <c r="KEY252" s="249"/>
      <c r="KEZ252" s="249"/>
      <c r="KFA252" s="249"/>
      <c r="KFB252" s="249"/>
      <c r="KFC252" s="249"/>
      <c r="KFD252" s="249"/>
      <c r="KFE252" s="249"/>
      <c r="KFF252" s="249"/>
      <c r="KFG252" s="249"/>
      <c r="KFH252" s="249"/>
      <c r="KFI252" s="249"/>
      <c r="KFJ252" s="249"/>
      <c r="KFK252" s="249"/>
      <c r="KFL252" s="249"/>
      <c r="KFM252" s="249"/>
      <c r="KFN252" s="249"/>
      <c r="KFO252" s="249"/>
      <c r="KFP252" s="249"/>
      <c r="KFQ252" s="249"/>
      <c r="KFR252" s="249"/>
      <c r="KFS252" s="249"/>
      <c r="KFT252" s="249"/>
      <c r="KFU252" s="249"/>
      <c r="KFV252" s="249"/>
      <c r="KFW252" s="249"/>
      <c r="KFX252" s="249"/>
      <c r="KFY252" s="249"/>
      <c r="KFZ252" s="249"/>
      <c r="KGA252" s="249"/>
      <c r="KGB252" s="249"/>
      <c r="KGC252" s="249"/>
      <c r="KGD252" s="249"/>
      <c r="KGE252" s="249"/>
      <c r="KGF252" s="249"/>
      <c r="KGG252" s="249"/>
      <c r="KGH252" s="249"/>
      <c r="KGI252" s="249"/>
      <c r="KGJ252" s="249"/>
      <c r="KGK252" s="249"/>
      <c r="KGL252" s="249"/>
      <c r="KGM252" s="249"/>
      <c r="KGN252" s="249"/>
      <c r="KGO252" s="249"/>
      <c r="KGP252" s="249"/>
      <c r="KGQ252" s="249"/>
      <c r="KGR252" s="249"/>
      <c r="KGS252" s="249"/>
      <c r="KGT252" s="249"/>
      <c r="KGU252" s="249"/>
      <c r="KGV252" s="249"/>
      <c r="KGW252" s="249"/>
      <c r="KGX252" s="249"/>
      <c r="KGY252" s="249"/>
      <c r="KGZ252" s="249"/>
      <c r="KHA252" s="249"/>
      <c r="KHB252" s="249"/>
      <c r="KHC252" s="249"/>
      <c r="KHD252" s="249"/>
      <c r="KHE252" s="249"/>
      <c r="KHF252" s="249"/>
      <c r="KHG252" s="249"/>
      <c r="KHH252" s="249"/>
      <c r="KHI252" s="249"/>
      <c r="KHJ252" s="249"/>
      <c r="KHK252" s="249"/>
      <c r="KHL252" s="249"/>
      <c r="KHM252" s="249"/>
      <c r="KHN252" s="249"/>
      <c r="KHO252" s="249"/>
      <c r="KHP252" s="249"/>
      <c r="KHQ252" s="249"/>
      <c r="KHR252" s="249"/>
      <c r="KHS252" s="249"/>
      <c r="KHT252" s="249"/>
      <c r="KHU252" s="249"/>
      <c r="KHV252" s="249"/>
      <c r="KHW252" s="249"/>
      <c r="KHX252" s="249"/>
      <c r="KHY252" s="249"/>
      <c r="KHZ252" s="249"/>
      <c r="KIA252" s="249"/>
      <c r="KIB252" s="249"/>
      <c r="KIC252" s="249"/>
      <c r="KID252" s="249"/>
      <c r="KIE252" s="249"/>
      <c r="KIF252" s="249"/>
      <c r="KIG252" s="249"/>
      <c r="KIH252" s="249"/>
      <c r="KII252" s="249"/>
      <c r="KIJ252" s="249"/>
      <c r="KIK252" s="249"/>
      <c r="KIL252" s="249"/>
      <c r="KIM252" s="249"/>
      <c r="KIN252" s="249"/>
      <c r="KIO252" s="249"/>
      <c r="KIP252" s="249"/>
      <c r="KIQ252" s="249"/>
      <c r="KIR252" s="249"/>
      <c r="KIS252" s="249"/>
      <c r="KIT252" s="249"/>
      <c r="KIU252" s="249"/>
      <c r="KIV252" s="249"/>
      <c r="KIW252" s="249"/>
      <c r="KIX252" s="249"/>
      <c r="KIY252" s="249"/>
      <c r="KIZ252" s="249"/>
      <c r="KJA252" s="249"/>
      <c r="KJB252" s="249"/>
      <c r="KJC252" s="249"/>
      <c r="KJD252" s="249"/>
      <c r="KJE252" s="249"/>
      <c r="KJF252" s="249"/>
      <c r="KJG252" s="249"/>
      <c r="KJH252" s="249"/>
      <c r="KJI252" s="249"/>
      <c r="KJJ252" s="249"/>
      <c r="KJK252" s="249"/>
      <c r="KJL252" s="249"/>
      <c r="KJM252" s="249"/>
      <c r="KJN252" s="249"/>
      <c r="KJO252" s="249"/>
      <c r="KJP252" s="249"/>
      <c r="KJQ252" s="249"/>
      <c r="KJR252" s="249"/>
      <c r="KJS252" s="249"/>
      <c r="KJT252" s="249"/>
      <c r="KJU252" s="249"/>
      <c r="KJV252" s="249"/>
      <c r="KJW252" s="249"/>
      <c r="KJX252" s="249"/>
      <c r="KJY252" s="249"/>
      <c r="KJZ252" s="249"/>
      <c r="KKA252" s="249"/>
      <c r="KKB252" s="249"/>
      <c r="KKC252" s="249"/>
      <c r="KKD252" s="249"/>
      <c r="KKE252" s="249"/>
      <c r="KKF252" s="249"/>
      <c r="KKG252" s="249"/>
      <c r="KKH252" s="249"/>
      <c r="KKI252" s="249"/>
      <c r="KKJ252" s="249"/>
      <c r="KKK252" s="249"/>
      <c r="KKL252" s="249"/>
      <c r="KKM252" s="249"/>
      <c r="KKN252" s="249"/>
      <c r="KKO252" s="249"/>
      <c r="KKP252" s="249"/>
      <c r="KKQ252" s="249"/>
      <c r="KKR252" s="249"/>
      <c r="KKS252" s="249"/>
      <c r="KKT252" s="249"/>
      <c r="KKU252" s="249"/>
      <c r="KKV252" s="249"/>
      <c r="KKW252" s="249"/>
      <c r="KKX252" s="249"/>
      <c r="KKY252" s="249"/>
      <c r="KKZ252" s="249"/>
      <c r="KLA252" s="249"/>
      <c r="KLB252" s="249"/>
      <c r="KLC252" s="249"/>
      <c r="KLD252" s="249"/>
      <c r="KLE252" s="249"/>
      <c r="KLF252" s="249"/>
      <c r="KLG252" s="249"/>
      <c r="KLH252" s="249"/>
      <c r="KLI252" s="249"/>
      <c r="KLJ252" s="249"/>
      <c r="KLK252" s="249"/>
      <c r="KLL252" s="249"/>
      <c r="KLM252" s="249"/>
      <c r="KLN252" s="249"/>
      <c r="KLO252" s="249"/>
      <c r="KLP252" s="249"/>
      <c r="KLQ252" s="249"/>
      <c r="KLR252" s="249"/>
      <c r="KLS252" s="249"/>
      <c r="KLT252" s="249"/>
      <c r="KLU252" s="249"/>
      <c r="KLV252" s="249"/>
      <c r="KLW252" s="249"/>
      <c r="KLX252" s="249"/>
      <c r="KLY252" s="249"/>
      <c r="KLZ252" s="249"/>
      <c r="KMA252" s="249"/>
      <c r="KMB252" s="249"/>
      <c r="KMC252" s="249"/>
      <c r="KMD252" s="249"/>
      <c r="KME252" s="249"/>
      <c r="KMF252" s="249"/>
      <c r="KMG252" s="249"/>
      <c r="KMH252" s="249"/>
      <c r="KMI252" s="249"/>
      <c r="KMJ252" s="249"/>
      <c r="KMK252" s="249"/>
      <c r="KML252" s="249"/>
      <c r="KMM252" s="249"/>
      <c r="KMN252" s="249"/>
      <c r="KMO252" s="249"/>
      <c r="KMP252" s="249"/>
      <c r="KMQ252" s="249"/>
      <c r="KMR252" s="249"/>
      <c r="KMS252" s="249"/>
      <c r="KMT252" s="249"/>
      <c r="KMU252" s="249"/>
      <c r="KMV252" s="249"/>
      <c r="KMW252" s="249"/>
      <c r="KMX252" s="249"/>
      <c r="KMY252" s="249"/>
      <c r="KMZ252" s="249"/>
      <c r="KNA252" s="249"/>
      <c r="KNB252" s="249"/>
      <c r="KNC252" s="249"/>
      <c r="KND252" s="249"/>
      <c r="KNE252" s="249"/>
      <c r="KNF252" s="249"/>
      <c r="KNG252" s="249"/>
      <c r="KNH252" s="249"/>
      <c r="KNI252" s="249"/>
      <c r="KNJ252" s="249"/>
      <c r="KNK252" s="249"/>
      <c r="KNL252" s="249"/>
      <c r="KNM252" s="249"/>
      <c r="KNN252" s="249"/>
      <c r="KNO252" s="249"/>
      <c r="KNP252" s="249"/>
      <c r="KNQ252" s="249"/>
      <c r="KNR252" s="249"/>
      <c r="KNS252" s="249"/>
      <c r="KNT252" s="249"/>
      <c r="KNU252" s="249"/>
      <c r="KNV252" s="249"/>
      <c r="KNW252" s="249"/>
      <c r="KNX252" s="249"/>
      <c r="KNY252" s="249"/>
      <c r="KNZ252" s="249"/>
      <c r="KOA252" s="249"/>
      <c r="KOB252" s="249"/>
      <c r="KOC252" s="249"/>
      <c r="KOD252" s="249"/>
      <c r="KOE252" s="249"/>
      <c r="KOF252" s="249"/>
      <c r="KOG252" s="249"/>
      <c r="KOH252" s="249"/>
      <c r="KOI252" s="249"/>
      <c r="KOJ252" s="249"/>
      <c r="KOK252" s="249"/>
      <c r="KOL252" s="249"/>
      <c r="KOM252" s="249"/>
      <c r="KON252" s="249"/>
      <c r="KOO252" s="249"/>
      <c r="KOP252" s="249"/>
      <c r="KOQ252" s="249"/>
      <c r="KOR252" s="249"/>
      <c r="KOS252" s="249"/>
      <c r="KOT252" s="249"/>
      <c r="KOU252" s="249"/>
      <c r="KOV252" s="249"/>
      <c r="KOW252" s="249"/>
      <c r="KOX252" s="249"/>
      <c r="KOY252" s="249"/>
      <c r="KOZ252" s="249"/>
      <c r="KPA252" s="249"/>
      <c r="KPB252" s="249"/>
      <c r="KPC252" s="249"/>
      <c r="KPD252" s="249"/>
      <c r="KPE252" s="249"/>
      <c r="KPF252" s="249"/>
      <c r="KPG252" s="249"/>
      <c r="KPH252" s="249"/>
      <c r="KPI252" s="249"/>
      <c r="KPJ252" s="249"/>
      <c r="KPK252" s="249"/>
      <c r="KPL252" s="249"/>
      <c r="KPM252" s="249"/>
      <c r="KPN252" s="249"/>
      <c r="KPO252" s="249"/>
      <c r="KPP252" s="249"/>
      <c r="KPQ252" s="249"/>
      <c r="KPR252" s="249"/>
      <c r="KPS252" s="249"/>
      <c r="KPT252" s="249"/>
      <c r="KPU252" s="249"/>
      <c r="KPV252" s="249"/>
      <c r="KPW252" s="249"/>
      <c r="KPX252" s="249"/>
      <c r="KPY252" s="249"/>
      <c r="KPZ252" s="249"/>
      <c r="KQA252" s="249"/>
      <c r="KQB252" s="249"/>
      <c r="KQC252" s="249"/>
      <c r="KQD252" s="249"/>
      <c r="KQE252" s="249"/>
      <c r="KQF252" s="249"/>
      <c r="KQG252" s="249"/>
      <c r="KQH252" s="249"/>
      <c r="KQI252" s="249"/>
      <c r="KQJ252" s="249"/>
      <c r="KQK252" s="249"/>
      <c r="KQL252" s="249"/>
      <c r="KQM252" s="249"/>
      <c r="KQN252" s="249"/>
      <c r="KQO252" s="249"/>
      <c r="KQP252" s="249"/>
      <c r="KQQ252" s="249"/>
      <c r="KQR252" s="249"/>
      <c r="KQS252" s="249"/>
      <c r="KQT252" s="249"/>
      <c r="KQU252" s="249"/>
      <c r="KQV252" s="249"/>
      <c r="KQW252" s="249"/>
      <c r="KQX252" s="249"/>
      <c r="KQY252" s="249"/>
      <c r="KQZ252" s="249"/>
      <c r="KRA252" s="249"/>
      <c r="KRB252" s="249"/>
      <c r="KRC252" s="249"/>
      <c r="KRD252" s="249"/>
      <c r="KRE252" s="249"/>
      <c r="KRF252" s="249"/>
      <c r="KRG252" s="249"/>
      <c r="KRH252" s="249"/>
      <c r="KRI252" s="249"/>
      <c r="KRJ252" s="249"/>
      <c r="KRK252" s="249"/>
      <c r="KRL252" s="249"/>
      <c r="KRM252" s="249"/>
      <c r="KRN252" s="249"/>
      <c r="KRO252" s="249"/>
      <c r="KRP252" s="249"/>
      <c r="KRQ252" s="249"/>
      <c r="KRR252" s="249"/>
      <c r="KRS252" s="249"/>
      <c r="KRT252" s="249"/>
      <c r="KRU252" s="249"/>
      <c r="KRV252" s="249"/>
      <c r="KRW252" s="249"/>
      <c r="KRX252" s="249"/>
      <c r="KRY252" s="249"/>
      <c r="KRZ252" s="249"/>
      <c r="KSA252" s="249"/>
      <c r="KSB252" s="249"/>
      <c r="KSC252" s="249"/>
      <c r="KSD252" s="249"/>
      <c r="KSE252" s="249"/>
      <c r="KSF252" s="249"/>
      <c r="KSG252" s="249"/>
      <c r="KSH252" s="249"/>
      <c r="KSI252" s="249"/>
      <c r="KSJ252" s="249"/>
      <c r="KSK252" s="249"/>
      <c r="KSL252" s="249"/>
      <c r="KSM252" s="249"/>
      <c r="KSN252" s="249"/>
      <c r="KSO252" s="249"/>
      <c r="KSP252" s="249"/>
      <c r="KSQ252" s="249"/>
      <c r="KSR252" s="249"/>
      <c r="KSS252" s="249"/>
      <c r="KST252" s="249"/>
      <c r="KSU252" s="249"/>
      <c r="KSV252" s="249"/>
      <c r="KSW252" s="249"/>
      <c r="KSX252" s="249"/>
      <c r="KSY252" s="249"/>
      <c r="KSZ252" s="249"/>
      <c r="KTA252" s="249"/>
      <c r="KTB252" s="249"/>
      <c r="KTC252" s="249"/>
      <c r="KTD252" s="249"/>
      <c r="KTE252" s="249"/>
      <c r="KTF252" s="249"/>
      <c r="KTG252" s="249"/>
      <c r="KTH252" s="249"/>
      <c r="KTI252" s="249"/>
      <c r="KTJ252" s="249"/>
      <c r="KTK252" s="249"/>
      <c r="KTL252" s="249"/>
      <c r="KTM252" s="249"/>
      <c r="KTN252" s="249"/>
      <c r="KTO252" s="249"/>
      <c r="KTP252" s="249"/>
      <c r="KTQ252" s="249"/>
      <c r="KTR252" s="249"/>
      <c r="KTS252" s="249"/>
      <c r="KTT252" s="249"/>
      <c r="KTU252" s="249"/>
      <c r="KTV252" s="249"/>
      <c r="KTW252" s="249"/>
      <c r="KTX252" s="249"/>
      <c r="KTY252" s="249"/>
      <c r="KTZ252" s="249"/>
      <c r="KUA252" s="249"/>
      <c r="KUB252" s="249"/>
      <c r="KUC252" s="249"/>
      <c r="KUD252" s="249"/>
      <c r="KUE252" s="249"/>
      <c r="KUF252" s="249"/>
      <c r="KUG252" s="249"/>
      <c r="KUH252" s="249"/>
      <c r="KUI252" s="249"/>
      <c r="KUJ252" s="249"/>
      <c r="KUK252" s="249"/>
      <c r="KUL252" s="249"/>
      <c r="KUM252" s="249"/>
      <c r="KUN252" s="249"/>
      <c r="KUO252" s="249"/>
      <c r="KUP252" s="249"/>
      <c r="KUQ252" s="249"/>
      <c r="KUR252" s="249"/>
      <c r="KUS252" s="249"/>
      <c r="KUT252" s="249"/>
      <c r="KUU252" s="249"/>
      <c r="KUV252" s="249"/>
      <c r="KUW252" s="249"/>
      <c r="KUX252" s="249"/>
      <c r="KUY252" s="249"/>
      <c r="KUZ252" s="249"/>
      <c r="KVA252" s="249"/>
      <c r="KVB252" s="249"/>
      <c r="KVC252" s="249"/>
      <c r="KVD252" s="249"/>
      <c r="KVE252" s="249"/>
      <c r="KVF252" s="249"/>
      <c r="KVG252" s="249"/>
      <c r="KVH252" s="249"/>
      <c r="KVI252" s="249"/>
      <c r="KVJ252" s="249"/>
      <c r="KVK252" s="249"/>
      <c r="KVL252" s="249"/>
      <c r="KVM252" s="249"/>
      <c r="KVN252" s="249"/>
      <c r="KVO252" s="249"/>
      <c r="KVP252" s="249"/>
      <c r="KVQ252" s="249"/>
      <c r="KVR252" s="249"/>
      <c r="KVS252" s="249"/>
      <c r="KVT252" s="249"/>
      <c r="KVU252" s="249"/>
      <c r="KVV252" s="249"/>
      <c r="KVW252" s="249"/>
      <c r="KVX252" s="249"/>
      <c r="KVY252" s="249"/>
      <c r="KVZ252" s="249"/>
      <c r="KWA252" s="249"/>
      <c r="KWB252" s="249"/>
      <c r="KWC252" s="249"/>
      <c r="KWD252" s="249"/>
      <c r="KWE252" s="249"/>
      <c r="KWF252" s="249"/>
      <c r="KWG252" s="249"/>
      <c r="KWH252" s="249"/>
      <c r="KWI252" s="249"/>
      <c r="KWJ252" s="249"/>
      <c r="KWK252" s="249"/>
      <c r="KWL252" s="249"/>
      <c r="KWM252" s="249"/>
      <c r="KWN252" s="249"/>
      <c r="KWO252" s="249"/>
      <c r="KWP252" s="249"/>
      <c r="KWQ252" s="249"/>
      <c r="KWR252" s="249"/>
      <c r="KWS252" s="249"/>
      <c r="KWT252" s="249"/>
      <c r="KWU252" s="249"/>
      <c r="KWV252" s="249"/>
      <c r="KWW252" s="249"/>
      <c r="KWX252" s="249"/>
      <c r="KWY252" s="249"/>
      <c r="KWZ252" s="249"/>
      <c r="KXA252" s="249"/>
      <c r="KXB252" s="249"/>
      <c r="KXC252" s="249"/>
      <c r="KXD252" s="249"/>
      <c r="KXE252" s="249"/>
      <c r="KXF252" s="249"/>
      <c r="KXG252" s="249"/>
      <c r="KXH252" s="249"/>
      <c r="KXI252" s="249"/>
      <c r="KXJ252" s="249"/>
      <c r="KXK252" s="249"/>
      <c r="KXL252" s="249"/>
      <c r="KXM252" s="249"/>
      <c r="KXN252" s="249"/>
      <c r="KXO252" s="249"/>
      <c r="KXP252" s="249"/>
      <c r="KXQ252" s="249"/>
      <c r="KXR252" s="249"/>
      <c r="KXS252" s="249"/>
      <c r="KXT252" s="249"/>
      <c r="KXU252" s="249"/>
      <c r="KXV252" s="249"/>
      <c r="KXW252" s="249"/>
      <c r="KXX252" s="249"/>
      <c r="KXY252" s="249"/>
      <c r="KXZ252" s="249"/>
      <c r="KYA252" s="249"/>
      <c r="KYB252" s="249"/>
      <c r="KYC252" s="249"/>
      <c r="KYD252" s="249"/>
      <c r="KYE252" s="249"/>
      <c r="KYF252" s="249"/>
      <c r="KYG252" s="249"/>
      <c r="KYH252" s="249"/>
      <c r="KYI252" s="249"/>
      <c r="KYJ252" s="249"/>
      <c r="KYK252" s="249"/>
      <c r="KYL252" s="249"/>
      <c r="KYM252" s="249"/>
      <c r="KYN252" s="249"/>
      <c r="KYO252" s="249"/>
      <c r="KYP252" s="249"/>
      <c r="KYQ252" s="249"/>
      <c r="KYR252" s="249"/>
      <c r="KYS252" s="249"/>
      <c r="KYT252" s="249"/>
      <c r="KYU252" s="249"/>
      <c r="KYV252" s="249"/>
      <c r="KYW252" s="249"/>
      <c r="KYX252" s="249"/>
      <c r="KYY252" s="249"/>
      <c r="KYZ252" s="249"/>
      <c r="KZA252" s="249"/>
      <c r="KZB252" s="249"/>
      <c r="KZC252" s="249"/>
      <c r="KZD252" s="249"/>
      <c r="KZE252" s="249"/>
      <c r="KZF252" s="249"/>
      <c r="KZG252" s="249"/>
      <c r="KZH252" s="249"/>
      <c r="KZI252" s="249"/>
      <c r="KZJ252" s="249"/>
      <c r="KZK252" s="249"/>
      <c r="KZL252" s="249"/>
      <c r="KZM252" s="249"/>
      <c r="KZN252" s="249"/>
      <c r="KZO252" s="249"/>
      <c r="KZP252" s="249"/>
      <c r="KZQ252" s="249"/>
      <c r="KZR252" s="249"/>
      <c r="KZS252" s="249"/>
      <c r="KZT252" s="249"/>
      <c r="KZU252" s="249"/>
      <c r="KZV252" s="249"/>
      <c r="KZW252" s="249"/>
      <c r="KZX252" s="249"/>
      <c r="KZY252" s="249"/>
      <c r="KZZ252" s="249"/>
      <c r="LAA252" s="249"/>
      <c r="LAB252" s="249"/>
      <c r="LAC252" s="249"/>
      <c r="LAD252" s="249"/>
      <c r="LAE252" s="249"/>
      <c r="LAF252" s="249"/>
      <c r="LAG252" s="249"/>
      <c r="LAH252" s="249"/>
      <c r="LAI252" s="249"/>
      <c r="LAJ252" s="249"/>
      <c r="LAK252" s="249"/>
      <c r="LAL252" s="249"/>
      <c r="LAM252" s="249"/>
      <c r="LAN252" s="249"/>
      <c r="LAO252" s="249"/>
      <c r="LAP252" s="249"/>
      <c r="LAQ252" s="249"/>
      <c r="LAR252" s="249"/>
      <c r="LAS252" s="249"/>
      <c r="LAT252" s="249"/>
      <c r="LAU252" s="249"/>
      <c r="LAV252" s="249"/>
      <c r="LAW252" s="249"/>
      <c r="LAX252" s="249"/>
      <c r="LAY252" s="249"/>
      <c r="LAZ252" s="249"/>
      <c r="LBA252" s="249"/>
      <c r="LBB252" s="249"/>
      <c r="LBC252" s="249"/>
      <c r="LBD252" s="249"/>
      <c r="LBE252" s="249"/>
      <c r="LBF252" s="249"/>
      <c r="LBG252" s="249"/>
      <c r="LBH252" s="249"/>
      <c r="LBI252" s="249"/>
      <c r="LBJ252" s="249"/>
      <c r="LBK252" s="249"/>
      <c r="LBL252" s="249"/>
      <c r="LBM252" s="249"/>
      <c r="LBN252" s="249"/>
      <c r="LBO252" s="249"/>
      <c r="LBP252" s="249"/>
      <c r="LBQ252" s="249"/>
      <c r="LBR252" s="249"/>
      <c r="LBS252" s="249"/>
      <c r="LBT252" s="249"/>
      <c r="LBU252" s="249"/>
      <c r="LBV252" s="249"/>
      <c r="LBW252" s="249"/>
      <c r="LBX252" s="249"/>
      <c r="LBY252" s="249"/>
      <c r="LBZ252" s="249"/>
      <c r="LCA252" s="249"/>
      <c r="LCB252" s="249"/>
      <c r="LCC252" s="249"/>
      <c r="LCD252" s="249"/>
      <c r="LCE252" s="249"/>
      <c r="LCF252" s="249"/>
      <c r="LCG252" s="249"/>
      <c r="LCH252" s="249"/>
      <c r="LCI252" s="249"/>
      <c r="LCJ252" s="249"/>
      <c r="LCK252" s="249"/>
      <c r="LCL252" s="249"/>
      <c r="LCM252" s="249"/>
      <c r="LCN252" s="249"/>
      <c r="LCO252" s="249"/>
      <c r="LCP252" s="249"/>
      <c r="LCQ252" s="249"/>
      <c r="LCR252" s="249"/>
      <c r="LCS252" s="249"/>
      <c r="LCT252" s="249"/>
      <c r="LCU252" s="249"/>
      <c r="LCV252" s="249"/>
      <c r="LCW252" s="249"/>
      <c r="LCX252" s="249"/>
      <c r="LCY252" s="249"/>
      <c r="LCZ252" s="249"/>
      <c r="LDA252" s="249"/>
      <c r="LDB252" s="249"/>
      <c r="LDC252" s="249"/>
      <c r="LDD252" s="249"/>
      <c r="LDE252" s="249"/>
      <c r="LDF252" s="249"/>
      <c r="LDG252" s="249"/>
      <c r="LDH252" s="249"/>
      <c r="LDI252" s="249"/>
      <c r="LDJ252" s="249"/>
      <c r="LDK252" s="249"/>
      <c r="LDL252" s="249"/>
      <c r="LDM252" s="249"/>
      <c r="LDN252" s="249"/>
      <c r="LDO252" s="249"/>
      <c r="LDP252" s="249"/>
      <c r="LDQ252" s="249"/>
      <c r="LDR252" s="249"/>
      <c r="LDS252" s="249"/>
      <c r="LDT252" s="249"/>
      <c r="LDU252" s="249"/>
      <c r="LDV252" s="249"/>
      <c r="LDW252" s="249"/>
      <c r="LDX252" s="249"/>
      <c r="LDY252" s="249"/>
      <c r="LDZ252" s="249"/>
      <c r="LEA252" s="249"/>
      <c r="LEB252" s="249"/>
      <c r="LEC252" s="249"/>
      <c r="LED252" s="249"/>
      <c r="LEE252" s="249"/>
      <c r="LEF252" s="249"/>
      <c r="LEG252" s="249"/>
      <c r="LEH252" s="249"/>
      <c r="LEI252" s="249"/>
      <c r="LEJ252" s="249"/>
      <c r="LEK252" s="249"/>
      <c r="LEL252" s="249"/>
      <c r="LEM252" s="249"/>
      <c r="LEN252" s="249"/>
      <c r="LEO252" s="249"/>
      <c r="LEP252" s="249"/>
      <c r="LEQ252" s="249"/>
      <c r="LER252" s="249"/>
      <c r="LES252" s="249"/>
      <c r="LET252" s="249"/>
      <c r="LEU252" s="249"/>
      <c r="LEV252" s="249"/>
      <c r="LEW252" s="249"/>
      <c r="LEX252" s="249"/>
      <c r="LEY252" s="249"/>
      <c r="LEZ252" s="249"/>
      <c r="LFA252" s="249"/>
      <c r="LFB252" s="249"/>
      <c r="LFC252" s="249"/>
      <c r="LFD252" s="249"/>
      <c r="LFE252" s="249"/>
      <c r="LFF252" s="249"/>
      <c r="LFG252" s="249"/>
      <c r="LFH252" s="249"/>
      <c r="LFI252" s="249"/>
      <c r="LFJ252" s="249"/>
      <c r="LFK252" s="249"/>
      <c r="LFL252" s="249"/>
      <c r="LFM252" s="249"/>
      <c r="LFN252" s="249"/>
      <c r="LFO252" s="249"/>
      <c r="LFP252" s="249"/>
      <c r="LFQ252" s="249"/>
      <c r="LFR252" s="249"/>
      <c r="LFS252" s="249"/>
      <c r="LFT252" s="249"/>
      <c r="LFU252" s="249"/>
      <c r="LFV252" s="249"/>
      <c r="LFW252" s="249"/>
      <c r="LFX252" s="249"/>
      <c r="LFY252" s="249"/>
      <c r="LFZ252" s="249"/>
      <c r="LGA252" s="249"/>
      <c r="LGB252" s="249"/>
      <c r="LGC252" s="249"/>
      <c r="LGD252" s="249"/>
      <c r="LGE252" s="249"/>
      <c r="LGF252" s="249"/>
      <c r="LGG252" s="249"/>
      <c r="LGH252" s="249"/>
      <c r="LGI252" s="249"/>
      <c r="LGJ252" s="249"/>
      <c r="LGK252" s="249"/>
      <c r="LGL252" s="249"/>
      <c r="LGM252" s="249"/>
      <c r="LGN252" s="249"/>
      <c r="LGO252" s="249"/>
      <c r="LGP252" s="249"/>
      <c r="LGQ252" s="249"/>
      <c r="LGR252" s="249"/>
      <c r="LGS252" s="249"/>
      <c r="LGT252" s="249"/>
      <c r="LGU252" s="249"/>
      <c r="LGV252" s="249"/>
      <c r="LGW252" s="249"/>
      <c r="LGX252" s="249"/>
      <c r="LGY252" s="249"/>
      <c r="LGZ252" s="249"/>
      <c r="LHA252" s="249"/>
      <c r="LHB252" s="249"/>
      <c r="LHC252" s="249"/>
      <c r="LHD252" s="249"/>
      <c r="LHE252" s="249"/>
      <c r="LHF252" s="249"/>
      <c r="LHG252" s="249"/>
      <c r="LHH252" s="249"/>
      <c r="LHI252" s="249"/>
      <c r="LHJ252" s="249"/>
      <c r="LHK252" s="249"/>
      <c r="LHL252" s="249"/>
      <c r="LHM252" s="249"/>
      <c r="LHN252" s="249"/>
      <c r="LHO252" s="249"/>
      <c r="LHP252" s="249"/>
      <c r="LHQ252" s="249"/>
      <c r="LHR252" s="249"/>
      <c r="LHS252" s="249"/>
      <c r="LHT252" s="249"/>
      <c r="LHU252" s="249"/>
      <c r="LHV252" s="249"/>
      <c r="LHW252" s="249"/>
      <c r="LHX252" s="249"/>
      <c r="LHY252" s="249"/>
      <c r="LHZ252" s="249"/>
      <c r="LIA252" s="249"/>
      <c r="LIB252" s="249"/>
      <c r="LIC252" s="249"/>
      <c r="LID252" s="249"/>
      <c r="LIE252" s="249"/>
      <c r="LIF252" s="249"/>
      <c r="LIG252" s="249"/>
      <c r="LIH252" s="249"/>
      <c r="LII252" s="249"/>
      <c r="LIJ252" s="249"/>
      <c r="LIK252" s="249"/>
      <c r="LIL252" s="249"/>
      <c r="LIM252" s="249"/>
      <c r="LIN252" s="249"/>
      <c r="LIO252" s="249"/>
      <c r="LIP252" s="249"/>
      <c r="LIQ252" s="249"/>
      <c r="LIR252" s="249"/>
      <c r="LIS252" s="249"/>
      <c r="LIT252" s="249"/>
      <c r="LIU252" s="249"/>
      <c r="LIV252" s="249"/>
      <c r="LIW252" s="249"/>
      <c r="LIX252" s="249"/>
      <c r="LIY252" s="249"/>
      <c r="LIZ252" s="249"/>
      <c r="LJA252" s="249"/>
      <c r="LJB252" s="249"/>
      <c r="LJC252" s="249"/>
      <c r="LJD252" s="249"/>
      <c r="LJE252" s="249"/>
      <c r="LJF252" s="249"/>
      <c r="LJG252" s="249"/>
      <c r="LJH252" s="249"/>
      <c r="LJI252" s="249"/>
      <c r="LJJ252" s="249"/>
      <c r="LJK252" s="249"/>
      <c r="LJL252" s="249"/>
      <c r="LJM252" s="249"/>
      <c r="LJN252" s="249"/>
      <c r="LJO252" s="249"/>
      <c r="LJP252" s="249"/>
      <c r="LJQ252" s="249"/>
      <c r="LJR252" s="249"/>
      <c r="LJS252" s="249"/>
      <c r="LJT252" s="249"/>
      <c r="LJU252" s="249"/>
      <c r="LJV252" s="249"/>
      <c r="LJW252" s="249"/>
      <c r="LJX252" s="249"/>
      <c r="LJY252" s="249"/>
      <c r="LJZ252" s="249"/>
      <c r="LKA252" s="249"/>
      <c r="LKB252" s="249"/>
      <c r="LKC252" s="249"/>
      <c r="LKD252" s="249"/>
      <c r="LKE252" s="249"/>
      <c r="LKF252" s="249"/>
      <c r="LKG252" s="249"/>
      <c r="LKH252" s="249"/>
      <c r="LKI252" s="249"/>
      <c r="LKJ252" s="249"/>
      <c r="LKK252" s="249"/>
      <c r="LKL252" s="249"/>
      <c r="LKM252" s="249"/>
      <c r="LKN252" s="249"/>
      <c r="LKO252" s="249"/>
      <c r="LKP252" s="249"/>
      <c r="LKQ252" s="249"/>
      <c r="LKR252" s="249"/>
      <c r="LKS252" s="249"/>
      <c r="LKT252" s="249"/>
      <c r="LKU252" s="249"/>
      <c r="LKV252" s="249"/>
      <c r="LKW252" s="249"/>
      <c r="LKX252" s="249"/>
      <c r="LKY252" s="249"/>
      <c r="LKZ252" s="249"/>
      <c r="LLA252" s="249"/>
      <c r="LLB252" s="249"/>
      <c r="LLC252" s="249"/>
      <c r="LLD252" s="249"/>
      <c r="LLE252" s="249"/>
      <c r="LLF252" s="249"/>
      <c r="LLG252" s="249"/>
      <c r="LLH252" s="249"/>
      <c r="LLI252" s="249"/>
      <c r="LLJ252" s="249"/>
      <c r="LLK252" s="249"/>
      <c r="LLL252" s="249"/>
      <c r="LLM252" s="249"/>
      <c r="LLN252" s="249"/>
      <c r="LLO252" s="249"/>
      <c r="LLP252" s="249"/>
      <c r="LLQ252" s="249"/>
      <c r="LLR252" s="249"/>
      <c r="LLS252" s="249"/>
      <c r="LLT252" s="249"/>
      <c r="LLU252" s="249"/>
      <c r="LLV252" s="249"/>
      <c r="LLW252" s="249"/>
      <c r="LLX252" s="249"/>
      <c r="LLY252" s="249"/>
      <c r="LLZ252" s="249"/>
      <c r="LMA252" s="249"/>
      <c r="LMB252" s="249"/>
      <c r="LMC252" s="249"/>
      <c r="LMD252" s="249"/>
      <c r="LME252" s="249"/>
      <c r="LMF252" s="249"/>
      <c r="LMG252" s="249"/>
      <c r="LMH252" s="249"/>
      <c r="LMI252" s="249"/>
      <c r="LMJ252" s="249"/>
      <c r="LMK252" s="249"/>
      <c r="LML252" s="249"/>
      <c r="LMM252" s="249"/>
      <c r="LMN252" s="249"/>
      <c r="LMO252" s="249"/>
      <c r="LMP252" s="249"/>
      <c r="LMQ252" s="249"/>
      <c r="LMR252" s="249"/>
      <c r="LMS252" s="249"/>
      <c r="LMT252" s="249"/>
      <c r="LMU252" s="249"/>
      <c r="LMV252" s="249"/>
      <c r="LMW252" s="249"/>
      <c r="LMX252" s="249"/>
      <c r="LMY252" s="249"/>
      <c r="LMZ252" s="249"/>
      <c r="LNA252" s="249"/>
      <c r="LNB252" s="249"/>
      <c r="LNC252" s="249"/>
      <c r="LND252" s="249"/>
      <c r="LNE252" s="249"/>
      <c r="LNF252" s="249"/>
      <c r="LNG252" s="249"/>
      <c r="LNH252" s="249"/>
      <c r="LNI252" s="249"/>
      <c r="LNJ252" s="249"/>
      <c r="LNK252" s="249"/>
      <c r="LNL252" s="249"/>
      <c r="LNM252" s="249"/>
      <c r="LNN252" s="249"/>
      <c r="LNO252" s="249"/>
      <c r="LNP252" s="249"/>
      <c r="LNQ252" s="249"/>
      <c r="LNR252" s="249"/>
      <c r="LNS252" s="249"/>
      <c r="LNT252" s="249"/>
      <c r="LNU252" s="249"/>
      <c r="LNV252" s="249"/>
      <c r="LNW252" s="249"/>
      <c r="LNX252" s="249"/>
      <c r="LNY252" s="249"/>
      <c r="LNZ252" s="249"/>
      <c r="LOA252" s="249"/>
      <c r="LOB252" s="249"/>
      <c r="LOC252" s="249"/>
      <c r="LOD252" s="249"/>
      <c r="LOE252" s="249"/>
      <c r="LOF252" s="249"/>
      <c r="LOG252" s="249"/>
      <c r="LOH252" s="249"/>
      <c r="LOI252" s="249"/>
      <c r="LOJ252" s="249"/>
      <c r="LOK252" s="249"/>
      <c r="LOL252" s="249"/>
      <c r="LOM252" s="249"/>
      <c r="LON252" s="249"/>
      <c r="LOO252" s="249"/>
      <c r="LOP252" s="249"/>
      <c r="LOQ252" s="249"/>
      <c r="LOR252" s="249"/>
      <c r="LOS252" s="249"/>
      <c r="LOT252" s="249"/>
      <c r="LOU252" s="249"/>
      <c r="LOV252" s="249"/>
      <c r="LOW252" s="249"/>
      <c r="LOX252" s="249"/>
      <c r="LOY252" s="249"/>
      <c r="LOZ252" s="249"/>
      <c r="LPA252" s="249"/>
      <c r="LPB252" s="249"/>
      <c r="LPC252" s="249"/>
      <c r="LPD252" s="249"/>
      <c r="LPE252" s="249"/>
      <c r="LPF252" s="249"/>
      <c r="LPG252" s="249"/>
      <c r="LPH252" s="249"/>
      <c r="LPI252" s="249"/>
      <c r="LPJ252" s="249"/>
      <c r="LPK252" s="249"/>
      <c r="LPL252" s="249"/>
      <c r="LPM252" s="249"/>
      <c r="LPN252" s="249"/>
      <c r="LPO252" s="249"/>
      <c r="LPP252" s="249"/>
      <c r="LPQ252" s="249"/>
      <c r="LPR252" s="249"/>
      <c r="LPS252" s="249"/>
      <c r="LPT252" s="249"/>
      <c r="LPU252" s="249"/>
      <c r="LPV252" s="249"/>
      <c r="LPW252" s="249"/>
      <c r="LPX252" s="249"/>
      <c r="LPY252" s="249"/>
      <c r="LPZ252" s="249"/>
      <c r="LQA252" s="249"/>
      <c r="LQB252" s="249"/>
      <c r="LQC252" s="249"/>
      <c r="LQD252" s="249"/>
      <c r="LQE252" s="249"/>
      <c r="LQF252" s="249"/>
      <c r="LQG252" s="249"/>
      <c r="LQH252" s="249"/>
      <c r="LQI252" s="249"/>
      <c r="LQJ252" s="249"/>
      <c r="LQK252" s="249"/>
      <c r="LQL252" s="249"/>
      <c r="LQM252" s="249"/>
      <c r="LQN252" s="249"/>
      <c r="LQO252" s="249"/>
      <c r="LQP252" s="249"/>
      <c r="LQQ252" s="249"/>
      <c r="LQR252" s="249"/>
      <c r="LQS252" s="249"/>
      <c r="LQT252" s="249"/>
      <c r="LQU252" s="249"/>
      <c r="LQV252" s="249"/>
      <c r="LQW252" s="249"/>
      <c r="LQX252" s="249"/>
      <c r="LQY252" s="249"/>
      <c r="LQZ252" s="249"/>
      <c r="LRA252" s="249"/>
      <c r="LRB252" s="249"/>
      <c r="LRC252" s="249"/>
      <c r="LRD252" s="249"/>
      <c r="LRE252" s="249"/>
      <c r="LRF252" s="249"/>
      <c r="LRG252" s="249"/>
      <c r="LRH252" s="249"/>
      <c r="LRI252" s="249"/>
      <c r="LRJ252" s="249"/>
      <c r="LRK252" s="249"/>
      <c r="LRL252" s="249"/>
      <c r="LRM252" s="249"/>
      <c r="LRN252" s="249"/>
      <c r="LRO252" s="249"/>
      <c r="LRP252" s="249"/>
      <c r="LRQ252" s="249"/>
      <c r="LRR252" s="249"/>
      <c r="LRS252" s="249"/>
      <c r="LRT252" s="249"/>
      <c r="LRU252" s="249"/>
      <c r="LRV252" s="249"/>
      <c r="LRW252" s="249"/>
      <c r="LRX252" s="249"/>
      <c r="LRY252" s="249"/>
      <c r="LRZ252" s="249"/>
      <c r="LSA252" s="249"/>
      <c r="LSB252" s="249"/>
      <c r="LSC252" s="249"/>
      <c r="LSD252" s="249"/>
      <c r="LSE252" s="249"/>
      <c r="LSF252" s="249"/>
      <c r="LSG252" s="249"/>
      <c r="LSH252" s="249"/>
      <c r="LSI252" s="249"/>
      <c r="LSJ252" s="249"/>
      <c r="LSK252" s="249"/>
      <c r="LSL252" s="249"/>
      <c r="LSM252" s="249"/>
      <c r="LSN252" s="249"/>
      <c r="LSO252" s="249"/>
      <c r="LSP252" s="249"/>
      <c r="LSQ252" s="249"/>
      <c r="LSR252" s="249"/>
      <c r="LSS252" s="249"/>
      <c r="LST252" s="249"/>
      <c r="LSU252" s="249"/>
      <c r="LSV252" s="249"/>
      <c r="LSW252" s="249"/>
      <c r="LSX252" s="249"/>
      <c r="LSY252" s="249"/>
      <c r="LSZ252" s="249"/>
      <c r="LTA252" s="249"/>
      <c r="LTB252" s="249"/>
      <c r="LTC252" s="249"/>
      <c r="LTD252" s="249"/>
      <c r="LTE252" s="249"/>
      <c r="LTF252" s="249"/>
      <c r="LTG252" s="249"/>
      <c r="LTH252" s="249"/>
      <c r="LTI252" s="249"/>
      <c r="LTJ252" s="249"/>
      <c r="LTK252" s="249"/>
      <c r="LTL252" s="249"/>
      <c r="LTM252" s="249"/>
      <c r="LTN252" s="249"/>
      <c r="LTO252" s="249"/>
      <c r="LTP252" s="249"/>
      <c r="LTQ252" s="249"/>
      <c r="LTR252" s="249"/>
      <c r="LTS252" s="249"/>
      <c r="LTT252" s="249"/>
      <c r="LTU252" s="249"/>
      <c r="LTV252" s="249"/>
      <c r="LTW252" s="249"/>
      <c r="LTX252" s="249"/>
      <c r="LTY252" s="249"/>
      <c r="LTZ252" s="249"/>
      <c r="LUA252" s="249"/>
      <c r="LUB252" s="249"/>
      <c r="LUC252" s="249"/>
      <c r="LUD252" s="249"/>
      <c r="LUE252" s="249"/>
      <c r="LUF252" s="249"/>
      <c r="LUG252" s="249"/>
      <c r="LUH252" s="249"/>
      <c r="LUI252" s="249"/>
      <c r="LUJ252" s="249"/>
      <c r="LUK252" s="249"/>
      <c r="LUL252" s="249"/>
      <c r="LUM252" s="249"/>
      <c r="LUN252" s="249"/>
      <c r="LUO252" s="249"/>
      <c r="LUP252" s="249"/>
      <c r="LUQ252" s="249"/>
      <c r="LUR252" s="249"/>
      <c r="LUS252" s="249"/>
      <c r="LUT252" s="249"/>
      <c r="LUU252" s="249"/>
      <c r="LUV252" s="249"/>
      <c r="LUW252" s="249"/>
      <c r="LUX252" s="249"/>
      <c r="LUY252" s="249"/>
      <c r="LUZ252" s="249"/>
      <c r="LVA252" s="249"/>
      <c r="LVB252" s="249"/>
      <c r="LVC252" s="249"/>
      <c r="LVD252" s="249"/>
      <c r="LVE252" s="249"/>
      <c r="LVF252" s="249"/>
      <c r="LVG252" s="249"/>
      <c r="LVH252" s="249"/>
      <c r="LVI252" s="249"/>
      <c r="LVJ252" s="249"/>
      <c r="LVK252" s="249"/>
      <c r="LVL252" s="249"/>
      <c r="LVM252" s="249"/>
      <c r="LVN252" s="249"/>
      <c r="LVO252" s="249"/>
      <c r="LVP252" s="249"/>
      <c r="LVQ252" s="249"/>
      <c r="LVR252" s="249"/>
      <c r="LVS252" s="249"/>
      <c r="LVT252" s="249"/>
      <c r="LVU252" s="249"/>
      <c r="LVV252" s="249"/>
      <c r="LVW252" s="249"/>
      <c r="LVX252" s="249"/>
      <c r="LVY252" s="249"/>
      <c r="LVZ252" s="249"/>
      <c r="LWA252" s="249"/>
      <c r="LWB252" s="249"/>
      <c r="LWC252" s="249"/>
      <c r="LWD252" s="249"/>
      <c r="LWE252" s="249"/>
      <c r="LWF252" s="249"/>
      <c r="LWG252" s="249"/>
      <c r="LWH252" s="249"/>
      <c r="LWI252" s="249"/>
      <c r="LWJ252" s="249"/>
      <c r="LWK252" s="249"/>
      <c r="LWL252" s="249"/>
      <c r="LWM252" s="249"/>
      <c r="LWN252" s="249"/>
      <c r="LWO252" s="249"/>
      <c r="LWP252" s="249"/>
      <c r="LWQ252" s="249"/>
      <c r="LWR252" s="249"/>
      <c r="LWS252" s="249"/>
      <c r="LWT252" s="249"/>
      <c r="LWU252" s="249"/>
      <c r="LWV252" s="249"/>
      <c r="LWW252" s="249"/>
      <c r="LWX252" s="249"/>
      <c r="LWY252" s="249"/>
      <c r="LWZ252" s="249"/>
      <c r="LXA252" s="249"/>
      <c r="LXB252" s="249"/>
      <c r="LXC252" s="249"/>
      <c r="LXD252" s="249"/>
      <c r="LXE252" s="249"/>
      <c r="LXF252" s="249"/>
      <c r="LXG252" s="249"/>
      <c r="LXH252" s="249"/>
      <c r="LXI252" s="249"/>
      <c r="LXJ252" s="249"/>
      <c r="LXK252" s="249"/>
      <c r="LXL252" s="249"/>
      <c r="LXM252" s="249"/>
      <c r="LXN252" s="249"/>
      <c r="LXO252" s="249"/>
      <c r="LXP252" s="249"/>
      <c r="LXQ252" s="249"/>
      <c r="LXR252" s="249"/>
      <c r="LXS252" s="249"/>
      <c r="LXT252" s="249"/>
      <c r="LXU252" s="249"/>
      <c r="LXV252" s="249"/>
      <c r="LXW252" s="249"/>
      <c r="LXX252" s="249"/>
      <c r="LXY252" s="249"/>
      <c r="LXZ252" s="249"/>
      <c r="LYA252" s="249"/>
      <c r="LYB252" s="249"/>
      <c r="LYC252" s="249"/>
      <c r="LYD252" s="249"/>
      <c r="LYE252" s="249"/>
      <c r="LYF252" s="249"/>
      <c r="LYG252" s="249"/>
      <c r="LYH252" s="249"/>
      <c r="LYI252" s="249"/>
      <c r="LYJ252" s="249"/>
      <c r="LYK252" s="249"/>
      <c r="LYL252" s="249"/>
      <c r="LYM252" s="249"/>
      <c r="LYN252" s="249"/>
      <c r="LYO252" s="249"/>
      <c r="LYP252" s="249"/>
      <c r="LYQ252" s="249"/>
      <c r="LYR252" s="249"/>
      <c r="LYS252" s="249"/>
      <c r="LYT252" s="249"/>
      <c r="LYU252" s="249"/>
      <c r="LYV252" s="249"/>
      <c r="LYW252" s="249"/>
      <c r="LYX252" s="249"/>
      <c r="LYY252" s="249"/>
      <c r="LYZ252" s="249"/>
      <c r="LZA252" s="249"/>
      <c r="LZB252" s="249"/>
      <c r="LZC252" s="249"/>
      <c r="LZD252" s="249"/>
      <c r="LZE252" s="249"/>
      <c r="LZF252" s="249"/>
      <c r="LZG252" s="249"/>
      <c r="LZH252" s="249"/>
      <c r="LZI252" s="249"/>
      <c r="LZJ252" s="249"/>
      <c r="LZK252" s="249"/>
      <c r="LZL252" s="249"/>
      <c r="LZM252" s="249"/>
      <c r="LZN252" s="249"/>
      <c r="LZO252" s="249"/>
      <c r="LZP252" s="249"/>
      <c r="LZQ252" s="249"/>
      <c r="LZR252" s="249"/>
      <c r="LZS252" s="249"/>
      <c r="LZT252" s="249"/>
      <c r="LZU252" s="249"/>
      <c r="LZV252" s="249"/>
      <c r="LZW252" s="249"/>
      <c r="LZX252" s="249"/>
      <c r="LZY252" s="249"/>
      <c r="LZZ252" s="249"/>
      <c r="MAA252" s="249"/>
      <c r="MAB252" s="249"/>
      <c r="MAC252" s="249"/>
      <c r="MAD252" s="249"/>
      <c r="MAE252" s="249"/>
      <c r="MAF252" s="249"/>
      <c r="MAG252" s="249"/>
      <c r="MAH252" s="249"/>
      <c r="MAI252" s="249"/>
      <c r="MAJ252" s="249"/>
      <c r="MAK252" s="249"/>
      <c r="MAL252" s="249"/>
      <c r="MAM252" s="249"/>
      <c r="MAN252" s="249"/>
      <c r="MAO252" s="249"/>
      <c r="MAP252" s="249"/>
      <c r="MAQ252" s="249"/>
      <c r="MAR252" s="249"/>
      <c r="MAS252" s="249"/>
      <c r="MAT252" s="249"/>
      <c r="MAU252" s="249"/>
      <c r="MAV252" s="249"/>
      <c r="MAW252" s="249"/>
      <c r="MAX252" s="249"/>
      <c r="MAY252" s="249"/>
      <c r="MAZ252" s="249"/>
      <c r="MBA252" s="249"/>
      <c r="MBB252" s="249"/>
      <c r="MBC252" s="249"/>
      <c r="MBD252" s="249"/>
      <c r="MBE252" s="249"/>
      <c r="MBF252" s="249"/>
      <c r="MBG252" s="249"/>
      <c r="MBH252" s="249"/>
      <c r="MBI252" s="249"/>
      <c r="MBJ252" s="249"/>
      <c r="MBK252" s="249"/>
      <c r="MBL252" s="249"/>
      <c r="MBM252" s="249"/>
      <c r="MBN252" s="249"/>
      <c r="MBO252" s="249"/>
      <c r="MBP252" s="249"/>
      <c r="MBQ252" s="249"/>
      <c r="MBR252" s="249"/>
      <c r="MBS252" s="249"/>
      <c r="MBT252" s="249"/>
      <c r="MBU252" s="249"/>
      <c r="MBV252" s="249"/>
      <c r="MBW252" s="249"/>
      <c r="MBX252" s="249"/>
      <c r="MBY252" s="249"/>
      <c r="MBZ252" s="249"/>
      <c r="MCA252" s="249"/>
      <c r="MCB252" s="249"/>
      <c r="MCC252" s="249"/>
      <c r="MCD252" s="249"/>
      <c r="MCE252" s="249"/>
      <c r="MCF252" s="249"/>
      <c r="MCG252" s="249"/>
      <c r="MCH252" s="249"/>
      <c r="MCI252" s="249"/>
      <c r="MCJ252" s="249"/>
      <c r="MCK252" s="249"/>
      <c r="MCL252" s="249"/>
      <c r="MCM252" s="249"/>
      <c r="MCN252" s="249"/>
      <c r="MCO252" s="249"/>
      <c r="MCP252" s="249"/>
      <c r="MCQ252" s="249"/>
      <c r="MCR252" s="249"/>
      <c r="MCS252" s="249"/>
      <c r="MCT252" s="249"/>
      <c r="MCU252" s="249"/>
      <c r="MCV252" s="249"/>
      <c r="MCW252" s="249"/>
      <c r="MCX252" s="249"/>
      <c r="MCY252" s="249"/>
      <c r="MCZ252" s="249"/>
      <c r="MDA252" s="249"/>
      <c r="MDB252" s="249"/>
      <c r="MDC252" s="249"/>
      <c r="MDD252" s="249"/>
      <c r="MDE252" s="249"/>
      <c r="MDF252" s="249"/>
      <c r="MDG252" s="249"/>
      <c r="MDH252" s="249"/>
      <c r="MDI252" s="249"/>
      <c r="MDJ252" s="249"/>
      <c r="MDK252" s="249"/>
      <c r="MDL252" s="249"/>
      <c r="MDM252" s="249"/>
      <c r="MDN252" s="249"/>
      <c r="MDO252" s="249"/>
      <c r="MDP252" s="249"/>
      <c r="MDQ252" s="249"/>
      <c r="MDR252" s="249"/>
      <c r="MDS252" s="249"/>
      <c r="MDT252" s="249"/>
      <c r="MDU252" s="249"/>
      <c r="MDV252" s="249"/>
      <c r="MDW252" s="249"/>
      <c r="MDX252" s="249"/>
      <c r="MDY252" s="249"/>
      <c r="MDZ252" s="249"/>
      <c r="MEA252" s="249"/>
      <c r="MEB252" s="249"/>
      <c r="MEC252" s="249"/>
      <c r="MED252" s="249"/>
      <c r="MEE252" s="249"/>
      <c r="MEF252" s="249"/>
      <c r="MEG252" s="249"/>
      <c r="MEH252" s="249"/>
      <c r="MEI252" s="249"/>
      <c r="MEJ252" s="249"/>
      <c r="MEK252" s="249"/>
      <c r="MEL252" s="249"/>
      <c r="MEM252" s="249"/>
      <c r="MEN252" s="249"/>
      <c r="MEO252" s="249"/>
      <c r="MEP252" s="249"/>
      <c r="MEQ252" s="249"/>
      <c r="MER252" s="249"/>
      <c r="MES252" s="249"/>
      <c r="MET252" s="249"/>
      <c r="MEU252" s="249"/>
      <c r="MEV252" s="249"/>
      <c r="MEW252" s="249"/>
      <c r="MEX252" s="249"/>
      <c r="MEY252" s="249"/>
      <c r="MEZ252" s="249"/>
      <c r="MFA252" s="249"/>
      <c r="MFB252" s="249"/>
      <c r="MFC252" s="249"/>
      <c r="MFD252" s="249"/>
      <c r="MFE252" s="249"/>
      <c r="MFF252" s="249"/>
      <c r="MFG252" s="249"/>
      <c r="MFH252" s="249"/>
      <c r="MFI252" s="249"/>
      <c r="MFJ252" s="249"/>
      <c r="MFK252" s="249"/>
      <c r="MFL252" s="249"/>
      <c r="MFM252" s="249"/>
      <c r="MFN252" s="249"/>
      <c r="MFO252" s="249"/>
      <c r="MFP252" s="249"/>
      <c r="MFQ252" s="249"/>
      <c r="MFR252" s="249"/>
      <c r="MFS252" s="249"/>
      <c r="MFT252" s="249"/>
      <c r="MFU252" s="249"/>
      <c r="MFV252" s="249"/>
      <c r="MFW252" s="249"/>
      <c r="MFX252" s="249"/>
      <c r="MFY252" s="249"/>
      <c r="MFZ252" s="249"/>
      <c r="MGA252" s="249"/>
      <c r="MGB252" s="249"/>
      <c r="MGC252" s="249"/>
      <c r="MGD252" s="249"/>
      <c r="MGE252" s="249"/>
      <c r="MGF252" s="249"/>
      <c r="MGG252" s="249"/>
      <c r="MGH252" s="249"/>
      <c r="MGI252" s="249"/>
      <c r="MGJ252" s="249"/>
      <c r="MGK252" s="249"/>
      <c r="MGL252" s="249"/>
      <c r="MGM252" s="249"/>
      <c r="MGN252" s="249"/>
      <c r="MGO252" s="249"/>
      <c r="MGP252" s="249"/>
      <c r="MGQ252" s="249"/>
      <c r="MGR252" s="249"/>
      <c r="MGS252" s="249"/>
      <c r="MGT252" s="249"/>
      <c r="MGU252" s="249"/>
      <c r="MGV252" s="249"/>
      <c r="MGW252" s="249"/>
      <c r="MGX252" s="249"/>
      <c r="MGY252" s="249"/>
      <c r="MGZ252" s="249"/>
      <c r="MHA252" s="249"/>
      <c r="MHB252" s="249"/>
      <c r="MHC252" s="249"/>
      <c r="MHD252" s="249"/>
      <c r="MHE252" s="249"/>
      <c r="MHF252" s="249"/>
      <c r="MHG252" s="249"/>
      <c r="MHH252" s="249"/>
      <c r="MHI252" s="249"/>
      <c r="MHJ252" s="249"/>
      <c r="MHK252" s="249"/>
      <c r="MHL252" s="249"/>
      <c r="MHM252" s="249"/>
      <c r="MHN252" s="249"/>
      <c r="MHO252" s="249"/>
      <c r="MHP252" s="249"/>
      <c r="MHQ252" s="249"/>
      <c r="MHR252" s="249"/>
      <c r="MHS252" s="249"/>
      <c r="MHT252" s="249"/>
      <c r="MHU252" s="249"/>
      <c r="MHV252" s="249"/>
      <c r="MHW252" s="249"/>
      <c r="MHX252" s="249"/>
      <c r="MHY252" s="249"/>
      <c r="MHZ252" s="249"/>
      <c r="MIA252" s="249"/>
      <c r="MIB252" s="249"/>
      <c r="MIC252" s="249"/>
      <c r="MID252" s="249"/>
      <c r="MIE252" s="249"/>
      <c r="MIF252" s="249"/>
      <c r="MIG252" s="249"/>
      <c r="MIH252" s="249"/>
      <c r="MII252" s="249"/>
      <c r="MIJ252" s="249"/>
      <c r="MIK252" s="249"/>
      <c r="MIL252" s="249"/>
      <c r="MIM252" s="249"/>
      <c r="MIN252" s="249"/>
      <c r="MIO252" s="249"/>
      <c r="MIP252" s="249"/>
      <c r="MIQ252" s="249"/>
      <c r="MIR252" s="249"/>
      <c r="MIS252" s="249"/>
      <c r="MIT252" s="249"/>
      <c r="MIU252" s="249"/>
      <c r="MIV252" s="249"/>
      <c r="MIW252" s="249"/>
      <c r="MIX252" s="249"/>
      <c r="MIY252" s="249"/>
      <c r="MIZ252" s="249"/>
      <c r="MJA252" s="249"/>
      <c r="MJB252" s="249"/>
      <c r="MJC252" s="249"/>
      <c r="MJD252" s="249"/>
      <c r="MJE252" s="249"/>
      <c r="MJF252" s="249"/>
      <c r="MJG252" s="249"/>
      <c r="MJH252" s="249"/>
      <c r="MJI252" s="249"/>
      <c r="MJJ252" s="249"/>
      <c r="MJK252" s="249"/>
      <c r="MJL252" s="249"/>
      <c r="MJM252" s="249"/>
      <c r="MJN252" s="249"/>
      <c r="MJO252" s="249"/>
      <c r="MJP252" s="249"/>
      <c r="MJQ252" s="249"/>
      <c r="MJR252" s="249"/>
      <c r="MJS252" s="249"/>
      <c r="MJT252" s="249"/>
      <c r="MJU252" s="249"/>
      <c r="MJV252" s="249"/>
      <c r="MJW252" s="249"/>
      <c r="MJX252" s="249"/>
      <c r="MJY252" s="249"/>
      <c r="MJZ252" s="249"/>
      <c r="MKA252" s="249"/>
      <c r="MKB252" s="249"/>
      <c r="MKC252" s="249"/>
      <c r="MKD252" s="249"/>
      <c r="MKE252" s="249"/>
      <c r="MKF252" s="249"/>
      <c r="MKG252" s="249"/>
      <c r="MKH252" s="249"/>
      <c r="MKI252" s="249"/>
      <c r="MKJ252" s="249"/>
      <c r="MKK252" s="249"/>
      <c r="MKL252" s="249"/>
      <c r="MKM252" s="249"/>
      <c r="MKN252" s="249"/>
      <c r="MKO252" s="249"/>
      <c r="MKP252" s="249"/>
      <c r="MKQ252" s="249"/>
      <c r="MKR252" s="249"/>
      <c r="MKS252" s="249"/>
      <c r="MKT252" s="249"/>
      <c r="MKU252" s="249"/>
      <c r="MKV252" s="249"/>
      <c r="MKW252" s="249"/>
      <c r="MKX252" s="249"/>
      <c r="MKY252" s="249"/>
      <c r="MKZ252" s="249"/>
      <c r="MLA252" s="249"/>
      <c r="MLB252" s="249"/>
      <c r="MLC252" s="249"/>
      <c r="MLD252" s="249"/>
      <c r="MLE252" s="249"/>
      <c r="MLF252" s="249"/>
      <c r="MLG252" s="249"/>
      <c r="MLH252" s="249"/>
      <c r="MLI252" s="249"/>
      <c r="MLJ252" s="249"/>
      <c r="MLK252" s="249"/>
      <c r="MLL252" s="249"/>
      <c r="MLM252" s="249"/>
      <c r="MLN252" s="249"/>
      <c r="MLO252" s="249"/>
      <c r="MLP252" s="249"/>
      <c r="MLQ252" s="249"/>
      <c r="MLR252" s="249"/>
      <c r="MLS252" s="249"/>
      <c r="MLT252" s="249"/>
      <c r="MLU252" s="249"/>
      <c r="MLV252" s="249"/>
      <c r="MLW252" s="249"/>
      <c r="MLX252" s="249"/>
      <c r="MLY252" s="249"/>
      <c r="MLZ252" s="249"/>
      <c r="MMA252" s="249"/>
      <c r="MMB252" s="249"/>
      <c r="MMC252" s="249"/>
      <c r="MMD252" s="249"/>
      <c r="MME252" s="249"/>
      <c r="MMF252" s="249"/>
      <c r="MMG252" s="249"/>
      <c r="MMH252" s="249"/>
      <c r="MMI252" s="249"/>
      <c r="MMJ252" s="249"/>
      <c r="MMK252" s="249"/>
      <c r="MML252" s="249"/>
      <c r="MMM252" s="249"/>
      <c r="MMN252" s="249"/>
      <c r="MMO252" s="249"/>
      <c r="MMP252" s="249"/>
      <c r="MMQ252" s="249"/>
      <c r="MMR252" s="249"/>
      <c r="MMS252" s="249"/>
      <c r="MMT252" s="249"/>
      <c r="MMU252" s="249"/>
      <c r="MMV252" s="249"/>
      <c r="MMW252" s="249"/>
      <c r="MMX252" s="249"/>
      <c r="MMY252" s="249"/>
      <c r="MMZ252" s="249"/>
      <c r="MNA252" s="249"/>
      <c r="MNB252" s="249"/>
      <c r="MNC252" s="249"/>
      <c r="MND252" s="249"/>
      <c r="MNE252" s="249"/>
      <c r="MNF252" s="249"/>
      <c r="MNG252" s="249"/>
      <c r="MNH252" s="249"/>
      <c r="MNI252" s="249"/>
      <c r="MNJ252" s="249"/>
      <c r="MNK252" s="249"/>
      <c r="MNL252" s="249"/>
      <c r="MNM252" s="249"/>
      <c r="MNN252" s="249"/>
      <c r="MNO252" s="249"/>
      <c r="MNP252" s="249"/>
      <c r="MNQ252" s="249"/>
      <c r="MNR252" s="249"/>
      <c r="MNS252" s="249"/>
      <c r="MNT252" s="249"/>
      <c r="MNU252" s="249"/>
      <c r="MNV252" s="249"/>
      <c r="MNW252" s="249"/>
      <c r="MNX252" s="249"/>
      <c r="MNY252" s="249"/>
      <c r="MNZ252" s="249"/>
      <c r="MOA252" s="249"/>
      <c r="MOB252" s="249"/>
      <c r="MOC252" s="249"/>
      <c r="MOD252" s="249"/>
      <c r="MOE252" s="249"/>
      <c r="MOF252" s="249"/>
      <c r="MOG252" s="249"/>
      <c r="MOH252" s="249"/>
      <c r="MOI252" s="249"/>
      <c r="MOJ252" s="249"/>
      <c r="MOK252" s="249"/>
      <c r="MOL252" s="249"/>
      <c r="MOM252" s="249"/>
      <c r="MON252" s="249"/>
      <c r="MOO252" s="249"/>
      <c r="MOP252" s="249"/>
      <c r="MOQ252" s="249"/>
      <c r="MOR252" s="249"/>
      <c r="MOS252" s="249"/>
      <c r="MOT252" s="249"/>
      <c r="MOU252" s="249"/>
      <c r="MOV252" s="249"/>
      <c r="MOW252" s="249"/>
      <c r="MOX252" s="249"/>
      <c r="MOY252" s="249"/>
      <c r="MOZ252" s="249"/>
      <c r="MPA252" s="249"/>
      <c r="MPB252" s="249"/>
      <c r="MPC252" s="249"/>
      <c r="MPD252" s="249"/>
      <c r="MPE252" s="249"/>
      <c r="MPF252" s="249"/>
      <c r="MPG252" s="249"/>
      <c r="MPH252" s="249"/>
      <c r="MPI252" s="249"/>
      <c r="MPJ252" s="249"/>
      <c r="MPK252" s="249"/>
      <c r="MPL252" s="249"/>
      <c r="MPM252" s="249"/>
      <c r="MPN252" s="249"/>
      <c r="MPO252" s="249"/>
      <c r="MPP252" s="249"/>
      <c r="MPQ252" s="249"/>
      <c r="MPR252" s="249"/>
      <c r="MPS252" s="249"/>
      <c r="MPT252" s="249"/>
      <c r="MPU252" s="249"/>
      <c r="MPV252" s="249"/>
      <c r="MPW252" s="249"/>
      <c r="MPX252" s="249"/>
      <c r="MPY252" s="249"/>
      <c r="MPZ252" s="249"/>
      <c r="MQA252" s="249"/>
      <c r="MQB252" s="249"/>
      <c r="MQC252" s="249"/>
      <c r="MQD252" s="249"/>
      <c r="MQE252" s="249"/>
      <c r="MQF252" s="249"/>
      <c r="MQG252" s="249"/>
      <c r="MQH252" s="249"/>
      <c r="MQI252" s="249"/>
      <c r="MQJ252" s="249"/>
      <c r="MQK252" s="249"/>
      <c r="MQL252" s="249"/>
      <c r="MQM252" s="249"/>
      <c r="MQN252" s="249"/>
      <c r="MQO252" s="249"/>
      <c r="MQP252" s="249"/>
      <c r="MQQ252" s="249"/>
      <c r="MQR252" s="249"/>
      <c r="MQS252" s="249"/>
      <c r="MQT252" s="249"/>
      <c r="MQU252" s="249"/>
      <c r="MQV252" s="249"/>
      <c r="MQW252" s="249"/>
      <c r="MQX252" s="249"/>
      <c r="MQY252" s="249"/>
      <c r="MQZ252" s="249"/>
      <c r="MRA252" s="249"/>
      <c r="MRB252" s="249"/>
      <c r="MRC252" s="249"/>
      <c r="MRD252" s="249"/>
      <c r="MRE252" s="249"/>
      <c r="MRF252" s="249"/>
      <c r="MRG252" s="249"/>
      <c r="MRH252" s="249"/>
      <c r="MRI252" s="249"/>
      <c r="MRJ252" s="249"/>
      <c r="MRK252" s="249"/>
      <c r="MRL252" s="249"/>
      <c r="MRM252" s="249"/>
      <c r="MRN252" s="249"/>
      <c r="MRO252" s="249"/>
      <c r="MRP252" s="249"/>
      <c r="MRQ252" s="249"/>
      <c r="MRR252" s="249"/>
      <c r="MRS252" s="249"/>
      <c r="MRT252" s="249"/>
      <c r="MRU252" s="249"/>
      <c r="MRV252" s="249"/>
      <c r="MRW252" s="249"/>
      <c r="MRX252" s="249"/>
      <c r="MRY252" s="249"/>
      <c r="MRZ252" s="249"/>
      <c r="MSA252" s="249"/>
      <c r="MSB252" s="249"/>
      <c r="MSC252" s="249"/>
      <c r="MSD252" s="249"/>
      <c r="MSE252" s="249"/>
      <c r="MSF252" s="249"/>
      <c r="MSG252" s="249"/>
      <c r="MSH252" s="249"/>
      <c r="MSI252" s="249"/>
      <c r="MSJ252" s="249"/>
      <c r="MSK252" s="249"/>
      <c r="MSL252" s="249"/>
      <c r="MSM252" s="249"/>
      <c r="MSN252" s="249"/>
      <c r="MSO252" s="249"/>
      <c r="MSP252" s="249"/>
      <c r="MSQ252" s="249"/>
      <c r="MSR252" s="249"/>
      <c r="MSS252" s="249"/>
      <c r="MST252" s="249"/>
      <c r="MSU252" s="249"/>
      <c r="MSV252" s="249"/>
      <c r="MSW252" s="249"/>
      <c r="MSX252" s="249"/>
      <c r="MSY252" s="249"/>
      <c r="MSZ252" s="249"/>
      <c r="MTA252" s="249"/>
      <c r="MTB252" s="249"/>
      <c r="MTC252" s="249"/>
      <c r="MTD252" s="249"/>
      <c r="MTE252" s="249"/>
      <c r="MTF252" s="249"/>
      <c r="MTG252" s="249"/>
      <c r="MTH252" s="249"/>
      <c r="MTI252" s="249"/>
      <c r="MTJ252" s="249"/>
      <c r="MTK252" s="249"/>
      <c r="MTL252" s="249"/>
      <c r="MTM252" s="249"/>
      <c r="MTN252" s="249"/>
      <c r="MTO252" s="249"/>
      <c r="MTP252" s="249"/>
      <c r="MTQ252" s="249"/>
      <c r="MTR252" s="249"/>
      <c r="MTS252" s="249"/>
      <c r="MTT252" s="249"/>
      <c r="MTU252" s="249"/>
      <c r="MTV252" s="249"/>
      <c r="MTW252" s="249"/>
      <c r="MTX252" s="249"/>
      <c r="MTY252" s="249"/>
      <c r="MTZ252" s="249"/>
      <c r="MUA252" s="249"/>
      <c r="MUB252" s="249"/>
      <c r="MUC252" s="249"/>
      <c r="MUD252" s="249"/>
      <c r="MUE252" s="249"/>
      <c r="MUF252" s="249"/>
      <c r="MUG252" s="249"/>
      <c r="MUH252" s="249"/>
      <c r="MUI252" s="249"/>
      <c r="MUJ252" s="249"/>
      <c r="MUK252" s="249"/>
      <c r="MUL252" s="249"/>
      <c r="MUM252" s="249"/>
      <c r="MUN252" s="249"/>
      <c r="MUO252" s="249"/>
      <c r="MUP252" s="249"/>
      <c r="MUQ252" s="249"/>
      <c r="MUR252" s="249"/>
      <c r="MUS252" s="249"/>
      <c r="MUT252" s="249"/>
      <c r="MUU252" s="249"/>
      <c r="MUV252" s="249"/>
      <c r="MUW252" s="249"/>
      <c r="MUX252" s="249"/>
      <c r="MUY252" s="249"/>
      <c r="MUZ252" s="249"/>
      <c r="MVA252" s="249"/>
      <c r="MVB252" s="249"/>
      <c r="MVC252" s="249"/>
      <c r="MVD252" s="249"/>
      <c r="MVE252" s="249"/>
      <c r="MVF252" s="249"/>
      <c r="MVG252" s="249"/>
      <c r="MVH252" s="249"/>
      <c r="MVI252" s="249"/>
      <c r="MVJ252" s="249"/>
      <c r="MVK252" s="249"/>
      <c r="MVL252" s="249"/>
      <c r="MVM252" s="249"/>
      <c r="MVN252" s="249"/>
      <c r="MVO252" s="249"/>
      <c r="MVP252" s="249"/>
      <c r="MVQ252" s="249"/>
      <c r="MVR252" s="249"/>
      <c r="MVS252" s="249"/>
      <c r="MVT252" s="249"/>
      <c r="MVU252" s="249"/>
      <c r="MVV252" s="249"/>
      <c r="MVW252" s="249"/>
      <c r="MVX252" s="249"/>
      <c r="MVY252" s="249"/>
      <c r="MVZ252" s="249"/>
      <c r="MWA252" s="249"/>
      <c r="MWB252" s="249"/>
      <c r="MWC252" s="249"/>
      <c r="MWD252" s="249"/>
      <c r="MWE252" s="249"/>
      <c r="MWF252" s="249"/>
      <c r="MWG252" s="249"/>
      <c r="MWH252" s="249"/>
      <c r="MWI252" s="249"/>
      <c r="MWJ252" s="249"/>
      <c r="MWK252" s="249"/>
      <c r="MWL252" s="249"/>
      <c r="MWM252" s="249"/>
      <c r="MWN252" s="249"/>
      <c r="MWO252" s="249"/>
      <c r="MWP252" s="249"/>
      <c r="MWQ252" s="249"/>
      <c r="MWR252" s="249"/>
      <c r="MWS252" s="249"/>
      <c r="MWT252" s="249"/>
      <c r="MWU252" s="249"/>
      <c r="MWV252" s="249"/>
      <c r="MWW252" s="249"/>
      <c r="MWX252" s="249"/>
      <c r="MWY252" s="249"/>
      <c r="MWZ252" s="249"/>
      <c r="MXA252" s="249"/>
      <c r="MXB252" s="249"/>
      <c r="MXC252" s="249"/>
      <c r="MXD252" s="249"/>
      <c r="MXE252" s="249"/>
      <c r="MXF252" s="249"/>
      <c r="MXG252" s="249"/>
      <c r="MXH252" s="249"/>
      <c r="MXI252" s="249"/>
      <c r="MXJ252" s="249"/>
      <c r="MXK252" s="249"/>
      <c r="MXL252" s="249"/>
      <c r="MXM252" s="249"/>
      <c r="MXN252" s="249"/>
      <c r="MXO252" s="249"/>
      <c r="MXP252" s="249"/>
      <c r="MXQ252" s="249"/>
      <c r="MXR252" s="249"/>
      <c r="MXS252" s="249"/>
      <c r="MXT252" s="249"/>
      <c r="MXU252" s="249"/>
      <c r="MXV252" s="249"/>
      <c r="MXW252" s="249"/>
      <c r="MXX252" s="249"/>
      <c r="MXY252" s="249"/>
      <c r="MXZ252" s="249"/>
      <c r="MYA252" s="249"/>
      <c r="MYB252" s="249"/>
      <c r="MYC252" s="249"/>
      <c r="MYD252" s="249"/>
      <c r="MYE252" s="249"/>
      <c r="MYF252" s="249"/>
      <c r="MYG252" s="249"/>
      <c r="MYH252" s="249"/>
      <c r="MYI252" s="249"/>
      <c r="MYJ252" s="249"/>
      <c r="MYK252" s="249"/>
      <c r="MYL252" s="249"/>
      <c r="MYM252" s="249"/>
      <c r="MYN252" s="249"/>
      <c r="MYO252" s="249"/>
      <c r="MYP252" s="249"/>
      <c r="MYQ252" s="249"/>
      <c r="MYR252" s="249"/>
      <c r="MYS252" s="249"/>
      <c r="MYT252" s="249"/>
      <c r="MYU252" s="249"/>
      <c r="MYV252" s="249"/>
      <c r="MYW252" s="249"/>
      <c r="MYX252" s="249"/>
      <c r="MYY252" s="249"/>
      <c r="MYZ252" s="249"/>
      <c r="MZA252" s="249"/>
      <c r="MZB252" s="249"/>
      <c r="MZC252" s="249"/>
      <c r="MZD252" s="249"/>
      <c r="MZE252" s="249"/>
      <c r="MZF252" s="249"/>
      <c r="MZG252" s="249"/>
      <c r="MZH252" s="249"/>
      <c r="MZI252" s="249"/>
      <c r="MZJ252" s="249"/>
      <c r="MZK252" s="249"/>
      <c r="MZL252" s="249"/>
      <c r="MZM252" s="249"/>
      <c r="MZN252" s="249"/>
      <c r="MZO252" s="249"/>
      <c r="MZP252" s="249"/>
      <c r="MZQ252" s="249"/>
      <c r="MZR252" s="249"/>
      <c r="MZS252" s="249"/>
      <c r="MZT252" s="249"/>
      <c r="MZU252" s="249"/>
      <c r="MZV252" s="249"/>
      <c r="MZW252" s="249"/>
      <c r="MZX252" s="249"/>
      <c r="MZY252" s="249"/>
      <c r="MZZ252" s="249"/>
      <c r="NAA252" s="249"/>
      <c r="NAB252" s="249"/>
      <c r="NAC252" s="249"/>
      <c r="NAD252" s="249"/>
      <c r="NAE252" s="249"/>
      <c r="NAF252" s="249"/>
      <c r="NAG252" s="249"/>
      <c r="NAH252" s="249"/>
      <c r="NAI252" s="249"/>
      <c r="NAJ252" s="249"/>
      <c r="NAK252" s="249"/>
      <c r="NAL252" s="249"/>
      <c r="NAM252" s="249"/>
      <c r="NAN252" s="249"/>
      <c r="NAO252" s="249"/>
      <c r="NAP252" s="249"/>
      <c r="NAQ252" s="249"/>
      <c r="NAR252" s="249"/>
      <c r="NAS252" s="249"/>
      <c r="NAT252" s="249"/>
      <c r="NAU252" s="249"/>
      <c r="NAV252" s="249"/>
      <c r="NAW252" s="249"/>
      <c r="NAX252" s="249"/>
      <c r="NAY252" s="249"/>
      <c r="NAZ252" s="249"/>
      <c r="NBA252" s="249"/>
      <c r="NBB252" s="249"/>
      <c r="NBC252" s="249"/>
      <c r="NBD252" s="249"/>
      <c r="NBE252" s="249"/>
      <c r="NBF252" s="249"/>
      <c r="NBG252" s="249"/>
      <c r="NBH252" s="249"/>
      <c r="NBI252" s="249"/>
      <c r="NBJ252" s="249"/>
      <c r="NBK252" s="249"/>
      <c r="NBL252" s="249"/>
      <c r="NBM252" s="249"/>
      <c r="NBN252" s="249"/>
      <c r="NBO252" s="249"/>
      <c r="NBP252" s="249"/>
      <c r="NBQ252" s="249"/>
      <c r="NBR252" s="249"/>
      <c r="NBS252" s="249"/>
      <c r="NBT252" s="249"/>
      <c r="NBU252" s="249"/>
      <c r="NBV252" s="249"/>
      <c r="NBW252" s="249"/>
      <c r="NBX252" s="249"/>
      <c r="NBY252" s="249"/>
      <c r="NBZ252" s="249"/>
      <c r="NCA252" s="249"/>
      <c r="NCB252" s="249"/>
      <c r="NCC252" s="249"/>
      <c r="NCD252" s="249"/>
      <c r="NCE252" s="249"/>
      <c r="NCF252" s="249"/>
      <c r="NCG252" s="249"/>
      <c r="NCH252" s="249"/>
      <c r="NCI252" s="249"/>
      <c r="NCJ252" s="249"/>
      <c r="NCK252" s="249"/>
      <c r="NCL252" s="249"/>
      <c r="NCM252" s="249"/>
      <c r="NCN252" s="249"/>
      <c r="NCO252" s="249"/>
      <c r="NCP252" s="249"/>
      <c r="NCQ252" s="249"/>
      <c r="NCR252" s="249"/>
      <c r="NCS252" s="249"/>
      <c r="NCT252" s="249"/>
      <c r="NCU252" s="249"/>
      <c r="NCV252" s="249"/>
      <c r="NCW252" s="249"/>
      <c r="NCX252" s="249"/>
      <c r="NCY252" s="249"/>
      <c r="NCZ252" s="249"/>
      <c r="NDA252" s="249"/>
      <c r="NDB252" s="249"/>
      <c r="NDC252" s="249"/>
      <c r="NDD252" s="249"/>
      <c r="NDE252" s="249"/>
      <c r="NDF252" s="249"/>
      <c r="NDG252" s="249"/>
      <c r="NDH252" s="249"/>
      <c r="NDI252" s="249"/>
      <c r="NDJ252" s="249"/>
      <c r="NDK252" s="249"/>
      <c r="NDL252" s="249"/>
      <c r="NDM252" s="249"/>
      <c r="NDN252" s="249"/>
      <c r="NDO252" s="249"/>
      <c r="NDP252" s="249"/>
      <c r="NDQ252" s="249"/>
      <c r="NDR252" s="249"/>
      <c r="NDS252" s="249"/>
      <c r="NDT252" s="249"/>
      <c r="NDU252" s="249"/>
      <c r="NDV252" s="249"/>
      <c r="NDW252" s="249"/>
      <c r="NDX252" s="249"/>
      <c r="NDY252" s="249"/>
      <c r="NDZ252" s="249"/>
      <c r="NEA252" s="249"/>
      <c r="NEB252" s="249"/>
      <c r="NEC252" s="249"/>
      <c r="NED252" s="249"/>
      <c r="NEE252" s="249"/>
      <c r="NEF252" s="249"/>
      <c r="NEG252" s="249"/>
      <c r="NEH252" s="249"/>
      <c r="NEI252" s="249"/>
      <c r="NEJ252" s="249"/>
      <c r="NEK252" s="249"/>
      <c r="NEL252" s="249"/>
      <c r="NEM252" s="249"/>
      <c r="NEN252" s="249"/>
      <c r="NEO252" s="249"/>
      <c r="NEP252" s="249"/>
      <c r="NEQ252" s="249"/>
      <c r="NER252" s="249"/>
      <c r="NES252" s="249"/>
      <c r="NET252" s="249"/>
      <c r="NEU252" s="249"/>
      <c r="NEV252" s="249"/>
      <c r="NEW252" s="249"/>
      <c r="NEX252" s="249"/>
      <c r="NEY252" s="249"/>
      <c r="NEZ252" s="249"/>
      <c r="NFA252" s="249"/>
      <c r="NFB252" s="249"/>
      <c r="NFC252" s="249"/>
      <c r="NFD252" s="249"/>
      <c r="NFE252" s="249"/>
      <c r="NFF252" s="249"/>
      <c r="NFG252" s="249"/>
      <c r="NFH252" s="249"/>
      <c r="NFI252" s="249"/>
      <c r="NFJ252" s="249"/>
      <c r="NFK252" s="249"/>
      <c r="NFL252" s="249"/>
      <c r="NFM252" s="249"/>
      <c r="NFN252" s="249"/>
      <c r="NFO252" s="249"/>
      <c r="NFP252" s="249"/>
      <c r="NFQ252" s="249"/>
      <c r="NFR252" s="249"/>
      <c r="NFS252" s="249"/>
      <c r="NFT252" s="249"/>
      <c r="NFU252" s="249"/>
      <c r="NFV252" s="249"/>
      <c r="NFW252" s="249"/>
      <c r="NFX252" s="249"/>
      <c r="NFY252" s="249"/>
      <c r="NFZ252" s="249"/>
      <c r="NGA252" s="249"/>
      <c r="NGB252" s="249"/>
      <c r="NGC252" s="249"/>
      <c r="NGD252" s="249"/>
      <c r="NGE252" s="249"/>
      <c r="NGF252" s="249"/>
      <c r="NGG252" s="249"/>
      <c r="NGH252" s="249"/>
      <c r="NGI252" s="249"/>
      <c r="NGJ252" s="249"/>
      <c r="NGK252" s="249"/>
      <c r="NGL252" s="249"/>
      <c r="NGM252" s="249"/>
      <c r="NGN252" s="249"/>
      <c r="NGO252" s="249"/>
      <c r="NGP252" s="249"/>
      <c r="NGQ252" s="249"/>
      <c r="NGR252" s="249"/>
      <c r="NGS252" s="249"/>
      <c r="NGT252" s="249"/>
      <c r="NGU252" s="249"/>
      <c r="NGV252" s="249"/>
      <c r="NGW252" s="249"/>
      <c r="NGX252" s="249"/>
      <c r="NGY252" s="249"/>
      <c r="NGZ252" s="249"/>
      <c r="NHA252" s="249"/>
      <c r="NHB252" s="249"/>
      <c r="NHC252" s="249"/>
      <c r="NHD252" s="249"/>
      <c r="NHE252" s="249"/>
      <c r="NHF252" s="249"/>
      <c r="NHG252" s="249"/>
      <c r="NHH252" s="249"/>
      <c r="NHI252" s="249"/>
      <c r="NHJ252" s="249"/>
      <c r="NHK252" s="249"/>
      <c r="NHL252" s="249"/>
      <c r="NHM252" s="249"/>
      <c r="NHN252" s="249"/>
      <c r="NHO252" s="249"/>
      <c r="NHP252" s="249"/>
      <c r="NHQ252" s="249"/>
      <c r="NHR252" s="249"/>
      <c r="NHS252" s="249"/>
      <c r="NHT252" s="249"/>
      <c r="NHU252" s="249"/>
      <c r="NHV252" s="249"/>
      <c r="NHW252" s="249"/>
      <c r="NHX252" s="249"/>
      <c r="NHY252" s="249"/>
      <c r="NHZ252" s="249"/>
      <c r="NIA252" s="249"/>
      <c r="NIB252" s="249"/>
      <c r="NIC252" s="249"/>
      <c r="NID252" s="249"/>
      <c r="NIE252" s="249"/>
      <c r="NIF252" s="249"/>
      <c r="NIG252" s="249"/>
      <c r="NIH252" s="249"/>
      <c r="NII252" s="249"/>
      <c r="NIJ252" s="249"/>
      <c r="NIK252" s="249"/>
      <c r="NIL252" s="249"/>
      <c r="NIM252" s="249"/>
      <c r="NIN252" s="249"/>
      <c r="NIO252" s="249"/>
      <c r="NIP252" s="249"/>
      <c r="NIQ252" s="249"/>
      <c r="NIR252" s="249"/>
      <c r="NIS252" s="249"/>
      <c r="NIT252" s="249"/>
      <c r="NIU252" s="249"/>
      <c r="NIV252" s="249"/>
      <c r="NIW252" s="249"/>
      <c r="NIX252" s="249"/>
      <c r="NIY252" s="249"/>
      <c r="NIZ252" s="249"/>
      <c r="NJA252" s="249"/>
      <c r="NJB252" s="249"/>
      <c r="NJC252" s="249"/>
      <c r="NJD252" s="249"/>
      <c r="NJE252" s="249"/>
      <c r="NJF252" s="249"/>
      <c r="NJG252" s="249"/>
      <c r="NJH252" s="249"/>
      <c r="NJI252" s="249"/>
      <c r="NJJ252" s="249"/>
      <c r="NJK252" s="249"/>
      <c r="NJL252" s="249"/>
      <c r="NJM252" s="249"/>
      <c r="NJN252" s="249"/>
      <c r="NJO252" s="249"/>
      <c r="NJP252" s="249"/>
      <c r="NJQ252" s="249"/>
      <c r="NJR252" s="249"/>
      <c r="NJS252" s="249"/>
      <c r="NJT252" s="249"/>
      <c r="NJU252" s="249"/>
      <c r="NJV252" s="249"/>
      <c r="NJW252" s="249"/>
      <c r="NJX252" s="249"/>
      <c r="NJY252" s="249"/>
      <c r="NJZ252" s="249"/>
      <c r="NKA252" s="249"/>
      <c r="NKB252" s="249"/>
      <c r="NKC252" s="249"/>
      <c r="NKD252" s="249"/>
      <c r="NKE252" s="249"/>
      <c r="NKF252" s="249"/>
      <c r="NKG252" s="249"/>
      <c r="NKH252" s="249"/>
      <c r="NKI252" s="249"/>
      <c r="NKJ252" s="249"/>
      <c r="NKK252" s="249"/>
      <c r="NKL252" s="249"/>
      <c r="NKM252" s="249"/>
      <c r="NKN252" s="249"/>
      <c r="NKO252" s="249"/>
      <c r="NKP252" s="249"/>
      <c r="NKQ252" s="249"/>
      <c r="NKR252" s="249"/>
      <c r="NKS252" s="249"/>
      <c r="NKT252" s="249"/>
      <c r="NKU252" s="249"/>
      <c r="NKV252" s="249"/>
      <c r="NKW252" s="249"/>
      <c r="NKX252" s="249"/>
      <c r="NKY252" s="249"/>
      <c r="NKZ252" s="249"/>
      <c r="NLA252" s="249"/>
      <c r="NLB252" s="249"/>
      <c r="NLC252" s="249"/>
      <c r="NLD252" s="249"/>
      <c r="NLE252" s="249"/>
      <c r="NLF252" s="249"/>
      <c r="NLG252" s="249"/>
      <c r="NLH252" s="249"/>
      <c r="NLI252" s="249"/>
      <c r="NLJ252" s="249"/>
      <c r="NLK252" s="249"/>
      <c r="NLL252" s="249"/>
      <c r="NLM252" s="249"/>
      <c r="NLN252" s="249"/>
      <c r="NLO252" s="249"/>
      <c r="NLP252" s="249"/>
      <c r="NLQ252" s="249"/>
      <c r="NLR252" s="249"/>
      <c r="NLS252" s="249"/>
      <c r="NLT252" s="249"/>
      <c r="NLU252" s="249"/>
      <c r="NLV252" s="249"/>
      <c r="NLW252" s="249"/>
      <c r="NLX252" s="249"/>
      <c r="NLY252" s="249"/>
      <c r="NLZ252" s="249"/>
      <c r="NMA252" s="249"/>
      <c r="NMB252" s="249"/>
      <c r="NMC252" s="249"/>
      <c r="NMD252" s="249"/>
      <c r="NME252" s="249"/>
      <c r="NMF252" s="249"/>
      <c r="NMG252" s="249"/>
      <c r="NMH252" s="249"/>
      <c r="NMI252" s="249"/>
      <c r="NMJ252" s="249"/>
      <c r="NMK252" s="249"/>
      <c r="NML252" s="249"/>
      <c r="NMM252" s="249"/>
      <c r="NMN252" s="249"/>
      <c r="NMO252" s="249"/>
      <c r="NMP252" s="249"/>
      <c r="NMQ252" s="249"/>
      <c r="NMR252" s="249"/>
      <c r="NMS252" s="249"/>
      <c r="NMT252" s="249"/>
      <c r="NMU252" s="249"/>
      <c r="NMV252" s="249"/>
      <c r="NMW252" s="249"/>
      <c r="NMX252" s="249"/>
      <c r="NMY252" s="249"/>
      <c r="NMZ252" s="249"/>
      <c r="NNA252" s="249"/>
      <c r="NNB252" s="249"/>
      <c r="NNC252" s="249"/>
      <c r="NND252" s="249"/>
      <c r="NNE252" s="249"/>
      <c r="NNF252" s="249"/>
      <c r="NNG252" s="249"/>
      <c r="NNH252" s="249"/>
      <c r="NNI252" s="249"/>
      <c r="NNJ252" s="249"/>
      <c r="NNK252" s="249"/>
      <c r="NNL252" s="249"/>
      <c r="NNM252" s="249"/>
      <c r="NNN252" s="249"/>
      <c r="NNO252" s="249"/>
      <c r="NNP252" s="249"/>
      <c r="NNQ252" s="249"/>
      <c r="NNR252" s="249"/>
      <c r="NNS252" s="249"/>
      <c r="NNT252" s="249"/>
      <c r="NNU252" s="249"/>
      <c r="NNV252" s="249"/>
      <c r="NNW252" s="249"/>
      <c r="NNX252" s="249"/>
      <c r="NNY252" s="249"/>
      <c r="NNZ252" s="249"/>
      <c r="NOA252" s="249"/>
      <c r="NOB252" s="249"/>
      <c r="NOC252" s="249"/>
      <c r="NOD252" s="249"/>
      <c r="NOE252" s="249"/>
      <c r="NOF252" s="249"/>
      <c r="NOG252" s="249"/>
      <c r="NOH252" s="249"/>
      <c r="NOI252" s="249"/>
      <c r="NOJ252" s="249"/>
      <c r="NOK252" s="249"/>
      <c r="NOL252" s="249"/>
      <c r="NOM252" s="249"/>
      <c r="NON252" s="249"/>
      <c r="NOO252" s="249"/>
      <c r="NOP252" s="249"/>
      <c r="NOQ252" s="249"/>
      <c r="NOR252" s="249"/>
      <c r="NOS252" s="249"/>
      <c r="NOT252" s="249"/>
      <c r="NOU252" s="249"/>
      <c r="NOV252" s="249"/>
      <c r="NOW252" s="249"/>
      <c r="NOX252" s="249"/>
      <c r="NOY252" s="249"/>
      <c r="NOZ252" s="249"/>
      <c r="NPA252" s="249"/>
      <c r="NPB252" s="249"/>
      <c r="NPC252" s="249"/>
      <c r="NPD252" s="249"/>
      <c r="NPE252" s="249"/>
      <c r="NPF252" s="249"/>
      <c r="NPG252" s="249"/>
      <c r="NPH252" s="249"/>
      <c r="NPI252" s="249"/>
      <c r="NPJ252" s="249"/>
      <c r="NPK252" s="249"/>
      <c r="NPL252" s="249"/>
      <c r="NPM252" s="249"/>
      <c r="NPN252" s="249"/>
      <c r="NPO252" s="249"/>
      <c r="NPP252" s="249"/>
      <c r="NPQ252" s="249"/>
      <c r="NPR252" s="249"/>
      <c r="NPS252" s="249"/>
      <c r="NPT252" s="249"/>
      <c r="NPU252" s="249"/>
      <c r="NPV252" s="249"/>
      <c r="NPW252" s="249"/>
      <c r="NPX252" s="249"/>
      <c r="NPY252" s="249"/>
      <c r="NPZ252" s="249"/>
      <c r="NQA252" s="249"/>
      <c r="NQB252" s="249"/>
      <c r="NQC252" s="249"/>
      <c r="NQD252" s="249"/>
      <c r="NQE252" s="249"/>
      <c r="NQF252" s="249"/>
      <c r="NQG252" s="249"/>
      <c r="NQH252" s="249"/>
      <c r="NQI252" s="249"/>
      <c r="NQJ252" s="249"/>
      <c r="NQK252" s="249"/>
      <c r="NQL252" s="249"/>
      <c r="NQM252" s="249"/>
      <c r="NQN252" s="249"/>
      <c r="NQO252" s="249"/>
      <c r="NQP252" s="249"/>
      <c r="NQQ252" s="249"/>
      <c r="NQR252" s="249"/>
      <c r="NQS252" s="249"/>
      <c r="NQT252" s="249"/>
      <c r="NQU252" s="249"/>
      <c r="NQV252" s="249"/>
      <c r="NQW252" s="249"/>
      <c r="NQX252" s="249"/>
      <c r="NQY252" s="249"/>
      <c r="NQZ252" s="249"/>
      <c r="NRA252" s="249"/>
      <c r="NRB252" s="249"/>
      <c r="NRC252" s="249"/>
      <c r="NRD252" s="249"/>
      <c r="NRE252" s="249"/>
      <c r="NRF252" s="249"/>
      <c r="NRG252" s="249"/>
      <c r="NRH252" s="249"/>
      <c r="NRI252" s="249"/>
      <c r="NRJ252" s="249"/>
      <c r="NRK252" s="249"/>
      <c r="NRL252" s="249"/>
      <c r="NRM252" s="249"/>
      <c r="NRN252" s="249"/>
      <c r="NRO252" s="249"/>
      <c r="NRP252" s="249"/>
      <c r="NRQ252" s="249"/>
      <c r="NRR252" s="249"/>
      <c r="NRS252" s="249"/>
      <c r="NRT252" s="249"/>
      <c r="NRU252" s="249"/>
      <c r="NRV252" s="249"/>
      <c r="NRW252" s="249"/>
      <c r="NRX252" s="249"/>
      <c r="NRY252" s="249"/>
      <c r="NRZ252" s="249"/>
      <c r="NSA252" s="249"/>
      <c r="NSB252" s="249"/>
      <c r="NSC252" s="249"/>
      <c r="NSD252" s="249"/>
      <c r="NSE252" s="249"/>
      <c r="NSF252" s="249"/>
      <c r="NSG252" s="249"/>
      <c r="NSH252" s="249"/>
      <c r="NSI252" s="249"/>
      <c r="NSJ252" s="249"/>
      <c r="NSK252" s="249"/>
      <c r="NSL252" s="249"/>
      <c r="NSM252" s="249"/>
      <c r="NSN252" s="249"/>
      <c r="NSO252" s="249"/>
      <c r="NSP252" s="249"/>
      <c r="NSQ252" s="249"/>
      <c r="NSR252" s="249"/>
      <c r="NSS252" s="249"/>
      <c r="NST252" s="249"/>
      <c r="NSU252" s="249"/>
      <c r="NSV252" s="249"/>
      <c r="NSW252" s="249"/>
      <c r="NSX252" s="249"/>
      <c r="NSY252" s="249"/>
      <c r="NSZ252" s="249"/>
      <c r="NTA252" s="249"/>
      <c r="NTB252" s="249"/>
      <c r="NTC252" s="249"/>
      <c r="NTD252" s="249"/>
      <c r="NTE252" s="249"/>
      <c r="NTF252" s="249"/>
      <c r="NTG252" s="249"/>
      <c r="NTH252" s="249"/>
      <c r="NTI252" s="249"/>
      <c r="NTJ252" s="249"/>
      <c r="NTK252" s="249"/>
      <c r="NTL252" s="249"/>
      <c r="NTM252" s="249"/>
      <c r="NTN252" s="249"/>
      <c r="NTO252" s="249"/>
      <c r="NTP252" s="249"/>
      <c r="NTQ252" s="249"/>
      <c r="NTR252" s="249"/>
      <c r="NTS252" s="249"/>
      <c r="NTT252" s="249"/>
      <c r="NTU252" s="249"/>
      <c r="NTV252" s="249"/>
      <c r="NTW252" s="249"/>
      <c r="NTX252" s="249"/>
      <c r="NTY252" s="249"/>
      <c r="NTZ252" s="249"/>
      <c r="NUA252" s="249"/>
      <c r="NUB252" s="249"/>
      <c r="NUC252" s="249"/>
      <c r="NUD252" s="249"/>
      <c r="NUE252" s="249"/>
      <c r="NUF252" s="249"/>
      <c r="NUG252" s="249"/>
      <c r="NUH252" s="249"/>
      <c r="NUI252" s="249"/>
      <c r="NUJ252" s="249"/>
      <c r="NUK252" s="249"/>
      <c r="NUL252" s="249"/>
      <c r="NUM252" s="249"/>
      <c r="NUN252" s="249"/>
      <c r="NUO252" s="249"/>
      <c r="NUP252" s="249"/>
      <c r="NUQ252" s="249"/>
      <c r="NUR252" s="249"/>
      <c r="NUS252" s="249"/>
      <c r="NUT252" s="249"/>
      <c r="NUU252" s="249"/>
      <c r="NUV252" s="249"/>
      <c r="NUW252" s="249"/>
      <c r="NUX252" s="249"/>
      <c r="NUY252" s="249"/>
      <c r="NUZ252" s="249"/>
      <c r="NVA252" s="249"/>
      <c r="NVB252" s="249"/>
      <c r="NVC252" s="249"/>
      <c r="NVD252" s="249"/>
      <c r="NVE252" s="249"/>
      <c r="NVF252" s="249"/>
      <c r="NVG252" s="249"/>
      <c r="NVH252" s="249"/>
      <c r="NVI252" s="249"/>
      <c r="NVJ252" s="249"/>
      <c r="NVK252" s="249"/>
      <c r="NVL252" s="249"/>
      <c r="NVM252" s="249"/>
      <c r="NVN252" s="249"/>
      <c r="NVO252" s="249"/>
      <c r="NVP252" s="249"/>
      <c r="NVQ252" s="249"/>
      <c r="NVR252" s="249"/>
      <c r="NVS252" s="249"/>
      <c r="NVT252" s="249"/>
      <c r="NVU252" s="249"/>
      <c r="NVV252" s="249"/>
      <c r="NVW252" s="249"/>
      <c r="NVX252" s="249"/>
      <c r="NVY252" s="249"/>
      <c r="NVZ252" s="249"/>
      <c r="NWA252" s="249"/>
      <c r="NWB252" s="249"/>
      <c r="NWC252" s="249"/>
      <c r="NWD252" s="249"/>
      <c r="NWE252" s="249"/>
      <c r="NWF252" s="249"/>
      <c r="NWG252" s="249"/>
      <c r="NWH252" s="249"/>
      <c r="NWI252" s="249"/>
      <c r="NWJ252" s="249"/>
      <c r="NWK252" s="249"/>
      <c r="NWL252" s="249"/>
      <c r="NWM252" s="249"/>
      <c r="NWN252" s="249"/>
      <c r="NWO252" s="249"/>
      <c r="NWP252" s="249"/>
      <c r="NWQ252" s="249"/>
      <c r="NWR252" s="249"/>
      <c r="NWS252" s="249"/>
      <c r="NWT252" s="249"/>
      <c r="NWU252" s="249"/>
      <c r="NWV252" s="249"/>
      <c r="NWW252" s="249"/>
      <c r="NWX252" s="249"/>
      <c r="NWY252" s="249"/>
      <c r="NWZ252" s="249"/>
      <c r="NXA252" s="249"/>
      <c r="NXB252" s="249"/>
      <c r="NXC252" s="249"/>
      <c r="NXD252" s="249"/>
      <c r="NXE252" s="249"/>
      <c r="NXF252" s="249"/>
      <c r="NXG252" s="249"/>
      <c r="NXH252" s="249"/>
      <c r="NXI252" s="249"/>
      <c r="NXJ252" s="249"/>
      <c r="NXK252" s="249"/>
      <c r="NXL252" s="249"/>
      <c r="NXM252" s="249"/>
      <c r="NXN252" s="249"/>
      <c r="NXO252" s="249"/>
      <c r="NXP252" s="249"/>
      <c r="NXQ252" s="249"/>
      <c r="NXR252" s="249"/>
      <c r="NXS252" s="249"/>
      <c r="NXT252" s="249"/>
      <c r="NXU252" s="249"/>
      <c r="NXV252" s="249"/>
      <c r="NXW252" s="249"/>
      <c r="NXX252" s="249"/>
      <c r="NXY252" s="249"/>
      <c r="NXZ252" s="249"/>
      <c r="NYA252" s="249"/>
      <c r="NYB252" s="249"/>
      <c r="NYC252" s="249"/>
      <c r="NYD252" s="249"/>
      <c r="NYE252" s="249"/>
      <c r="NYF252" s="249"/>
      <c r="NYG252" s="249"/>
      <c r="NYH252" s="249"/>
      <c r="NYI252" s="249"/>
      <c r="NYJ252" s="249"/>
      <c r="NYK252" s="249"/>
      <c r="NYL252" s="249"/>
      <c r="NYM252" s="249"/>
      <c r="NYN252" s="249"/>
      <c r="NYO252" s="249"/>
      <c r="NYP252" s="249"/>
      <c r="NYQ252" s="249"/>
      <c r="NYR252" s="249"/>
      <c r="NYS252" s="249"/>
      <c r="NYT252" s="249"/>
      <c r="NYU252" s="249"/>
      <c r="NYV252" s="249"/>
      <c r="NYW252" s="249"/>
      <c r="NYX252" s="249"/>
      <c r="NYY252" s="249"/>
      <c r="NYZ252" s="249"/>
      <c r="NZA252" s="249"/>
      <c r="NZB252" s="249"/>
      <c r="NZC252" s="249"/>
      <c r="NZD252" s="249"/>
      <c r="NZE252" s="249"/>
      <c r="NZF252" s="249"/>
      <c r="NZG252" s="249"/>
      <c r="NZH252" s="249"/>
      <c r="NZI252" s="249"/>
      <c r="NZJ252" s="249"/>
      <c r="NZK252" s="249"/>
      <c r="NZL252" s="249"/>
      <c r="NZM252" s="249"/>
      <c r="NZN252" s="249"/>
      <c r="NZO252" s="249"/>
      <c r="NZP252" s="249"/>
      <c r="NZQ252" s="249"/>
      <c r="NZR252" s="249"/>
      <c r="NZS252" s="249"/>
      <c r="NZT252" s="249"/>
      <c r="NZU252" s="249"/>
      <c r="NZV252" s="249"/>
      <c r="NZW252" s="249"/>
      <c r="NZX252" s="249"/>
      <c r="NZY252" s="249"/>
      <c r="NZZ252" s="249"/>
      <c r="OAA252" s="249"/>
      <c r="OAB252" s="249"/>
      <c r="OAC252" s="249"/>
      <c r="OAD252" s="249"/>
      <c r="OAE252" s="249"/>
      <c r="OAF252" s="249"/>
      <c r="OAG252" s="249"/>
      <c r="OAH252" s="249"/>
      <c r="OAI252" s="249"/>
      <c r="OAJ252" s="249"/>
      <c r="OAK252" s="249"/>
      <c r="OAL252" s="249"/>
      <c r="OAM252" s="249"/>
      <c r="OAN252" s="249"/>
      <c r="OAO252" s="249"/>
      <c r="OAP252" s="249"/>
      <c r="OAQ252" s="249"/>
      <c r="OAR252" s="249"/>
      <c r="OAS252" s="249"/>
      <c r="OAT252" s="249"/>
      <c r="OAU252" s="249"/>
      <c r="OAV252" s="249"/>
      <c r="OAW252" s="249"/>
      <c r="OAX252" s="249"/>
      <c r="OAY252" s="249"/>
      <c r="OAZ252" s="249"/>
      <c r="OBA252" s="249"/>
      <c r="OBB252" s="249"/>
      <c r="OBC252" s="249"/>
      <c r="OBD252" s="249"/>
      <c r="OBE252" s="249"/>
      <c r="OBF252" s="249"/>
      <c r="OBG252" s="249"/>
      <c r="OBH252" s="249"/>
      <c r="OBI252" s="249"/>
      <c r="OBJ252" s="249"/>
      <c r="OBK252" s="249"/>
      <c r="OBL252" s="249"/>
      <c r="OBM252" s="249"/>
      <c r="OBN252" s="249"/>
      <c r="OBO252" s="249"/>
      <c r="OBP252" s="249"/>
      <c r="OBQ252" s="249"/>
      <c r="OBR252" s="249"/>
      <c r="OBS252" s="249"/>
      <c r="OBT252" s="249"/>
      <c r="OBU252" s="249"/>
      <c r="OBV252" s="249"/>
      <c r="OBW252" s="249"/>
      <c r="OBX252" s="249"/>
      <c r="OBY252" s="249"/>
      <c r="OBZ252" s="249"/>
      <c r="OCA252" s="249"/>
      <c r="OCB252" s="249"/>
      <c r="OCC252" s="249"/>
      <c r="OCD252" s="249"/>
      <c r="OCE252" s="249"/>
      <c r="OCF252" s="249"/>
      <c r="OCG252" s="249"/>
      <c r="OCH252" s="249"/>
      <c r="OCI252" s="249"/>
      <c r="OCJ252" s="249"/>
      <c r="OCK252" s="249"/>
      <c r="OCL252" s="249"/>
      <c r="OCM252" s="249"/>
      <c r="OCN252" s="249"/>
      <c r="OCO252" s="249"/>
      <c r="OCP252" s="249"/>
      <c r="OCQ252" s="249"/>
      <c r="OCR252" s="249"/>
      <c r="OCS252" s="249"/>
      <c r="OCT252" s="249"/>
      <c r="OCU252" s="249"/>
      <c r="OCV252" s="249"/>
      <c r="OCW252" s="249"/>
      <c r="OCX252" s="249"/>
      <c r="OCY252" s="249"/>
      <c r="OCZ252" s="249"/>
      <c r="ODA252" s="249"/>
      <c r="ODB252" s="249"/>
      <c r="ODC252" s="249"/>
      <c r="ODD252" s="249"/>
      <c r="ODE252" s="249"/>
      <c r="ODF252" s="249"/>
      <c r="ODG252" s="249"/>
      <c r="ODH252" s="249"/>
      <c r="ODI252" s="249"/>
      <c r="ODJ252" s="249"/>
      <c r="ODK252" s="249"/>
      <c r="ODL252" s="249"/>
      <c r="ODM252" s="249"/>
      <c r="ODN252" s="249"/>
      <c r="ODO252" s="249"/>
      <c r="ODP252" s="249"/>
      <c r="ODQ252" s="249"/>
      <c r="ODR252" s="249"/>
      <c r="ODS252" s="249"/>
      <c r="ODT252" s="249"/>
      <c r="ODU252" s="249"/>
      <c r="ODV252" s="249"/>
      <c r="ODW252" s="249"/>
      <c r="ODX252" s="249"/>
      <c r="ODY252" s="249"/>
      <c r="ODZ252" s="249"/>
      <c r="OEA252" s="249"/>
      <c r="OEB252" s="249"/>
      <c r="OEC252" s="249"/>
      <c r="OED252" s="249"/>
      <c r="OEE252" s="249"/>
      <c r="OEF252" s="249"/>
      <c r="OEG252" s="249"/>
      <c r="OEH252" s="249"/>
      <c r="OEI252" s="249"/>
      <c r="OEJ252" s="249"/>
      <c r="OEK252" s="249"/>
      <c r="OEL252" s="249"/>
      <c r="OEM252" s="249"/>
      <c r="OEN252" s="249"/>
      <c r="OEO252" s="249"/>
      <c r="OEP252" s="249"/>
      <c r="OEQ252" s="249"/>
      <c r="OER252" s="249"/>
      <c r="OES252" s="249"/>
      <c r="OET252" s="249"/>
      <c r="OEU252" s="249"/>
      <c r="OEV252" s="249"/>
      <c r="OEW252" s="249"/>
      <c r="OEX252" s="249"/>
      <c r="OEY252" s="249"/>
      <c r="OEZ252" s="249"/>
      <c r="OFA252" s="249"/>
      <c r="OFB252" s="249"/>
      <c r="OFC252" s="249"/>
      <c r="OFD252" s="249"/>
      <c r="OFE252" s="249"/>
      <c r="OFF252" s="249"/>
      <c r="OFG252" s="249"/>
      <c r="OFH252" s="249"/>
      <c r="OFI252" s="249"/>
      <c r="OFJ252" s="249"/>
      <c r="OFK252" s="249"/>
      <c r="OFL252" s="249"/>
      <c r="OFM252" s="249"/>
      <c r="OFN252" s="249"/>
      <c r="OFO252" s="249"/>
      <c r="OFP252" s="249"/>
      <c r="OFQ252" s="249"/>
      <c r="OFR252" s="249"/>
      <c r="OFS252" s="249"/>
      <c r="OFT252" s="249"/>
      <c r="OFU252" s="249"/>
      <c r="OFV252" s="249"/>
      <c r="OFW252" s="249"/>
      <c r="OFX252" s="249"/>
      <c r="OFY252" s="249"/>
      <c r="OFZ252" s="249"/>
      <c r="OGA252" s="249"/>
      <c r="OGB252" s="249"/>
      <c r="OGC252" s="249"/>
      <c r="OGD252" s="249"/>
      <c r="OGE252" s="249"/>
      <c r="OGF252" s="249"/>
      <c r="OGG252" s="249"/>
      <c r="OGH252" s="249"/>
      <c r="OGI252" s="249"/>
      <c r="OGJ252" s="249"/>
      <c r="OGK252" s="249"/>
      <c r="OGL252" s="249"/>
      <c r="OGM252" s="249"/>
      <c r="OGN252" s="249"/>
      <c r="OGO252" s="249"/>
      <c r="OGP252" s="249"/>
      <c r="OGQ252" s="249"/>
      <c r="OGR252" s="249"/>
      <c r="OGS252" s="249"/>
      <c r="OGT252" s="249"/>
      <c r="OGU252" s="249"/>
      <c r="OGV252" s="249"/>
      <c r="OGW252" s="249"/>
      <c r="OGX252" s="249"/>
      <c r="OGY252" s="249"/>
      <c r="OGZ252" s="249"/>
      <c r="OHA252" s="249"/>
      <c r="OHB252" s="249"/>
      <c r="OHC252" s="249"/>
      <c r="OHD252" s="249"/>
      <c r="OHE252" s="249"/>
      <c r="OHF252" s="249"/>
      <c r="OHG252" s="249"/>
      <c r="OHH252" s="249"/>
      <c r="OHI252" s="249"/>
      <c r="OHJ252" s="249"/>
      <c r="OHK252" s="249"/>
      <c r="OHL252" s="249"/>
      <c r="OHM252" s="249"/>
      <c r="OHN252" s="249"/>
      <c r="OHO252" s="249"/>
      <c r="OHP252" s="249"/>
      <c r="OHQ252" s="249"/>
      <c r="OHR252" s="249"/>
      <c r="OHS252" s="249"/>
      <c r="OHT252" s="249"/>
      <c r="OHU252" s="249"/>
      <c r="OHV252" s="249"/>
      <c r="OHW252" s="249"/>
      <c r="OHX252" s="249"/>
      <c r="OHY252" s="249"/>
      <c r="OHZ252" s="249"/>
      <c r="OIA252" s="249"/>
      <c r="OIB252" s="249"/>
      <c r="OIC252" s="249"/>
      <c r="OID252" s="249"/>
      <c r="OIE252" s="249"/>
      <c r="OIF252" s="249"/>
      <c r="OIG252" s="249"/>
      <c r="OIH252" s="249"/>
      <c r="OII252" s="249"/>
      <c r="OIJ252" s="249"/>
      <c r="OIK252" s="249"/>
      <c r="OIL252" s="249"/>
      <c r="OIM252" s="249"/>
      <c r="OIN252" s="249"/>
      <c r="OIO252" s="249"/>
      <c r="OIP252" s="249"/>
      <c r="OIQ252" s="249"/>
      <c r="OIR252" s="249"/>
      <c r="OIS252" s="249"/>
      <c r="OIT252" s="249"/>
      <c r="OIU252" s="249"/>
      <c r="OIV252" s="249"/>
      <c r="OIW252" s="249"/>
      <c r="OIX252" s="249"/>
      <c r="OIY252" s="249"/>
      <c r="OIZ252" s="249"/>
      <c r="OJA252" s="249"/>
      <c r="OJB252" s="249"/>
      <c r="OJC252" s="249"/>
      <c r="OJD252" s="249"/>
      <c r="OJE252" s="249"/>
      <c r="OJF252" s="249"/>
      <c r="OJG252" s="249"/>
      <c r="OJH252" s="249"/>
      <c r="OJI252" s="249"/>
      <c r="OJJ252" s="249"/>
      <c r="OJK252" s="249"/>
      <c r="OJL252" s="249"/>
      <c r="OJM252" s="249"/>
      <c r="OJN252" s="249"/>
      <c r="OJO252" s="249"/>
      <c r="OJP252" s="249"/>
      <c r="OJQ252" s="249"/>
      <c r="OJR252" s="249"/>
      <c r="OJS252" s="249"/>
      <c r="OJT252" s="249"/>
      <c r="OJU252" s="249"/>
      <c r="OJV252" s="249"/>
      <c r="OJW252" s="249"/>
      <c r="OJX252" s="249"/>
      <c r="OJY252" s="249"/>
      <c r="OJZ252" s="249"/>
      <c r="OKA252" s="249"/>
      <c r="OKB252" s="249"/>
      <c r="OKC252" s="249"/>
      <c r="OKD252" s="249"/>
      <c r="OKE252" s="249"/>
      <c r="OKF252" s="249"/>
      <c r="OKG252" s="249"/>
      <c r="OKH252" s="249"/>
      <c r="OKI252" s="249"/>
      <c r="OKJ252" s="249"/>
      <c r="OKK252" s="249"/>
      <c r="OKL252" s="249"/>
      <c r="OKM252" s="249"/>
      <c r="OKN252" s="249"/>
      <c r="OKO252" s="249"/>
      <c r="OKP252" s="249"/>
      <c r="OKQ252" s="249"/>
      <c r="OKR252" s="249"/>
      <c r="OKS252" s="249"/>
      <c r="OKT252" s="249"/>
      <c r="OKU252" s="249"/>
      <c r="OKV252" s="249"/>
      <c r="OKW252" s="249"/>
      <c r="OKX252" s="249"/>
      <c r="OKY252" s="249"/>
      <c r="OKZ252" s="249"/>
      <c r="OLA252" s="249"/>
      <c r="OLB252" s="249"/>
      <c r="OLC252" s="249"/>
      <c r="OLD252" s="249"/>
      <c r="OLE252" s="249"/>
      <c r="OLF252" s="249"/>
      <c r="OLG252" s="249"/>
      <c r="OLH252" s="249"/>
      <c r="OLI252" s="249"/>
      <c r="OLJ252" s="249"/>
      <c r="OLK252" s="249"/>
      <c r="OLL252" s="249"/>
      <c r="OLM252" s="249"/>
      <c r="OLN252" s="249"/>
      <c r="OLO252" s="249"/>
      <c r="OLP252" s="249"/>
      <c r="OLQ252" s="249"/>
      <c r="OLR252" s="249"/>
      <c r="OLS252" s="249"/>
      <c r="OLT252" s="249"/>
      <c r="OLU252" s="249"/>
      <c r="OLV252" s="249"/>
      <c r="OLW252" s="249"/>
      <c r="OLX252" s="249"/>
      <c r="OLY252" s="249"/>
      <c r="OLZ252" s="249"/>
      <c r="OMA252" s="249"/>
      <c r="OMB252" s="249"/>
      <c r="OMC252" s="249"/>
      <c r="OMD252" s="249"/>
      <c r="OME252" s="249"/>
      <c r="OMF252" s="249"/>
      <c r="OMG252" s="249"/>
      <c r="OMH252" s="249"/>
      <c r="OMI252" s="249"/>
      <c r="OMJ252" s="249"/>
      <c r="OMK252" s="249"/>
      <c r="OML252" s="249"/>
      <c r="OMM252" s="249"/>
      <c r="OMN252" s="249"/>
      <c r="OMO252" s="249"/>
      <c r="OMP252" s="249"/>
      <c r="OMQ252" s="249"/>
      <c r="OMR252" s="249"/>
      <c r="OMS252" s="249"/>
      <c r="OMT252" s="249"/>
      <c r="OMU252" s="249"/>
      <c r="OMV252" s="249"/>
      <c r="OMW252" s="249"/>
      <c r="OMX252" s="249"/>
      <c r="OMY252" s="249"/>
      <c r="OMZ252" s="249"/>
      <c r="ONA252" s="249"/>
      <c r="ONB252" s="249"/>
      <c r="ONC252" s="249"/>
      <c r="OND252" s="249"/>
      <c r="ONE252" s="249"/>
      <c r="ONF252" s="249"/>
      <c r="ONG252" s="249"/>
      <c r="ONH252" s="249"/>
      <c r="ONI252" s="249"/>
      <c r="ONJ252" s="249"/>
      <c r="ONK252" s="249"/>
      <c r="ONL252" s="249"/>
      <c r="ONM252" s="249"/>
      <c r="ONN252" s="249"/>
      <c r="ONO252" s="249"/>
      <c r="ONP252" s="249"/>
      <c r="ONQ252" s="249"/>
      <c r="ONR252" s="249"/>
      <c r="ONS252" s="249"/>
      <c r="ONT252" s="249"/>
      <c r="ONU252" s="249"/>
      <c r="ONV252" s="249"/>
      <c r="ONW252" s="249"/>
      <c r="ONX252" s="249"/>
      <c r="ONY252" s="249"/>
      <c r="ONZ252" s="249"/>
      <c r="OOA252" s="249"/>
      <c r="OOB252" s="249"/>
      <c r="OOC252" s="249"/>
      <c r="OOD252" s="249"/>
      <c r="OOE252" s="249"/>
      <c r="OOF252" s="249"/>
      <c r="OOG252" s="249"/>
      <c r="OOH252" s="249"/>
      <c r="OOI252" s="249"/>
      <c r="OOJ252" s="249"/>
      <c r="OOK252" s="249"/>
      <c r="OOL252" s="249"/>
      <c r="OOM252" s="249"/>
      <c r="OON252" s="249"/>
      <c r="OOO252" s="249"/>
      <c r="OOP252" s="249"/>
      <c r="OOQ252" s="249"/>
      <c r="OOR252" s="249"/>
      <c r="OOS252" s="249"/>
      <c r="OOT252" s="249"/>
      <c r="OOU252" s="249"/>
      <c r="OOV252" s="249"/>
      <c r="OOW252" s="249"/>
      <c r="OOX252" s="249"/>
      <c r="OOY252" s="249"/>
      <c r="OOZ252" s="249"/>
      <c r="OPA252" s="249"/>
      <c r="OPB252" s="249"/>
      <c r="OPC252" s="249"/>
      <c r="OPD252" s="249"/>
      <c r="OPE252" s="249"/>
      <c r="OPF252" s="249"/>
      <c r="OPG252" s="249"/>
      <c r="OPH252" s="249"/>
      <c r="OPI252" s="249"/>
      <c r="OPJ252" s="249"/>
      <c r="OPK252" s="249"/>
      <c r="OPL252" s="249"/>
      <c r="OPM252" s="249"/>
      <c r="OPN252" s="249"/>
      <c r="OPO252" s="249"/>
      <c r="OPP252" s="249"/>
      <c r="OPQ252" s="249"/>
      <c r="OPR252" s="249"/>
      <c r="OPS252" s="249"/>
      <c r="OPT252" s="249"/>
      <c r="OPU252" s="249"/>
      <c r="OPV252" s="249"/>
      <c r="OPW252" s="249"/>
      <c r="OPX252" s="249"/>
      <c r="OPY252" s="249"/>
      <c r="OPZ252" s="249"/>
      <c r="OQA252" s="249"/>
      <c r="OQB252" s="249"/>
      <c r="OQC252" s="249"/>
      <c r="OQD252" s="249"/>
      <c r="OQE252" s="249"/>
      <c r="OQF252" s="249"/>
      <c r="OQG252" s="249"/>
      <c r="OQH252" s="249"/>
      <c r="OQI252" s="249"/>
      <c r="OQJ252" s="249"/>
      <c r="OQK252" s="249"/>
      <c r="OQL252" s="249"/>
      <c r="OQM252" s="249"/>
      <c r="OQN252" s="249"/>
      <c r="OQO252" s="249"/>
      <c r="OQP252" s="249"/>
      <c r="OQQ252" s="249"/>
      <c r="OQR252" s="249"/>
      <c r="OQS252" s="249"/>
      <c r="OQT252" s="249"/>
      <c r="OQU252" s="249"/>
      <c r="OQV252" s="249"/>
      <c r="OQW252" s="249"/>
      <c r="OQX252" s="249"/>
      <c r="OQY252" s="249"/>
      <c r="OQZ252" s="249"/>
      <c r="ORA252" s="249"/>
      <c r="ORB252" s="249"/>
      <c r="ORC252" s="249"/>
      <c r="ORD252" s="249"/>
      <c r="ORE252" s="249"/>
      <c r="ORF252" s="249"/>
      <c r="ORG252" s="249"/>
      <c r="ORH252" s="249"/>
      <c r="ORI252" s="249"/>
      <c r="ORJ252" s="249"/>
      <c r="ORK252" s="249"/>
      <c r="ORL252" s="249"/>
      <c r="ORM252" s="249"/>
      <c r="ORN252" s="249"/>
      <c r="ORO252" s="249"/>
      <c r="ORP252" s="249"/>
      <c r="ORQ252" s="249"/>
      <c r="ORR252" s="249"/>
      <c r="ORS252" s="249"/>
      <c r="ORT252" s="249"/>
      <c r="ORU252" s="249"/>
      <c r="ORV252" s="249"/>
      <c r="ORW252" s="249"/>
      <c r="ORX252" s="249"/>
      <c r="ORY252" s="249"/>
      <c r="ORZ252" s="249"/>
      <c r="OSA252" s="249"/>
      <c r="OSB252" s="249"/>
      <c r="OSC252" s="249"/>
      <c r="OSD252" s="249"/>
      <c r="OSE252" s="249"/>
      <c r="OSF252" s="249"/>
      <c r="OSG252" s="249"/>
      <c r="OSH252" s="249"/>
      <c r="OSI252" s="249"/>
      <c r="OSJ252" s="249"/>
      <c r="OSK252" s="249"/>
      <c r="OSL252" s="249"/>
      <c r="OSM252" s="249"/>
      <c r="OSN252" s="249"/>
      <c r="OSO252" s="249"/>
      <c r="OSP252" s="249"/>
      <c r="OSQ252" s="249"/>
      <c r="OSR252" s="249"/>
      <c r="OSS252" s="249"/>
      <c r="OST252" s="249"/>
      <c r="OSU252" s="249"/>
      <c r="OSV252" s="249"/>
      <c r="OSW252" s="249"/>
      <c r="OSX252" s="249"/>
      <c r="OSY252" s="249"/>
      <c r="OSZ252" s="249"/>
      <c r="OTA252" s="249"/>
      <c r="OTB252" s="249"/>
      <c r="OTC252" s="249"/>
      <c r="OTD252" s="249"/>
      <c r="OTE252" s="249"/>
      <c r="OTF252" s="249"/>
      <c r="OTG252" s="249"/>
      <c r="OTH252" s="249"/>
      <c r="OTI252" s="249"/>
      <c r="OTJ252" s="249"/>
      <c r="OTK252" s="249"/>
      <c r="OTL252" s="249"/>
      <c r="OTM252" s="249"/>
      <c r="OTN252" s="249"/>
      <c r="OTO252" s="249"/>
      <c r="OTP252" s="249"/>
      <c r="OTQ252" s="249"/>
      <c r="OTR252" s="249"/>
      <c r="OTS252" s="249"/>
      <c r="OTT252" s="249"/>
      <c r="OTU252" s="249"/>
      <c r="OTV252" s="249"/>
      <c r="OTW252" s="249"/>
      <c r="OTX252" s="249"/>
      <c r="OTY252" s="249"/>
      <c r="OTZ252" s="249"/>
      <c r="OUA252" s="249"/>
      <c r="OUB252" s="249"/>
      <c r="OUC252" s="249"/>
      <c r="OUD252" s="249"/>
      <c r="OUE252" s="249"/>
      <c r="OUF252" s="249"/>
      <c r="OUG252" s="249"/>
      <c r="OUH252" s="249"/>
      <c r="OUI252" s="249"/>
      <c r="OUJ252" s="249"/>
      <c r="OUK252" s="249"/>
      <c r="OUL252" s="249"/>
      <c r="OUM252" s="249"/>
      <c r="OUN252" s="249"/>
      <c r="OUO252" s="249"/>
      <c r="OUP252" s="249"/>
      <c r="OUQ252" s="249"/>
      <c r="OUR252" s="249"/>
      <c r="OUS252" s="249"/>
      <c r="OUT252" s="249"/>
      <c r="OUU252" s="249"/>
      <c r="OUV252" s="249"/>
      <c r="OUW252" s="249"/>
      <c r="OUX252" s="249"/>
      <c r="OUY252" s="249"/>
      <c r="OUZ252" s="249"/>
      <c r="OVA252" s="249"/>
      <c r="OVB252" s="249"/>
      <c r="OVC252" s="249"/>
      <c r="OVD252" s="249"/>
      <c r="OVE252" s="249"/>
      <c r="OVF252" s="249"/>
      <c r="OVG252" s="249"/>
      <c r="OVH252" s="249"/>
      <c r="OVI252" s="249"/>
      <c r="OVJ252" s="249"/>
      <c r="OVK252" s="249"/>
      <c r="OVL252" s="249"/>
      <c r="OVM252" s="249"/>
      <c r="OVN252" s="249"/>
      <c r="OVO252" s="249"/>
      <c r="OVP252" s="249"/>
      <c r="OVQ252" s="249"/>
      <c r="OVR252" s="249"/>
      <c r="OVS252" s="249"/>
      <c r="OVT252" s="249"/>
      <c r="OVU252" s="249"/>
      <c r="OVV252" s="249"/>
      <c r="OVW252" s="249"/>
      <c r="OVX252" s="249"/>
      <c r="OVY252" s="249"/>
      <c r="OVZ252" s="249"/>
      <c r="OWA252" s="249"/>
      <c r="OWB252" s="249"/>
      <c r="OWC252" s="249"/>
      <c r="OWD252" s="249"/>
      <c r="OWE252" s="249"/>
      <c r="OWF252" s="249"/>
      <c r="OWG252" s="249"/>
      <c r="OWH252" s="249"/>
      <c r="OWI252" s="249"/>
      <c r="OWJ252" s="249"/>
      <c r="OWK252" s="249"/>
      <c r="OWL252" s="249"/>
      <c r="OWM252" s="249"/>
      <c r="OWN252" s="249"/>
      <c r="OWO252" s="249"/>
      <c r="OWP252" s="249"/>
      <c r="OWQ252" s="249"/>
      <c r="OWR252" s="249"/>
      <c r="OWS252" s="249"/>
      <c r="OWT252" s="249"/>
      <c r="OWU252" s="249"/>
      <c r="OWV252" s="249"/>
      <c r="OWW252" s="249"/>
      <c r="OWX252" s="249"/>
      <c r="OWY252" s="249"/>
      <c r="OWZ252" s="249"/>
      <c r="OXA252" s="249"/>
      <c r="OXB252" s="249"/>
      <c r="OXC252" s="249"/>
      <c r="OXD252" s="249"/>
      <c r="OXE252" s="249"/>
      <c r="OXF252" s="249"/>
      <c r="OXG252" s="249"/>
      <c r="OXH252" s="249"/>
      <c r="OXI252" s="249"/>
      <c r="OXJ252" s="249"/>
      <c r="OXK252" s="249"/>
      <c r="OXL252" s="249"/>
      <c r="OXM252" s="249"/>
      <c r="OXN252" s="249"/>
      <c r="OXO252" s="249"/>
      <c r="OXP252" s="249"/>
      <c r="OXQ252" s="249"/>
      <c r="OXR252" s="249"/>
      <c r="OXS252" s="249"/>
      <c r="OXT252" s="249"/>
      <c r="OXU252" s="249"/>
      <c r="OXV252" s="249"/>
      <c r="OXW252" s="249"/>
      <c r="OXX252" s="249"/>
      <c r="OXY252" s="249"/>
      <c r="OXZ252" s="249"/>
      <c r="OYA252" s="249"/>
      <c r="OYB252" s="249"/>
      <c r="OYC252" s="249"/>
      <c r="OYD252" s="249"/>
      <c r="OYE252" s="249"/>
      <c r="OYF252" s="249"/>
      <c r="OYG252" s="249"/>
      <c r="OYH252" s="249"/>
      <c r="OYI252" s="249"/>
      <c r="OYJ252" s="249"/>
      <c r="OYK252" s="249"/>
      <c r="OYL252" s="249"/>
      <c r="OYM252" s="249"/>
      <c r="OYN252" s="249"/>
      <c r="OYO252" s="249"/>
      <c r="OYP252" s="249"/>
      <c r="OYQ252" s="249"/>
      <c r="OYR252" s="249"/>
      <c r="OYS252" s="249"/>
      <c r="OYT252" s="249"/>
      <c r="OYU252" s="249"/>
      <c r="OYV252" s="249"/>
      <c r="OYW252" s="249"/>
      <c r="OYX252" s="249"/>
      <c r="OYY252" s="249"/>
      <c r="OYZ252" s="249"/>
      <c r="OZA252" s="249"/>
      <c r="OZB252" s="249"/>
      <c r="OZC252" s="249"/>
      <c r="OZD252" s="249"/>
      <c r="OZE252" s="249"/>
      <c r="OZF252" s="249"/>
      <c r="OZG252" s="249"/>
      <c r="OZH252" s="249"/>
      <c r="OZI252" s="249"/>
      <c r="OZJ252" s="249"/>
      <c r="OZK252" s="249"/>
      <c r="OZL252" s="249"/>
      <c r="OZM252" s="249"/>
      <c r="OZN252" s="249"/>
      <c r="OZO252" s="249"/>
      <c r="OZP252" s="249"/>
      <c r="OZQ252" s="249"/>
      <c r="OZR252" s="249"/>
      <c r="OZS252" s="249"/>
      <c r="OZT252" s="249"/>
      <c r="OZU252" s="249"/>
      <c r="OZV252" s="249"/>
      <c r="OZW252" s="249"/>
      <c r="OZX252" s="249"/>
      <c r="OZY252" s="249"/>
      <c r="OZZ252" s="249"/>
      <c r="PAA252" s="249"/>
      <c r="PAB252" s="249"/>
      <c r="PAC252" s="249"/>
      <c r="PAD252" s="249"/>
      <c r="PAE252" s="249"/>
      <c r="PAF252" s="249"/>
      <c r="PAG252" s="249"/>
      <c r="PAH252" s="249"/>
      <c r="PAI252" s="249"/>
      <c r="PAJ252" s="249"/>
      <c r="PAK252" s="249"/>
      <c r="PAL252" s="249"/>
      <c r="PAM252" s="249"/>
      <c r="PAN252" s="249"/>
      <c r="PAO252" s="249"/>
      <c r="PAP252" s="249"/>
      <c r="PAQ252" s="249"/>
      <c r="PAR252" s="249"/>
      <c r="PAS252" s="249"/>
      <c r="PAT252" s="249"/>
      <c r="PAU252" s="249"/>
      <c r="PAV252" s="249"/>
      <c r="PAW252" s="249"/>
      <c r="PAX252" s="249"/>
      <c r="PAY252" s="249"/>
      <c r="PAZ252" s="249"/>
      <c r="PBA252" s="249"/>
      <c r="PBB252" s="249"/>
      <c r="PBC252" s="249"/>
      <c r="PBD252" s="249"/>
      <c r="PBE252" s="249"/>
      <c r="PBF252" s="249"/>
      <c r="PBG252" s="249"/>
      <c r="PBH252" s="249"/>
      <c r="PBI252" s="249"/>
      <c r="PBJ252" s="249"/>
      <c r="PBK252" s="249"/>
      <c r="PBL252" s="249"/>
      <c r="PBM252" s="249"/>
      <c r="PBN252" s="249"/>
      <c r="PBO252" s="249"/>
      <c r="PBP252" s="249"/>
      <c r="PBQ252" s="249"/>
      <c r="PBR252" s="249"/>
      <c r="PBS252" s="249"/>
      <c r="PBT252" s="249"/>
      <c r="PBU252" s="249"/>
      <c r="PBV252" s="249"/>
      <c r="PBW252" s="249"/>
      <c r="PBX252" s="249"/>
      <c r="PBY252" s="249"/>
      <c r="PBZ252" s="249"/>
      <c r="PCA252" s="249"/>
      <c r="PCB252" s="249"/>
      <c r="PCC252" s="249"/>
      <c r="PCD252" s="249"/>
      <c r="PCE252" s="249"/>
      <c r="PCF252" s="249"/>
      <c r="PCG252" s="249"/>
      <c r="PCH252" s="249"/>
      <c r="PCI252" s="249"/>
      <c r="PCJ252" s="249"/>
      <c r="PCK252" s="249"/>
      <c r="PCL252" s="249"/>
      <c r="PCM252" s="249"/>
      <c r="PCN252" s="249"/>
      <c r="PCO252" s="249"/>
      <c r="PCP252" s="249"/>
      <c r="PCQ252" s="249"/>
      <c r="PCR252" s="249"/>
      <c r="PCS252" s="249"/>
      <c r="PCT252" s="249"/>
      <c r="PCU252" s="249"/>
      <c r="PCV252" s="249"/>
      <c r="PCW252" s="249"/>
      <c r="PCX252" s="249"/>
      <c r="PCY252" s="249"/>
      <c r="PCZ252" s="249"/>
      <c r="PDA252" s="249"/>
      <c r="PDB252" s="249"/>
      <c r="PDC252" s="249"/>
      <c r="PDD252" s="249"/>
      <c r="PDE252" s="249"/>
      <c r="PDF252" s="249"/>
      <c r="PDG252" s="249"/>
      <c r="PDH252" s="249"/>
      <c r="PDI252" s="249"/>
      <c r="PDJ252" s="249"/>
      <c r="PDK252" s="249"/>
      <c r="PDL252" s="249"/>
      <c r="PDM252" s="249"/>
      <c r="PDN252" s="249"/>
      <c r="PDO252" s="249"/>
      <c r="PDP252" s="249"/>
      <c r="PDQ252" s="249"/>
      <c r="PDR252" s="249"/>
      <c r="PDS252" s="249"/>
      <c r="PDT252" s="249"/>
      <c r="PDU252" s="249"/>
      <c r="PDV252" s="249"/>
      <c r="PDW252" s="249"/>
      <c r="PDX252" s="249"/>
      <c r="PDY252" s="249"/>
      <c r="PDZ252" s="249"/>
      <c r="PEA252" s="249"/>
      <c r="PEB252" s="249"/>
      <c r="PEC252" s="249"/>
      <c r="PED252" s="249"/>
      <c r="PEE252" s="249"/>
      <c r="PEF252" s="249"/>
      <c r="PEG252" s="249"/>
      <c r="PEH252" s="249"/>
      <c r="PEI252" s="249"/>
      <c r="PEJ252" s="249"/>
      <c r="PEK252" s="249"/>
      <c r="PEL252" s="249"/>
      <c r="PEM252" s="249"/>
      <c r="PEN252" s="249"/>
      <c r="PEO252" s="249"/>
      <c r="PEP252" s="249"/>
      <c r="PEQ252" s="249"/>
      <c r="PER252" s="249"/>
      <c r="PES252" s="249"/>
      <c r="PET252" s="249"/>
      <c r="PEU252" s="249"/>
      <c r="PEV252" s="249"/>
      <c r="PEW252" s="249"/>
      <c r="PEX252" s="249"/>
      <c r="PEY252" s="249"/>
      <c r="PEZ252" s="249"/>
      <c r="PFA252" s="249"/>
      <c r="PFB252" s="249"/>
      <c r="PFC252" s="249"/>
      <c r="PFD252" s="249"/>
      <c r="PFE252" s="249"/>
      <c r="PFF252" s="249"/>
      <c r="PFG252" s="249"/>
      <c r="PFH252" s="249"/>
      <c r="PFI252" s="249"/>
      <c r="PFJ252" s="249"/>
      <c r="PFK252" s="249"/>
      <c r="PFL252" s="249"/>
      <c r="PFM252" s="249"/>
      <c r="PFN252" s="249"/>
      <c r="PFO252" s="249"/>
      <c r="PFP252" s="249"/>
      <c r="PFQ252" s="249"/>
      <c r="PFR252" s="249"/>
      <c r="PFS252" s="249"/>
      <c r="PFT252" s="249"/>
      <c r="PFU252" s="249"/>
      <c r="PFV252" s="249"/>
      <c r="PFW252" s="249"/>
      <c r="PFX252" s="249"/>
      <c r="PFY252" s="249"/>
      <c r="PFZ252" s="249"/>
      <c r="PGA252" s="249"/>
      <c r="PGB252" s="249"/>
      <c r="PGC252" s="249"/>
      <c r="PGD252" s="249"/>
      <c r="PGE252" s="249"/>
      <c r="PGF252" s="249"/>
      <c r="PGG252" s="249"/>
      <c r="PGH252" s="249"/>
      <c r="PGI252" s="249"/>
      <c r="PGJ252" s="249"/>
      <c r="PGK252" s="249"/>
      <c r="PGL252" s="249"/>
      <c r="PGM252" s="249"/>
      <c r="PGN252" s="249"/>
      <c r="PGO252" s="249"/>
      <c r="PGP252" s="249"/>
      <c r="PGQ252" s="249"/>
      <c r="PGR252" s="249"/>
      <c r="PGS252" s="249"/>
      <c r="PGT252" s="249"/>
      <c r="PGU252" s="249"/>
      <c r="PGV252" s="249"/>
      <c r="PGW252" s="249"/>
      <c r="PGX252" s="249"/>
      <c r="PGY252" s="249"/>
      <c r="PGZ252" s="249"/>
      <c r="PHA252" s="249"/>
      <c r="PHB252" s="249"/>
      <c r="PHC252" s="249"/>
      <c r="PHD252" s="249"/>
      <c r="PHE252" s="249"/>
      <c r="PHF252" s="249"/>
      <c r="PHG252" s="249"/>
      <c r="PHH252" s="249"/>
      <c r="PHI252" s="249"/>
      <c r="PHJ252" s="249"/>
      <c r="PHK252" s="249"/>
      <c r="PHL252" s="249"/>
      <c r="PHM252" s="249"/>
      <c r="PHN252" s="249"/>
      <c r="PHO252" s="249"/>
      <c r="PHP252" s="249"/>
      <c r="PHQ252" s="249"/>
      <c r="PHR252" s="249"/>
      <c r="PHS252" s="249"/>
      <c r="PHT252" s="249"/>
      <c r="PHU252" s="249"/>
      <c r="PHV252" s="249"/>
      <c r="PHW252" s="249"/>
      <c r="PHX252" s="249"/>
      <c r="PHY252" s="249"/>
      <c r="PHZ252" s="249"/>
      <c r="PIA252" s="249"/>
      <c r="PIB252" s="249"/>
      <c r="PIC252" s="249"/>
      <c r="PID252" s="249"/>
      <c r="PIE252" s="249"/>
      <c r="PIF252" s="249"/>
      <c r="PIG252" s="249"/>
      <c r="PIH252" s="249"/>
      <c r="PII252" s="249"/>
      <c r="PIJ252" s="249"/>
      <c r="PIK252" s="249"/>
      <c r="PIL252" s="249"/>
      <c r="PIM252" s="249"/>
      <c r="PIN252" s="249"/>
      <c r="PIO252" s="249"/>
      <c r="PIP252" s="249"/>
      <c r="PIQ252" s="249"/>
      <c r="PIR252" s="249"/>
      <c r="PIS252" s="249"/>
      <c r="PIT252" s="249"/>
      <c r="PIU252" s="249"/>
      <c r="PIV252" s="249"/>
      <c r="PIW252" s="249"/>
      <c r="PIX252" s="249"/>
      <c r="PIY252" s="249"/>
      <c r="PIZ252" s="249"/>
      <c r="PJA252" s="249"/>
      <c r="PJB252" s="249"/>
      <c r="PJC252" s="249"/>
      <c r="PJD252" s="249"/>
      <c r="PJE252" s="249"/>
      <c r="PJF252" s="249"/>
      <c r="PJG252" s="249"/>
      <c r="PJH252" s="249"/>
      <c r="PJI252" s="249"/>
      <c r="PJJ252" s="249"/>
      <c r="PJK252" s="249"/>
      <c r="PJL252" s="249"/>
      <c r="PJM252" s="249"/>
      <c r="PJN252" s="249"/>
      <c r="PJO252" s="249"/>
      <c r="PJP252" s="249"/>
      <c r="PJQ252" s="249"/>
      <c r="PJR252" s="249"/>
      <c r="PJS252" s="249"/>
      <c r="PJT252" s="249"/>
      <c r="PJU252" s="249"/>
      <c r="PJV252" s="249"/>
      <c r="PJW252" s="249"/>
      <c r="PJX252" s="249"/>
      <c r="PJY252" s="249"/>
      <c r="PJZ252" s="249"/>
      <c r="PKA252" s="249"/>
      <c r="PKB252" s="249"/>
      <c r="PKC252" s="249"/>
      <c r="PKD252" s="249"/>
      <c r="PKE252" s="249"/>
      <c r="PKF252" s="249"/>
      <c r="PKG252" s="249"/>
      <c r="PKH252" s="249"/>
      <c r="PKI252" s="249"/>
      <c r="PKJ252" s="249"/>
      <c r="PKK252" s="249"/>
      <c r="PKL252" s="249"/>
      <c r="PKM252" s="249"/>
      <c r="PKN252" s="249"/>
      <c r="PKO252" s="249"/>
      <c r="PKP252" s="249"/>
      <c r="PKQ252" s="249"/>
      <c r="PKR252" s="249"/>
      <c r="PKS252" s="249"/>
      <c r="PKT252" s="249"/>
      <c r="PKU252" s="249"/>
      <c r="PKV252" s="249"/>
      <c r="PKW252" s="249"/>
      <c r="PKX252" s="249"/>
      <c r="PKY252" s="249"/>
      <c r="PKZ252" s="249"/>
      <c r="PLA252" s="249"/>
      <c r="PLB252" s="249"/>
      <c r="PLC252" s="249"/>
      <c r="PLD252" s="249"/>
      <c r="PLE252" s="249"/>
      <c r="PLF252" s="249"/>
      <c r="PLG252" s="249"/>
      <c r="PLH252" s="249"/>
      <c r="PLI252" s="249"/>
      <c r="PLJ252" s="249"/>
      <c r="PLK252" s="249"/>
      <c r="PLL252" s="249"/>
      <c r="PLM252" s="249"/>
      <c r="PLN252" s="249"/>
      <c r="PLO252" s="249"/>
      <c r="PLP252" s="249"/>
      <c r="PLQ252" s="249"/>
      <c r="PLR252" s="249"/>
      <c r="PLS252" s="249"/>
      <c r="PLT252" s="249"/>
      <c r="PLU252" s="249"/>
      <c r="PLV252" s="249"/>
      <c r="PLW252" s="249"/>
      <c r="PLX252" s="249"/>
      <c r="PLY252" s="249"/>
      <c r="PLZ252" s="249"/>
      <c r="PMA252" s="249"/>
      <c r="PMB252" s="249"/>
      <c r="PMC252" s="249"/>
      <c r="PMD252" s="249"/>
      <c r="PME252" s="249"/>
      <c r="PMF252" s="249"/>
      <c r="PMG252" s="249"/>
      <c r="PMH252" s="249"/>
      <c r="PMI252" s="249"/>
      <c r="PMJ252" s="249"/>
      <c r="PMK252" s="249"/>
      <c r="PML252" s="249"/>
      <c r="PMM252" s="249"/>
      <c r="PMN252" s="249"/>
      <c r="PMO252" s="249"/>
      <c r="PMP252" s="249"/>
      <c r="PMQ252" s="249"/>
      <c r="PMR252" s="249"/>
      <c r="PMS252" s="249"/>
      <c r="PMT252" s="249"/>
      <c r="PMU252" s="249"/>
      <c r="PMV252" s="249"/>
      <c r="PMW252" s="249"/>
      <c r="PMX252" s="249"/>
      <c r="PMY252" s="249"/>
      <c r="PMZ252" s="249"/>
      <c r="PNA252" s="249"/>
      <c r="PNB252" s="249"/>
      <c r="PNC252" s="249"/>
      <c r="PND252" s="249"/>
      <c r="PNE252" s="249"/>
      <c r="PNF252" s="249"/>
      <c r="PNG252" s="249"/>
      <c r="PNH252" s="249"/>
      <c r="PNI252" s="249"/>
      <c r="PNJ252" s="249"/>
      <c r="PNK252" s="249"/>
      <c r="PNL252" s="249"/>
      <c r="PNM252" s="249"/>
      <c r="PNN252" s="249"/>
      <c r="PNO252" s="249"/>
      <c r="PNP252" s="249"/>
      <c r="PNQ252" s="249"/>
      <c r="PNR252" s="249"/>
      <c r="PNS252" s="249"/>
      <c r="PNT252" s="249"/>
      <c r="PNU252" s="249"/>
      <c r="PNV252" s="249"/>
      <c r="PNW252" s="249"/>
      <c r="PNX252" s="249"/>
      <c r="PNY252" s="249"/>
      <c r="PNZ252" s="249"/>
      <c r="POA252" s="249"/>
      <c r="POB252" s="249"/>
      <c r="POC252" s="249"/>
      <c r="POD252" s="249"/>
      <c r="POE252" s="249"/>
      <c r="POF252" s="249"/>
      <c r="POG252" s="249"/>
      <c r="POH252" s="249"/>
      <c r="POI252" s="249"/>
      <c r="POJ252" s="249"/>
      <c r="POK252" s="249"/>
      <c r="POL252" s="249"/>
      <c r="POM252" s="249"/>
      <c r="PON252" s="249"/>
      <c r="POO252" s="249"/>
      <c r="POP252" s="249"/>
      <c r="POQ252" s="249"/>
      <c r="POR252" s="249"/>
      <c r="POS252" s="249"/>
      <c r="POT252" s="249"/>
      <c r="POU252" s="249"/>
      <c r="POV252" s="249"/>
      <c r="POW252" s="249"/>
      <c r="POX252" s="249"/>
      <c r="POY252" s="249"/>
      <c r="POZ252" s="249"/>
      <c r="PPA252" s="249"/>
      <c r="PPB252" s="249"/>
      <c r="PPC252" s="249"/>
      <c r="PPD252" s="249"/>
      <c r="PPE252" s="249"/>
      <c r="PPF252" s="249"/>
      <c r="PPG252" s="249"/>
      <c r="PPH252" s="249"/>
      <c r="PPI252" s="249"/>
      <c r="PPJ252" s="249"/>
      <c r="PPK252" s="249"/>
      <c r="PPL252" s="249"/>
      <c r="PPM252" s="249"/>
      <c r="PPN252" s="249"/>
      <c r="PPO252" s="249"/>
      <c r="PPP252" s="249"/>
      <c r="PPQ252" s="249"/>
      <c r="PPR252" s="249"/>
      <c r="PPS252" s="249"/>
      <c r="PPT252" s="249"/>
      <c r="PPU252" s="249"/>
      <c r="PPV252" s="249"/>
      <c r="PPW252" s="249"/>
      <c r="PPX252" s="249"/>
      <c r="PPY252" s="249"/>
      <c r="PPZ252" s="249"/>
      <c r="PQA252" s="249"/>
      <c r="PQB252" s="249"/>
      <c r="PQC252" s="249"/>
      <c r="PQD252" s="249"/>
      <c r="PQE252" s="249"/>
      <c r="PQF252" s="249"/>
      <c r="PQG252" s="249"/>
      <c r="PQH252" s="249"/>
      <c r="PQI252" s="249"/>
      <c r="PQJ252" s="249"/>
      <c r="PQK252" s="249"/>
      <c r="PQL252" s="249"/>
      <c r="PQM252" s="249"/>
      <c r="PQN252" s="249"/>
      <c r="PQO252" s="249"/>
      <c r="PQP252" s="249"/>
      <c r="PQQ252" s="249"/>
      <c r="PQR252" s="249"/>
      <c r="PQS252" s="249"/>
      <c r="PQT252" s="249"/>
      <c r="PQU252" s="249"/>
      <c r="PQV252" s="249"/>
      <c r="PQW252" s="249"/>
      <c r="PQX252" s="249"/>
      <c r="PQY252" s="249"/>
      <c r="PQZ252" s="249"/>
      <c r="PRA252" s="249"/>
      <c r="PRB252" s="249"/>
      <c r="PRC252" s="249"/>
      <c r="PRD252" s="249"/>
      <c r="PRE252" s="249"/>
      <c r="PRF252" s="249"/>
      <c r="PRG252" s="249"/>
      <c r="PRH252" s="249"/>
      <c r="PRI252" s="249"/>
      <c r="PRJ252" s="249"/>
      <c r="PRK252" s="249"/>
      <c r="PRL252" s="249"/>
      <c r="PRM252" s="249"/>
      <c r="PRN252" s="249"/>
      <c r="PRO252" s="249"/>
      <c r="PRP252" s="249"/>
      <c r="PRQ252" s="249"/>
      <c r="PRR252" s="249"/>
      <c r="PRS252" s="249"/>
      <c r="PRT252" s="249"/>
      <c r="PRU252" s="249"/>
      <c r="PRV252" s="249"/>
      <c r="PRW252" s="249"/>
      <c r="PRX252" s="249"/>
      <c r="PRY252" s="249"/>
      <c r="PRZ252" s="249"/>
      <c r="PSA252" s="249"/>
      <c r="PSB252" s="249"/>
      <c r="PSC252" s="249"/>
      <c r="PSD252" s="249"/>
      <c r="PSE252" s="249"/>
      <c r="PSF252" s="249"/>
      <c r="PSG252" s="249"/>
      <c r="PSH252" s="249"/>
      <c r="PSI252" s="249"/>
      <c r="PSJ252" s="249"/>
      <c r="PSK252" s="249"/>
      <c r="PSL252" s="249"/>
      <c r="PSM252" s="249"/>
      <c r="PSN252" s="249"/>
      <c r="PSO252" s="249"/>
      <c r="PSP252" s="249"/>
      <c r="PSQ252" s="249"/>
      <c r="PSR252" s="249"/>
      <c r="PSS252" s="249"/>
      <c r="PST252" s="249"/>
      <c r="PSU252" s="249"/>
      <c r="PSV252" s="249"/>
      <c r="PSW252" s="249"/>
      <c r="PSX252" s="249"/>
      <c r="PSY252" s="249"/>
      <c r="PSZ252" s="249"/>
      <c r="PTA252" s="249"/>
      <c r="PTB252" s="249"/>
      <c r="PTC252" s="249"/>
      <c r="PTD252" s="249"/>
      <c r="PTE252" s="249"/>
      <c r="PTF252" s="249"/>
      <c r="PTG252" s="249"/>
      <c r="PTH252" s="249"/>
      <c r="PTI252" s="249"/>
      <c r="PTJ252" s="249"/>
      <c r="PTK252" s="249"/>
      <c r="PTL252" s="249"/>
      <c r="PTM252" s="249"/>
      <c r="PTN252" s="249"/>
      <c r="PTO252" s="249"/>
      <c r="PTP252" s="249"/>
      <c r="PTQ252" s="249"/>
      <c r="PTR252" s="249"/>
      <c r="PTS252" s="249"/>
      <c r="PTT252" s="249"/>
      <c r="PTU252" s="249"/>
      <c r="PTV252" s="249"/>
      <c r="PTW252" s="249"/>
      <c r="PTX252" s="249"/>
      <c r="PTY252" s="249"/>
      <c r="PTZ252" s="249"/>
      <c r="PUA252" s="249"/>
      <c r="PUB252" s="249"/>
      <c r="PUC252" s="249"/>
      <c r="PUD252" s="249"/>
      <c r="PUE252" s="249"/>
      <c r="PUF252" s="249"/>
      <c r="PUG252" s="249"/>
      <c r="PUH252" s="249"/>
      <c r="PUI252" s="249"/>
      <c r="PUJ252" s="249"/>
      <c r="PUK252" s="249"/>
      <c r="PUL252" s="249"/>
      <c r="PUM252" s="249"/>
      <c r="PUN252" s="249"/>
      <c r="PUO252" s="249"/>
      <c r="PUP252" s="249"/>
      <c r="PUQ252" s="249"/>
      <c r="PUR252" s="249"/>
      <c r="PUS252" s="249"/>
      <c r="PUT252" s="249"/>
      <c r="PUU252" s="249"/>
      <c r="PUV252" s="249"/>
      <c r="PUW252" s="249"/>
      <c r="PUX252" s="249"/>
      <c r="PUY252" s="249"/>
      <c r="PUZ252" s="249"/>
      <c r="PVA252" s="249"/>
      <c r="PVB252" s="249"/>
      <c r="PVC252" s="249"/>
      <c r="PVD252" s="249"/>
      <c r="PVE252" s="249"/>
      <c r="PVF252" s="249"/>
      <c r="PVG252" s="249"/>
      <c r="PVH252" s="249"/>
      <c r="PVI252" s="249"/>
      <c r="PVJ252" s="249"/>
      <c r="PVK252" s="249"/>
      <c r="PVL252" s="249"/>
      <c r="PVM252" s="249"/>
      <c r="PVN252" s="249"/>
      <c r="PVO252" s="249"/>
      <c r="PVP252" s="249"/>
      <c r="PVQ252" s="249"/>
      <c r="PVR252" s="249"/>
      <c r="PVS252" s="249"/>
      <c r="PVT252" s="249"/>
      <c r="PVU252" s="249"/>
      <c r="PVV252" s="249"/>
      <c r="PVW252" s="249"/>
      <c r="PVX252" s="249"/>
      <c r="PVY252" s="249"/>
      <c r="PVZ252" s="249"/>
      <c r="PWA252" s="249"/>
      <c r="PWB252" s="249"/>
      <c r="PWC252" s="249"/>
      <c r="PWD252" s="249"/>
      <c r="PWE252" s="249"/>
      <c r="PWF252" s="249"/>
      <c r="PWG252" s="249"/>
      <c r="PWH252" s="249"/>
      <c r="PWI252" s="249"/>
      <c r="PWJ252" s="249"/>
      <c r="PWK252" s="249"/>
      <c r="PWL252" s="249"/>
      <c r="PWM252" s="249"/>
      <c r="PWN252" s="249"/>
      <c r="PWO252" s="249"/>
      <c r="PWP252" s="249"/>
      <c r="PWQ252" s="249"/>
      <c r="PWR252" s="249"/>
      <c r="PWS252" s="249"/>
      <c r="PWT252" s="249"/>
      <c r="PWU252" s="249"/>
      <c r="PWV252" s="249"/>
      <c r="PWW252" s="249"/>
      <c r="PWX252" s="249"/>
      <c r="PWY252" s="249"/>
      <c r="PWZ252" s="249"/>
      <c r="PXA252" s="249"/>
      <c r="PXB252" s="249"/>
      <c r="PXC252" s="249"/>
      <c r="PXD252" s="249"/>
      <c r="PXE252" s="249"/>
      <c r="PXF252" s="249"/>
      <c r="PXG252" s="249"/>
      <c r="PXH252" s="249"/>
      <c r="PXI252" s="249"/>
      <c r="PXJ252" s="249"/>
      <c r="PXK252" s="249"/>
      <c r="PXL252" s="249"/>
      <c r="PXM252" s="249"/>
      <c r="PXN252" s="249"/>
      <c r="PXO252" s="249"/>
      <c r="PXP252" s="249"/>
      <c r="PXQ252" s="249"/>
      <c r="PXR252" s="249"/>
      <c r="PXS252" s="249"/>
      <c r="PXT252" s="249"/>
      <c r="PXU252" s="249"/>
      <c r="PXV252" s="249"/>
      <c r="PXW252" s="249"/>
      <c r="PXX252" s="249"/>
      <c r="PXY252" s="249"/>
      <c r="PXZ252" s="249"/>
      <c r="PYA252" s="249"/>
      <c r="PYB252" s="249"/>
      <c r="PYC252" s="249"/>
      <c r="PYD252" s="249"/>
      <c r="PYE252" s="249"/>
      <c r="PYF252" s="249"/>
      <c r="PYG252" s="249"/>
      <c r="PYH252" s="249"/>
      <c r="PYI252" s="249"/>
      <c r="PYJ252" s="249"/>
      <c r="PYK252" s="249"/>
      <c r="PYL252" s="249"/>
      <c r="PYM252" s="249"/>
      <c r="PYN252" s="249"/>
      <c r="PYO252" s="249"/>
      <c r="PYP252" s="249"/>
      <c r="PYQ252" s="249"/>
      <c r="PYR252" s="249"/>
      <c r="PYS252" s="249"/>
      <c r="PYT252" s="249"/>
      <c r="PYU252" s="249"/>
      <c r="PYV252" s="249"/>
      <c r="PYW252" s="249"/>
      <c r="PYX252" s="249"/>
      <c r="PYY252" s="249"/>
      <c r="PYZ252" s="249"/>
      <c r="PZA252" s="249"/>
      <c r="PZB252" s="249"/>
      <c r="PZC252" s="249"/>
      <c r="PZD252" s="249"/>
      <c r="PZE252" s="249"/>
      <c r="PZF252" s="249"/>
      <c r="PZG252" s="249"/>
      <c r="PZH252" s="249"/>
      <c r="PZI252" s="249"/>
      <c r="PZJ252" s="249"/>
      <c r="PZK252" s="249"/>
      <c r="PZL252" s="249"/>
      <c r="PZM252" s="249"/>
      <c r="PZN252" s="249"/>
      <c r="PZO252" s="249"/>
      <c r="PZP252" s="249"/>
      <c r="PZQ252" s="249"/>
      <c r="PZR252" s="249"/>
      <c r="PZS252" s="249"/>
      <c r="PZT252" s="249"/>
      <c r="PZU252" s="249"/>
      <c r="PZV252" s="249"/>
      <c r="PZW252" s="249"/>
      <c r="PZX252" s="249"/>
      <c r="PZY252" s="249"/>
      <c r="PZZ252" s="249"/>
      <c r="QAA252" s="249"/>
      <c r="QAB252" s="249"/>
      <c r="QAC252" s="249"/>
      <c r="QAD252" s="249"/>
      <c r="QAE252" s="249"/>
      <c r="QAF252" s="249"/>
      <c r="QAG252" s="249"/>
      <c r="QAH252" s="249"/>
      <c r="QAI252" s="249"/>
      <c r="QAJ252" s="249"/>
      <c r="QAK252" s="249"/>
      <c r="QAL252" s="249"/>
      <c r="QAM252" s="249"/>
      <c r="QAN252" s="249"/>
      <c r="QAO252" s="249"/>
      <c r="QAP252" s="249"/>
      <c r="QAQ252" s="249"/>
      <c r="QAR252" s="249"/>
      <c r="QAS252" s="249"/>
      <c r="QAT252" s="249"/>
      <c r="QAU252" s="249"/>
      <c r="QAV252" s="249"/>
      <c r="QAW252" s="249"/>
      <c r="QAX252" s="249"/>
      <c r="QAY252" s="249"/>
      <c r="QAZ252" s="249"/>
      <c r="QBA252" s="249"/>
      <c r="QBB252" s="249"/>
      <c r="QBC252" s="249"/>
      <c r="QBD252" s="249"/>
      <c r="QBE252" s="249"/>
      <c r="QBF252" s="249"/>
      <c r="QBG252" s="249"/>
      <c r="QBH252" s="249"/>
      <c r="QBI252" s="249"/>
      <c r="QBJ252" s="249"/>
      <c r="QBK252" s="249"/>
      <c r="QBL252" s="249"/>
      <c r="QBM252" s="249"/>
      <c r="QBN252" s="249"/>
      <c r="QBO252" s="249"/>
      <c r="QBP252" s="249"/>
      <c r="QBQ252" s="249"/>
      <c r="QBR252" s="249"/>
      <c r="QBS252" s="249"/>
      <c r="QBT252" s="249"/>
      <c r="QBU252" s="249"/>
      <c r="QBV252" s="249"/>
      <c r="QBW252" s="249"/>
      <c r="QBX252" s="249"/>
      <c r="QBY252" s="249"/>
      <c r="QBZ252" s="249"/>
      <c r="QCA252" s="249"/>
      <c r="QCB252" s="249"/>
      <c r="QCC252" s="249"/>
      <c r="QCD252" s="249"/>
      <c r="QCE252" s="249"/>
      <c r="QCF252" s="249"/>
      <c r="QCG252" s="249"/>
      <c r="QCH252" s="249"/>
      <c r="QCI252" s="249"/>
      <c r="QCJ252" s="249"/>
      <c r="QCK252" s="249"/>
      <c r="QCL252" s="249"/>
      <c r="QCM252" s="249"/>
      <c r="QCN252" s="249"/>
      <c r="QCO252" s="249"/>
      <c r="QCP252" s="249"/>
      <c r="QCQ252" s="249"/>
      <c r="QCR252" s="249"/>
      <c r="QCS252" s="249"/>
      <c r="QCT252" s="249"/>
      <c r="QCU252" s="249"/>
      <c r="QCV252" s="249"/>
      <c r="QCW252" s="249"/>
      <c r="QCX252" s="249"/>
      <c r="QCY252" s="249"/>
      <c r="QCZ252" s="249"/>
      <c r="QDA252" s="249"/>
      <c r="QDB252" s="249"/>
      <c r="QDC252" s="249"/>
      <c r="QDD252" s="249"/>
      <c r="QDE252" s="249"/>
      <c r="QDF252" s="249"/>
      <c r="QDG252" s="249"/>
      <c r="QDH252" s="249"/>
      <c r="QDI252" s="249"/>
      <c r="QDJ252" s="249"/>
      <c r="QDK252" s="249"/>
      <c r="QDL252" s="249"/>
      <c r="QDM252" s="249"/>
      <c r="QDN252" s="249"/>
      <c r="QDO252" s="249"/>
      <c r="QDP252" s="249"/>
      <c r="QDQ252" s="249"/>
      <c r="QDR252" s="249"/>
      <c r="QDS252" s="249"/>
      <c r="QDT252" s="249"/>
      <c r="QDU252" s="249"/>
      <c r="QDV252" s="249"/>
      <c r="QDW252" s="249"/>
      <c r="QDX252" s="249"/>
      <c r="QDY252" s="249"/>
      <c r="QDZ252" s="249"/>
      <c r="QEA252" s="249"/>
      <c r="QEB252" s="249"/>
      <c r="QEC252" s="249"/>
      <c r="QED252" s="249"/>
      <c r="QEE252" s="249"/>
      <c r="QEF252" s="249"/>
      <c r="QEG252" s="249"/>
      <c r="QEH252" s="249"/>
      <c r="QEI252" s="249"/>
      <c r="QEJ252" s="249"/>
      <c r="QEK252" s="249"/>
      <c r="QEL252" s="249"/>
      <c r="QEM252" s="249"/>
      <c r="QEN252" s="249"/>
      <c r="QEO252" s="249"/>
      <c r="QEP252" s="249"/>
      <c r="QEQ252" s="249"/>
      <c r="QER252" s="249"/>
      <c r="QES252" s="249"/>
      <c r="QET252" s="249"/>
      <c r="QEU252" s="249"/>
      <c r="QEV252" s="249"/>
      <c r="QEW252" s="249"/>
      <c r="QEX252" s="249"/>
      <c r="QEY252" s="249"/>
      <c r="QEZ252" s="249"/>
      <c r="QFA252" s="249"/>
      <c r="QFB252" s="249"/>
      <c r="QFC252" s="249"/>
      <c r="QFD252" s="249"/>
      <c r="QFE252" s="249"/>
      <c r="QFF252" s="249"/>
      <c r="QFG252" s="249"/>
      <c r="QFH252" s="249"/>
      <c r="QFI252" s="249"/>
      <c r="QFJ252" s="249"/>
      <c r="QFK252" s="249"/>
      <c r="QFL252" s="249"/>
      <c r="QFM252" s="249"/>
      <c r="QFN252" s="249"/>
      <c r="QFO252" s="249"/>
      <c r="QFP252" s="249"/>
      <c r="QFQ252" s="249"/>
      <c r="QFR252" s="249"/>
      <c r="QFS252" s="249"/>
      <c r="QFT252" s="249"/>
      <c r="QFU252" s="249"/>
      <c r="QFV252" s="249"/>
      <c r="QFW252" s="249"/>
      <c r="QFX252" s="249"/>
      <c r="QFY252" s="249"/>
      <c r="QFZ252" s="249"/>
      <c r="QGA252" s="249"/>
      <c r="QGB252" s="249"/>
      <c r="QGC252" s="249"/>
      <c r="QGD252" s="249"/>
      <c r="QGE252" s="249"/>
      <c r="QGF252" s="249"/>
      <c r="QGG252" s="249"/>
      <c r="QGH252" s="249"/>
      <c r="QGI252" s="249"/>
      <c r="QGJ252" s="249"/>
      <c r="QGK252" s="249"/>
      <c r="QGL252" s="249"/>
      <c r="QGM252" s="249"/>
      <c r="QGN252" s="249"/>
      <c r="QGO252" s="249"/>
      <c r="QGP252" s="249"/>
      <c r="QGQ252" s="249"/>
      <c r="QGR252" s="249"/>
      <c r="QGS252" s="249"/>
      <c r="QGT252" s="249"/>
      <c r="QGU252" s="249"/>
      <c r="QGV252" s="249"/>
      <c r="QGW252" s="249"/>
      <c r="QGX252" s="249"/>
      <c r="QGY252" s="249"/>
      <c r="QGZ252" s="249"/>
      <c r="QHA252" s="249"/>
      <c r="QHB252" s="249"/>
      <c r="QHC252" s="249"/>
      <c r="QHD252" s="249"/>
      <c r="QHE252" s="249"/>
      <c r="QHF252" s="249"/>
      <c r="QHG252" s="249"/>
      <c r="QHH252" s="249"/>
      <c r="QHI252" s="249"/>
      <c r="QHJ252" s="249"/>
      <c r="QHK252" s="249"/>
      <c r="QHL252" s="249"/>
      <c r="QHM252" s="249"/>
      <c r="QHN252" s="249"/>
      <c r="QHO252" s="249"/>
      <c r="QHP252" s="249"/>
      <c r="QHQ252" s="249"/>
      <c r="QHR252" s="249"/>
      <c r="QHS252" s="249"/>
      <c r="QHT252" s="249"/>
      <c r="QHU252" s="249"/>
      <c r="QHV252" s="249"/>
      <c r="QHW252" s="249"/>
      <c r="QHX252" s="249"/>
      <c r="QHY252" s="249"/>
      <c r="QHZ252" s="249"/>
      <c r="QIA252" s="249"/>
      <c r="QIB252" s="249"/>
      <c r="QIC252" s="249"/>
      <c r="QID252" s="249"/>
      <c r="QIE252" s="249"/>
      <c r="QIF252" s="249"/>
      <c r="QIG252" s="249"/>
      <c r="QIH252" s="249"/>
      <c r="QII252" s="249"/>
      <c r="QIJ252" s="249"/>
      <c r="QIK252" s="249"/>
      <c r="QIL252" s="249"/>
      <c r="QIM252" s="249"/>
      <c r="QIN252" s="249"/>
      <c r="QIO252" s="249"/>
      <c r="QIP252" s="249"/>
      <c r="QIQ252" s="249"/>
      <c r="QIR252" s="249"/>
      <c r="QIS252" s="249"/>
      <c r="QIT252" s="249"/>
      <c r="QIU252" s="249"/>
      <c r="QIV252" s="249"/>
      <c r="QIW252" s="249"/>
      <c r="QIX252" s="249"/>
      <c r="QIY252" s="249"/>
      <c r="QIZ252" s="249"/>
      <c r="QJA252" s="249"/>
      <c r="QJB252" s="249"/>
      <c r="QJC252" s="249"/>
      <c r="QJD252" s="249"/>
      <c r="QJE252" s="249"/>
      <c r="QJF252" s="249"/>
      <c r="QJG252" s="249"/>
      <c r="QJH252" s="249"/>
      <c r="QJI252" s="249"/>
      <c r="QJJ252" s="249"/>
      <c r="QJK252" s="249"/>
      <c r="QJL252" s="249"/>
      <c r="QJM252" s="249"/>
      <c r="QJN252" s="249"/>
      <c r="QJO252" s="249"/>
      <c r="QJP252" s="249"/>
      <c r="QJQ252" s="249"/>
      <c r="QJR252" s="249"/>
      <c r="QJS252" s="249"/>
      <c r="QJT252" s="249"/>
      <c r="QJU252" s="249"/>
      <c r="QJV252" s="249"/>
      <c r="QJW252" s="249"/>
      <c r="QJX252" s="249"/>
      <c r="QJY252" s="249"/>
      <c r="QJZ252" s="249"/>
      <c r="QKA252" s="249"/>
      <c r="QKB252" s="249"/>
      <c r="QKC252" s="249"/>
      <c r="QKD252" s="249"/>
      <c r="QKE252" s="249"/>
      <c r="QKF252" s="249"/>
      <c r="QKG252" s="249"/>
      <c r="QKH252" s="249"/>
      <c r="QKI252" s="249"/>
      <c r="QKJ252" s="249"/>
      <c r="QKK252" s="249"/>
      <c r="QKL252" s="249"/>
      <c r="QKM252" s="249"/>
      <c r="QKN252" s="249"/>
      <c r="QKO252" s="249"/>
      <c r="QKP252" s="249"/>
      <c r="QKQ252" s="249"/>
      <c r="QKR252" s="249"/>
      <c r="QKS252" s="249"/>
      <c r="QKT252" s="249"/>
      <c r="QKU252" s="249"/>
      <c r="QKV252" s="249"/>
      <c r="QKW252" s="249"/>
      <c r="QKX252" s="249"/>
      <c r="QKY252" s="249"/>
      <c r="QKZ252" s="249"/>
      <c r="QLA252" s="249"/>
      <c r="QLB252" s="249"/>
      <c r="QLC252" s="249"/>
      <c r="QLD252" s="249"/>
      <c r="QLE252" s="249"/>
      <c r="QLF252" s="249"/>
      <c r="QLG252" s="249"/>
      <c r="QLH252" s="249"/>
      <c r="QLI252" s="249"/>
      <c r="QLJ252" s="249"/>
      <c r="QLK252" s="249"/>
      <c r="QLL252" s="249"/>
      <c r="QLM252" s="249"/>
      <c r="QLN252" s="249"/>
      <c r="QLO252" s="249"/>
      <c r="QLP252" s="249"/>
      <c r="QLQ252" s="249"/>
      <c r="QLR252" s="249"/>
      <c r="QLS252" s="249"/>
      <c r="QLT252" s="249"/>
      <c r="QLU252" s="249"/>
      <c r="QLV252" s="249"/>
      <c r="QLW252" s="249"/>
      <c r="QLX252" s="249"/>
      <c r="QLY252" s="249"/>
      <c r="QLZ252" s="249"/>
      <c r="QMA252" s="249"/>
      <c r="QMB252" s="249"/>
      <c r="QMC252" s="249"/>
      <c r="QMD252" s="249"/>
      <c r="QME252" s="249"/>
      <c r="QMF252" s="249"/>
      <c r="QMG252" s="249"/>
      <c r="QMH252" s="249"/>
      <c r="QMI252" s="249"/>
      <c r="QMJ252" s="249"/>
      <c r="QMK252" s="249"/>
      <c r="QML252" s="249"/>
      <c r="QMM252" s="249"/>
      <c r="QMN252" s="249"/>
      <c r="QMO252" s="249"/>
      <c r="QMP252" s="249"/>
      <c r="QMQ252" s="249"/>
      <c r="QMR252" s="249"/>
      <c r="QMS252" s="249"/>
      <c r="QMT252" s="249"/>
      <c r="QMU252" s="249"/>
      <c r="QMV252" s="249"/>
      <c r="QMW252" s="249"/>
      <c r="QMX252" s="249"/>
      <c r="QMY252" s="249"/>
      <c r="QMZ252" s="249"/>
      <c r="QNA252" s="249"/>
      <c r="QNB252" s="249"/>
      <c r="QNC252" s="249"/>
      <c r="QND252" s="249"/>
      <c r="QNE252" s="249"/>
      <c r="QNF252" s="249"/>
      <c r="QNG252" s="249"/>
      <c r="QNH252" s="249"/>
      <c r="QNI252" s="249"/>
      <c r="QNJ252" s="249"/>
      <c r="QNK252" s="249"/>
      <c r="QNL252" s="249"/>
      <c r="QNM252" s="249"/>
      <c r="QNN252" s="249"/>
      <c r="QNO252" s="249"/>
      <c r="QNP252" s="249"/>
      <c r="QNQ252" s="249"/>
      <c r="QNR252" s="249"/>
      <c r="QNS252" s="249"/>
      <c r="QNT252" s="249"/>
      <c r="QNU252" s="249"/>
      <c r="QNV252" s="249"/>
      <c r="QNW252" s="249"/>
      <c r="QNX252" s="249"/>
      <c r="QNY252" s="249"/>
      <c r="QNZ252" s="249"/>
      <c r="QOA252" s="249"/>
      <c r="QOB252" s="249"/>
      <c r="QOC252" s="249"/>
      <c r="QOD252" s="249"/>
      <c r="QOE252" s="249"/>
      <c r="QOF252" s="249"/>
      <c r="QOG252" s="249"/>
      <c r="QOH252" s="249"/>
      <c r="QOI252" s="249"/>
      <c r="QOJ252" s="249"/>
      <c r="QOK252" s="249"/>
      <c r="QOL252" s="249"/>
      <c r="QOM252" s="249"/>
      <c r="QON252" s="249"/>
      <c r="QOO252" s="249"/>
      <c r="QOP252" s="249"/>
      <c r="QOQ252" s="249"/>
      <c r="QOR252" s="249"/>
      <c r="QOS252" s="249"/>
      <c r="QOT252" s="249"/>
      <c r="QOU252" s="249"/>
      <c r="QOV252" s="249"/>
      <c r="QOW252" s="249"/>
      <c r="QOX252" s="249"/>
      <c r="QOY252" s="249"/>
      <c r="QOZ252" s="249"/>
      <c r="QPA252" s="249"/>
      <c r="QPB252" s="249"/>
      <c r="QPC252" s="249"/>
      <c r="QPD252" s="249"/>
      <c r="QPE252" s="249"/>
      <c r="QPF252" s="249"/>
      <c r="QPG252" s="249"/>
      <c r="QPH252" s="249"/>
      <c r="QPI252" s="249"/>
      <c r="QPJ252" s="249"/>
      <c r="QPK252" s="249"/>
      <c r="QPL252" s="249"/>
      <c r="QPM252" s="249"/>
      <c r="QPN252" s="249"/>
      <c r="QPO252" s="249"/>
      <c r="QPP252" s="249"/>
      <c r="QPQ252" s="249"/>
      <c r="QPR252" s="249"/>
      <c r="QPS252" s="249"/>
      <c r="QPT252" s="249"/>
      <c r="QPU252" s="249"/>
      <c r="QPV252" s="249"/>
      <c r="QPW252" s="249"/>
      <c r="QPX252" s="249"/>
      <c r="QPY252" s="249"/>
      <c r="QPZ252" s="249"/>
      <c r="QQA252" s="249"/>
      <c r="QQB252" s="249"/>
      <c r="QQC252" s="249"/>
      <c r="QQD252" s="249"/>
      <c r="QQE252" s="249"/>
      <c r="QQF252" s="249"/>
      <c r="QQG252" s="249"/>
      <c r="QQH252" s="249"/>
      <c r="QQI252" s="249"/>
      <c r="QQJ252" s="249"/>
      <c r="QQK252" s="249"/>
      <c r="QQL252" s="249"/>
      <c r="QQM252" s="249"/>
      <c r="QQN252" s="249"/>
      <c r="QQO252" s="249"/>
      <c r="QQP252" s="249"/>
      <c r="QQQ252" s="249"/>
      <c r="QQR252" s="249"/>
      <c r="QQS252" s="249"/>
      <c r="QQT252" s="249"/>
      <c r="QQU252" s="249"/>
      <c r="QQV252" s="249"/>
      <c r="QQW252" s="249"/>
      <c r="QQX252" s="249"/>
      <c r="QQY252" s="249"/>
      <c r="QQZ252" s="249"/>
      <c r="QRA252" s="249"/>
      <c r="QRB252" s="249"/>
      <c r="QRC252" s="249"/>
      <c r="QRD252" s="249"/>
      <c r="QRE252" s="249"/>
      <c r="QRF252" s="249"/>
      <c r="QRG252" s="249"/>
      <c r="QRH252" s="249"/>
      <c r="QRI252" s="249"/>
      <c r="QRJ252" s="249"/>
      <c r="QRK252" s="249"/>
      <c r="QRL252" s="249"/>
      <c r="QRM252" s="249"/>
      <c r="QRN252" s="249"/>
      <c r="QRO252" s="249"/>
      <c r="QRP252" s="249"/>
      <c r="QRQ252" s="249"/>
      <c r="QRR252" s="249"/>
      <c r="QRS252" s="249"/>
      <c r="QRT252" s="249"/>
      <c r="QRU252" s="249"/>
      <c r="QRV252" s="249"/>
      <c r="QRW252" s="249"/>
      <c r="QRX252" s="249"/>
      <c r="QRY252" s="249"/>
      <c r="QRZ252" s="249"/>
      <c r="QSA252" s="249"/>
      <c r="QSB252" s="249"/>
      <c r="QSC252" s="249"/>
      <c r="QSD252" s="249"/>
      <c r="QSE252" s="249"/>
      <c r="QSF252" s="249"/>
      <c r="QSG252" s="249"/>
      <c r="QSH252" s="249"/>
      <c r="QSI252" s="249"/>
      <c r="QSJ252" s="249"/>
      <c r="QSK252" s="249"/>
      <c r="QSL252" s="249"/>
      <c r="QSM252" s="249"/>
      <c r="QSN252" s="249"/>
      <c r="QSO252" s="249"/>
      <c r="QSP252" s="249"/>
      <c r="QSQ252" s="249"/>
      <c r="QSR252" s="249"/>
      <c r="QSS252" s="249"/>
      <c r="QST252" s="249"/>
      <c r="QSU252" s="249"/>
      <c r="QSV252" s="249"/>
      <c r="QSW252" s="249"/>
      <c r="QSX252" s="249"/>
      <c r="QSY252" s="249"/>
      <c r="QSZ252" s="249"/>
      <c r="QTA252" s="249"/>
      <c r="QTB252" s="249"/>
      <c r="QTC252" s="249"/>
      <c r="QTD252" s="249"/>
      <c r="QTE252" s="249"/>
      <c r="QTF252" s="249"/>
      <c r="QTG252" s="249"/>
      <c r="QTH252" s="249"/>
      <c r="QTI252" s="249"/>
      <c r="QTJ252" s="249"/>
      <c r="QTK252" s="249"/>
      <c r="QTL252" s="249"/>
      <c r="QTM252" s="249"/>
      <c r="QTN252" s="249"/>
      <c r="QTO252" s="249"/>
      <c r="QTP252" s="249"/>
      <c r="QTQ252" s="249"/>
      <c r="QTR252" s="249"/>
      <c r="QTS252" s="249"/>
      <c r="QTT252" s="249"/>
      <c r="QTU252" s="249"/>
      <c r="QTV252" s="249"/>
      <c r="QTW252" s="249"/>
      <c r="QTX252" s="249"/>
      <c r="QTY252" s="249"/>
      <c r="QTZ252" s="249"/>
      <c r="QUA252" s="249"/>
      <c r="QUB252" s="249"/>
      <c r="QUC252" s="249"/>
      <c r="QUD252" s="249"/>
      <c r="QUE252" s="249"/>
      <c r="QUF252" s="249"/>
      <c r="QUG252" s="249"/>
      <c r="QUH252" s="249"/>
      <c r="QUI252" s="249"/>
      <c r="QUJ252" s="249"/>
      <c r="QUK252" s="249"/>
      <c r="QUL252" s="249"/>
      <c r="QUM252" s="249"/>
      <c r="QUN252" s="249"/>
      <c r="QUO252" s="249"/>
      <c r="QUP252" s="249"/>
      <c r="QUQ252" s="249"/>
      <c r="QUR252" s="249"/>
      <c r="QUS252" s="249"/>
      <c r="QUT252" s="249"/>
      <c r="QUU252" s="249"/>
      <c r="QUV252" s="249"/>
      <c r="QUW252" s="249"/>
      <c r="QUX252" s="249"/>
      <c r="QUY252" s="249"/>
      <c r="QUZ252" s="249"/>
      <c r="QVA252" s="249"/>
      <c r="QVB252" s="249"/>
      <c r="QVC252" s="249"/>
      <c r="QVD252" s="249"/>
      <c r="QVE252" s="249"/>
      <c r="QVF252" s="249"/>
      <c r="QVG252" s="249"/>
      <c r="QVH252" s="249"/>
      <c r="QVI252" s="249"/>
      <c r="QVJ252" s="249"/>
      <c r="QVK252" s="249"/>
      <c r="QVL252" s="249"/>
      <c r="QVM252" s="249"/>
      <c r="QVN252" s="249"/>
      <c r="QVO252" s="249"/>
      <c r="QVP252" s="249"/>
      <c r="QVQ252" s="249"/>
      <c r="QVR252" s="249"/>
      <c r="QVS252" s="249"/>
      <c r="QVT252" s="249"/>
      <c r="QVU252" s="249"/>
      <c r="QVV252" s="249"/>
      <c r="QVW252" s="249"/>
      <c r="QVX252" s="249"/>
      <c r="QVY252" s="249"/>
      <c r="QVZ252" s="249"/>
      <c r="QWA252" s="249"/>
      <c r="QWB252" s="249"/>
      <c r="QWC252" s="249"/>
      <c r="QWD252" s="249"/>
      <c r="QWE252" s="249"/>
      <c r="QWF252" s="249"/>
      <c r="QWG252" s="249"/>
      <c r="QWH252" s="249"/>
      <c r="QWI252" s="249"/>
      <c r="QWJ252" s="249"/>
      <c r="QWK252" s="249"/>
      <c r="QWL252" s="249"/>
      <c r="QWM252" s="249"/>
      <c r="QWN252" s="249"/>
      <c r="QWO252" s="249"/>
      <c r="QWP252" s="249"/>
      <c r="QWQ252" s="249"/>
      <c r="QWR252" s="249"/>
      <c r="QWS252" s="249"/>
      <c r="QWT252" s="249"/>
      <c r="QWU252" s="249"/>
      <c r="QWV252" s="249"/>
      <c r="QWW252" s="249"/>
      <c r="QWX252" s="249"/>
      <c r="QWY252" s="249"/>
      <c r="QWZ252" s="249"/>
      <c r="QXA252" s="249"/>
      <c r="QXB252" s="249"/>
      <c r="QXC252" s="249"/>
      <c r="QXD252" s="249"/>
      <c r="QXE252" s="249"/>
      <c r="QXF252" s="249"/>
      <c r="QXG252" s="249"/>
      <c r="QXH252" s="249"/>
      <c r="QXI252" s="249"/>
      <c r="QXJ252" s="249"/>
      <c r="QXK252" s="249"/>
      <c r="QXL252" s="249"/>
      <c r="QXM252" s="249"/>
      <c r="QXN252" s="249"/>
      <c r="QXO252" s="249"/>
      <c r="QXP252" s="249"/>
      <c r="QXQ252" s="249"/>
      <c r="QXR252" s="249"/>
      <c r="QXS252" s="249"/>
      <c r="QXT252" s="249"/>
      <c r="QXU252" s="249"/>
      <c r="QXV252" s="249"/>
      <c r="QXW252" s="249"/>
      <c r="QXX252" s="249"/>
      <c r="QXY252" s="249"/>
      <c r="QXZ252" s="249"/>
      <c r="QYA252" s="249"/>
      <c r="QYB252" s="249"/>
      <c r="QYC252" s="249"/>
      <c r="QYD252" s="249"/>
      <c r="QYE252" s="249"/>
      <c r="QYF252" s="249"/>
      <c r="QYG252" s="249"/>
      <c r="QYH252" s="249"/>
      <c r="QYI252" s="249"/>
      <c r="QYJ252" s="249"/>
      <c r="QYK252" s="249"/>
      <c r="QYL252" s="249"/>
      <c r="QYM252" s="249"/>
      <c r="QYN252" s="249"/>
      <c r="QYO252" s="249"/>
      <c r="QYP252" s="249"/>
      <c r="QYQ252" s="249"/>
      <c r="QYR252" s="249"/>
      <c r="QYS252" s="249"/>
      <c r="QYT252" s="249"/>
      <c r="QYU252" s="249"/>
      <c r="QYV252" s="249"/>
      <c r="QYW252" s="249"/>
      <c r="QYX252" s="249"/>
      <c r="QYY252" s="249"/>
      <c r="QYZ252" s="249"/>
      <c r="QZA252" s="249"/>
      <c r="QZB252" s="249"/>
      <c r="QZC252" s="249"/>
      <c r="QZD252" s="249"/>
      <c r="QZE252" s="249"/>
      <c r="QZF252" s="249"/>
      <c r="QZG252" s="249"/>
      <c r="QZH252" s="249"/>
      <c r="QZI252" s="249"/>
      <c r="QZJ252" s="249"/>
      <c r="QZK252" s="249"/>
      <c r="QZL252" s="249"/>
      <c r="QZM252" s="249"/>
      <c r="QZN252" s="249"/>
      <c r="QZO252" s="249"/>
      <c r="QZP252" s="249"/>
      <c r="QZQ252" s="249"/>
      <c r="QZR252" s="249"/>
      <c r="QZS252" s="249"/>
      <c r="QZT252" s="249"/>
      <c r="QZU252" s="249"/>
      <c r="QZV252" s="249"/>
      <c r="QZW252" s="249"/>
      <c r="QZX252" s="249"/>
      <c r="QZY252" s="249"/>
      <c r="QZZ252" s="249"/>
      <c r="RAA252" s="249"/>
      <c r="RAB252" s="249"/>
      <c r="RAC252" s="249"/>
      <c r="RAD252" s="249"/>
      <c r="RAE252" s="249"/>
      <c r="RAF252" s="249"/>
      <c r="RAG252" s="249"/>
      <c r="RAH252" s="249"/>
      <c r="RAI252" s="249"/>
      <c r="RAJ252" s="249"/>
      <c r="RAK252" s="249"/>
      <c r="RAL252" s="249"/>
      <c r="RAM252" s="249"/>
      <c r="RAN252" s="249"/>
      <c r="RAO252" s="249"/>
      <c r="RAP252" s="249"/>
      <c r="RAQ252" s="249"/>
      <c r="RAR252" s="249"/>
      <c r="RAS252" s="249"/>
      <c r="RAT252" s="249"/>
      <c r="RAU252" s="249"/>
      <c r="RAV252" s="249"/>
      <c r="RAW252" s="249"/>
      <c r="RAX252" s="249"/>
      <c r="RAY252" s="249"/>
      <c r="RAZ252" s="249"/>
      <c r="RBA252" s="249"/>
      <c r="RBB252" s="249"/>
      <c r="RBC252" s="249"/>
      <c r="RBD252" s="249"/>
      <c r="RBE252" s="249"/>
      <c r="RBF252" s="249"/>
      <c r="RBG252" s="249"/>
      <c r="RBH252" s="249"/>
      <c r="RBI252" s="249"/>
      <c r="RBJ252" s="249"/>
      <c r="RBK252" s="249"/>
      <c r="RBL252" s="249"/>
      <c r="RBM252" s="249"/>
      <c r="RBN252" s="249"/>
      <c r="RBO252" s="249"/>
      <c r="RBP252" s="249"/>
      <c r="RBQ252" s="249"/>
      <c r="RBR252" s="249"/>
      <c r="RBS252" s="249"/>
      <c r="RBT252" s="249"/>
      <c r="RBU252" s="249"/>
      <c r="RBV252" s="249"/>
      <c r="RBW252" s="249"/>
      <c r="RBX252" s="249"/>
      <c r="RBY252" s="249"/>
      <c r="RBZ252" s="249"/>
      <c r="RCA252" s="249"/>
      <c r="RCB252" s="249"/>
      <c r="RCC252" s="249"/>
      <c r="RCD252" s="249"/>
      <c r="RCE252" s="249"/>
      <c r="RCF252" s="249"/>
      <c r="RCG252" s="249"/>
      <c r="RCH252" s="249"/>
      <c r="RCI252" s="249"/>
      <c r="RCJ252" s="249"/>
      <c r="RCK252" s="249"/>
      <c r="RCL252" s="249"/>
      <c r="RCM252" s="249"/>
      <c r="RCN252" s="249"/>
      <c r="RCO252" s="249"/>
      <c r="RCP252" s="249"/>
      <c r="RCQ252" s="249"/>
      <c r="RCR252" s="249"/>
      <c r="RCS252" s="249"/>
      <c r="RCT252" s="249"/>
      <c r="RCU252" s="249"/>
      <c r="RCV252" s="249"/>
      <c r="RCW252" s="249"/>
      <c r="RCX252" s="249"/>
      <c r="RCY252" s="249"/>
      <c r="RCZ252" s="249"/>
      <c r="RDA252" s="249"/>
      <c r="RDB252" s="249"/>
      <c r="RDC252" s="249"/>
      <c r="RDD252" s="249"/>
      <c r="RDE252" s="249"/>
      <c r="RDF252" s="249"/>
      <c r="RDG252" s="249"/>
      <c r="RDH252" s="249"/>
      <c r="RDI252" s="249"/>
      <c r="RDJ252" s="249"/>
      <c r="RDK252" s="249"/>
      <c r="RDL252" s="249"/>
      <c r="RDM252" s="249"/>
      <c r="RDN252" s="249"/>
      <c r="RDO252" s="249"/>
      <c r="RDP252" s="249"/>
      <c r="RDQ252" s="249"/>
      <c r="RDR252" s="249"/>
      <c r="RDS252" s="249"/>
      <c r="RDT252" s="249"/>
      <c r="RDU252" s="249"/>
      <c r="RDV252" s="249"/>
      <c r="RDW252" s="249"/>
      <c r="RDX252" s="249"/>
      <c r="RDY252" s="249"/>
      <c r="RDZ252" s="249"/>
      <c r="REA252" s="249"/>
      <c r="REB252" s="249"/>
      <c r="REC252" s="249"/>
      <c r="RED252" s="249"/>
      <c r="REE252" s="249"/>
      <c r="REF252" s="249"/>
      <c r="REG252" s="249"/>
      <c r="REH252" s="249"/>
      <c r="REI252" s="249"/>
      <c r="REJ252" s="249"/>
      <c r="REK252" s="249"/>
      <c r="REL252" s="249"/>
      <c r="REM252" s="249"/>
      <c r="REN252" s="249"/>
      <c r="REO252" s="249"/>
      <c r="REP252" s="249"/>
      <c r="REQ252" s="249"/>
      <c r="RER252" s="249"/>
      <c r="RES252" s="249"/>
      <c r="RET252" s="249"/>
      <c r="REU252" s="249"/>
      <c r="REV252" s="249"/>
      <c r="REW252" s="249"/>
      <c r="REX252" s="249"/>
      <c r="REY252" s="249"/>
      <c r="REZ252" s="249"/>
      <c r="RFA252" s="249"/>
      <c r="RFB252" s="249"/>
      <c r="RFC252" s="249"/>
      <c r="RFD252" s="249"/>
      <c r="RFE252" s="249"/>
      <c r="RFF252" s="249"/>
      <c r="RFG252" s="249"/>
      <c r="RFH252" s="249"/>
      <c r="RFI252" s="249"/>
      <c r="RFJ252" s="249"/>
      <c r="RFK252" s="249"/>
      <c r="RFL252" s="249"/>
      <c r="RFM252" s="249"/>
      <c r="RFN252" s="249"/>
      <c r="RFO252" s="249"/>
      <c r="RFP252" s="249"/>
      <c r="RFQ252" s="249"/>
      <c r="RFR252" s="249"/>
      <c r="RFS252" s="249"/>
      <c r="RFT252" s="249"/>
      <c r="RFU252" s="249"/>
      <c r="RFV252" s="249"/>
      <c r="RFW252" s="249"/>
      <c r="RFX252" s="249"/>
      <c r="RFY252" s="249"/>
      <c r="RFZ252" s="249"/>
      <c r="RGA252" s="249"/>
      <c r="RGB252" s="249"/>
      <c r="RGC252" s="249"/>
      <c r="RGD252" s="249"/>
      <c r="RGE252" s="249"/>
      <c r="RGF252" s="249"/>
      <c r="RGG252" s="249"/>
      <c r="RGH252" s="249"/>
      <c r="RGI252" s="249"/>
      <c r="RGJ252" s="249"/>
      <c r="RGK252" s="249"/>
      <c r="RGL252" s="249"/>
      <c r="RGM252" s="249"/>
      <c r="RGN252" s="249"/>
      <c r="RGO252" s="249"/>
      <c r="RGP252" s="249"/>
      <c r="RGQ252" s="249"/>
      <c r="RGR252" s="249"/>
      <c r="RGS252" s="249"/>
      <c r="RGT252" s="249"/>
      <c r="RGU252" s="249"/>
      <c r="RGV252" s="249"/>
      <c r="RGW252" s="249"/>
      <c r="RGX252" s="249"/>
      <c r="RGY252" s="249"/>
      <c r="RGZ252" s="249"/>
      <c r="RHA252" s="249"/>
      <c r="RHB252" s="249"/>
      <c r="RHC252" s="249"/>
      <c r="RHD252" s="249"/>
      <c r="RHE252" s="249"/>
      <c r="RHF252" s="249"/>
      <c r="RHG252" s="249"/>
      <c r="RHH252" s="249"/>
      <c r="RHI252" s="249"/>
      <c r="RHJ252" s="249"/>
      <c r="RHK252" s="249"/>
      <c r="RHL252" s="249"/>
      <c r="RHM252" s="249"/>
      <c r="RHN252" s="249"/>
      <c r="RHO252" s="249"/>
      <c r="RHP252" s="249"/>
      <c r="RHQ252" s="249"/>
      <c r="RHR252" s="249"/>
      <c r="RHS252" s="249"/>
      <c r="RHT252" s="249"/>
      <c r="RHU252" s="249"/>
      <c r="RHV252" s="249"/>
      <c r="RHW252" s="249"/>
      <c r="RHX252" s="249"/>
      <c r="RHY252" s="249"/>
      <c r="RHZ252" s="249"/>
      <c r="RIA252" s="249"/>
      <c r="RIB252" s="249"/>
      <c r="RIC252" s="249"/>
      <c r="RID252" s="249"/>
      <c r="RIE252" s="249"/>
      <c r="RIF252" s="249"/>
      <c r="RIG252" s="249"/>
      <c r="RIH252" s="249"/>
      <c r="RII252" s="249"/>
      <c r="RIJ252" s="249"/>
      <c r="RIK252" s="249"/>
      <c r="RIL252" s="249"/>
      <c r="RIM252" s="249"/>
      <c r="RIN252" s="249"/>
      <c r="RIO252" s="249"/>
      <c r="RIP252" s="249"/>
      <c r="RIQ252" s="249"/>
      <c r="RIR252" s="249"/>
      <c r="RIS252" s="249"/>
      <c r="RIT252" s="249"/>
      <c r="RIU252" s="249"/>
      <c r="RIV252" s="249"/>
      <c r="RIW252" s="249"/>
      <c r="RIX252" s="249"/>
      <c r="RIY252" s="249"/>
      <c r="RIZ252" s="249"/>
      <c r="RJA252" s="249"/>
      <c r="RJB252" s="249"/>
      <c r="RJC252" s="249"/>
      <c r="RJD252" s="249"/>
      <c r="RJE252" s="249"/>
      <c r="RJF252" s="249"/>
      <c r="RJG252" s="249"/>
      <c r="RJH252" s="249"/>
      <c r="RJI252" s="249"/>
      <c r="RJJ252" s="249"/>
      <c r="RJK252" s="249"/>
      <c r="RJL252" s="249"/>
      <c r="RJM252" s="249"/>
      <c r="RJN252" s="249"/>
      <c r="RJO252" s="249"/>
      <c r="RJP252" s="249"/>
      <c r="RJQ252" s="249"/>
      <c r="RJR252" s="249"/>
      <c r="RJS252" s="249"/>
      <c r="RJT252" s="249"/>
      <c r="RJU252" s="249"/>
      <c r="RJV252" s="249"/>
      <c r="RJW252" s="249"/>
      <c r="RJX252" s="249"/>
      <c r="RJY252" s="249"/>
      <c r="RJZ252" s="249"/>
      <c r="RKA252" s="249"/>
      <c r="RKB252" s="249"/>
      <c r="RKC252" s="249"/>
      <c r="RKD252" s="249"/>
      <c r="RKE252" s="249"/>
      <c r="RKF252" s="249"/>
      <c r="RKG252" s="249"/>
      <c r="RKH252" s="249"/>
      <c r="RKI252" s="249"/>
      <c r="RKJ252" s="249"/>
      <c r="RKK252" s="249"/>
      <c r="RKL252" s="249"/>
      <c r="RKM252" s="249"/>
      <c r="RKN252" s="249"/>
      <c r="RKO252" s="249"/>
      <c r="RKP252" s="249"/>
      <c r="RKQ252" s="249"/>
      <c r="RKR252" s="249"/>
      <c r="RKS252" s="249"/>
      <c r="RKT252" s="249"/>
      <c r="RKU252" s="249"/>
      <c r="RKV252" s="249"/>
      <c r="RKW252" s="249"/>
      <c r="RKX252" s="249"/>
      <c r="RKY252" s="249"/>
      <c r="RKZ252" s="249"/>
      <c r="RLA252" s="249"/>
      <c r="RLB252" s="249"/>
      <c r="RLC252" s="249"/>
      <c r="RLD252" s="249"/>
      <c r="RLE252" s="249"/>
      <c r="RLF252" s="249"/>
      <c r="RLG252" s="249"/>
      <c r="RLH252" s="249"/>
      <c r="RLI252" s="249"/>
      <c r="RLJ252" s="249"/>
      <c r="RLK252" s="249"/>
      <c r="RLL252" s="249"/>
      <c r="RLM252" s="249"/>
      <c r="RLN252" s="249"/>
      <c r="RLO252" s="249"/>
      <c r="RLP252" s="249"/>
      <c r="RLQ252" s="249"/>
      <c r="RLR252" s="249"/>
      <c r="RLS252" s="249"/>
      <c r="RLT252" s="249"/>
      <c r="RLU252" s="249"/>
      <c r="RLV252" s="249"/>
      <c r="RLW252" s="249"/>
      <c r="RLX252" s="249"/>
      <c r="RLY252" s="249"/>
      <c r="RLZ252" s="249"/>
      <c r="RMA252" s="249"/>
      <c r="RMB252" s="249"/>
      <c r="RMC252" s="249"/>
      <c r="RMD252" s="249"/>
      <c r="RME252" s="249"/>
      <c r="RMF252" s="249"/>
      <c r="RMG252" s="249"/>
      <c r="RMH252" s="249"/>
      <c r="RMI252" s="249"/>
      <c r="RMJ252" s="249"/>
      <c r="RMK252" s="249"/>
      <c r="RML252" s="249"/>
      <c r="RMM252" s="249"/>
      <c r="RMN252" s="249"/>
      <c r="RMO252" s="249"/>
      <c r="RMP252" s="249"/>
      <c r="RMQ252" s="249"/>
      <c r="RMR252" s="249"/>
      <c r="RMS252" s="249"/>
      <c r="RMT252" s="249"/>
      <c r="RMU252" s="249"/>
      <c r="RMV252" s="249"/>
      <c r="RMW252" s="249"/>
      <c r="RMX252" s="249"/>
      <c r="RMY252" s="249"/>
      <c r="RMZ252" s="249"/>
      <c r="RNA252" s="249"/>
      <c r="RNB252" s="249"/>
      <c r="RNC252" s="249"/>
      <c r="RND252" s="249"/>
      <c r="RNE252" s="249"/>
      <c r="RNF252" s="249"/>
      <c r="RNG252" s="249"/>
      <c r="RNH252" s="249"/>
      <c r="RNI252" s="249"/>
      <c r="RNJ252" s="249"/>
      <c r="RNK252" s="249"/>
      <c r="RNL252" s="249"/>
      <c r="RNM252" s="249"/>
      <c r="RNN252" s="249"/>
      <c r="RNO252" s="249"/>
      <c r="RNP252" s="249"/>
      <c r="RNQ252" s="249"/>
      <c r="RNR252" s="249"/>
      <c r="RNS252" s="249"/>
      <c r="RNT252" s="249"/>
      <c r="RNU252" s="249"/>
      <c r="RNV252" s="249"/>
      <c r="RNW252" s="249"/>
      <c r="RNX252" s="249"/>
      <c r="RNY252" s="249"/>
      <c r="RNZ252" s="249"/>
      <c r="ROA252" s="249"/>
      <c r="ROB252" s="249"/>
      <c r="ROC252" s="249"/>
      <c r="ROD252" s="249"/>
      <c r="ROE252" s="249"/>
      <c r="ROF252" s="249"/>
      <c r="ROG252" s="249"/>
      <c r="ROH252" s="249"/>
      <c r="ROI252" s="249"/>
      <c r="ROJ252" s="249"/>
      <c r="ROK252" s="249"/>
      <c r="ROL252" s="249"/>
      <c r="ROM252" s="249"/>
      <c r="RON252" s="249"/>
      <c r="ROO252" s="249"/>
      <c r="ROP252" s="249"/>
      <c r="ROQ252" s="249"/>
      <c r="ROR252" s="249"/>
      <c r="ROS252" s="249"/>
      <c r="ROT252" s="249"/>
      <c r="ROU252" s="249"/>
      <c r="ROV252" s="249"/>
      <c r="ROW252" s="249"/>
      <c r="ROX252" s="249"/>
      <c r="ROY252" s="249"/>
      <c r="ROZ252" s="249"/>
      <c r="RPA252" s="249"/>
      <c r="RPB252" s="249"/>
      <c r="RPC252" s="249"/>
      <c r="RPD252" s="249"/>
      <c r="RPE252" s="249"/>
      <c r="RPF252" s="249"/>
      <c r="RPG252" s="249"/>
      <c r="RPH252" s="249"/>
      <c r="RPI252" s="249"/>
      <c r="RPJ252" s="249"/>
      <c r="RPK252" s="249"/>
      <c r="RPL252" s="249"/>
      <c r="RPM252" s="249"/>
      <c r="RPN252" s="249"/>
      <c r="RPO252" s="249"/>
      <c r="RPP252" s="249"/>
      <c r="RPQ252" s="249"/>
      <c r="RPR252" s="249"/>
      <c r="RPS252" s="249"/>
      <c r="RPT252" s="249"/>
      <c r="RPU252" s="249"/>
      <c r="RPV252" s="249"/>
      <c r="RPW252" s="249"/>
      <c r="RPX252" s="249"/>
      <c r="RPY252" s="249"/>
      <c r="RPZ252" s="249"/>
      <c r="RQA252" s="249"/>
      <c r="RQB252" s="249"/>
      <c r="RQC252" s="249"/>
      <c r="RQD252" s="249"/>
      <c r="RQE252" s="249"/>
      <c r="RQF252" s="249"/>
      <c r="RQG252" s="249"/>
      <c r="RQH252" s="249"/>
      <c r="RQI252" s="249"/>
      <c r="RQJ252" s="249"/>
      <c r="RQK252" s="249"/>
      <c r="RQL252" s="249"/>
      <c r="RQM252" s="249"/>
      <c r="RQN252" s="249"/>
      <c r="RQO252" s="249"/>
      <c r="RQP252" s="249"/>
      <c r="RQQ252" s="249"/>
      <c r="RQR252" s="249"/>
      <c r="RQS252" s="249"/>
      <c r="RQT252" s="249"/>
      <c r="RQU252" s="249"/>
      <c r="RQV252" s="249"/>
      <c r="RQW252" s="249"/>
      <c r="RQX252" s="249"/>
      <c r="RQY252" s="249"/>
      <c r="RQZ252" s="249"/>
      <c r="RRA252" s="249"/>
      <c r="RRB252" s="249"/>
      <c r="RRC252" s="249"/>
      <c r="RRD252" s="249"/>
      <c r="RRE252" s="249"/>
      <c r="RRF252" s="249"/>
      <c r="RRG252" s="249"/>
      <c r="RRH252" s="249"/>
      <c r="RRI252" s="249"/>
      <c r="RRJ252" s="249"/>
      <c r="RRK252" s="249"/>
      <c r="RRL252" s="249"/>
      <c r="RRM252" s="249"/>
      <c r="RRN252" s="249"/>
      <c r="RRO252" s="249"/>
      <c r="RRP252" s="249"/>
      <c r="RRQ252" s="249"/>
      <c r="RRR252" s="249"/>
      <c r="RRS252" s="249"/>
      <c r="RRT252" s="249"/>
      <c r="RRU252" s="249"/>
      <c r="RRV252" s="249"/>
      <c r="RRW252" s="249"/>
      <c r="RRX252" s="249"/>
      <c r="RRY252" s="249"/>
      <c r="RRZ252" s="249"/>
      <c r="RSA252" s="249"/>
      <c r="RSB252" s="249"/>
      <c r="RSC252" s="249"/>
      <c r="RSD252" s="249"/>
      <c r="RSE252" s="249"/>
      <c r="RSF252" s="249"/>
      <c r="RSG252" s="249"/>
      <c r="RSH252" s="249"/>
      <c r="RSI252" s="249"/>
      <c r="RSJ252" s="249"/>
      <c r="RSK252" s="249"/>
      <c r="RSL252" s="249"/>
      <c r="RSM252" s="249"/>
      <c r="RSN252" s="249"/>
      <c r="RSO252" s="249"/>
      <c r="RSP252" s="249"/>
      <c r="RSQ252" s="249"/>
      <c r="RSR252" s="249"/>
      <c r="RSS252" s="249"/>
      <c r="RST252" s="249"/>
      <c r="RSU252" s="249"/>
      <c r="RSV252" s="249"/>
      <c r="RSW252" s="249"/>
      <c r="RSX252" s="249"/>
      <c r="RSY252" s="249"/>
      <c r="RSZ252" s="249"/>
      <c r="RTA252" s="249"/>
      <c r="RTB252" s="249"/>
      <c r="RTC252" s="249"/>
      <c r="RTD252" s="249"/>
      <c r="RTE252" s="249"/>
      <c r="RTF252" s="249"/>
      <c r="RTG252" s="249"/>
      <c r="RTH252" s="249"/>
      <c r="RTI252" s="249"/>
      <c r="RTJ252" s="249"/>
      <c r="RTK252" s="249"/>
      <c r="RTL252" s="249"/>
      <c r="RTM252" s="249"/>
      <c r="RTN252" s="249"/>
      <c r="RTO252" s="249"/>
      <c r="RTP252" s="249"/>
      <c r="RTQ252" s="249"/>
      <c r="RTR252" s="249"/>
      <c r="RTS252" s="249"/>
      <c r="RTT252" s="249"/>
      <c r="RTU252" s="249"/>
      <c r="RTV252" s="249"/>
      <c r="RTW252" s="249"/>
      <c r="RTX252" s="249"/>
      <c r="RTY252" s="249"/>
      <c r="RTZ252" s="249"/>
      <c r="RUA252" s="249"/>
      <c r="RUB252" s="249"/>
      <c r="RUC252" s="249"/>
      <c r="RUD252" s="249"/>
      <c r="RUE252" s="249"/>
      <c r="RUF252" s="249"/>
      <c r="RUG252" s="249"/>
      <c r="RUH252" s="249"/>
      <c r="RUI252" s="249"/>
      <c r="RUJ252" s="249"/>
      <c r="RUK252" s="249"/>
      <c r="RUL252" s="249"/>
      <c r="RUM252" s="249"/>
      <c r="RUN252" s="249"/>
      <c r="RUO252" s="249"/>
      <c r="RUP252" s="249"/>
      <c r="RUQ252" s="249"/>
      <c r="RUR252" s="249"/>
      <c r="RUS252" s="249"/>
      <c r="RUT252" s="249"/>
      <c r="RUU252" s="249"/>
      <c r="RUV252" s="249"/>
      <c r="RUW252" s="249"/>
      <c r="RUX252" s="249"/>
      <c r="RUY252" s="249"/>
      <c r="RUZ252" s="249"/>
      <c r="RVA252" s="249"/>
      <c r="RVB252" s="249"/>
      <c r="RVC252" s="249"/>
      <c r="RVD252" s="249"/>
      <c r="RVE252" s="249"/>
      <c r="RVF252" s="249"/>
      <c r="RVG252" s="249"/>
      <c r="RVH252" s="249"/>
      <c r="RVI252" s="249"/>
      <c r="RVJ252" s="249"/>
      <c r="RVK252" s="249"/>
      <c r="RVL252" s="249"/>
      <c r="RVM252" s="249"/>
      <c r="RVN252" s="249"/>
      <c r="RVO252" s="249"/>
      <c r="RVP252" s="249"/>
      <c r="RVQ252" s="249"/>
      <c r="RVR252" s="249"/>
      <c r="RVS252" s="249"/>
      <c r="RVT252" s="249"/>
      <c r="RVU252" s="249"/>
      <c r="RVV252" s="249"/>
      <c r="RVW252" s="249"/>
      <c r="RVX252" s="249"/>
      <c r="RVY252" s="249"/>
      <c r="RVZ252" s="249"/>
      <c r="RWA252" s="249"/>
      <c r="RWB252" s="249"/>
      <c r="RWC252" s="249"/>
      <c r="RWD252" s="249"/>
      <c r="RWE252" s="249"/>
      <c r="RWF252" s="249"/>
      <c r="RWG252" s="249"/>
      <c r="RWH252" s="249"/>
      <c r="RWI252" s="249"/>
      <c r="RWJ252" s="249"/>
      <c r="RWK252" s="249"/>
      <c r="RWL252" s="249"/>
      <c r="RWM252" s="249"/>
      <c r="RWN252" s="249"/>
      <c r="RWO252" s="249"/>
      <c r="RWP252" s="249"/>
      <c r="RWQ252" s="249"/>
      <c r="RWR252" s="249"/>
      <c r="RWS252" s="249"/>
      <c r="RWT252" s="249"/>
      <c r="RWU252" s="249"/>
      <c r="RWV252" s="249"/>
      <c r="RWW252" s="249"/>
      <c r="RWX252" s="249"/>
      <c r="RWY252" s="249"/>
      <c r="RWZ252" s="249"/>
      <c r="RXA252" s="249"/>
      <c r="RXB252" s="249"/>
      <c r="RXC252" s="249"/>
      <c r="RXD252" s="249"/>
      <c r="RXE252" s="249"/>
      <c r="RXF252" s="249"/>
      <c r="RXG252" s="249"/>
      <c r="RXH252" s="249"/>
      <c r="RXI252" s="249"/>
      <c r="RXJ252" s="249"/>
      <c r="RXK252" s="249"/>
      <c r="RXL252" s="249"/>
      <c r="RXM252" s="249"/>
      <c r="RXN252" s="249"/>
      <c r="RXO252" s="249"/>
      <c r="RXP252" s="249"/>
      <c r="RXQ252" s="249"/>
      <c r="RXR252" s="249"/>
      <c r="RXS252" s="249"/>
      <c r="RXT252" s="249"/>
      <c r="RXU252" s="249"/>
      <c r="RXV252" s="249"/>
      <c r="RXW252" s="249"/>
      <c r="RXX252" s="249"/>
      <c r="RXY252" s="249"/>
      <c r="RXZ252" s="249"/>
      <c r="RYA252" s="249"/>
      <c r="RYB252" s="249"/>
      <c r="RYC252" s="249"/>
      <c r="RYD252" s="249"/>
      <c r="RYE252" s="249"/>
      <c r="RYF252" s="249"/>
      <c r="RYG252" s="249"/>
      <c r="RYH252" s="249"/>
      <c r="RYI252" s="249"/>
      <c r="RYJ252" s="249"/>
      <c r="RYK252" s="249"/>
      <c r="RYL252" s="249"/>
      <c r="RYM252" s="249"/>
      <c r="RYN252" s="249"/>
      <c r="RYO252" s="249"/>
      <c r="RYP252" s="249"/>
      <c r="RYQ252" s="249"/>
      <c r="RYR252" s="249"/>
      <c r="RYS252" s="249"/>
      <c r="RYT252" s="249"/>
      <c r="RYU252" s="249"/>
      <c r="RYV252" s="249"/>
      <c r="RYW252" s="249"/>
      <c r="RYX252" s="249"/>
      <c r="RYY252" s="249"/>
      <c r="RYZ252" s="249"/>
      <c r="RZA252" s="249"/>
      <c r="RZB252" s="249"/>
      <c r="RZC252" s="249"/>
      <c r="RZD252" s="249"/>
      <c r="RZE252" s="249"/>
      <c r="RZF252" s="249"/>
      <c r="RZG252" s="249"/>
      <c r="RZH252" s="249"/>
      <c r="RZI252" s="249"/>
      <c r="RZJ252" s="249"/>
      <c r="RZK252" s="249"/>
      <c r="RZL252" s="249"/>
      <c r="RZM252" s="249"/>
      <c r="RZN252" s="249"/>
      <c r="RZO252" s="249"/>
      <c r="RZP252" s="249"/>
      <c r="RZQ252" s="249"/>
      <c r="RZR252" s="249"/>
      <c r="RZS252" s="249"/>
      <c r="RZT252" s="249"/>
      <c r="RZU252" s="249"/>
      <c r="RZV252" s="249"/>
      <c r="RZW252" s="249"/>
      <c r="RZX252" s="249"/>
      <c r="RZY252" s="249"/>
      <c r="RZZ252" s="249"/>
      <c r="SAA252" s="249"/>
      <c r="SAB252" s="249"/>
      <c r="SAC252" s="249"/>
      <c r="SAD252" s="249"/>
      <c r="SAE252" s="249"/>
      <c r="SAF252" s="249"/>
      <c r="SAG252" s="249"/>
      <c r="SAH252" s="249"/>
      <c r="SAI252" s="249"/>
      <c r="SAJ252" s="249"/>
      <c r="SAK252" s="249"/>
      <c r="SAL252" s="249"/>
      <c r="SAM252" s="249"/>
      <c r="SAN252" s="249"/>
      <c r="SAO252" s="249"/>
      <c r="SAP252" s="249"/>
      <c r="SAQ252" s="249"/>
      <c r="SAR252" s="249"/>
      <c r="SAS252" s="249"/>
      <c r="SAT252" s="249"/>
      <c r="SAU252" s="249"/>
      <c r="SAV252" s="249"/>
      <c r="SAW252" s="249"/>
      <c r="SAX252" s="249"/>
      <c r="SAY252" s="249"/>
      <c r="SAZ252" s="249"/>
      <c r="SBA252" s="249"/>
      <c r="SBB252" s="249"/>
      <c r="SBC252" s="249"/>
      <c r="SBD252" s="249"/>
      <c r="SBE252" s="249"/>
      <c r="SBF252" s="249"/>
      <c r="SBG252" s="249"/>
      <c r="SBH252" s="249"/>
      <c r="SBI252" s="249"/>
      <c r="SBJ252" s="249"/>
      <c r="SBK252" s="249"/>
      <c r="SBL252" s="249"/>
      <c r="SBM252" s="249"/>
      <c r="SBN252" s="249"/>
      <c r="SBO252" s="249"/>
      <c r="SBP252" s="249"/>
      <c r="SBQ252" s="249"/>
      <c r="SBR252" s="249"/>
      <c r="SBS252" s="249"/>
      <c r="SBT252" s="249"/>
      <c r="SBU252" s="249"/>
      <c r="SBV252" s="249"/>
      <c r="SBW252" s="249"/>
      <c r="SBX252" s="249"/>
      <c r="SBY252" s="249"/>
      <c r="SBZ252" s="249"/>
      <c r="SCA252" s="249"/>
      <c r="SCB252" s="249"/>
      <c r="SCC252" s="249"/>
      <c r="SCD252" s="249"/>
      <c r="SCE252" s="249"/>
      <c r="SCF252" s="249"/>
      <c r="SCG252" s="249"/>
      <c r="SCH252" s="249"/>
      <c r="SCI252" s="249"/>
      <c r="SCJ252" s="249"/>
      <c r="SCK252" s="249"/>
      <c r="SCL252" s="249"/>
      <c r="SCM252" s="249"/>
      <c r="SCN252" s="249"/>
      <c r="SCO252" s="249"/>
      <c r="SCP252" s="249"/>
      <c r="SCQ252" s="249"/>
      <c r="SCR252" s="249"/>
      <c r="SCS252" s="249"/>
      <c r="SCT252" s="249"/>
      <c r="SCU252" s="249"/>
      <c r="SCV252" s="249"/>
      <c r="SCW252" s="249"/>
      <c r="SCX252" s="249"/>
      <c r="SCY252" s="249"/>
      <c r="SCZ252" s="249"/>
      <c r="SDA252" s="249"/>
      <c r="SDB252" s="249"/>
      <c r="SDC252" s="249"/>
      <c r="SDD252" s="249"/>
      <c r="SDE252" s="249"/>
      <c r="SDF252" s="249"/>
      <c r="SDG252" s="249"/>
      <c r="SDH252" s="249"/>
      <c r="SDI252" s="249"/>
      <c r="SDJ252" s="249"/>
      <c r="SDK252" s="249"/>
      <c r="SDL252" s="249"/>
      <c r="SDM252" s="249"/>
      <c r="SDN252" s="249"/>
      <c r="SDO252" s="249"/>
      <c r="SDP252" s="249"/>
      <c r="SDQ252" s="249"/>
      <c r="SDR252" s="249"/>
      <c r="SDS252" s="249"/>
      <c r="SDT252" s="249"/>
      <c r="SDU252" s="249"/>
      <c r="SDV252" s="249"/>
      <c r="SDW252" s="249"/>
      <c r="SDX252" s="249"/>
      <c r="SDY252" s="249"/>
      <c r="SDZ252" s="249"/>
      <c r="SEA252" s="249"/>
      <c r="SEB252" s="249"/>
      <c r="SEC252" s="249"/>
      <c r="SED252" s="249"/>
      <c r="SEE252" s="249"/>
      <c r="SEF252" s="249"/>
      <c r="SEG252" s="249"/>
      <c r="SEH252" s="249"/>
      <c r="SEI252" s="249"/>
      <c r="SEJ252" s="249"/>
      <c r="SEK252" s="249"/>
      <c r="SEL252" s="249"/>
      <c r="SEM252" s="249"/>
      <c r="SEN252" s="249"/>
      <c r="SEO252" s="249"/>
      <c r="SEP252" s="249"/>
      <c r="SEQ252" s="249"/>
      <c r="SER252" s="249"/>
      <c r="SES252" s="249"/>
      <c r="SET252" s="249"/>
      <c r="SEU252" s="249"/>
      <c r="SEV252" s="249"/>
      <c r="SEW252" s="249"/>
      <c r="SEX252" s="249"/>
      <c r="SEY252" s="249"/>
      <c r="SEZ252" s="249"/>
      <c r="SFA252" s="249"/>
      <c r="SFB252" s="249"/>
      <c r="SFC252" s="249"/>
      <c r="SFD252" s="249"/>
      <c r="SFE252" s="249"/>
      <c r="SFF252" s="249"/>
      <c r="SFG252" s="249"/>
      <c r="SFH252" s="249"/>
      <c r="SFI252" s="249"/>
      <c r="SFJ252" s="249"/>
      <c r="SFK252" s="249"/>
      <c r="SFL252" s="249"/>
      <c r="SFM252" s="249"/>
      <c r="SFN252" s="249"/>
      <c r="SFO252" s="249"/>
      <c r="SFP252" s="249"/>
      <c r="SFQ252" s="249"/>
      <c r="SFR252" s="249"/>
      <c r="SFS252" s="249"/>
      <c r="SFT252" s="249"/>
      <c r="SFU252" s="249"/>
      <c r="SFV252" s="249"/>
      <c r="SFW252" s="249"/>
      <c r="SFX252" s="249"/>
      <c r="SFY252" s="249"/>
      <c r="SFZ252" s="249"/>
      <c r="SGA252" s="249"/>
      <c r="SGB252" s="249"/>
      <c r="SGC252" s="249"/>
      <c r="SGD252" s="249"/>
      <c r="SGE252" s="249"/>
      <c r="SGF252" s="249"/>
      <c r="SGG252" s="249"/>
      <c r="SGH252" s="249"/>
      <c r="SGI252" s="249"/>
      <c r="SGJ252" s="249"/>
      <c r="SGK252" s="249"/>
      <c r="SGL252" s="249"/>
      <c r="SGM252" s="249"/>
      <c r="SGN252" s="249"/>
      <c r="SGO252" s="249"/>
      <c r="SGP252" s="249"/>
      <c r="SGQ252" s="249"/>
      <c r="SGR252" s="249"/>
      <c r="SGS252" s="249"/>
      <c r="SGT252" s="249"/>
      <c r="SGU252" s="249"/>
      <c r="SGV252" s="249"/>
      <c r="SGW252" s="249"/>
      <c r="SGX252" s="249"/>
      <c r="SGY252" s="249"/>
      <c r="SGZ252" s="249"/>
      <c r="SHA252" s="249"/>
      <c r="SHB252" s="249"/>
      <c r="SHC252" s="249"/>
      <c r="SHD252" s="249"/>
      <c r="SHE252" s="249"/>
      <c r="SHF252" s="249"/>
      <c r="SHG252" s="249"/>
      <c r="SHH252" s="249"/>
      <c r="SHI252" s="249"/>
      <c r="SHJ252" s="249"/>
      <c r="SHK252" s="249"/>
      <c r="SHL252" s="249"/>
      <c r="SHM252" s="249"/>
      <c r="SHN252" s="249"/>
      <c r="SHO252" s="249"/>
      <c r="SHP252" s="249"/>
      <c r="SHQ252" s="249"/>
      <c r="SHR252" s="249"/>
      <c r="SHS252" s="249"/>
      <c r="SHT252" s="249"/>
      <c r="SHU252" s="249"/>
      <c r="SHV252" s="249"/>
      <c r="SHW252" s="249"/>
      <c r="SHX252" s="249"/>
      <c r="SHY252" s="249"/>
      <c r="SHZ252" s="249"/>
      <c r="SIA252" s="249"/>
      <c r="SIB252" s="249"/>
      <c r="SIC252" s="249"/>
      <c r="SID252" s="249"/>
      <c r="SIE252" s="249"/>
      <c r="SIF252" s="249"/>
      <c r="SIG252" s="249"/>
      <c r="SIH252" s="249"/>
      <c r="SII252" s="249"/>
      <c r="SIJ252" s="249"/>
      <c r="SIK252" s="249"/>
      <c r="SIL252" s="249"/>
      <c r="SIM252" s="249"/>
      <c r="SIN252" s="249"/>
      <c r="SIO252" s="249"/>
      <c r="SIP252" s="249"/>
      <c r="SIQ252" s="249"/>
      <c r="SIR252" s="249"/>
      <c r="SIS252" s="249"/>
      <c r="SIT252" s="249"/>
      <c r="SIU252" s="249"/>
      <c r="SIV252" s="249"/>
      <c r="SIW252" s="249"/>
      <c r="SIX252" s="249"/>
      <c r="SIY252" s="249"/>
      <c r="SIZ252" s="249"/>
      <c r="SJA252" s="249"/>
      <c r="SJB252" s="249"/>
      <c r="SJC252" s="249"/>
      <c r="SJD252" s="249"/>
      <c r="SJE252" s="249"/>
      <c r="SJF252" s="249"/>
      <c r="SJG252" s="249"/>
      <c r="SJH252" s="249"/>
      <c r="SJI252" s="249"/>
      <c r="SJJ252" s="249"/>
      <c r="SJK252" s="249"/>
      <c r="SJL252" s="249"/>
      <c r="SJM252" s="249"/>
      <c r="SJN252" s="249"/>
      <c r="SJO252" s="249"/>
      <c r="SJP252" s="249"/>
      <c r="SJQ252" s="249"/>
      <c r="SJR252" s="249"/>
      <c r="SJS252" s="249"/>
      <c r="SJT252" s="249"/>
      <c r="SJU252" s="249"/>
      <c r="SJV252" s="249"/>
      <c r="SJW252" s="249"/>
      <c r="SJX252" s="249"/>
      <c r="SJY252" s="249"/>
      <c r="SJZ252" s="249"/>
      <c r="SKA252" s="249"/>
      <c r="SKB252" s="249"/>
      <c r="SKC252" s="249"/>
      <c r="SKD252" s="249"/>
      <c r="SKE252" s="249"/>
      <c r="SKF252" s="249"/>
      <c r="SKG252" s="249"/>
      <c r="SKH252" s="249"/>
      <c r="SKI252" s="249"/>
      <c r="SKJ252" s="249"/>
      <c r="SKK252" s="249"/>
      <c r="SKL252" s="249"/>
      <c r="SKM252" s="249"/>
      <c r="SKN252" s="249"/>
      <c r="SKO252" s="249"/>
      <c r="SKP252" s="249"/>
      <c r="SKQ252" s="249"/>
      <c r="SKR252" s="249"/>
      <c r="SKS252" s="249"/>
      <c r="SKT252" s="249"/>
      <c r="SKU252" s="249"/>
      <c r="SKV252" s="249"/>
      <c r="SKW252" s="249"/>
      <c r="SKX252" s="249"/>
      <c r="SKY252" s="249"/>
      <c r="SKZ252" s="249"/>
      <c r="SLA252" s="249"/>
      <c r="SLB252" s="249"/>
      <c r="SLC252" s="249"/>
      <c r="SLD252" s="249"/>
      <c r="SLE252" s="249"/>
      <c r="SLF252" s="249"/>
      <c r="SLG252" s="249"/>
      <c r="SLH252" s="249"/>
      <c r="SLI252" s="249"/>
      <c r="SLJ252" s="249"/>
      <c r="SLK252" s="249"/>
      <c r="SLL252" s="249"/>
      <c r="SLM252" s="249"/>
      <c r="SLN252" s="249"/>
      <c r="SLO252" s="249"/>
      <c r="SLP252" s="249"/>
      <c r="SLQ252" s="249"/>
      <c r="SLR252" s="249"/>
      <c r="SLS252" s="249"/>
      <c r="SLT252" s="249"/>
      <c r="SLU252" s="249"/>
      <c r="SLV252" s="249"/>
      <c r="SLW252" s="249"/>
      <c r="SLX252" s="249"/>
      <c r="SLY252" s="249"/>
      <c r="SLZ252" s="249"/>
      <c r="SMA252" s="249"/>
      <c r="SMB252" s="249"/>
      <c r="SMC252" s="249"/>
      <c r="SMD252" s="249"/>
      <c r="SME252" s="249"/>
      <c r="SMF252" s="249"/>
      <c r="SMG252" s="249"/>
      <c r="SMH252" s="249"/>
      <c r="SMI252" s="249"/>
      <c r="SMJ252" s="249"/>
      <c r="SMK252" s="249"/>
      <c r="SML252" s="249"/>
      <c r="SMM252" s="249"/>
      <c r="SMN252" s="249"/>
      <c r="SMO252" s="249"/>
      <c r="SMP252" s="249"/>
      <c r="SMQ252" s="249"/>
      <c r="SMR252" s="249"/>
      <c r="SMS252" s="249"/>
      <c r="SMT252" s="249"/>
      <c r="SMU252" s="249"/>
      <c r="SMV252" s="249"/>
      <c r="SMW252" s="249"/>
      <c r="SMX252" s="249"/>
      <c r="SMY252" s="249"/>
      <c r="SMZ252" s="249"/>
      <c r="SNA252" s="249"/>
      <c r="SNB252" s="249"/>
      <c r="SNC252" s="249"/>
      <c r="SND252" s="249"/>
      <c r="SNE252" s="249"/>
      <c r="SNF252" s="249"/>
      <c r="SNG252" s="249"/>
      <c r="SNH252" s="249"/>
      <c r="SNI252" s="249"/>
      <c r="SNJ252" s="249"/>
      <c r="SNK252" s="249"/>
      <c r="SNL252" s="249"/>
      <c r="SNM252" s="249"/>
      <c r="SNN252" s="249"/>
      <c r="SNO252" s="249"/>
      <c r="SNP252" s="249"/>
      <c r="SNQ252" s="249"/>
      <c r="SNR252" s="249"/>
      <c r="SNS252" s="249"/>
      <c r="SNT252" s="249"/>
      <c r="SNU252" s="249"/>
      <c r="SNV252" s="249"/>
      <c r="SNW252" s="249"/>
      <c r="SNX252" s="249"/>
      <c r="SNY252" s="249"/>
      <c r="SNZ252" s="249"/>
      <c r="SOA252" s="249"/>
      <c r="SOB252" s="249"/>
      <c r="SOC252" s="249"/>
      <c r="SOD252" s="249"/>
      <c r="SOE252" s="249"/>
      <c r="SOF252" s="249"/>
      <c r="SOG252" s="249"/>
      <c r="SOH252" s="249"/>
      <c r="SOI252" s="249"/>
      <c r="SOJ252" s="249"/>
      <c r="SOK252" s="249"/>
      <c r="SOL252" s="249"/>
      <c r="SOM252" s="249"/>
      <c r="SON252" s="249"/>
      <c r="SOO252" s="249"/>
      <c r="SOP252" s="249"/>
      <c r="SOQ252" s="249"/>
      <c r="SOR252" s="249"/>
      <c r="SOS252" s="249"/>
      <c r="SOT252" s="249"/>
      <c r="SOU252" s="249"/>
      <c r="SOV252" s="249"/>
      <c r="SOW252" s="249"/>
      <c r="SOX252" s="249"/>
      <c r="SOY252" s="249"/>
      <c r="SOZ252" s="249"/>
      <c r="SPA252" s="249"/>
      <c r="SPB252" s="249"/>
      <c r="SPC252" s="249"/>
      <c r="SPD252" s="249"/>
      <c r="SPE252" s="249"/>
      <c r="SPF252" s="249"/>
      <c r="SPG252" s="249"/>
      <c r="SPH252" s="249"/>
      <c r="SPI252" s="249"/>
      <c r="SPJ252" s="249"/>
      <c r="SPK252" s="249"/>
      <c r="SPL252" s="249"/>
      <c r="SPM252" s="249"/>
      <c r="SPN252" s="249"/>
      <c r="SPO252" s="249"/>
      <c r="SPP252" s="249"/>
      <c r="SPQ252" s="249"/>
      <c r="SPR252" s="249"/>
      <c r="SPS252" s="249"/>
      <c r="SPT252" s="249"/>
      <c r="SPU252" s="249"/>
      <c r="SPV252" s="249"/>
      <c r="SPW252" s="249"/>
      <c r="SPX252" s="249"/>
      <c r="SPY252" s="249"/>
      <c r="SPZ252" s="249"/>
      <c r="SQA252" s="249"/>
      <c r="SQB252" s="249"/>
      <c r="SQC252" s="249"/>
      <c r="SQD252" s="249"/>
      <c r="SQE252" s="249"/>
      <c r="SQF252" s="249"/>
      <c r="SQG252" s="249"/>
      <c r="SQH252" s="249"/>
      <c r="SQI252" s="249"/>
      <c r="SQJ252" s="249"/>
      <c r="SQK252" s="249"/>
      <c r="SQL252" s="249"/>
      <c r="SQM252" s="249"/>
      <c r="SQN252" s="249"/>
      <c r="SQO252" s="249"/>
      <c r="SQP252" s="249"/>
      <c r="SQQ252" s="249"/>
      <c r="SQR252" s="249"/>
      <c r="SQS252" s="249"/>
      <c r="SQT252" s="249"/>
      <c r="SQU252" s="249"/>
      <c r="SQV252" s="249"/>
      <c r="SQW252" s="249"/>
      <c r="SQX252" s="249"/>
      <c r="SQY252" s="249"/>
      <c r="SQZ252" s="249"/>
      <c r="SRA252" s="249"/>
      <c r="SRB252" s="249"/>
      <c r="SRC252" s="249"/>
      <c r="SRD252" s="249"/>
      <c r="SRE252" s="249"/>
      <c r="SRF252" s="249"/>
      <c r="SRG252" s="249"/>
      <c r="SRH252" s="249"/>
      <c r="SRI252" s="249"/>
      <c r="SRJ252" s="249"/>
      <c r="SRK252" s="249"/>
      <c r="SRL252" s="249"/>
      <c r="SRM252" s="249"/>
      <c r="SRN252" s="249"/>
      <c r="SRO252" s="249"/>
      <c r="SRP252" s="249"/>
      <c r="SRQ252" s="249"/>
      <c r="SRR252" s="249"/>
      <c r="SRS252" s="249"/>
      <c r="SRT252" s="249"/>
      <c r="SRU252" s="249"/>
      <c r="SRV252" s="249"/>
      <c r="SRW252" s="249"/>
      <c r="SRX252" s="249"/>
      <c r="SRY252" s="249"/>
      <c r="SRZ252" s="249"/>
      <c r="SSA252" s="249"/>
      <c r="SSB252" s="249"/>
      <c r="SSC252" s="249"/>
      <c r="SSD252" s="249"/>
      <c r="SSE252" s="249"/>
      <c r="SSF252" s="249"/>
      <c r="SSG252" s="249"/>
      <c r="SSH252" s="249"/>
      <c r="SSI252" s="249"/>
      <c r="SSJ252" s="249"/>
      <c r="SSK252" s="249"/>
      <c r="SSL252" s="249"/>
      <c r="SSM252" s="249"/>
      <c r="SSN252" s="249"/>
      <c r="SSO252" s="249"/>
      <c r="SSP252" s="249"/>
      <c r="SSQ252" s="249"/>
      <c r="SSR252" s="249"/>
      <c r="SSS252" s="249"/>
      <c r="SST252" s="249"/>
      <c r="SSU252" s="249"/>
      <c r="SSV252" s="249"/>
      <c r="SSW252" s="249"/>
      <c r="SSX252" s="249"/>
      <c r="SSY252" s="249"/>
      <c r="SSZ252" s="249"/>
      <c r="STA252" s="249"/>
      <c r="STB252" s="249"/>
      <c r="STC252" s="249"/>
      <c r="STD252" s="249"/>
      <c r="STE252" s="249"/>
      <c r="STF252" s="249"/>
      <c r="STG252" s="249"/>
      <c r="STH252" s="249"/>
      <c r="STI252" s="249"/>
      <c r="STJ252" s="249"/>
      <c r="STK252" s="249"/>
      <c r="STL252" s="249"/>
      <c r="STM252" s="249"/>
      <c r="STN252" s="249"/>
      <c r="STO252" s="249"/>
      <c r="STP252" s="249"/>
      <c r="STQ252" s="249"/>
      <c r="STR252" s="249"/>
      <c r="STS252" s="249"/>
      <c r="STT252" s="249"/>
      <c r="STU252" s="249"/>
      <c r="STV252" s="249"/>
      <c r="STW252" s="249"/>
      <c r="STX252" s="249"/>
      <c r="STY252" s="249"/>
      <c r="STZ252" s="249"/>
      <c r="SUA252" s="249"/>
      <c r="SUB252" s="249"/>
      <c r="SUC252" s="249"/>
      <c r="SUD252" s="249"/>
      <c r="SUE252" s="249"/>
      <c r="SUF252" s="249"/>
      <c r="SUG252" s="249"/>
      <c r="SUH252" s="249"/>
      <c r="SUI252" s="249"/>
      <c r="SUJ252" s="249"/>
      <c r="SUK252" s="249"/>
      <c r="SUL252" s="249"/>
      <c r="SUM252" s="249"/>
      <c r="SUN252" s="249"/>
      <c r="SUO252" s="249"/>
      <c r="SUP252" s="249"/>
      <c r="SUQ252" s="249"/>
      <c r="SUR252" s="249"/>
      <c r="SUS252" s="249"/>
      <c r="SUT252" s="249"/>
      <c r="SUU252" s="249"/>
      <c r="SUV252" s="249"/>
      <c r="SUW252" s="249"/>
      <c r="SUX252" s="249"/>
      <c r="SUY252" s="249"/>
      <c r="SUZ252" s="249"/>
      <c r="SVA252" s="249"/>
      <c r="SVB252" s="249"/>
      <c r="SVC252" s="249"/>
      <c r="SVD252" s="249"/>
      <c r="SVE252" s="249"/>
      <c r="SVF252" s="249"/>
      <c r="SVG252" s="249"/>
      <c r="SVH252" s="249"/>
      <c r="SVI252" s="249"/>
      <c r="SVJ252" s="249"/>
      <c r="SVK252" s="249"/>
      <c r="SVL252" s="249"/>
      <c r="SVM252" s="249"/>
      <c r="SVN252" s="249"/>
      <c r="SVO252" s="249"/>
      <c r="SVP252" s="249"/>
      <c r="SVQ252" s="249"/>
      <c r="SVR252" s="249"/>
      <c r="SVS252" s="249"/>
      <c r="SVT252" s="249"/>
      <c r="SVU252" s="249"/>
      <c r="SVV252" s="249"/>
      <c r="SVW252" s="249"/>
      <c r="SVX252" s="249"/>
      <c r="SVY252" s="249"/>
      <c r="SVZ252" s="249"/>
      <c r="SWA252" s="249"/>
      <c r="SWB252" s="249"/>
      <c r="SWC252" s="249"/>
      <c r="SWD252" s="249"/>
      <c r="SWE252" s="249"/>
      <c r="SWF252" s="249"/>
      <c r="SWG252" s="249"/>
      <c r="SWH252" s="249"/>
      <c r="SWI252" s="249"/>
      <c r="SWJ252" s="249"/>
      <c r="SWK252" s="249"/>
      <c r="SWL252" s="249"/>
      <c r="SWM252" s="249"/>
      <c r="SWN252" s="249"/>
      <c r="SWO252" s="249"/>
      <c r="SWP252" s="249"/>
      <c r="SWQ252" s="249"/>
      <c r="SWR252" s="249"/>
      <c r="SWS252" s="249"/>
      <c r="SWT252" s="249"/>
      <c r="SWU252" s="249"/>
      <c r="SWV252" s="249"/>
      <c r="SWW252" s="249"/>
      <c r="SWX252" s="249"/>
      <c r="SWY252" s="249"/>
      <c r="SWZ252" s="249"/>
      <c r="SXA252" s="249"/>
      <c r="SXB252" s="249"/>
      <c r="SXC252" s="249"/>
      <c r="SXD252" s="249"/>
      <c r="SXE252" s="249"/>
      <c r="SXF252" s="249"/>
      <c r="SXG252" s="249"/>
      <c r="SXH252" s="249"/>
      <c r="SXI252" s="249"/>
      <c r="SXJ252" s="249"/>
      <c r="SXK252" s="249"/>
      <c r="SXL252" s="249"/>
      <c r="SXM252" s="249"/>
      <c r="SXN252" s="249"/>
      <c r="SXO252" s="249"/>
      <c r="SXP252" s="249"/>
      <c r="SXQ252" s="249"/>
      <c r="SXR252" s="249"/>
      <c r="SXS252" s="249"/>
      <c r="SXT252" s="249"/>
      <c r="SXU252" s="249"/>
      <c r="SXV252" s="249"/>
      <c r="SXW252" s="249"/>
      <c r="SXX252" s="249"/>
      <c r="SXY252" s="249"/>
      <c r="SXZ252" s="249"/>
      <c r="SYA252" s="249"/>
      <c r="SYB252" s="249"/>
      <c r="SYC252" s="249"/>
      <c r="SYD252" s="249"/>
      <c r="SYE252" s="249"/>
      <c r="SYF252" s="249"/>
      <c r="SYG252" s="249"/>
      <c r="SYH252" s="249"/>
      <c r="SYI252" s="249"/>
      <c r="SYJ252" s="249"/>
      <c r="SYK252" s="249"/>
      <c r="SYL252" s="249"/>
      <c r="SYM252" s="249"/>
      <c r="SYN252" s="249"/>
      <c r="SYO252" s="249"/>
      <c r="SYP252" s="249"/>
      <c r="SYQ252" s="249"/>
      <c r="SYR252" s="249"/>
      <c r="SYS252" s="249"/>
      <c r="SYT252" s="249"/>
      <c r="SYU252" s="249"/>
      <c r="SYV252" s="249"/>
      <c r="SYW252" s="249"/>
      <c r="SYX252" s="249"/>
      <c r="SYY252" s="249"/>
      <c r="SYZ252" s="249"/>
      <c r="SZA252" s="249"/>
      <c r="SZB252" s="249"/>
      <c r="SZC252" s="249"/>
      <c r="SZD252" s="249"/>
      <c r="SZE252" s="249"/>
      <c r="SZF252" s="249"/>
      <c r="SZG252" s="249"/>
      <c r="SZH252" s="249"/>
      <c r="SZI252" s="249"/>
      <c r="SZJ252" s="249"/>
      <c r="SZK252" s="249"/>
      <c r="SZL252" s="249"/>
      <c r="SZM252" s="249"/>
      <c r="SZN252" s="249"/>
      <c r="SZO252" s="249"/>
      <c r="SZP252" s="249"/>
      <c r="SZQ252" s="249"/>
      <c r="SZR252" s="249"/>
      <c r="SZS252" s="249"/>
      <c r="SZT252" s="249"/>
      <c r="SZU252" s="249"/>
      <c r="SZV252" s="249"/>
      <c r="SZW252" s="249"/>
      <c r="SZX252" s="249"/>
      <c r="SZY252" s="249"/>
      <c r="SZZ252" s="249"/>
      <c r="TAA252" s="249"/>
      <c r="TAB252" s="249"/>
      <c r="TAC252" s="249"/>
      <c r="TAD252" s="249"/>
      <c r="TAE252" s="249"/>
      <c r="TAF252" s="249"/>
      <c r="TAG252" s="249"/>
      <c r="TAH252" s="249"/>
      <c r="TAI252" s="249"/>
      <c r="TAJ252" s="249"/>
      <c r="TAK252" s="249"/>
      <c r="TAL252" s="249"/>
      <c r="TAM252" s="249"/>
      <c r="TAN252" s="249"/>
      <c r="TAO252" s="249"/>
      <c r="TAP252" s="249"/>
      <c r="TAQ252" s="249"/>
      <c r="TAR252" s="249"/>
      <c r="TAS252" s="249"/>
      <c r="TAT252" s="249"/>
      <c r="TAU252" s="249"/>
      <c r="TAV252" s="249"/>
      <c r="TAW252" s="249"/>
      <c r="TAX252" s="249"/>
      <c r="TAY252" s="249"/>
      <c r="TAZ252" s="249"/>
      <c r="TBA252" s="249"/>
      <c r="TBB252" s="249"/>
      <c r="TBC252" s="249"/>
      <c r="TBD252" s="249"/>
      <c r="TBE252" s="249"/>
      <c r="TBF252" s="249"/>
      <c r="TBG252" s="249"/>
      <c r="TBH252" s="249"/>
      <c r="TBI252" s="249"/>
      <c r="TBJ252" s="249"/>
      <c r="TBK252" s="249"/>
      <c r="TBL252" s="249"/>
      <c r="TBM252" s="249"/>
      <c r="TBN252" s="249"/>
      <c r="TBO252" s="249"/>
      <c r="TBP252" s="249"/>
      <c r="TBQ252" s="249"/>
      <c r="TBR252" s="249"/>
      <c r="TBS252" s="249"/>
      <c r="TBT252" s="249"/>
      <c r="TBU252" s="249"/>
      <c r="TBV252" s="249"/>
      <c r="TBW252" s="249"/>
      <c r="TBX252" s="249"/>
      <c r="TBY252" s="249"/>
      <c r="TBZ252" s="249"/>
      <c r="TCA252" s="249"/>
      <c r="TCB252" s="249"/>
      <c r="TCC252" s="249"/>
      <c r="TCD252" s="249"/>
      <c r="TCE252" s="249"/>
      <c r="TCF252" s="249"/>
      <c r="TCG252" s="249"/>
      <c r="TCH252" s="249"/>
      <c r="TCI252" s="249"/>
      <c r="TCJ252" s="249"/>
      <c r="TCK252" s="249"/>
      <c r="TCL252" s="249"/>
      <c r="TCM252" s="249"/>
      <c r="TCN252" s="249"/>
      <c r="TCO252" s="249"/>
      <c r="TCP252" s="249"/>
      <c r="TCQ252" s="249"/>
      <c r="TCR252" s="249"/>
      <c r="TCS252" s="249"/>
      <c r="TCT252" s="249"/>
      <c r="TCU252" s="249"/>
      <c r="TCV252" s="249"/>
      <c r="TCW252" s="249"/>
      <c r="TCX252" s="249"/>
      <c r="TCY252" s="249"/>
      <c r="TCZ252" s="249"/>
      <c r="TDA252" s="249"/>
      <c r="TDB252" s="249"/>
      <c r="TDC252" s="249"/>
      <c r="TDD252" s="249"/>
      <c r="TDE252" s="249"/>
      <c r="TDF252" s="249"/>
      <c r="TDG252" s="249"/>
      <c r="TDH252" s="249"/>
      <c r="TDI252" s="249"/>
      <c r="TDJ252" s="249"/>
      <c r="TDK252" s="249"/>
      <c r="TDL252" s="249"/>
      <c r="TDM252" s="249"/>
      <c r="TDN252" s="249"/>
      <c r="TDO252" s="249"/>
      <c r="TDP252" s="249"/>
      <c r="TDQ252" s="249"/>
      <c r="TDR252" s="249"/>
      <c r="TDS252" s="249"/>
      <c r="TDT252" s="249"/>
      <c r="TDU252" s="249"/>
      <c r="TDV252" s="249"/>
      <c r="TDW252" s="249"/>
      <c r="TDX252" s="249"/>
      <c r="TDY252" s="249"/>
      <c r="TDZ252" s="249"/>
      <c r="TEA252" s="249"/>
      <c r="TEB252" s="249"/>
      <c r="TEC252" s="249"/>
      <c r="TED252" s="249"/>
      <c r="TEE252" s="249"/>
      <c r="TEF252" s="249"/>
      <c r="TEG252" s="249"/>
      <c r="TEH252" s="249"/>
      <c r="TEI252" s="249"/>
      <c r="TEJ252" s="249"/>
      <c r="TEK252" s="249"/>
      <c r="TEL252" s="249"/>
      <c r="TEM252" s="249"/>
      <c r="TEN252" s="249"/>
      <c r="TEO252" s="249"/>
      <c r="TEP252" s="249"/>
      <c r="TEQ252" s="249"/>
      <c r="TER252" s="249"/>
      <c r="TES252" s="249"/>
      <c r="TET252" s="249"/>
      <c r="TEU252" s="249"/>
      <c r="TEV252" s="249"/>
      <c r="TEW252" s="249"/>
      <c r="TEX252" s="249"/>
      <c r="TEY252" s="249"/>
      <c r="TEZ252" s="249"/>
      <c r="TFA252" s="249"/>
      <c r="TFB252" s="249"/>
      <c r="TFC252" s="249"/>
      <c r="TFD252" s="249"/>
      <c r="TFE252" s="249"/>
      <c r="TFF252" s="249"/>
      <c r="TFG252" s="249"/>
      <c r="TFH252" s="249"/>
      <c r="TFI252" s="249"/>
      <c r="TFJ252" s="249"/>
      <c r="TFK252" s="249"/>
      <c r="TFL252" s="249"/>
      <c r="TFM252" s="249"/>
      <c r="TFN252" s="249"/>
      <c r="TFO252" s="249"/>
      <c r="TFP252" s="249"/>
      <c r="TFQ252" s="249"/>
      <c r="TFR252" s="249"/>
      <c r="TFS252" s="249"/>
      <c r="TFT252" s="249"/>
      <c r="TFU252" s="249"/>
      <c r="TFV252" s="249"/>
      <c r="TFW252" s="249"/>
      <c r="TFX252" s="249"/>
      <c r="TFY252" s="249"/>
      <c r="TFZ252" s="249"/>
      <c r="TGA252" s="249"/>
      <c r="TGB252" s="249"/>
      <c r="TGC252" s="249"/>
      <c r="TGD252" s="249"/>
      <c r="TGE252" s="249"/>
      <c r="TGF252" s="249"/>
      <c r="TGG252" s="249"/>
      <c r="TGH252" s="249"/>
      <c r="TGI252" s="249"/>
      <c r="TGJ252" s="249"/>
      <c r="TGK252" s="249"/>
      <c r="TGL252" s="249"/>
      <c r="TGM252" s="249"/>
      <c r="TGN252" s="249"/>
      <c r="TGO252" s="249"/>
      <c r="TGP252" s="249"/>
      <c r="TGQ252" s="249"/>
      <c r="TGR252" s="249"/>
      <c r="TGS252" s="249"/>
      <c r="TGT252" s="249"/>
      <c r="TGU252" s="249"/>
      <c r="TGV252" s="249"/>
      <c r="TGW252" s="249"/>
      <c r="TGX252" s="249"/>
      <c r="TGY252" s="249"/>
      <c r="TGZ252" s="249"/>
      <c r="THA252" s="249"/>
      <c r="THB252" s="249"/>
      <c r="THC252" s="249"/>
      <c r="THD252" s="249"/>
      <c r="THE252" s="249"/>
      <c r="THF252" s="249"/>
      <c r="THG252" s="249"/>
      <c r="THH252" s="249"/>
      <c r="THI252" s="249"/>
      <c r="THJ252" s="249"/>
      <c r="THK252" s="249"/>
      <c r="THL252" s="249"/>
      <c r="THM252" s="249"/>
      <c r="THN252" s="249"/>
      <c r="THO252" s="249"/>
      <c r="THP252" s="249"/>
      <c r="THQ252" s="249"/>
      <c r="THR252" s="249"/>
      <c r="THS252" s="249"/>
      <c r="THT252" s="249"/>
      <c r="THU252" s="249"/>
      <c r="THV252" s="249"/>
      <c r="THW252" s="249"/>
      <c r="THX252" s="249"/>
      <c r="THY252" s="249"/>
      <c r="THZ252" s="249"/>
      <c r="TIA252" s="249"/>
      <c r="TIB252" s="249"/>
      <c r="TIC252" s="249"/>
      <c r="TID252" s="249"/>
      <c r="TIE252" s="249"/>
      <c r="TIF252" s="249"/>
      <c r="TIG252" s="249"/>
      <c r="TIH252" s="249"/>
      <c r="TII252" s="249"/>
      <c r="TIJ252" s="249"/>
      <c r="TIK252" s="249"/>
      <c r="TIL252" s="249"/>
      <c r="TIM252" s="249"/>
      <c r="TIN252" s="249"/>
      <c r="TIO252" s="249"/>
      <c r="TIP252" s="249"/>
      <c r="TIQ252" s="249"/>
      <c r="TIR252" s="249"/>
      <c r="TIS252" s="249"/>
      <c r="TIT252" s="249"/>
      <c r="TIU252" s="249"/>
      <c r="TIV252" s="249"/>
      <c r="TIW252" s="249"/>
      <c r="TIX252" s="249"/>
      <c r="TIY252" s="249"/>
      <c r="TIZ252" s="249"/>
      <c r="TJA252" s="249"/>
      <c r="TJB252" s="249"/>
      <c r="TJC252" s="249"/>
      <c r="TJD252" s="249"/>
      <c r="TJE252" s="249"/>
      <c r="TJF252" s="249"/>
      <c r="TJG252" s="249"/>
      <c r="TJH252" s="249"/>
      <c r="TJI252" s="249"/>
      <c r="TJJ252" s="249"/>
      <c r="TJK252" s="249"/>
      <c r="TJL252" s="249"/>
      <c r="TJM252" s="249"/>
      <c r="TJN252" s="249"/>
      <c r="TJO252" s="249"/>
      <c r="TJP252" s="249"/>
      <c r="TJQ252" s="249"/>
      <c r="TJR252" s="249"/>
      <c r="TJS252" s="249"/>
      <c r="TJT252" s="249"/>
      <c r="TJU252" s="249"/>
      <c r="TJV252" s="249"/>
      <c r="TJW252" s="249"/>
      <c r="TJX252" s="249"/>
      <c r="TJY252" s="249"/>
      <c r="TJZ252" s="249"/>
      <c r="TKA252" s="249"/>
      <c r="TKB252" s="249"/>
      <c r="TKC252" s="249"/>
      <c r="TKD252" s="249"/>
      <c r="TKE252" s="249"/>
      <c r="TKF252" s="249"/>
      <c r="TKG252" s="249"/>
      <c r="TKH252" s="249"/>
      <c r="TKI252" s="249"/>
      <c r="TKJ252" s="249"/>
      <c r="TKK252" s="249"/>
      <c r="TKL252" s="249"/>
      <c r="TKM252" s="249"/>
      <c r="TKN252" s="249"/>
      <c r="TKO252" s="249"/>
      <c r="TKP252" s="249"/>
      <c r="TKQ252" s="249"/>
      <c r="TKR252" s="249"/>
      <c r="TKS252" s="249"/>
      <c r="TKT252" s="249"/>
      <c r="TKU252" s="249"/>
      <c r="TKV252" s="249"/>
      <c r="TKW252" s="249"/>
      <c r="TKX252" s="249"/>
      <c r="TKY252" s="249"/>
      <c r="TKZ252" s="249"/>
      <c r="TLA252" s="249"/>
      <c r="TLB252" s="249"/>
      <c r="TLC252" s="249"/>
      <c r="TLD252" s="249"/>
      <c r="TLE252" s="249"/>
      <c r="TLF252" s="249"/>
      <c r="TLG252" s="249"/>
      <c r="TLH252" s="249"/>
      <c r="TLI252" s="249"/>
      <c r="TLJ252" s="249"/>
      <c r="TLK252" s="249"/>
      <c r="TLL252" s="249"/>
      <c r="TLM252" s="249"/>
      <c r="TLN252" s="249"/>
      <c r="TLO252" s="249"/>
      <c r="TLP252" s="249"/>
      <c r="TLQ252" s="249"/>
      <c r="TLR252" s="249"/>
      <c r="TLS252" s="249"/>
      <c r="TLT252" s="249"/>
      <c r="TLU252" s="249"/>
      <c r="TLV252" s="249"/>
      <c r="TLW252" s="249"/>
      <c r="TLX252" s="249"/>
      <c r="TLY252" s="249"/>
      <c r="TLZ252" s="249"/>
      <c r="TMA252" s="249"/>
      <c r="TMB252" s="249"/>
      <c r="TMC252" s="249"/>
      <c r="TMD252" s="249"/>
      <c r="TME252" s="249"/>
      <c r="TMF252" s="249"/>
      <c r="TMG252" s="249"/>
      <c r="TMH252" s="249"/>
      <c r="TMI252" s="249"/>
      <c r="TMJ252" s="249"/>
      <c r="TMK252" s="249"/>
      <c r="TML252" s="249"/>
      <c r="TMM252" s="249"/>
      <c r="TMN252" s="249"/>
      <c r="TMO252" s="249"/>
      <c r="TMP252" s="249"/>
      <c r="TMQ252" s="249"/>
      <c r="TMR252" s="249"/>
      <c r="TMS252" s="249"/>
      <c r="TMT252" s="249"/>
      <c r="TMU252" s="249"/>
      <c r="TMV252" s="249"/>
      <c r="TMW252" s="249"/>
      <c r="TMX252" s="249"/>
      <c r="TMY252" s="249"/>
      <c r="TMZ252" s="249"/>
      <c r="TNA252" s="249"/>
      <c r="TNB252" s="249"/>
      <c r="TNC252" s="249"/>
      <c r="TND252" s="249"/>
      <c r="TNE252" s="249"/>
      <c r="TNF252" s="249"/>
      <c r="TNG252" s="249"/>
      <c r="TNH252" s="249"/>
      <c r="TNI252" s="249"/>
      <c r="TNJ252" s="249"/>
      <c r="TNK252" s="249"/>
      <c r="TNL252" s="249"/>
      <c r="TNM252" s="249"/>
      <c r="TNN252" s="249"/>
      <c r="TNO252" s="249"/>
      <c r="TNP252" s="249"/>
      <c r="TNQ252" s="249"/>
      <c r="TNR252" s="249"/>
      <c r="TNS252" s="249"/>
      <c r="TNT252" s="249"/>
      <c r="TNU252" s="249"/>
      <c r="TNV252" s="249"/>
      <c r="TNW252" s="249"/>
      <c r="TNX252" s="249"/>
      <c r="TNY252" s="249"/>
      <c r="TNZ252" s="249"/>
      <c r="TOA252" s="249"/>
      <c r="TOB252" s="249"/>
      <c r="TOC252" s="249"/>
      <c r="TOD252" s="249"/>
      <c r="TOE252" s="249"/>
      <c r="TOF252" s="249"/>
      <c r="TOG252" s="249"/>
      <c r="TOH252" s="249"/>
      <c r="TOI252" s="249"/>
      <c r="TOJ252" s="249"/>
      <c r="TOK252" s="249"/>
      <c r="TOL252" s="249"/>
      <c r="TOM252" s="249"/>
      <c r="TON252" s="249"/>
      <c r="TOO252" s="249"/>
      <c r="TOP252" s="249"/>
      <c r="TOQ252" s="249"/>
      <c r="TOR252" s="249"/>
      <c r="TOS252" s="249"/>
      <c r="TOT252" s="249"/>
      <c r="TOU252" s="249"/>
      <c r="TOV252" s="249"/>
      <c r="TOW252" s="249"/>
      <c r="TOX252" s="249"/>
      <c r="TOY252" s="249"/>
      <c r="TOZ252" s="249"/>
      <c r="TPA252" s="249"/>
      <c r="TPB252" s="249"/>
      <c r="TPC252" s="249"/>
      <c r="TPD252" s="249"/>
      <c r="TPE252" s="249"/>
      <c r="TPF252" s="249"/>
      <c r="TPG252" s="249"/>
      <c r="TPH252" s="249"/>
      <c r="TPI252" s="249"/>
      <c r="TPJ252" s="249"/>
      <c r="TPK252" s="249"/>
      <c r="TPL252" s="249"/>
      <c r="TPM252" s="249"/>
      <c r="TPN252" s="249"/>
      <c r="TPO252" s="249"/>
      <c r="TPP252" s="249"/>
      <c r="TPQ252" s="249"/>
      <c r="TPR252" s="249"/>
      <c r="TPS252" s="249"/>
      <c r="TPT252" s="249"/>
      <c r="TPU252" s="249"/>
      <c r="TPV252" s="249"/>
      <c r="TPW252" s="249"/>
      <c r="TPX252" s="249"/>
      <c r="TPY252" s="249"/>
      <c r="TPZ252" s="249"/>
      <c r="TQA252" s="249"/>
      <c r="TQB252" s="249"/>
      <c r="TQC252" s="249"/>
      <c r="TQD252" s="249"/>
      <c r="TQE252" s="249"/>
      <c r="TQF252" s="249"/>
      <c r="TQG252" s="249"/>
      <c r="TQH252" s="249"/>
      <c r="TQI252" s="249"/>
      <c r="TQJ252" s="249"/>
      <c r="TQK252" s="249"/>
      <c r="TQL252" s="249"/>
      <c r="TQM252" s="249"/>
      <c r="TQN252" s="249"/>
      <c r="TQO252" s="249"/>
      <c r="TQP252" s="249"/>
      <c r="TQQ252" s="249"/>
      <c r="TQR252" s="249"/>
      <c r="TQS252" s="249"/>
      <c r="TQT252" s="249"/>
      <c r="TQU252" s="249"/>
      <c r="TQV252" s="249"/>
      <c r="TQW252" s="249"/>
      <c r="TQX252" s="249"/>
      <c r="TQY252" s="249"/>
      <c r="TQZ252" s="249"/>
      <c r="TRA252" s="249"/>
      <c r="TRB252" s="249"/>
      <c r="TRC252" s="249"/>
      <c r="TRD252" s="249"/>
      <c r="TRE252" s="249"/>
      <c r="TRF252" s="249"/>
      <c r="TRG252" s="249"/>
      <c r="TRH252" s="249"/>
      <c r="TRI252" s="249"/>
      <c r="TRJ252" s="249"/>
      <c r="TRK252" s="249"/>
      <c r="TRL252" s="249"/>
      <c r="TRM252" s="249"/>
      <c r="TRN252" s="249"/>
      <c r="TRO252" s="249"/>
      <c r="TRP252" s="249"/>
      <c r="TRQ252" s="249"/>
      <c r="TRR252" s="249"/>
      <c r="TRS252" s="249"/>
      <c r="TRT252" s="249"/>
      <c r="TRU252" s="249"/>
      <c r="TRV252" s="249"/>
      <c r="TRW252" s="249"/>
      <c r="TRX252" s="249"/>
      <c r="TRY252" s="249"/>
      <c r="TRZ252" s="249"/>
      <c r="TSA252" s="249"/>
      <c r="TSB252" s="249"/>
      <c r="TSC252" s="249"/>
      <c r="TSD252" s="249"/>
      <c r="TSE252" s="249"/>
      <c r="TSF252" s="249"/>
      <c r="TSG252" s="249"/>
      <c r="TSH252" s="249"/>
      <c r="TSI252" s="249"/>
      <c r="TSJ252" s="249"/>
      <c r="TSK252" s="249"/>
      <c r="TSL252" s="249"/>
      <c r="TSM252" s="249"/>
      <c r="TSN252" s="249"/>
      <c r="TSO252" s="249"/>
      <c r="TSP252" s="249"/>
      <c r="TSQ252" s="249"/>
      <c r="TSR252" s="249"/>
      <c r="TSS252" s="249"/>
      <c r="TST252" s="249"/>
      <c r="TSU252" s="249"/>
      <c r="TSV252" s="249"/>
      <c r="TSW252" s="249"/>
      <c r="TSX252" s="249"/>
      <c r="TSY252" s="249"/>
      <c r="TSZ252" s="249"/>
      <c r="TTA252" s="249"/>
      <c r="TTB252" s="249"/>
      <c r="TTC252" s="249"/>
      <c r="TTD252" s="249"/>
      <c r="TTE252" s="249"/>
      <c r="TTF252" s="249"/>
      <c r="TTG252" s="249"/>
      <c r="TTH252" s="249"/>
      <c r="TTI252" s="249"/>
      <c r="TTJ252" s="249"/>
      <c r="TTK252" s="249"/>
      <c r="TTL252" s="249"/>
      <c r="TTM252" s="249"/>
      <c r="TTN252" s="249"/>
      <c r="TTO252" s="249"/>
      <c r="TTP252" s="249"/>
      <c r="TTQ252" s="249"/>
      <c r="TTR252" s="249"/>
      <c r="TTS252" s="249"/>
      <c r="TTT252" s="249"/>
      <c r="TTU252" s="249"/>
      <c r="TTV252" s="249"/>
      <c r="TTW252" s="249"/>
      <c r="TTX252" s="249"/>
      <c r="TTY252" s="249"/>
      <c r="TTZ252" s="249"/>
      <c r="TUA252" s="249"/>
      <c r="TUB252" s="249"/>
      <c r="TUC252" s="249"/>
      <c r="TUD252" s="249"/>
      <c r="TUE252" s="249"/>
      <c r="TUF252" s="249"/>
      <c r="TUG252" s="249"/>
      <c r="TUH252" s="249"/>
      <c r="TUI252" s="249"/>
      <c r="TUJ252" s="249"/>
      <c r="TUK252" s="249"/>
      <c r="TUL252" s="249"/>
      <c r="TUM252" s="249"/>
      <c r="TUN252" s="249"/>
      <c r="TUO252" s="249"/>
      <c r="TUP252" s="249"/>
      <c r="TUQ252" s="249"/>
      <c r="TUR252" s="249"/>
      <c r="TUS252" s="249"/>
      <c r="TUT252" s="249"/>
      <c r="TUU252" s="249"/>
      <c r="TUV252" s="249"/>
      <c r="TUW252" s="249"/>
      <c r="TUX252" s="249"/>
      <c r="TUY252" s="249"/>
      <c r="TUZ252" s="249"/>
      <c r="TVA252" s="249"/>
      <c r="TVB252" s="249"/>
      <c r="TVC252" s="249"/>
      <c r="TVD252" s="249"/>
      <c r="TVE252" s="249"/>
      <c r="TVF252" s="249"/>
      <c r="TVG252" s="249"/>
      <c r="TVH252" s="249"/>
      <c r="TVI252" s="249"/>
      <c r="TVJ252" s="249"/>
      <c r="TVK252" s="249"/>
      <c r="TVL252" s="249"/>
      <c r="TVM252" s="249"/>
      <c r="TVN252" s="249"/>
      <c r="TVO252" s="249"/>
      <c r="TVP252" s="249"/>
      <c r="TVQ252" s="249"/>
      <c r="TVR252" s="249"/>
      <c r="TVS252" s="249"/>
      <c r="TVT252" s="249"/>
      <c r="TVU252" s="249"/>
      <c r="TVV252" s="249"/>
      <c r="TVW252" s="249"/>
      <c r="TVX252" s="249"/>
      <c r="TVY252" s="249"/>
      <c r="TVZ252" s="249"/>
      <c r="TWA252" s="249"/>
      <c r="TWB252" s="249"/>
      <c r="TWC252" s="249"/>
      <c r="TWD252" s="249"/>
      <c r="TWE252" s="249"/>
      <c r="TWF252" s="249"/>
      <c r="TWG252" s="249"/>
      <c r="TWH252" s="249"/>
      <c r="TWI252" s="249"/>
      <c r="TWJ252" s="249"/>
      <c r="TWK252" s="249"/>
      <c r="TWL252" s="249"/>
      <c r="TWM252" s="249"/>
      <c r="TWN252" s="249"/>
      <c r="TWO252" s="249"/>
      <c r="TWP252" s="249"/>
      <c r="TWQ252" s="249"/>
      <c r="TWR252" s="249"/>
      <c r="TWS252" s="249"/>
      <c r="TWT252" s="249"/>
      <c r="TWU252" s="249"/>
      <c r="TWV252" s="249"/>
      <c r="TWW252" s="249"/>
      <c r="TWX252" s="249"/>
      <c r="TWY252" s="249"/>
      <c r="TWZ252" s="249"/>
      <c r="TXA252" s="249"/>
      <c r="TXB252" s="249"/>
      <c r="TXC252" s="249"/>
      <c r="TXD252" s="249"/>
      <c r="TXE252" s="249"/>
      <c r="TXF252" s="249"/>
      <c r="TXG252" s="249"/>
      <c r="TXH252" s="249"/>
      <c r="TXI252" s="249"/>
      <c r="TXJ252" s="249"/>
      <c r="TXK252" s="249"/>
      <c r="TXL252" s="249"/>
      <c r="TXM252" s="249"/>
      <c r="TXN252" s="249"/>
      <c r="TXO252" s="249"/>
      <c r="TXP252" s="249"/>
      <c r="TXQ252" s="249"/>
      <c r="TXR252" s="249"/>
      <c r="TXS252" s="249"/>
      <c r="TXT252" s="249"/>
      <c r="TXU252" s="249"/>
      <c r="TXV252" s="249"/>
      <c r="TXW252" s="249"/>
      <c r="TXX252" s="249"/>
      <c r="TXY252" s="249"/>
      <c r="TXZ252" s="249"/>
      <c r="TYA252" s="249"/>
      <c r="TYB252" s="249"/>
      <c r="TYC252" s="249"/>
      <c r="TYD252" s="249"/>
      <c r="TYE252" s="249"/>
      <c r="TYF252" s="249"/>
      <c r="TYG252" s="249"/>
      <c r="TYH252" s="249"/>
      <c r="TYI252" s="249"/>
      <c r="TYJ252" s="249"/>
      <c r="TYK252" s="249"/>
      <c r="TYL252" s="249"/>
      <c r="TYM252" s="249"/>
      <c r="TYN252" s="249"/>
      <c r="TYO252" s="249"/>
      <c r="TYP252" s="249"/>
      <c r="TYQ252" s="249"/>
      <c r="TYR252" s="249"/>
      <c r="TYS252" s="249"/>
      <c r="TYT252" s="249"/>
      <c r="TYU252" s="249"/>
      <c r="TYV252" s="249"/>
      <c r="TYW252" s="249"/>
      <c r="TYX252" s="249"/>
      <c r="TYY252" s="249"/>
      <c r="TYZ252" s="249"/>
      <c r="TZA252" s="249"/>
      <c r="TZB252" s="249"/>
      <c r="TZC252" s="249"/>
      <c r="TZD252" s="249"/>
      <c r="TZE252" s="249"/>
      <c r="TZF252" s="249"/>
      <c r="TZG252" s="249"/>
      <c r="TZH252" s="249"/>
      <c r="TZI252" s="249"/>
      <c r="TZJ252" s="249"/>
      <c r="TZK252" s="249"/>
      <c r="TZL252" s="249"/>
      <c r="TZM252" s="249"/>
      <c r="TZN252" s="249"/>
      <c r="TZO252" s="249"/>
      <c r="TZP252" s="249"/>
      <c r="TZQ252" s="249"/>
      <c r="TZR252" s="249"/>
      <c r="TZS252" s="249"/>
      <c r="TZT252" s="249"/>
      <c r="TZU252" s="249"/>
      <c r="TZV252" s="249"/>
      <c r="TZW252" s="249"/>
      <c r="TZX252" s="249"/>
      <c r="TZY252" s="249"/>
      <c r="TZZ252" s="249"/>
      <c r="UAA252" s="249"/>
      <c r="UAB252" s="249"/>
      <c r="UAC252" s="249"/>
      <c r="UAD252" s="249"/>
      <c r="UAE252" s="249"/>
      <c r="UAF252" s="249"/>
      <c r="UAG252" s="249"/>
      <c r="UAH252" s="249"/>
      <c r="UAI252" s="249"/>
      <c r="UAJ252" s="249"/>
      <c r="UAK252" s="249"/>
      <c r="UAL252" s="249"/>
      <c r="UAM252" s="249"/>
      <c r="UAN252" s="249"/>
      <c r="UAO252" s="249"/>
      <c r="UAP252" s="249"/>
      <c r="UAQ252" s="249"/>
      <c r="UAR252" s="249"/>
      <c r="UAS252" s="249"/>
      <c r="UAT252" s="249"/>
      <c r="UAU252" s="249"/>
      <c r="UAV252" s="249"/>
      <c r="UAW252" s="249"/>
      <c r="UAX252" s="249"/>
      <c r="UAY252" s="249"/>
      <c r="UAZ252" s="249"/>
      <c r="UBA252" s="249"/>
      <c r="UBB252" s="249"/>
      <c r="UBC252" s="249"/>
      <c r="UBD252" s="249"/>
      <c r="UBE252" s="249"/>
      <c r="UBF252" s="249"/>
      <c r="UBG252" s="249"/>
      <c r="UBH252" s="249"/>
      <c r="UBI252" s="249"/>
      <c r="UBJ252" s="249"/>
      <c r="UBK252" s="249"/>
      <c r="UBL252" s="249"/>
      <c r="UBM252" s="249"/>
      <c r="UBN252" s="249"/>
      <c r="UBO252" s="249"/>
      <c r="UBP252" s="249"/>
      <c r="UBQ252" s="249"/>
      <c r="UBR252" s="249"/>
      <c r="UBS252" s="249"/>
      <c r="UBT252" s="249"/>
      <c r="UBU252" s="249"/>
      <c r="UBV252" s="249"/>
      <c r="UBW252" s="249"/>
      <c r="UBX252" s="249"/>
      <c r="UBY252" s="249"/>
      <c r="UBZ252" s="249"/>
      <c r="UCA252" s="249"/>
      <c r="UCB252" s="249"/>
      <c r="UCC252" s="249"/>
      <c r="UCD252" s="249"/>
      <c r="UCE252" s="249"/>
      <c r="UCF252" s="249"/>
      <c r="UCG252" s="249"/>
      <c r="UCH252" s="249"/>
      <c r="UCI252" s="249"/>
      <c r="UCJ252" s="249"/>
      <c r="UCK252" s="249"/>
      <c r="UCL252" s="249"/>
      <c r="UCM252" s="249"/>
      <c r="UCN252" s="249"/>
      <c r="UCO252" s="249"/>
      <c r="UCP252" s="249"/>
      <c r="UCQ252" s="249"/>
      <c r="UCR252" s="249"/>
      <c r="UCS252" s="249"/>
      <c r="UCT252" s="249"/>
      <c r="UCU252" s="249"/>
      <c r="UCV252" s="249"/>
      <c r="UCW252" s="249"/>
      <c r="UCX252" s="249"/>
      <c r="UCY252" s="249"/>
      <c r="UCZ252" s="249"/>
      <c r="UDA252" s="249"/>
      <c r="UDB252" s="249"/>
      <c r="UDC252" s="249"/>
      <c r="UDD252" s="249"/>
      <c r="UDE252" s="249"/>
      <c r="UDF252" s="249"/>
      <c r="UDG252" s="249"/>
      <c r="UDH252" s="249"/>
      <c r="UDI252" s="249"/>
      <c r="UDJ252" s="249"/>
      <c r="UDK252" s="249"/>
      <c r="UDL252" s="249"/>
      <c r="UDM252" s="249"/>
      <c r="UDN252" s="249"/>
      <c r="UDO252" s="249"/>
      <c r="UDP252" s="249"/>
      <c r="UDQ252" s="249"/>
      <c r="UDR252" s="249"/>
      <c r="UDS252" s="249"/>
      <c r="UDT252" s="249"/>
      <c r="UDU252" s="249"/>
      <c r="UDV252" s="249"/>
      <c r="UDW252" s="249"/>
      <c r="UDX252" s="249"/>
      <c r="UDY252" s="249"/>
      <c r="UDZ252" s="249"/>
      <c r="UEA252" s="249"/>
      <c r="UEB252" s="249"/>
      <c r="UEC252" s="249"/>
      <c r="UED252" s="249"/>
      <c r="UEE252" s="249"/>
      <c r="UEF252" s="249"/>
      <c r="UEG252" s="249"/>
      <c r="UEH252" s="249"/>
      <c r="UEI252" s="249"/>
      <c r="UEJ252" s="249"/>
      <c r="UEK252" s="249"/>
      <c r="UEL252" s="249"/>
      <c r="UEM252" s="249"/>
      <c r="UEN252" s="249"/>
      <c r="UEO252" s="249"/>
      <c r="UEP252" s="249"/>
      <c r="UEQ252" s="249"/>
      <c r="UER252" s="249"/>
      <c r="UES252" s="249"/>
      <c r="UET252" s="249"/>
      <c r="UEU252" s="249"/>
      <c r="UEV252" s="249"/>
      <c r="UEW252" s="249"/>
      <c r="UEX252" s="249"/>
      <c r="UEY252" s="249"/>
      <c r="UEZ252" s="249"/>
      <c r="UFA252" s="249"/>
      <c r="UFB252" s="249"/>
      <c r="UFC252" s="249"/>
      <c r="UFD252" s="249"/>
      <c r="UFE252" s="249"/>
      <c r="UFF252" s="249"/>
      <c r="UFG252" s="249"/>
      <c r="UFH252" s="249"/>
      <c r="UFI252" s="249"/>
      <c r="UFJ252" s="249"/>
      <c r="UFK252" s="249"/>
      <c r="UFL252" s="249"/>
      <c r="UFM252" s="249"/>
      <c r="UFN252" s="249"/>
      <c r="UFO252" s="249"/>
      <c r="UFP252" s="249"/>
      <c r="UFQ252" s="249"/>
      <c r="UFR252" s="249"/>
      <c r="UFS252" s="249"/>
      <c r="UFT252" s="249"/>
      <c r="UFU252" s="249"/>
      <c r="UFV252" s="249"/>
      <c r="UFW252" s="249"/>
      <c r="UFX252" s="249"/>
      <c r="UFY252" s="249"/>
      <c r="UFZ252" s="249"/>
      <c r="UGA252" s="249"/>
      <c r="UGB252" s="249"/>
      <c r="UGC252" s="249"/>
      <c r="UGD252" s="249"/>
      <c r="UGE252" s="249"/>
      <c r="UGF252" s="249"/>
      <c r="UGG252" s="249"/>
      <c r="UGH252" s="249"/>
      <c r="UGI252" s="249"/>
      <c r="UGJ252" s="249"/>
      <c r="UGK252" s="249"/>
      <c r="UGL252" s="249"/>
      <c r="UGM252" s="249"/>
      <c r="UGN252" s="249"/>
      <c r="UGO252" s="249"/>
      <c r="UGP252" s="249"/>
      <c r="UGQ252" s="249"/>
      <c r="UGR252" s="249"/>
      <c r="UGS252" s="249"/>
      <c r="UGT252" s="249"/>
      <c r="UGU252" s="249"/>
      <c r="UGV252" s="249"/>
      <c r="UGW252" s="249"/>
      <c r="UGX252" s="249"/>
      <c r="UGY252" s="249"/>
      <c r="UGZ252" s="249"/>
      <c r="UHA252" s="249"/>
      <c r="UHB252" s="249"/>
      <c r="UHC252" s="249"/>
      <c r="UHD252" s="249"/>
      <c r="UHE252" s="249"/>
      <c r="UHF252" s="249"/>
      <c r="UHG252" s="249"/>
      <c r="UHH252" s="249"/>
      <c r="UHI252" s="249"/>
      <c r="UHJ252" s="249"/>
      <c r="UHK252" s="249"/>
      <c r="UHL252" s="249"/>
      <c r="UHM252" s="249"/>
      <c r="UHN252" s="249"/>
      <c r="UHO252" s="249"/>
      <c r="UHP252" s="249"/>
      <c r="UHQ252" s="249"/>
      <c r="UHR252" s="249"/>
      <c r="UHS252" s="249"/>
      <c r="UHT252" s="249"/>
      <c r="UHU252" s="249"/>
      <c r="UHV252" s="249"/>
      <c r="UHW252" s="249"/>
      <c r="UHX252" s="249"/>
      <c r="UHY252" s="249"/>
      <c r="UHZ252" s="249"/>
      <c r="UIA252" s="249"/>
      <c r="UIB252" s="249"/>
      <c r="UIC252" s="249"/>
      <c r="UID252" s="249"/>
      <c r="UIE252" s="249"/>
      <c r="UIF252" s="249"/>
      <c r="UIG252" s="249"/>
      <c r="UIH252" s="249"/>
      <c r="UII252" s="249"/>
      <c r="UIJ252" s="249"/>
      <c r="UIK252" s="249"/>
      <c r="UIL252" s="249"/>
      <c r="UIM252" s="249"/>
      <c r="UIN252" s="249"/>
      <c r="UIO252" s="249"/>
      <c r="UIP252" s="249"/>
      <c r="UIQ252" s="249"/>
      <c r="UIR252" s="249"/>
      <c r="UIS252" s="249"/>
      <c r="UIT252" s="249"/>
      <c r="UIU252" s="249"/>
      <c r="UIV252" s="249"/>
      <c r="UIW252" s="249"/>
      <c r="UIX252" s="249"/>
      <c r="UIY252" s="249"/>
      <c r="UIZ252" s="249"/>
      <c r="UJA252" s="249"/>
      <c r="UJB252" s="249"/>
      <c r="UJC252" s="249"/>
      <c r="UJD252" s="249"/>
      <c r="UJE252" s="249"/>
      <c r="UJF252" s="249"/>
      <c r="UJG252" s="249"/>
      <c r="UJH252" s="249"/>
      <c r="UJI252" s="249"/>
      <c r="UJJ252" s="249"/>
      <c r="UJK252" s="249"/>
      <c r="UJL252" s="249"/>
      <c r="UJM252" s="249"/>
      <c r="UJN252" s="249"/>
      <c r="UJO252" s="249"/>
      <c r="UJP252" s="249"/>
      <c r="UJQ252" s="249"/>
      <c r="UJR252" s="249"/>
      <c r="UJS252" s="249"/>
      <c r="UJT252" s="249"/>
      <c r="UJU252" s="249"/>
      <c r="UJV252" s="249"/>
      <c r="UJW252" s="249"/>
      <c r="UJX252" s="249"/>
      <c r="UJY252" s="249"/>
      <c r="UJZ252" s="249"/>
      <c r="UKA252" s="249"/>
      <c r="UKB252" s="249"/>
      <c r="UKC252" s="249"/>
      <c r="UKD252" s="249"/>
      <c r="UKE252" s="249"/>
      <c r="UKF252" s="249"/>
      <c r="UKG252" s="249"/>
      <c r="UKH252" s="249"/>
      <c r="UKI252" s="249"/>
      <c r="UKJ252" s="249"/>
      <c r="UKK252" s="249"/>
      <c r="UKL252" s="249"/>
      <c r="UKM252" s="249"/>
      <c r="UKN252" s="249"/>
      <c r="UKO252" s="249"/>
      <c r="UKP252" s="249"/>
      <c r="UKQ252" s="249"/>
      <c r="UKR252" s="249"/>
      <c r="UKS252" s="249"/>
      <c r="UKT252" s="249"/>
      <c r="UKU252" s="249"/>
      <c r="UKV252" s="249"/>
      <c r="UKW252" s="249"/>
      <c r="UKX252" s="249"/>
      <c r="UKY252" s="249"/>
      <c r="UKZ252" s="249"/>
      <c r="ULA252" s="249"/>
      <c r="ULB252" s="249"/>
      <c r="ULC252" s="249"/>
      <c r="ULD252" s="249"/>
      <c r="ULE252" s="249"/>
      <c r="ULF252" s="249"/>
      <c r="ULG252" s="249"/>
      <c r="ULH252" s="249"/>
      <c r="ULI252" s="249"/>
      <c r="ULJ252" s="249"/>
      <c r="ULK252" s="249"/>
      <c r="ULL252" s="249"/>
      <c r="ULM252" s="249"/>
      <c r="ULN252" s="249"/>
      <c r="ULO252" s="249"/>
      <c r="ULP252" s="249"/>
      <c r="ULQ252" s="249"/>
      <c r="ULR252" s="249"/>
      <c r="ULS252" s="249"/>
      <c r="ULT252" s="249"/>
      <c r="ULU252" s="249"/>
      <c r="ULV252" s="249"/>
      <c r="ULW252" s="249"/>
      <c r="ULX252" s="249"/>
      <c r="ULY252" s="249"/>
      <c r="ULZ252" s="249"/>
      <c r="UMA252" s="249"/>
      <c r="UMB252" s="249"/>
      <c r="UMC252" s="249"/>
      <c r="UMD252" s="249"/>
      <c r="UME252" s="249"/>
      <c r="UMF252" s="249"/>
      <c r="UMG252" s="249"/>
      <c r="UMH252" s="249"/>
      <c r="UMI252" s="249"/>
      <c r="UMJ252" s="249"/>
      <c r="UMK252" s="249"/>
      <c r="UML252" s="249"/>
      <c r="UMM252" s="249"/>
      <c r="UMN252" s="249"/>
      <c r="UMO252" s="249"/>
      <c r="UMP252" s="249"/>
      <c r="UMQ252" s="249"/>
      <c r="UMR252" s="249"/>
      <c r="UMS252" s="249"/>
      <c r="UMT252" s="249"/>
      <c r="UMU252" s="249"/>
      <c r="UMV252" s="249"/>
      <c r="UMW252" s="249"/>
      <c r="UMX252" s="249"/>
      <c r="UMY252" s="249"/>
      <c r="UMZ252" s="249"/>
      <c r="UNA252" s="249"/>
      <c r="UNB252" s="249"/>
      <c r="UNC252" s="249"/>
      <c r="UND252" s="249"/>
      <c r="UNE252" s="249"/>
      <c r="UNF252" s="249"/>
      <c r="UNG252" s="249"/>
      <c r="UNH252" s="249"/>
      <c r="UNI252" s="249"/>
      <c r="UNJ252" s="249"/>
      <c r="UNK252" s="249"/>
      <c r="UNL252" s="249"/>
      <c r="UNM252" s="249"/>
      <c r="UNN252" s="249"/>
      <c r="UNO252" s="249"/>
      <c r="UNP252" s="249"/>
      <c r="UNQ252" s="249"/>
      <c r="UNR252" s="249"/>
      <c r="UNS252" s="249"/>
      <c r="UNT252" s="249"/>
      <c r="UNU252" s="249"/>
      <c r="UNV252" s="249"/>
      <c r="UNW252" s="249"/>
      <c r="UNX252" s="249"/>
      <c r="UNY252" s="249"/>
      <c r="UNZ252" s="249"/>
      <c r="UOA252" s="249"/>
      <c r="UOB252" s="249"/>
      <c r="UOC252" s="249"/>
      <c r="UOD252" s="249"/>
      <c r="UOE252" s="249"/>
      <c r="UOF252" s="249"/>
      <c r="UOG252" s="249"/>
      <c r="UOH252" s="249"/>
      <c r="UOI252" s="249"/>
      <c r="UOJ252" s="249"/>
      <c r="UOK252" s="249"/>
      <c r="UOL252" s="249"/>
      <c r="UOM252" s="249"/>
      <c r="UON252" s="249"/>
      <c r="UOO252" s="249"/>
      <c r="UOP252" s="249"/>
      <c r="UOQ252" s="249"/>
      <c r="UOR252" s="249"/>
      <c r="UOS252" s="249"/>
      <c r="UOT252" s="249"/>
      <c r="UOU252" s="249"/>
      <c r="UOV252" s="249"/>
      <c r="UOW252" s="249"/>
      <c r="UOX252" s="249"/>
      <c r="UOY252" s="249"/>
      <c r="UOZ252" s="249"/>
      <c r="UPA252" s="249"/>
      <c r="UPB252" s="249"/>
      <c r="UPC252" s="249"/>
      <c r="UPD252" s="249"/>
      <c r="UPE252" s="249"/>
      <c r="UPF252" s="249"/>
      <c r="UPG252" s="249"/>
      <c r="UPH252" s="249"/>
      <c r="UPI252" s="249"/>
      <c r="UPJ252" s="249"/>
      <c r="UPK252" s="249"/>
      <c r="UPL252" s="249"/>
      <c r="UPM252" s="249"/>
      <c r="UPN252" s="249"/>
      <c r="UPO252" s="249"/>
      <c r="UPP252" s="249"/>
      <c r="UPQ252" s="249"/>
      <c r="UPR252" s="249"/>
      <c r="UPS252" s="249"/>
      <c r="UPT252" s="249"/>
      <c r="UPU252" s="249"/>
      <c r="UPV252" s="249"/>
      <c r="UPW252" s="249"/>
      <c r="UPX252" s="249"/>
      <c r="UPY252" s="249"/>
      <c r="UPZ252" s="249"/>
      <c r="UQA252" s="249"/>
      <c r="UQB252" s="249"/>
      <c r="UQC252" s="249"/>
      <c r="UQD252" s="249"/>
      <c r="UQE252" s="249"/>
      <c r="UQF252" s="249"/>
      <c r="UQG252" s="249"/>
      <c r="UQH252" s="249"/>
      <c r="UQI252" s="249"/>
      <c r="UQJ252" s="249"/>
      <c r="UQK252" s="249"/>
      <c r="UQL252" s="249"/>
      <c r="UQM252" s="249"/>
      <c r="UQN252" s="249"/>
      <c r="UQO252" s="249"/>
      <c r="UQP252" s="249"/>
      <c r="UQQ252" s="249"/>
      <c r="UQR252" s="249"/>
      <c r="UQS252" s="249"/>
      <c r="UQT252" s="249"/>
      <c r="UQU252" s="249"/>
      <c r="UQV252" s="249"/>
      <c r="UQW252" s="249"/>
      <c r="UQX252" s="249"/>
      <c r="UQY252" s="249"/>
      <c r="UQZ252" s="249"/>
      <c r="URA252" s="249"/>
      <c r="URB252" s="249"/>
      <c r="URC252" s="249"/>
      <c r="URD252" s="249"/>
      <c r="URE252" s="249"/>
      <c r="URF252" s="249"/>
      <c r="URG252" s="249"/>
      <c r="URH252" s="249"/>
      <c r="URI252" s="249"/>
      <c r="URJ252" s="249"/>
      <c r="URK252" s="249"/>
      <c r="URL252" s="249"/>
      <c r="URM252" s="249"/>
      <c r="URN252" s="249"/>
      <c r="URO252" s="249"/>
      <c r="URP252" s="249"/>
      <c r="URQ252" s="249"/>
      <c r="URR252" s="249"/>
      <c r="URS252" s="249"/>
      <c r="URT252" s="249"/>
      <c r="URU252" s="249"/>
      <c r="URV252" s="249"/>
      <c r="URW252" s="249"/>
      <c r="URX252" s="249"/>
      <c r="URY252" s="249"/>
      <c r="URZ252" s="249"/>
      <c r="USA252" s="249"/>
      <c r="USB252" s="249"/>
      <c r="USC252" s="249"/>
      <c r="USD252" s="249"/>
      <c r="USE252" s="249"/>
      <c r="USF252" s="249"/>
      <c r="USG252" s="249"/>
      <c r="USH252" s="249"/>
      <c r="USI252" s="249"/>
      <c r="USJ252" s="249"/>
      <c r="USK252" s="249"/>
      <c r="USL252" s="249"/>
      <c r="USM252" s="249"/>
      <c r="USN252" s="249"/>
      <c r="USO252" s="249"/>
      <c r="USP252" s="249"/>
      <c r="USQ252" s="249"/>
      <c r="USR252" s="249"/>
      <c r="USS252" s="249"/>
      <c r="UST252" s="249"/>
      <c r="USU252" s="249"/>
      <c r="USV252" s="249"/>
      <c r="USW252" s="249"/>
      <c r="USX252" s="249"/>
      <c r="USY252" s="249"/>
      <c r="USZ252" s="249"/>
      <c r="UTA252" s="249"/>
      <c r="UTB252" s="249"/>
      <c r="UTC252" s="249"/>
      <c r="UTD252" s="249"/>
      <c r="UTE252" s="249"/>
      <c r="UTF252" s="249"/>
      <c r="UTG252" s="249"/>
      <c r="UTH252" s="249"/>
      <c r="UTI252" s="249"/>
      <c r="UTJ252" s="249"/>
      <c r="UTK252" s="249"/>
      <c r="UTL252" s="249"/>
      <c r="UTM252" s="249"/>
      <c r="UTN252" s="249"/>
      <c r="UTO252" s="249"/>
      <c r="UTP252" s="249"/>
      <c r="UTQ252" s="249"/>
      <c r="UTR252" s="249"/>
      <c r="UTS252" s="249"/>
      <c r="UTT252" s="249"/>
      <c r="UTU252" s="249"/>
      <c r="UTV252" s="249"/>
      <c r="UTW252" s="249"/>
      <c r="UTX252" s="249"/>
      <c r="UTY252" s="249"/>
      <c r="UTZ252" s="249"/>
      <c r="UUA252" s="249"/>
      <c r="UUB252" s="249"/>
      <c r="UUC252" s="249"/>
      <c r="UUD252" s="249"/>
      <c r="UUE252" s="249"/>
      <c r="UUF252" s="249"/>
      <c r="UUG252" s="249"/>
      <c r="UUH252" s="249"/>
      <c r="UUI252" s="249"/>
      <c r="UUJ252" s="249"/>
      <c r="UUK252" s="249"/>
      <c r="UUL252" s="249"/>
      <c r="UUM252" s="249"/>
      <c r="UUN252" s="249"/>
      <c r="UUO252" s="249"/>
      <c r="UUP252" s="249"/>
      <c r="UUQ252" s="249"/>
      <c r="UUR252" s="249"/>
      <c r="UUS252" s="249"/>
      <c r="UUT252" s="249"/>
      <c r="UUU252" s="249"/>
      <c r="UUV252" s="249"/>
      <c r="UUW252" s="249"/>
      <c r="UUX252" s="249"/>
      <c r="UUY252" s="249"/>
      <c r="UUZ252" s="249"/>
      <c r="UVA252" s="249"/>
      <c r="UVB252" s="249"/>
      <c r="UVC252" s="249"/>
      <c r="UVD252" s="249"/>
      <c r="UVE252" s="249"/>
      <c r="UVF252" s="249"/>
      <c r="UVG252" s="249"/>
      <c r="UVH252" s="249"/>
      <c r="UVI252" s="249"/>
      <c r="UVJ252" s="249"/>
      <c r="UVK252" s="249"/>
      <c r="UVL252" s="249"/>
      <c r="UVM252" s="249"/>
      <c r="UVN252" s="249"/>
      <c r="UVO252" s="249"/>
      <c r="UVP252" s="249"/>
      <c r="UVQ252" s="249"/>
      <c r="UVR252" s="249"/>
      <c r="UVS252" s="249"/>
      <c r="UVT252" s="249"/>
      <c r="UVU252" s="249"/>
      <c r="UVV252" s="249"/>
      <c r="UVW252" s="249"/>
      <c r="UVX252" s="249"/>
      <c r="UVY252" s="249"/>
      <c r="UVZ252" s="249"/>
      <c r="UWA252" s="249"/>
      <c r="UWB252" s="249"/>
      <c r="UWC252" s="249"/>
      <c r="UWD252" s="249"/>
      <c r="UWE252" s="249"/>
      <c r="UWF252" s="249"/>
      <c r="UWG252" s="249"/>
      <c r="UWH252" s="249"/>
      <c r="UWI252" s="249"/>
      <c r="UWJ252" s="249"/>
      <c r="UWK252" s="249"/>
      <c r="UWL252" s="249"/>
      <c r="UWM252" s="249"/>
      <c r="UWN252" s="249"/>
      <c r="UWO252" s="249"/>
      <c r="UWP252" s="249"/>
      <c r="UWQ252" s="249"/>
      <c r="UWR252" s="249"/>
      <c r="UWS252" s="249"/>
      <c r="UWT252" s="249"/>
      <c r="UWU252" s="249"/>
      <c r="UWV252" s="249"/>
      <c r="UWW252" s="249"/>
      <c r="UWX252" s="249"/>
      <c r="UWY252" s="249"/>
      <c r="UWZ252" s="249"/>
      <c r="UXA252" s="249"/>
      <c r="UXB252" s="249"/>
      <c r="UXC252" s="249"/>
      <c r="UXD252" s="249"/>
      <c r="UXE252" s="249"/>
      <c r="UXF252" s="249"/>
      <c r="UXG252" s="249"/>
      <c r="UXH252" s="249"/>
      <c r="UXI252" s="249"/>
      <c r="UXJ252" s="249"/>
      <c r="UXK252" s="249"/>
      <c r="UXL252" s="249"/>
      <c r="UXM252" s="249"/>
      <c r="UXN252" s="249"/>
      <c r="UXO252" s="249"/>
      <c r="UXP252" s="249"/>
      <c r="UXQ252" s="249"/>
      <c r="UXR252" s="249"/>
      <c r="UXS252" s="249"/>
      <c r="UXT252" s="249"/>
      <c r="UXU252" s="249"/>
      <c r="UXV252" s="249"/>
      <c r="UXW252" s="249"/>
      <c r="UXX252" s="249"/>
      <c r="UXY252" s="249"/>
      <c r="UXZ252" s="249"/>
      <c r="UYA252" s="249"/>
      <c r="UYB252" s="249"/>
      <c r="UYC252" s="249"/>
      <c r="UYD252" s="249"/>
      <c r="UYE252" s="249"/>
      <c r="UYF252" s="249"/>
      <c r="UYG252" s="249"/>
      <c r="UYH252" s="249"/>
      <c r="UYI252" s="249"/>
      <c r="UYJ252" s="249"/>
      <c r="UYK252" s="249"/>
      <c r="UYL252" s="249"/>
      <c r="UYM252" s="249"/>
      <c r="UYN252" s="249"/>
      <c r="UYO252" s="249"/>
      <c r="UYP252" s="249"/>
      <c r="UYQ252" s="249"/>
      <c r="UYR252" s="249"/>
      <c r="UYS252" s="249"/>
      <c r="UYT252" s="249"/>
      <c r="UYU252" s="249"/>
      <c r="UYV252" s="249"/>
      <c r="UYW252" s="249"/>
      <c r="UYX252" s="249"/>
      <c r="UYY252" s="249"/>
      <c r="UYZ252" s="249"/>
      <c r="UZA252" s="249"/>
      <c r="UZB252" s="249"/>
      <c r="UZC252" s="249"/>
      <c r="UZD252" s="249"/>
      <c r="UZE252" s="249"/>
      <c r="UZF252" s="249"/>
      <c r="UZG252" s="249"/>
      <c r="UZH252" s="249"/>
      <c r="UZI252" s="249"/>
      <c r="UZJ252" s="249"/>
      <c r="UZK252" s="249"/>
      <c r="UZL252" s="249"/>
      <c r="UZM252" s="249"/>
      <c r="UZN252" s="249"/>
      <c r="UZO252" s="249"/>
      <c r="UZP252" s="249"/>
      <c r="UZQ252" s="249"/>
      <c r="UZR252" s="249"/>
      <c r="UZS252" s="249"/>
      <c r="UZT252" s="249"/>
      <c r="UZU252" s="249"/>
      <c r="UZV252" s="249"/>
      <c r="UZW252" s="249"/>
      <c r="UZX252" s="249"/>
      <c r="UZY252" s="249"/>
      <c r="UZZ252" s="249"/>
      <c r="VAA252" s="249"/>
      <c r="VAB252" s="249"/>
      <c r="VAC252" s="249"/>
      <c r="VAD252" s="249"/>
      <c r="VAE252" s="249"/>
      <c r="VAF252" s="249"/>
      <c r="VAG252" s="249"/>
      <c r="VAH252" s="249"/>
      <c r="VAI252" s="249"/>
      <c r="VAJ252" s="249"/>
      <c r="VAK252" s="249"/>
      <c r="VAL252" s="249"/>
      <c r="VAM252" s="249"/>
      <c r="VAN252" s="249"/>
      <c r="VAO252" s="249"/>
      <c r="VAP252" s="249"/>
      <c r="VAQ252" s="249"/>
      <c r="VAR252" s="249"/>
      <c r="VAS252" s="249"/>
      <c r="VAT252" s="249"/>
      <c r="VAU252" s="249"/>
      <c r="VAV252" s="249"/>
      <c r="VAW252" s="249"/>
      <c r="VAX252" s="249"/>
      <c r="VAY252" s="249"/>
      <c r="VAZ252" s="249"/>
      <c r="VBA252" s="249"/>
      <c r="VBB252" s="249"/>
      <c r="VBC252" s="249"/>
      <c r="VBD252" s="249"/>
      <c r="VBE252" s="249"/>
      <c r="VBF252" s="249"/>
      <c r="VBG252" s="249"/>
      <c r="VBH252" s="249"/>
      <c r="VBI252" s="249"/>
      <c r="VBJ252" s="249"/>
      <c r="VBK252" s="249"/>
      <c r="VBL252" s="249"/>
      <c r="VBM252" s="249"/>
      <c r="VBN252" s="249"/>
      <c r="VBO252" s="249"/>
      <c r="VBP252" s="249"/>
      <c r="VBQ252" s="249"/>
      <c r="VBR252" s="249"/>
      <c r="VBS252" s="249"/>
      <c r="VBT252" s="249"/>
      <c r="VBU252" s="249"/>
      <c r="VBV252" s="249"/>
      <c r="VBW252" s="249"/>
      <c r="VBX252" s="249"/>
      <c r="VBY252" s="249"/>
      <c r="VBZ252" s="249"/>
      <c r="VCA252" s="249"/>
      <c r="VCB252" s="249"/>
      <c r="VCC252" s="249"/>
      <c r="VCD252" s="249"/>
      <c r="VCE252" s="249"/>
      <c r="VCF252" s="249"/>
      <c r="VCG252" s="249"/>
      <c r="VCH252" s="249"/>
      <c r="VCI252" s="249"/>
      <c r="VCJ252" s="249"/>
      <c r="VCK252" s="249"/>
      <c r="VCL252" s="249"/>
      <c r="VCM252" s="249"/>
      <c r="VCN252" s="249"/>
      <c r="VCO252" s="249"/>
      <c r="VCP252" s="249"/>
      <c r="VCQ252" s="249"/>
      <c r="VCR252" s="249"/>
      <c r="VCS252" s="249"/>
      <c r="VCT252" s="249"/>
      <c r="VCU252" s="249"/>
      <c r="VCV252" s="249"/>
      <c r="VCW252" s="249"/>
      <c r="VCX252" s="249"/>
      <c r="VCY252" s="249"/>
      <c r="VCZ252" s="249"/>
      <c r="VDA252" s="249"/>
      <c r="VDB252" s="249"/>
      <c r="VDC252" s="249"/>
      <c r="VDD252" s="249"/>
      <c r="VDE252" s="249"/>
      <c r="VDF252" s="249"/>
      <c r="VDG252" s="249"/>
      <c r="VDH252" s="249"/>
      <c r="VDI252" s="249"/>
      <c r="VDJ252" s="249"/>
      <c r="VDK252" s="249"/>
      <c r="VDL252" s="249"/>
      <c r="VDM252" s="249"/>
      <c r="VDN252" s="249"/>
      <c r="VDO252" s="249"/>
      <c r="VDP252" s="249"/>
      <c r="VDQ252" s="249"/>
      <c r="VDR252" s="249"/>
      <c r="VDS252" s="249"/>
      <c r="VDT252" s="249"/>
      <c r="VDU252" s="249"/>
      <c r="VDV252" s="249"/>
      <c r="VDW252" s="249"/>
      <c r="VDX252" s="249"/>
      <c r="VDY252" s="249"/>
      <c r="VDZ252" s="249"/>
      <c r="VEA252" s="249"/>
      <c r="VEB252" s="249"/>
      <c r="VEC252" s="249"/>
      <c r="VED252" s="249"/>
      <c r="VEE252" s="249"/>
      <c r="VEF252" s="249"/>
      <c r="VEG252" s="249"/>
      <c r="VEH252" s="249"/>
      <c r="VEI252" s="249"/>
      <c r="VEJ252" s="249"/>
      <c r="VEK252" s="249"/>
      <c r="VEL252" s="249"/>
      <c r="VEM252" s="249"/>
      <c r="VEN252" s="249"/>
      <c r="VEO252" s="249"/>
      <c r="VEP252" s="249"/>
      <c r="VEQ252" s="249"/>
      <c r="VER252" s="249"/>
      <c r="VES252" s="249"/>
      <c r="VET252" s="249"/>
      <c r="VEU252" s="249"/>
      <c r="VEV252" s="249"/>
      <c r="VEW252" s="249"/>
      <c r="VEX252" s="249"/>
      <c r="VEY252" s="249"/>
      <c r="VEZ252" s="249"/>
      <c r="VFA252" s="249"/>
      <c r="VFB252" s="249"/>
      <c r="VFC252" s="249"/>
      <c r="VFD252" s="249"/>
      <c r="VFE252" s="249"/>
      <c r="VFF252" s="249"/>
      <c r="VFG252" s="249"/>
      <c r="VFH252" s="249"/>
      <c r="VFI252" s="249"/>
      <c r="VFJ252" s="249"/>
      <c r="VFK252" s="249"/>
      <c r="VFL252" s="249"/>
      <c r="VFM252" s="249"/>
      <c r="VFN252" s="249"/>
      <c r="VFO252" s="249"/>
      <c r="VFP252" s="249"/>
      <c r="VFQ252" s="249"/>
      <c r="VFR252" s="249"/>
      <c r="VFS252" s="249"/>
      <c r="VFT252" s="249"/>
      <c r="VFU252" s="249"/>
      <c r="VFV252" s="249"/>
      <c r="VFW252" s="249"/>
      <c r="VFX252" s="249"/>
      <c r="VFY252" s="249"/>
      <c r="VFZ252" s="249"/>
      <c r="VGA252" s="249"/>
      <c r="VGB252" s="249"/>
      <c r="VGC252" s="249"/>
      <c r="VGD252" s="249"/>
      <c r="VGE252" s="249"/>
      <c r="VGF252" s="249"/>
      <c r="VGG252" s="249"/>
      <c r="VGH252" s="249"/>
      <c r="VGI252" s="249"/>
      <c r="VGJ252" s="249"/>
      <c r="VGK252" s="249"/>
      <c r="VGL252" s="249"/>
      <c r="VGM252" s="249"/>
      <c r="VGN252" s="249"/>
      <c r="VGO252" s="249"/>
      <c r="VGP252" s="249"/>
      <c r="VGQ252" s="249"/>
      <c r="VGR252" s="249"/>
      <c r="VGS252" s="249"/>
      <c r="VGT252" s="249"/>
      <c r="VGU252" s="249"/>
      <c r="VGV252" s="249"/>
      <c r="VGW252" s="249"/>
      <c r="VGX252" s="249"/>
      <c r="VGY252" s="249"/>
      <c r="VGZ252" s="249"/>
      <c r="VHA252" s="249"/>
      <c r="VHB252" s="249"/>
      <c r="VHC252" s="249"/>
      <c r="VHD252" s="249"/>
      <c r="VHE252" s="249"/>
      <c r="VHF252" s="249"/>
      <c r="VHG252" s="249"/>
      <c r="VHH252" s="249"/>
      <c r="VHI252" s="249"/>
      <c r="VHJ252" s="249"/>
      <c r="VHK252" s="249"/>
      <c r="VHL252" s="249"/>
      <c r="VHM252" s="249"/>
      <c r="VHN252" s="249"/>
      <c r="VHO252" s="249"/>
      <c r="VHP252" s="249"/>
      <c r="VHQ252" s="249"/>
      <c r="VHR252" s="249"/>
      <c r="VHS252" s="249"/>
      <c r="VHT252" s="249"/>
      <c r="VHU252" s="249"/>
      <c r="VHV252" s="249"/>
      <c r="VHW252" s="249"/>
      <c r="VHX252" s="249"/>
      <c r="VHY252" s="249"/>
      <c r="VHZ252" s="249"/>
      <c r="VIA252" s="249"/>
      <c r="VIB252" s="249"/>
      <c r="VIC252" s="249"/>
      <c r="VID252" s="249"/>
      <c r="VIE252" s="249"/>
      <c r="VIF252" s="249"/>
      <c r="VIG252" s="249"/>
      <c r="VIH252" s="249"/>
      <c r="VII252" s="249"/>
      <c r="VIJ252" s="249"/>
      <c r="VIK252" s="249"/>
      <c r="VIL252" s="249"/>
      <c r="VIM252" s="249"/>
      <c r="VIN252" s="249"/>
      <c r="VIO252" s="249"/>
      <c r="VIP252" s="249"/>
      <c r="VIQ252" s="249"/>
      <c r="VIR252" s="249"/>
      <c r="VIS252" s="249"/>
      <c r="VIT252" s="249"/>
      <c r="VIU252" s="249"/>
      <c r="VIV252" s="249"/>
      <c r="VIW252" s="249"/>
      <c r="VIX252" s="249"/>
      <c r="VIY252" s="249"/>
      <c r="VIZ252" s="249"/>
      <c r="VJA252" s="249"/>
      <c r="VJB252" s="249"/>
      <c r="VJC252" s="249"/>
      <c r="VJD252" s="249"/>
      <c r="VJE252" s="249"/>
      <c r="VJF252" s="249"/>
      <c r="VJG252" s="249"/>
      <c r="VJH252" s="249"/>
      <c r="VJI252" s="249"/>
      <c r="VJJ252" s="249"/>
      <c r="VJK252" s="249"/>
      <c r="VJL252" s="249"/>
      <c r="VJM252" s="249"/>
      <c r="VJN252" s="249"/>
      <c r="VJO252" s="249"/>
      <c r="VJP252" s="249"/>
      <c r="VJQ252" s="249"/>
      <c r="VJR252" s="249"/>
      <c r="VJS252" s="249"/>
      <c r="VJT252" s="249"/>
      <c r="VJU252" s="249"/>
      <c r="VJV252" s="249"/>
      <c r="VJW252" s="249"/>
      <c r="VJX252" s="249"/>
      <c r="VJY252" s="249"/>
      <c r="VJZ252" s="249"/>
      <c r="VKA252" s="249"/>
      <c r="VKB252" s="249"/>
      <c r="VKC252" s="249"/>
      <c r="VKD252" s="249"/>
      <c r="VKE252" s="249"/>
      <c r="VKF252" s="249"/>
      <c r="VKG252" s="249"/>
      <c r="VKH252" s="249"/>
      <c r="VKI252" s="249"/>
      <c r="VKJ252" s="249"/>
      <c r="VKK252" s="249"/>
      <c r="VKL252" s="249"/>
      <c r="VKM252" s="249"/>
      <c r="VKN252" s="249"/>
      <c r="VKO252" s="249"/>
      <c r="VKP252" s="249"/>
      <c r="VKQ252" s="249"/>
      <c r="VKR252" s="249"/>
      <c r="VKS252" s="249"/>
      <c r="VKT252" s="249"/>
      <c r="VKU252" s="249"/>
      <c r="VKV252" s="249"/>
      <c r="VKW252" s="249"/>
      <c r="VKX252" s="249"/>
      <c r="VKY252" s="249"/>
      <c r="VKZ252" s="249"/>
      <c r="VLA252" s="249"/>
      <c r="VLB252" s="249"/>
      <c r="VLC252" s="249"/>
      <c r="VLD252" s="249"/>
      <c r="VLE252" s="249"/>
      <c r="VLF252" s="249"/>
      <c r="VLG252" s="249"/>
      <c r="VLH252" s="249"/>
      <c r="VLI252" s="249"/>
      <c r="VLJ252" s="249"/>
      <c r="VLK252" s="249"/>
      <c r="VLL252" s="249"/>
      <c r="VLM252" s="249"/>
      <c r="VLN252" s="249"/>
      <c r="VLO252" s="249"/>
      <c r="VLP252" s="249"/>
      <c r="VLQ252" s="249"/>
      <c r="VLR252" s="249"/>
      <c r="VLS252" s="249"/>
      <c r="VLT252" s="249"/>
      <c r="VLU252" s="249"/>
      <c r="VLV252" s="249"/>
      <c r="VLW252" s="249"/>
      <c r="VLX252" s="249"/>
      <c r="VLY252" s="249"/>
      <c r="VLZ252" s="249"/>
      <c r="VMA252" s="249"/>
      <c r="VMB252" s="249"/>
      <c r="VMC252" s="249"/>
      <c r="VMD252" s="249"/>
      <c r="VME252" s="249"/>
      <c r="VMF252" s="249"/>
      <c r="VMG252" s="249"/>
      <c r="VMH252" s="249"/>
      <c r="VMI252" s="249"/>
      <c r="VMJ252" s="249"/>
      <c r="VMK252" s="249"/>
      <c r="VML252" s="249"/>
      <c r="VMM252" s="249"/>
      <c r="VMN252" s="249"/>
      <c r="VMO252" s="249"/>
      <c r="VMP252" s="249"/>
      <c r="VMQ252" s="249"/>
      <c r="VMR252" s="249"/>
      <c r="VMS252" s="249"/>
      <c r="VMT252" s="249"/>
      <c r="VMU252" s="249"/>
      <c r="VMV252" s="249"/>
      <c r="VMW252" s="249"/>
      <c r="VMX252" s="249"/>
      <c r="VMY252" s="249"/>
      <c r="VMZ252" s="249"/>
      <c r="VNA252" s="249"/>
      <c r="VNB252" s="249"/>
      <c r="VNC252" s="249"/>
      <c r="VND252" s="249"/>
      <c r="VNE252" s="249"/>
      <c r="VNF252" s="249"/>
      <c r="VNG252" s="249"/>
      <c r="VNH252" s="249"/>
      <c r="VNI252" s="249"/>
      <c r="VNJ252" s="249"/>
      <c r="VNK252" s="249"/>
      <c r="VNL252" s="249"/>
      <c r="VNM252" s="249"/>
      <c r="VNN252" s="249"/>
      <c r="VNO252" s="249"/>
      <c r="VNP252" s="249"/>
      <c r="VNQ252" s="249"/>
      <c r="VNR252" s="249"/>
      <c r="VNS252" s="249"/>
      <c r="VNT252" s="249"/>
      <c r="VNU252" s="249"/>
      <c r="VNV252" s="249"/>
      <c r="VNW252" s="249"/>
      <c r="VNX252" s="249"/>
      <c r="VNY252" s="249"/>
      <c r="VNZ252" s="249"/>
      <c r="VOA252" s="249"/>
      <c r="VOB252" s="249"/>
      <c r="VOC252" s="249"/>
      <c r="VOD252" s="249"/>
      <c r="VOE252" s="249"/>
      <c r="VOF252" s="249"/>
      <c r="VOG252" s="249"/>
      <c r="VOH252" s="249"/>
      <c r="VOI252" s="249"/>
      <c r="VOJ252" s="249"/>
      <c r="VOK252" s="249"/>
      <c r="VOL252" s="249"/>
      <c r="VOM252" s="249"/>
      <c r="VON252" s="249"/>
      <c r="VOO252" s="249"/>
      <c r="VOP252" s="249"/>
      <c r="VOQ252" s="249"/>
      <c r="VOR252" s="249"/>
      <c r="VOS252" s="249"/>
      <c r="VOT252" s="249"/>
      <c r="VOU252" s="249"/>
      <c r="VOV252" s="249"/>
      <c r="VOW252" s="249"/>
      <c r="VOX252" s="249"/>
      <c r="VOY252" s="249"/>
      <c r="VOZ252" s="249"/>
      <c r="VPA252" s="249"/>
      <c r="VPB252" s="249"/>
      <c r="VPC252" s="249"/>
      <c r="VPD252" s="249"/>
      <c r="VPE252" s="249"/>
      <c r="VPF252" s="249"/>
      <c r="VPG252" s="249"/>
      <c r="VPH252" s="249"/>
      <c r="VPI252" s="249"/>
      <c r="VPJ252" s="249"/>
      <c r="VPK252" s="249"/>
      <c r="VPL252" s="249"/>
      <c r="VPM252" s="249"/>
      <c r="VPN252" s="249"/>
      <c r="VPO252" s="249"/>
      <c r="VPP252" s="249"/>
      <c r="VPQ252" s="249"/>
      <c r="VPR252" s="249"/>
      <c r="VPS252" s="249"/>
      <c r="VPT252" s="249"/>
      <c r="VPU252" s="249"/>
      <c r="VPV252" s="249"/>
      <c r="VPW252" s="249"/>
      <c r="VPX252" s="249"/>
      <c r="VPY252" s="249"/>
      <c r="VPZ252" s="249"/>
      <c r="VQA252" s="249"/>
      <c r="VQB252" s="249"/>
      <c r="VQC252" s="249"/>
      <c r="VQD252" s="249"/>
      <c r="VQE252" s="249"/>
      <c r="VQF252" s="249"/>
      <c r="VQG252" s="249"/>
      <c r="VQH252" s="249"/>
      <c r="VQI252" s="249"/>
      <c r="VQJ252" s="249"/>
      <c r="VQK252" s="249"/>
      <c r="VQL252" s="249"/>
      <c r="VQM252" s="249"/>
      <c r="VQN252" s="249"/>
      <c r="VQO252" s="249"/>
      <c r="VQP252" s="249"/>
      <c r="VQQ252" s="249"/>
      <c r="VQR252" s="249"/>
      <c r="VQS252" s="249"/>
      <c r="VQT252" s="249"/>
      <c r="VQU252" s="249"/>
      <c r="VQV252" s="249"/>
      <c r="VQW252" s="249"/>
      <c r="VQX252" s="249"/>
      <c r="VQY252" s="249"/>
      <c r="VQZ252" s="249"/>
      <c r="VRA252" s="249"/>
      <c r="VRB252" s="249"/>
      <c r="VRC252" s="249"/>
      <c r="VRD252" s="249"/>
      <c r="VRE252" s="249"/>
      <c r="VRF252" s="249"/>
      <c r="VRG252" s="249"/>
      <c r="VRH252" s="249"/>
      <c r="VRI252" s="249"/>
      <c r="VRJ252" s="249"/>
      <c r="VRK252" s="249"/>
      <c r="VRL252" s="249"/>
      <c r="VRM252" s="249"/>
      <c r="VRN252" s="249"/>
      <c r="VRO252" s="249"/>
      <c r="VRP252" s="249"/>
      <c r="VRQ252" s="249"/>
      <c r="VRR252" s="249"/>
      <c r="VRS252" s="249"/>
      <c r="VRT252" s="249"/>
      <c r="VRU252" s="249"/>
      <c r="VRV252" s="249"/>
      <c r="VRW252" s="249"/>
      <c r="VRX252" s="249"/>
      <c r="VRY252" s="249"/>
      <c r="VRZ252" s="249"/>
      <c r="VSA252" s="249"/>
      <c r="VSB252" s="249"/>
      <c r="VSC252" s="249"/>
      <c r="VSD252" s="249"/>
      <c r="VSE252" s="249"/>
      <c r="VSF252" s="249"/>
      <c r="VSG252" s="249"/>
      <c r="VSH252" s="249"/>
      <c r="VSI252" s="249"/>
      <c r="VSJ252" s="249"/>
      <c r="VSK252" s="249"/>
      <c r="VSL252" s="249"/>
      <c r="VSM252" s="249"/>
      <c r="VSN252" s="249"/>
      <c r="VSO252" s="249"/>
      <c r="VSP252" s="249"/>
      <c r="VSQ252" s="249"/>
      <c r="VSR252" s="249"/>
      <c r="VSS252" s="249"/>
      <c r="VST252" s="249"/>
      <c r="VSU252" s="249"/>
      <c r="VSV252" s="249"/>
      <c r="VSW252" s="249"/>
      <c r="VSX252" s="249"/>
      <c r="VSY252" s="249"/>
      <c r="VSZ252" s="249"/>
      <c r="VTA252" s="249"/>
      <c r="VTB252" s="249"/>
      <c r="VTC252" s="249"/>
      <c r="VTD252" s="249"/>
      <c r="VTE252" s="249"/>
      <c r="VTF252" s="249"/>
      <c r="VTG252" s="249"/>
      <c r="VTH252" s="249"/>
      <c r="VTI252" s="249"/>
      <c r="VTJ252" s="249"/>
      <c r="VTK252" s="249"/>
      <c r="VTL252" s="249"/>
      <c r="VTM252" s="249"/>
      <c r="VTN252" s="249"/>
      <c r="VTO252" s="249"/>
      <c r="VTP252" s="249"/>
      <c r="VTQ252" s="249"/>
      <c r="VTR252" s="249"/>
      <c r="VTS252" s="249"/>
      <c r="VTT252" s="249"/>
      <c r="VTU252" s="249"/>
      <c r="VTV252" s="249"/>
      <c r="VTW252" s="249"/>
      <c r="VTX252" s="249"/>
      <c r="VTY252" s="249"/>
      <c r="VTZ252" s="249"/>
      <c r="VUA252" s="249"/>
      <c r="VUB252" s="249"/>
      <c r="VUC252" s="249"/>
      <c r="VUD252" s="249"/>
      <c r="VUE252" s="249"/>
      <c r="VUF252" s="249"/>
      <c r="VUG252" s="249"/>
      <c r="VUH252" s="249"/>
      <c r="VUI252" s="249"/>
      <c r="VUJ252" s="249"/>
      <c r="VUK252" s="249"/>
      <c r="VUL252" s="249"/>
      <c r="VUM252" s="249"/>
      <c r="VUN252" s="249"/>
      <c r="VUO252" s="249"/>
      <c r="VUP252" s="249"/>
      <c r="VUQ252" s="249"/>
      <c r="VUR252" s="249"/>
      <c r="VUS252" s="249"/>
      <c r="VUT252" s="249"/>
      <c r="VUU252" s="249"/>
      <c r="VUV252" s="249"/>
      <c r="VUW252" s="249"/>
      <c r="VUX252" s="249"/>
      <c r="VUY252" s="249"/>
      <c r="VUZ252" s="249"/>
      <c r="VVA252" s="249"/>
      <c r="VVB252" s="249"/>
      <c r="VVC252" s="249"/>
      <c r="VVD252" s="249"/>
      <c r="VVE252" s="249"/>
      <c r="VVF252" s="249"/>
      <c r="VVG252" s="249"/>
      <c r="VVH252" s="249"/>
      <c r="VVI252" s="249"/>
      <c r="VVJ252" s="249"/>
      <c r="VVK252" s="249"/>
      <c r="VVL252" s="249"/>
      <c r="VVM252" s="249"/>
      <c r="VVN252" s="249"/>
      <c r="VVO252" s="249"/>
      <c r="VVP252" s="249"/>
      <c r="VVQ252" s="249"/>
      <c r="VVR252" s="249"/>
      <c r="VVS252" s="249"/>
      <c r="VVT252" s="249"/>
      <c r="VVU252" s="249"/>
      <c r="VVV252" s="249"/>
      <c r="VVW252" s="249"/>
      <c r="VVX252" s="249"/>
      <c r="VVY252" s="249"/>
      <c r="VVZ252" s="249"/>
      <c r="VWA252" s="249"/>
      <c r="VWB252" s="249"/>
      <c r="VWC252" s="249"/>
      <c r="VWD252" s="249"/>
      <c r="VWE252" s="249"/>
      <c r="VWF252" s="249"/>
      <c r="VWG252" s="249"/>
      <c r="VWH252" s="249"/>
      <c r="VWI252" s="249"/>
      <c r="VWJ252" s="249"/>
      <c r="VWK252" s="249"/>
      <c r="VWL252" s="249"/>
      <c r="VWM252" s="249"/>
      <c r="VWN252" s="249"/>
      <c r="VWO252" s="249"/>
      <c r="VWP252" s="249"/>
      <c r="VWQ252" s="249"/>
      <c r="VWR252" s="249"/>
      <c r="VWS252" s="249"/>
      <c r="VWT252" s="249"/>
      <c r="VWU252" s="249"/>
      <c r="VWV252" s="249"/>
      <c r="VWW252" s="249"/>
      <c r="VWX252" s="249"/>
      <c r="VWY252" s="249"/>
      <c r="VWZ252" s="249"/>
      <c r="VXA252" s="249"/>
      <c r="VXB252" s="249"/>
      <c r="VXC252" s="249"/>
      <c r="VXD252" s="249"/>
      <c r="VXE252" s="249"/>
      <c r="VXF252" s="249"/>
      <c r="VXG252" s="249"/>
      <c r="VXH252" s="249"/>
      <c r="VXI252" s="249"/>
      <c r="VXJ252" s="249"/>
      <c r="VXK252" s="249"/>
      <c r="VXL252" s="249"/>
      <c r="VXM252" s="249"/>
      <c r="VXN252" s="249"/>
      <c r="VXO252" s="249"/>
      <c r="VXP252" s="249"/>
      <c r="VXQ252" s="249"/>
      <c r="VXR252" s="249"/>
      <c r="VXS252" s="249"/>
      <c r="VXT252" s="249"/>
      <c r="VXU252" s="249"/>
      <c r="VXV252" s="249"/>
      <c r="VXW252" s="249"/>
      <c r="VXX252" s="249"/>
      <c r="VXY252" s="249"/>
      <c r="VXZ252" s="249"/>
      <c r="VYA252" s="249"/>
      <c r="VYB252" s="249"/>
      <c r="VYC252" s="249"/>
      <c r="VYD252" s="249"/>
      <c r="VYE252" s="249"/>
      <c r="VYF252" s="249"/>
      <c r="VYG252" s="249"/>
      <c r="VYH252" s="249"/>
      <c r="VYI252" s="249"/>
      <c r="VYJ252" s="249"/>
      <c r="VYK252" s="249"/>
      <c r="VYL252" s="249"/>
      <c r="VYM252" s="249"/>
      <c r="VYN252" s="249"/>
      <c r="VYO252" s="249"/>
      <c r="VYP252" s="249"/>
      <c r="VYQ252" s="249"/>
      <c r="VYR252" s="249"/>
      <c r="VYS252" s="249"/>
      <c r="VYT252" s="249"/>
      <c r="VYU252" s="249"/>
      <c r="VYV252" s="249"/>
      <c r="VYW252" s="249"/>
      <c r="VYX252" s="249"/>
      <c r="VYY252" s="249"/>
      <c r="VYZ252" s="249"/>
      <c r="VZA252" s="249"/>
      <c r="VZB252" s="249"/>
      <c r="VZC252" s="249"/>
      <c r="VZD252" s="249"/>
      <c r="VZE252" s="249"/>
      <c r="VZF252" s="249"/>
      <c r="VZG252" s="249"/>
      <c r="VZH252" s="249"/>
      <c r="VZI252" s="249"/>
      <c r="VZJ252" s="249"/>
      <c r="VZK252" s="249"/>
      <c r="VZL252" s="249"/>
      <c r="VZM252" s="249"/>
      <c r="VZN252" s="249"/>
      <c r="VZO252" s="249"/>
      <c r="VZP252" s="249"/>
      <c r="VZQ252" s="249"/>
      <c r="VZR252" s="249"/>
      <c r="VZS252" s="249"/>
      <c r="VZT252" s="249"/>
      <c r="VZU252" s="249"/>
      <c r="VZV252" s="249"/>
      <c r="VZW252" s="249"/>
      <c r="VZX252" s="249"/>
      <c r="VZY252" s="249"/>
      <c r="VZZ252" s="249"/>
      <c r="WAA252" s="249"/>
      <c r="WAB252" s="249"/>
      <c r="WAC252" s="249"/>
      <c r="WAD252" s="249"/>
      <c r="WAE252" s="249"/>
      <c r="WAF252" s="249"/>
      <c r="WAG252" s="249"/>
      <c r="WAH252" s="249"/>
      <c r="WAI252" s="249"/>
      <c r="WAJ252" s="249"/>
      <c r="WAK252" s="249"/>
      <c r="WAL252" s="249"/>
      <c r="WAM252" s="249"/>
      <c r="WAN252" s="249"/>
      <c r="WAO252" s="249"/>
      <c r="WAP252" s="249"/>
      <c r="WAQ252" s="249"/>
      <c r="WAR252" s="249"/>
      <c r="WAS252" s="249"/>
      <c r="WAT252" s="249"/>
      <c r="WAU252" s="249"/>
      <c r="WAV252" s="249"/>
      <c r="WAW252" s="249"/>
      <c r="WAX252" s="249"/>
      <c r="WAY252" s="249"/>
      <c r="WAZ252" s="249"/>
      <c r="WBA252" s="249"/>
      <c r="WBB252" s="249"/>
      <c r="WBC252" s="249"/>
      <c r="WBD252" s="249"/>
      <c r="WBE252" s="249"/>
      <c r="WBF252" s="249"/>
      <c r="WBG252" s="249"/>
      <c r="WBH252" s="249"/>
      <c r="WBI252" s="249"/>
      <c r="WBJ252" s="249"/>
      <c r="WBK252" s="249"/>
      <c r="WBL252" s="249"/>
      <c r="WBM252" s="249"/>
      <c r="WBN252" s="249"/>
      <c r="WBO252" s="249"/>
      <c r="WBP252" s="249"/>
      <c r="WBQ252" s="249"/>
      <c r="WBR252" s="249"/>
      <c r="WBS252" s="249"/>
      <c r="WBT252" s="249"/>
      <c r="WBU252" s="249"/>
      <c r="WBV252" s="249"/>
      <c r="WBW252" s="249"/>
      <c r="WBX252" s="249"/>
      <c r="WBY252" s="249"/>
      <c r="WBZ252" s="249"/>
      <c r="WCA252" s="249"/>
      <c r="WCB252" s="249"/>
      <c r="WCC252" s="249"/>
      <c r="WCD252" s="249"/>
      <c r="WCE252" s="249"/>
      <c r="WCF252" s="249"/>
      <c r="WCG252" s="249"/>
      <c r="WCH252" s="249"/>
      <c r="WCI252" s="249"/>
      <c r="WCJ252" s="249"/>
      <c r="WCK252" s="249"/>
      <c r="WCL252" s="249"/>
      <c r="WCM252" s="249"/>
      <c r="WCN252" s="249"/>
      <c r="WCO252" s="249"/>
      <c r="WCP252" s="249"/>
      <c r="WCQ252" s="249"/>
      <c r="WCR252" s="249"/>
      <c r="WCS252" s="249"/>
      <c r="WCT252" s="249"/>
      <c r="WCU252" s="249"/>
      <c r="WCV252" s="249"/>
      <c r="WCW252" s="249"/>
      <c r="WCX252" s="249"/>
      <c r="WCY252" s="249"/>
      <c r="WCZ252" s="249"/>
      <c r="WDA252" s="249"/>
      <c r="WDB252" s="249"/>
      <c r="WDC252" s="249"/>
      <c r="WDD252" s="249"/>
      <c r="WDE252" s="249"/>
      <c r="WDF252" s="249"/>
      <c r="WDG252" s="249"/>
      <c r="WDH252" s="249"/>
      <c r="WDI252" s="249"/>
      <c r="WDJ252" s="249"/>
      <c r="WDK252" s="249"/>
      <c r="WDL252" s="249"/>
      <c r="WDM252" s="249"/>
      <c r="WDN252" s="249"/>
      <c r="WDO252" s="249"/>
      <c r="WDP252" s="249"/>
      <c r="WDQ252" s="249"/>
      <c r="WDR252" s="249"/>
      <c r="WDS252" s="249"/>
      <c r="WDT252" s="249"/>
      <c r="WDU252" s="249"/>
      <c r="WDV252" s="249"/>
      <c r="WDW252" s="249"/>
      <c r="WDX252" s="249"/>
      <c r="WDY252" s="249"/>
      <c r="WDZ252" s="249"/>
      <c r="WEA252" s="249"/>
      <c r="WEB252" s="249"/>
      <c r="WEC252" s="249"/>
      <c r="WED252" s="249"/>
      <c r="WEE252" s="249"/>
      <c r="WEF252" s="249"/>
      <c r="WEG252" s="249"/>
      <c r="WEH252" s="249"/>
      <c r="WEI252" s="249"/>
      <c r="WEJ252" s="249"/>
      <c r="WEK252" s="249"/>
      <c r="WEL252" s="249"/>
      <c r="WEM252" s="249"/>
      <c r="WEN252" s="249"/>
      <c r="WEO252" s="249"/>
      <c r="WEP252" s="249"/>
      <c r="WEQ252" s="249"/>
      <c r="WER252" s="249"/>
      <c r="WES252" s="249"/>
      <c r="WET252" s="249"/>
      <c r="WEU252" s="249"/>
      <c r="WEV252" s="249"/>
      <c r="WEW252" s="249"/>
      <c r="WEX252" s="249"/>
      <c r="WEY252" s="249"/>
      <c r="WEZ252" s="249"/>
      <c r="WFA252" s="249"/>
      <c r="WFB252" s="249"/>
      <c r="WFC252" s="249"/>
      <c r="WFD252" s="249"/>
      <c r="WFE252" s="249"/>
      <c r="WFF252" s="249"/>
      <c r="WFG252" s="249"/>
      <c r="WFH252" s="249"/>
      <c r="WFI252" s="249"/>
      <c r="WFJ252" s="249"/>
      <c r="WFK252" s="249"/>
      <c r="WFL252" s="249"/>
      <c r="WFM252" s="249"/>
      <c r="WFN252" s="249"/>
      <c r="WFO252" s="249"/>
      <c r="WFP252" s="249"/>
      <c r="WFQ252" s="249"/>
      <c r="WFR252" s="249"/>
      <c r="WFS252" s="249"/>
      <c r="WFT252" s="249"/>
      <c r="WFU252" s="249"/>
      <c r="WFV252" s="249"/>
      <c r="WFW252" s="249"/>
      <c r="WFX252" s="249"/>
      <c r="WFY252" s="249"/>
      <c r="WFZ252" s="249"/>
      <c r="WGA252" s="249"/>
      <c r="WGB252" s="249"/>
      <c r="WGC252" s="249"/>
      <c r="WGD252" s="249"/>
      <c r="WGE252" s="249"/>
      <c r="WGF252" s="249"/>
      <c r="WGG252" s="249"/>
      <c r="WGH252" s="249"/>
      <c r="WGI252" s="249"/>
      <c r="WGJ252" s="249"/>
      <c r="WGK252" s="249"/>
      <c r="WGL252" s="249"/>
      <c r="WGM252" s="249"/>
      <c r="WGN252" s="249"/>
      <c r="WGO252" s="249"/>
      <c r="WGP252" s="249"/>
      <c r="WGQ252" s="249"/>
      <c r="WGR252" s="249"/>
      <c r="WGS252" s="249"/>
      <c r="WGT252" s="249"/>
      <c r="WGU252" s="249"/>
      <c r="WGV252" s="249"/>
      <c r="WGW252" s="249"/>
      <c r="WGX252" s="249"/>
      <c r="WGY252" s="249"/>
      <c r="WGZ252" s="249"/>
      <c r="WHA252" s="249"/>
      <c r="WHB252" s="249"/>
      <c r="WHC252" s="249"/>
      <c r="WHD252" s="249"/>
      <c r="WHE252" s="249"/>
      <c r="WHF252" s="249"/>
      <c r="WHG252" s="249"/>
      <c r="WHH252" s="249"/>
      <c r="WHI252" s="249"/>
      <c r="WHJ252" s="249"/>
      <c r="WHK252" s="249"/>
      <c r="WHL252" s="249"/>
      <c r="WHM252" s="249"/>
      <c r="WHN252" s="249"/>
      <c r="WHO252" s="249"/>
      <c r="WHP252" s="249"/>
      <c r="WHQ252" s="249"/>
      <c r="WHR252" s="249"/>
      <c r="WHS252" s="249"/>
      <c r="WHT252" s="249"/>
      <c r="WHU252" s="249"/>
      <c r="WHV252" s="249"/>
      <c r="WHW252" s="249"/>
      <c r="WHX252" s="249"/>
      <c r="WHY252" s="249"/>
      <c r="WHZ252" s="249"/>
      <c r="WIA252" s="249"/>
      <c r="WIB252" s="249"/>
      <c r="WIC252" s="249"/>
      <c r="WID252" s="249"/>
      <c r="WIE252" s="249"/>
      <c r="WIF252" s="249"/>
      <c r="WIG252" s="249"/>
      <c r="WIH252" s="249"/>
      <c r="WII252" s="249"/>
      <c r="WIJ252" s="249"/>
      <c r="WIK252" s="249"/>
      <c r="WIL252" s="249"/>
      <c r="WIM252" s="249"/>
      <c r="WIN252" s="249"/>
      <c r="WIO252" s="249"/>
      <c r="WIP252" s="249"/>
      <c r="WIQ252" s="249"/>
      <c r="WIR252" s="249"/>
      <c r="WIS252" s="249"/>
      <c r="WIT252" s="249"/>
      <c r="WIU252" s="249"/>
      <c r="WIV252" s="249"/>
      <c r="WIW252" s="249"/>
      <c r="WIX252" s="249"/>
      <c r="WIY252" s="249"/>
      <c r="WIZ252" s="249"/>
      <c r="WJA252" s="249"/>
      <c r="WJB252" s="249"/>
      <c r="WJC252" s="249"/>
      <c r="WJD252" s="249"/>
      <c r="WJE252" s="249"/>
      <c r="WJF252" s="249"/>
      <c r="WJG252" s="249"/>
      <c r="WJH252" s="249"/>
      <c r="WJI252" s="249"/>
      <c r="WJJ252" s="249"/>
      <c r="WJK252" s="249"/>
      <c r="WJL252" s="249"/>
      <c r="WJM252" s="249"/>
      <c r="WJN252" s="249"/>
      <c r="WJO252" s="249"/>
      <c r="WJP252" s="249"/>
      <c r="WJQ252" s="249"/>
      <c r="WJR252" s="249"/>
      <c r="WJS252" s="249"/>
      <c r="WJT252" s="249"/>
      <c r="WJU252" s="249"/>
      <c r="WJV252" s="249"/>
      <c r="WJW252" s="249"/>
      <c r="WJX252" s="249"/>
      <c r="WJY252" s="249"/>
      <c r="WJZ252" s="249"/>
      <c r="WKA252" s="249"/>
      <c r="WKB252" s="249"/>
      <c r="WKC252" s="249"/>
      <c r="WKD252" s="249"/>
      <c r="WKE252" s="249"/>
      <c r="WKF252" s="249"/>
      <c r="WKG252" s="249"/>
      <c r="WKH252" s="249"/>
      <c r="WKI252" s="249"/>
      <c r="WKJ252" s="249"/>
      <c r="WKK252" s="249"/>
      <c r="WKL252" s="249"/>
      <c r="WKM252" s="249"/>
      <c r="WKN252" s="249"/>
      <c r="WKO252" s="249"/>
      <c r="WKP252" s="249"/>
      <c r="WKQ252" s="249"/>
      <c r="WKR252" s="249"/>
      <c r="WKS252" s="249"/>
      <c r="WKT252" s="249"/>
      <c r="WKU252" s="249"/>
      <c r="WKV252" s="249"/>
      <c r="WKW252" s="249"/>
      <c r="WKX252" s="249"/>
      <c r="WKY252" s="249"/>
      <c r="WKZ252" s="249"/>
      <c r="WLA252" s="249"/>
      <c r="WLB252" s="249"/>
      <c r="WLC252" s="249"/>
      <c r="WLD252" s="249"/>
      <c r="WLE252" s="249"/>
      <c r="WLF252" s="249"/>
      <c r="WLG252" s="249"/>
      <c r="WLH252" s="249"/>
      <c r="WLI252" s="249"/>
      <c r="WLJ252" s="249"/>
      <c r="WLK252" s="249"/>
      <c r="WLL252" s="249"/>
      <c r="WLM252" s="249"/>
      <c r="WLN252" s="249"/>
      <c r="WLO252" s="249"/>
      <c r="WLP252" s="249"/>
      <c r="WLQ252" s="249"/>
      <c r="WLR252" s="249"/>
      <c r="WLS252" s="249"/>
      <c r="WLT252" s="249"/>
      <c r="WLU252" s="249"/>
      <c r="WLV252" s="249"/>
      <c r="WLW252" s="249"/>
      <c r="WLX252" s="249"/>
      <c r="WLY252" s="249"/>
      <c r="WLZ252" s="249"/>
      <c r="WMA252" s="249"/>
      <c r="WMB252" s="249"/>
      <c r="WMC252" s="249"/>
      <c r="WMD252" s="249"/>
      <c r="WME252" s="249"/>
      <c r="WMF252" s="249"/>
      <c r="WMG252" s="249"/>
      <c r="WMH252" s="249"/>
      <c r="WMI252" s="249"/>
      <c r="WMJ252" s="249"/>
      <c r="WMK252" s="249"/>
      <c r="WML252" s="249"/>
      <c r="WMM252" s="249"/>
      <c r="WMN252" s="249"/>
      <c r="WMO252" s="249"/>
      <c r="WMP252" s="249"/>
      <c r="WMQ252" s="249"/>
      <c r="WMR252" s="249"/>
      <c r="WMS252" s="249"/>
      <c r="WMT252" s="249"/>
      <c r="WMU252" s="249"/>
      <c r="WMV252" s="249"/>
      <c r="WMW252" s="249"/>
      <c r="WMX252" s="249"/>
      <c r="WMY252" s="249"/>
      <c r="WMZ252" s="249"/>
      <c r="WNA252" s="249"/>
      <c r="WNB252" s="249"/>
      <c r="WNC252" s="249"/>
      <c r="WND252" s="249"/>
      <c r="WNE252" s="249"/>
      <c r="WNF252" s="249"/>
      <c r="WNG252" s="249"/>
      <c r="WNH252" s="249"/>
      <c r="WNI252" s="249"/>
      <c r="WNJ252" s="249"/>
      <c r="WNK252" s="249"/>
      <c r="WNL252" s="249"/>
      <c r="WNM252" s="249"/>
      <c r="WNN252" s="249"/>
      <c r="WNO252" s="249"/>
      <c r="WNP252" s="249"/>
      <c r="WNQ252" s="249"/>
      <c r="WNR252" s="249"/>
      <c r="WNS252" s="249"/>
      <c r="WNT252" s="249"/>
      <c r="WNU252" s="249"/>
      <c r="WNV252" s="249"/>
      <c r="WNW252" s="249"/>
      <c r="WNX252" s="249"/>
      <c r="WNY252" s="249"/>
      <c r="WNZ252" s="249"/>
      <c r="WOA252" s="249"/>
      <c r="WOB252" s="249"/>
      <c r="WOC252" s="249"/>
      <c r="WOD252" s="249"/>
      <c r="WOE252" s="249"/>
      <c r="WOF252" s="249"/>
      <c r="WOG252" s="249"/>
      <c r="WOH252" s="249"/>
      <c r="WOI252" s="249"/>
      <c r="WOJ252" s="249"/>
      <c r="WOK252" s="249"/>
      <c r="WOL252" s="249"/>
      <c r="WOM252" s="249"/>
      <c r="WON252" s="249"/>
      <c r="WOO252" s="249"/>
      <c r="WOP252" s="249"/>
      <c r="WOQ252" s="249"/>
      <c r="WOR252" s="249"/>
      <c r="WOS252" s="249"/>
      <c r="WOT252" s="249"/>
      <c r="WOU252" s="249"/>
      <c r="WOV252" s="249"/>
      <c r="WOW252" s="249"/>
      <c r="WOX252" s="249"/>
      <c r="WOY252" s="249"/>
      <c r="WOZ252" s="249"/>
      <c r="WPA252" s="249"/>
      <c r="WPB252" s="249"/>
      <c r="WPC252" s="249"/>
      <c r="WPD252" s="249"/>
      <c r="WPE252" s="249"/>
      <c r="WPF252" s="249"/>
      <c r="WPG252" s="249"/>
      <c r="WPH252" s="249"/>
      <c r="WPI252" s="249"/>
      <c r="WPJ252" s="249"/>
      <c r="WPK252" s="249"/>
      <c r="WPL252" s="249"/>
      <c r="WPM252" s="249"/>
      <c r="WPN252" s="249"/>
      <c r="WPO252" s="249"/>
      <c r="WPP252" s="249"/>
      <c r="WPQ252" s="249"/>
      <c r="WPR252" s="249"/>
      <c r="WPS252" s="249"/>
      <c r="WPT252" s="249"/>
      <c r="WPU252" s="249"/>
      <c r="WPV252" s="249"/>
      <c r="WPW252" s="249"/>
      <c r="WPX252" s="249"/>
      <c r="WPY252" s="249"/>
      <c r="WPZ252" s="249"/>
      <c r="WQA252" s="249"/>
      <c r="WQB252" s="249"/>
      <c r="WQC252" s="249"/>
      <c r="WQD252" s="249"/>
      <c r="WQE252" s="249"/>
      <c r="WQF252" s="249"/>
      <c r="WQG252" s="249"/>
      <c r="WQH252" s="249"/>
      <c r="WQI252" s="249"/>
      <c r="WQJ252" s="249"/>
      <c r="WQK252" s="249"/>
      <c r="WQL252" s="249"/>
      <c r="WQM252" s="249"/>
      <c r="WQN252" s="249"/>
      <c r="WQO252" s="249"/>
      <c r="WQP252" s="249"/>
      <c r="WQQ252" s="249"/>
      <c r="WQR252" s="249"/>
      <c r="WQS252" s="249"/>
      <c r="WQT252" s="249"/>
      <c r="WQU252" s="249"/>
      <c r="WQV252" s="249"/>
      <c r="WQW252" s="249"/>
      <c r="WQX252" s="249"/>
      <c r="WQY252" s="249"/>
      <c r="WQZ252" s="249"/>
      <c r="WRA252" s="249"/>
      <c r="WRB252" s="249"/>
      <c r="WRC252" s="249"/>
      <c r="WRD252" s="249"/>
      <c r="WRE252" s="249"/>
      <c r="WRF252" s="249"/>
      <c r="WRG252" s="249"/>
      <c r="WRH252" s="249"/>
      <c r="WRI252" s="249"/>
      <c r="WRJ252" s="249"/>
      <c r="WRK252" s="249"/>
      <c r="WRL252" s="249"/>
      <c r="WRM252" s="249"/>
      <c r="WRN252" s="249"/>
      <c r="WRO252" s="249"/>
      <c r="WRP252" s="249"/>
      <c r="WRQ252" s="249"/>
      <c r="WRR252" s="249"/>
      <c r="WRS252" s="249"/>
      <c r="WRT252" s="249"/>
      <c r="WRU252" s="249"/>
      <c r="WRV252" s="249"/>
      <c r="WRW252" s="249"/>
      <c r="WRX252" s="249"/>
      <c r="WRY252" s="249"/>
      <c r="WRZ252" s="249"/>
      <c r="WSA252" s="249"/>
      <c r="WSB252" s="249"/>
      <c r="WSC252" s="249"/>
      <c r="WSD252" s="249"/>
      <c r="WSE252" s="249"/>
      <c r="WSF252" s="249"/>
      <c r="WSG252" s="249"/>
      <c r="WSH252" s="249"/>
      <c r="WSI252" s="249"/>
      <c r="WSJ252" s="249"/>
      <c r="WSK252" s="249"/>
      <c r="WSL252" s="249"/>
      <c r="WSM252" s="249"/>
      <c r="WSN252" s="249"/>
      <c r="WSO252" s="249"/>
      <c r="WSP252" s="249"/>
      <c r="WSQ252" s="249"/>
      <c r="WSR252" s="249"/>
      <c r="WSS252" s="249"/>
      <c r="WST252" s="249"/>
      <c r="WSU252" s="249"/>
      <c r="WSV252" s="249"/>
      <c r="WSW252" s="249"/>
      <c r="WSX252" s="249"/>
      <c r="WSY252" s="249"/>
      <c r="WSZ252" s="249"/>
      <c r="WTA252" s="249"/>
      <c r="WTB252" s="249"/>
      <c r="WTC252" s="249"/>
      <c r="WTD252" s="249"/>
      <c r="WTE252" s="249"/>
      <c r="WTF252" s="249"/>
      <c r="WTG252" s="249"/>
      <c r="WTH252" s="249"/>
      <c r="WTI252" s="249"/>
      <c r="WTJ252" s="249"/>
      <c r="WTK252" s="249"/>
      <c r="WTL252" s="249"/>
      <c r="WTM252" s="249"/>
      <c r="WTN252" s="249"/>
      <c r="WTO252" s="249"/>
      <c r="WTP252" s="249"/>
      <c r="WTQ252" s="249"/>
      <c r="WTR252" s="249"/>
      <c r="WTS252" s="249"/>
      <c r="WTT252" s="249"/>
      <c r="WTU252" s="249"/>
      <c r="WTV252" s="249"/>
      <c r="WTW252" s="249"/>
      <c r="WTX252" s="249"/>
      <c r="WTY252" s="249"/>
      <c r="WTZ252" s="249"/>
      <c r="WUA252" s="249"/>
      <c r="WUB252" s="249"/>
      <c r="WUC252" s="249"/>
      <c r="WUD252" s="249"/>
      <c r="WUE252" s="249"/>
      <c r="WUF252" s="249"/>
      <c r="WUG252" s="249"/>
      <c r="WUH252" s="249"/>
      <c r="WUI252" s="249"/>
      <c r="WUJ252" s="249"/>
      <c r="WUK252" s="249"/>
      <c r="WUL252" s="249"/>
      <c r="WUM252" s="249"/>
      <c r="WUN252" s="249"/>
      <c r="WUO252" s="249"/>
      <c r="WUP252" s="249"/>
      <c r="WUQ252" s="249"/>
      <c r="WUR252" s="249"/>
      <c r="WUS252" s="249"/>
      <c r="WUT252" s="249"/>
      <c r="WUU252" s="249"/>
      <c r="WUV252" s="249"/>
      <c r="WUW252" s="249"/>
      <c r="WUX252" s="249"/>
      <c r="WUY252" s="249"/>
      <c r="WUZ252" s="249"/>
      <c r="WVA252" s="249"/>
      <c r="WVB252" s="249"/>
      <c r="WVC252" s="249"/>
      <c r="WVD252" s="249"/>
      <c r="WVE252" s="249"/>
      <c r="WVF252" s="249"/>
      <c r="WVG252" s="249"/>
      <c r="WVH252" s="249"/>
      <c r="WVI252" s="249"/>
      <c r="WVJ252" s="249"/>
      <c r="WVK252" s="249"/>
      <c r="WVL252" s="249"/>
      <c r="WVM252" s="249"/>
      <c r="WVN252" s="249"/>
      <c r="WVO252" s="249"/>
      <c r="WVP252" s="249"/>
      <c r="WVQ252" s="249"/>
      <c r="WVR252" s="249"/>
      <c r="WVS252" s="249"/>
      <c r="WVT252" s="249"/>
      <c r="WVU252" s="249"/>
      <c r="WVV252" s="249"/>
      <c r="WVW252" s="249"/>
      <c r="WVX252" s="249"/>
      <c r="WVY252" s="249"/>
      <c r="WVZ252" s="249"/>
      <c r="WWA252" s="249"/>
      <c r="WWB252" s="249"/>
      <c r="WWC252" s="249"/>
      <c r="WWD252" s="249"/>
      <c r="WWE252" s="249"/>
      <c r="WWF252" s="249"/>
      <c r="WWG252" s="249"/>
      <c r="WWH252" s="249"/>
      <c r="WWI252" s="249"/>
      <c r="WWJ252" s="249"/>
      <c r="WWK252" s="249"/>
      <c r="WWL252" s="249"/>
      <c r="WWM252" s="249"/>
      <c r="WWN252" s="249"/>
      <c r="WWO252" s="249"/>
      <c r="WWP252" s="249"/>
      <c r="WWQ252" s="249"/>
      <c r="WWR252" s="249"/>
      <c r="WWS252" s="249"/>
      <c r="WWT252" s="249"/>
      <c r="WWU252" s="249"/>
      <c r="WWV252" s="249"/>
      <c r="WWW252" s="249"/>
      <c r="WWX252" s="249"/>
      <c r="WWY252" s="249"/>
      <c r="WWZ252" s="249"/>
      <c r="WXA252" s="249"/>
      <c r="WXB252" s="249"/>
      <c r="WXC252" s="249"/>
      <c r="WXD252" s="249"/>
      <c r="WXE252" s="249"/>
      <c r="WXF252" s="249"/>
      <c r="WXG252" s="249"/>
      <c r="WXH252" s="249"/>
      <c r="WXI252" s="249"/>
      <c r="WXJ252" s="249"/>
      <c r="WXK252" s="249"/>
      <c r="WXL252" s="249"/>
      <c r="WXM252" s="249"/>
      <c r="WXN252" s="249"/>
      <c r="WXO252" s="249"/>
      <c r="WXP252" s="249"/>
      <c r="WXQ252" s="249"/>
      <c r="WXR252" s="249"/>
      <c r="WXS252" s="249"/>
      <c r="WXT252" s="249"/>
      <c r="WXU252" s="249"/>
      <c r="WXV252" s="249"/>
      <c r="WXW252" s="249"/>
      <c r="WXX252" s="249"/>
      <c r="WXY252" s="249"/>
      <c r="WXZ252" s="249"/>
      <c r="WYA252" s="249"/>
      <c r="WYB252" s="249"/>
      <c r="WYC252" s="249"/>
      <c r="WYD252" s="249"/>
      <c r="WYE252" s="249"/>
      <c r="WYF252" s="249"/>
      <c r="WYG252" s="249"/>
      <c r="WYH252" s="249"/>
      <c r="WYI252" s="249"/>
      <c r="WYJ252" s="249"/>
      <c r="WYK252" s="249"/>
      <c r="WYL252" s="249"/>
      <c r="WYM252" s="249"/>
      <c r="WYN252" s="249"/>
      <c r="WYO252" s="249"/>
      <c r="WYP252" s="249"/>
      <c r="WYQ252" s="249"/>
      <c r="WYR252" s="249"/>
      <c r="WYS252" s="249"/>
      <c r="WYT252" s="249"/>
      <c r="WYU252" s="249"/>
      <c r="WYV252" s="249"/>
      <c r="WYW252" s="249"/>
      <c r="WYX252" s="249"/>
      <c r="WYY252" s="249"/>
      <c r="WYZ252" s="249"/>
      <c r="WZA252" s="249"/>
      <c r="WZB252" s="249"/>
      <c r="WZC252" s="249"/>
      <c r="WZD252" s="249"/>
      <c r="WZE252" s="249"/>
      <c r="WZF252" s="249"/>
      <c r="WZG252" s="249"/>
      <c r="WZH252" s="249"/>
      <c r="WZI252" s="249"/>
      <c r="WZJ252" s="249"/>
      <c r="WZK252" s="249"/>
      <c r="WZL252" s="249"/>
      <c r="WZM252" s="249"/>
      <c r="WZN252" s="249"/>
      <c r="WZO252" s="249"/>
      <c r="WZP252" s="249"/>
      <c r="WZQ252" s="249"/>
      <c r="WZR252" s="249"/>
      <c r="WZS252" s="249"/>
      <c r="WZT252" s="249"/>
      <c r="WZU252" s="249"/>
      <c r="WZV252" s="249"/>
      <c r="WZW252" s="249"/>
      <c r="WZX252" s="249"/>
      <c r="WZY252" s="249"/>
      <c r="WZZ252" s="249"/>
      <c r="XAA252" s="249"/>
      <c r="XAB252" s="249"/>
      <c r="XAC252" s="249"/>
      <c r="XAD252" s="249"/>
      <c r="XAE252" s="249"/>
      <c r="XAF252" s="249"/>
      <c r="XAG252" s="249"/>
      <c r="XAH252" s="249"/>
      <c r="XAI252" s="249"/>
      <c r="XAJ252" s="249"/>
      <c r="XAK252" s="249"/>
      <c r="XAL252" s="249"/>
      <c r="XAM252" s="249"/>
      <c r="XAN252" s="249"/>
      <c r="XAO252" s="249"/>
      <c r="XAP252" s="249"/>
      <c r="XAQ252" s="249"/>
      <c r="XAR252" s="249"/>
      <c r="XAS252" s="249"/>
      <c r="XAT252" s="249"/>
      <c r="XAU252" s="249"/>
      <c r="XAV252" s="249"/>
      <c r="XAW252" s="249"/>
      <c r="XAX252" s="249"/>
      <c r="XAY252" s="249"/>
      <c r="XAZ252" s="249"/>
      <c r="XBA252" s="249"/>
      <c r="XBB252" s="249"/>
      <c r="XBC252" s="249"/>
      <c r="XBD252" s="249"/>
      <c r="XBE252" s="249"/>
      <c r="XBF252" s="249"/>
      <c r="XBG252" s="249"/>
      <c r="XBH252" s="249"/>
      <c r="XBI252" s="249"/>
      <c r="XBJ252" s="249"/>
      <c r="XBK252" s="249"/>
      <c r="XBL252" s="249"/>
      <c r="XBM252" s="249"/>
      <c r="XBN252" s="249"/>
      <c r="XBO252" s="249"/>
      <c r="XBP252" s="249"/>
      <c r="XBQ252" s="249"/>
      <c r="XBR252" s="249"/>
      <c r="XBS252" s="249"/>
      <c r="XBT252" s="249"/>
      <c r="XBU252" s="249"/>
      <c r="XBV252" s="249"/>
      <c r="XBW252" s="249"/>
      <c r="XBX252" s="249"/>
      <c r="XBY252" s="249"/>
      <c r="XBZ252" s="249"/>
      <c r="XCA252" s="249"/>
      <c r="XCB252" s="249"/>
      <c r="XCC252" s="249"/>
      <c r="XCD252" s="249"/>
      <c r="XCE252" s="249"/>
      <c r="XCF252" s="249"/>
      <c r="XCG252" s="249"/>
      <c r="XCH252" s="249"/>
      <c r="XCI252" s="249"/>
      <c r="XCJ252" s="249"/>
      <c r="XCK252" s="249"/>
      <c r="XCL252" s="249"/>
      <c r="XCM252" s="249"/>
      <c r="XCN252" s="249"/>
      <c r="XCO252" s="249"/>
      <c r="XCP252" s="249"/>
      <c r="XCQ252" s="249"/>
      <c r="XCR252" s="249"/>
      <c r="XCS252" s="249"/>
      <c r="XCT252" s="249"/>
      <c r="XCU252" s="249"/>
      <c r="XCV252" s="249"/>
      <c r="XCW252" s="249"/>
      <c r="XCX252" s="249"/>
      <c r="XCY252" s="249"/>
      <c r="XCZ252" s="249"/>
      <c r="XDA252" s="249"/>
      <c r="XDB252" s="249"/>
      <c r="XDC252" s="249"/>
      <c r="XDD252" s="249"/>
      <c r="XDE252" s="249"/>
      <c r="XDF252" s="249"/>
      <c r="XDG252" s="249"/>
      <c r="XDH252" s="249"/>
      <c r="XDI252" s="249"/>
      <c r="XDJ252" s="249"/>
      <c r="XDK252" s="249"/>
      <c r="XDL252" s="249"/>
      <c r="XDM252" s="249"/>
      <c r="XDN252" s="249"/>
      <c r="XDO252" s="249"/>
      <c r="XDP252" s="249"/>
      <c r="XDQ252" s="249"/>
      <c r="XDR252" s="249"/>
      <c r="XDS252" s="249"/>
      <c r="XDT252" s="249"/>
      <c r="XDU252" s="249"/>
      <c r="XDV252" s="249"/>
      <c r="XDW252" s="249"/>
      <c r="XDX252" s="249"/>
      <c r="XDY252" s="249"/>
      <c r="XDZ252" s="249"/>
      <c r="XEA252" s="249"/>
      <c r="XEB252" s="249"/>
      <c r="XEC252" s="249"/>
      <c r="XED252" s="249"/>
      <c r="XEE252" s="249"/>
      <c r="XEF252" s="249"/>
      <c r="XEG252" s="249"/>
      <c r="XEH252" s="249"/>
      <c r="XEI252" s="249"/>
      <c r="XEJ252" s="249"/>
      <c r="XEK252" s="249"/>
      <c r="XEL252" s="249"/>
      <c r="XEM252" s="249"/>
      <c r="XEN252" s="249"/>
      <c r="XEO252" s="249"/>
      <c r="XEP252" s="249"/>
      <c r="XEQ252" s="249"/>
      <c r="XER252" s="249"/>
      <c r="XES252" s="249"/>
      <c r="XET252" s="249"/>
      <c r="XEU252" s="249"/>
      <c r="XEV252" s="249"/>
      <c r="XEW252" s="249"/>
      <c r="XEX252" s="249"/>
    </row>
    <row r="253" spans="1:16378" ht="14.45" customHeight="1" x14ac:dyDescent="0.2">
      <c r="A253" s="243" t="s">
        <v>8667</v>
      </c>
      <c r="B253" s="242">
        <v>70.198999999999998</v>
      </c>
      <c r="C253" s="243" t="s">
        <v>90</v>
      </c>
      <c r="D253" s="244" t="s">
        <v>8527</v>
      </c>
      <c r="E253" s="244"/>
      <c r="F253" s="245" t="s">
        <v>7671</v>
      </c>
      <c r="G253" s="242" t="s">
        <v>8528</v>
      </c>
      <c r="H253" s="242" t="s">
        <v>8529</v>
      </c>
      <c r="I253" s="242" t="s">
        <v>8530</v>
      </c>
      <c r="J253" s="254"/>
      <c r="K253" s="249"/>
      <c r="L253" s="249"/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  <c r="X253" s="249"/>
      <c r="Y253" s="249"/>
      <c r="Z253" s="249"/>
      <c r="AA253" s="249"/>
      <c r="AB253" s="249"/>
      <c r="AC253" s="249"/>
      <c r="AD253" s="249"/>
      <c r="AE253" s="249"/>
      <c r="AF253" s="249"/>
      <c r="AG253" s="249"/>
      <c r="AH253" s="249"/>
      <c r="AI253" s="249"/>
      <c r="AJ253" s="249"/>
      <c r="AK253" s="249"/>
      <c r="AL253" s="249"/>
      <c r="AM253" s="249"/>
      <c r="AN253" s="249"/>
      <c r="AO253" s="249"/>
      <c r="AP253" s="249"/>
      <c r="AQ253" s="249"/>
      <c r="AR253" s="249"/>
      <c r="AS253" s="249"/>
      <c r="AT253" s="249"/>
      <c r="AU253" s="249"/>
      <c r="AV253" s="249"/>
      <c r="AW253" s="249"/>
      <c r="AX253" s="249"/>
      <c r="AY253" s="249"/>
      <c r="AZ253" s="249"/>
      <c r="BA253" s="249"/>
      <c r="BB253" s="249"/>
      <c r="BC253" s="249"/>
      <c r="BD253" s="249"/>
      <c r="BE253" s="249"/>
      <c r="BF253" s="249"/>
      <c r="BG253" s="249"/>
      <c r="BH253" s="249"/>
      <c r="BI253" s="249"/>
      <c r="BJ253" s="249"/>
      <c r="BK253" s="249"/>
      <c r="BL253" s="249"/>
      <c r="BM253" s="249"/>
      <c r="BN253" s="249"/>
      <c r="BO253" s="249"/>
      <c r="BP253" s="249"/>
      <c r="BQ253" s="249"/>
      <c r="BR253" s="249"/>
      <c r="BS253" s="249"/>
      <c r="BT253" s="249"/>
      <c r="BU253" s="249"/>
      <c r="BV253" s="249"/>
      <c r="BW253" s="249"/>
      <c r="BX253" s="249"/>
      <c r="BY253" s="249"/>
      <c r="BZ253" s="249"/>
      <c r="CA253" s="249"/>
      <c r="CB253" s="249"/>
      <c r="CC253" s="249"/>
      <c r="CD253" s="249"/>
      <c r="CE253" s="249"/>
      <c r="CF253" s="249"/>
      <c r="CG253" s="249"/>
      <c r="CH253" s="249"/>
      <c r="CI253" s="249"/>
      <c r="CJ253" s="249"/>
      <c r="CK253" s="249"/>
      <c r="CL253" s="249"/>
      <c r="CM253" s="249"/>
      <c r="CN253" s="249"/>
      <c r="CO253" s="249"/>
      <c r="CP253" s="249"/>
      <c r="CQ253" s="249"/>
      <c r="CR253" s="249"/>
      <c r="CS253" s="249"/>
      <c r="CT253" s="249"/>
      <c r="CU253" s="249"/>
      <c r="CV253" s="249"/>
      <c r="CW253" s="249"/>
      <c r="CX253" s="249"/>
      <c r="CY253" s="249"/>
      <c r="CZ253" s="249"/>
      <c r="DA253" s="249"/>
      <c r="DB253" s="249"/>
      <c r="DC253" s="249"/>
      <c r="DD253" s="249"/>
      <c r="DE253" s="249"/>
      <c r="DF253" s="249"/>
      <c r="DG253" s="249"/>
      <c r="DH253" s="249"/>
      <c r="DI253" s="249"/>
      <c r="DJ253" s="249"/>
      <c r="DK253" s="249"/>
      <c r="DL253" s="249"/>
      <c r="DM253" s="249"/>
      <c r="DN253" s="249"/>
      <c r="DO253" s="249"/>
      <c r="DP253" s="249"/>
      <c r="DQ253" s="249"/>
      <c r="DR253" s="249"/>
      <c r="DS253" s="249"/>
      <c r="DT253" s="249"/>
      <c r="DU253" s="249"/>
      <c r="DV253" s="249"/>
      <c r="DW253" s="249"/>
      <c r="DX253" s="249"/>
      <c r="DY253" s="249"/>
      <c r="DZ253" s="249"/>
      <c r="EA253" s="249"/>
      <c r="EB253" s="249"/>
      <c r="EC253" s="249"/>
      <c r="ED253" s="249"/>
      <c r="EE253" s="249"/>
      <c r="EF253" s="249"/>
      <c r="EG253" s="249"/>
      <c r="EH253" s="249"/>
      <c r="EI253" s="249"/>
      <c r="EJ253" s="249"/>
      <c r="EK253" s="249"/>
      <c r="EL253" s="249"/>
      <c r="EM253" s="249"/>
      <c r="EN253" s="249"/>
      <c r="EO253" s="249"/>
      <c r="EP253" s="249"/>
      <c r="EQ253" s="249"/>
      <c r="ER253" s="249"/>
      <c r="ES253" s="249"/>
      <c r="ET253" s="249"/>
      <c r="EU253" s="249"/>
      <c r="EV253" s="249"/>
      <c r="EW253" s="249"/>
      <c r="EX253" s="249"/>
      <c r="EY253" s="249"/>
      <c r="EZ253" s="249"/>
      <c r="FA253" s="249"/>
      <c r="FB253" s="249"/>
      <c r="FC253" s="249"/>
      <c r="FD253" s="249"/>
      <c r="FE253" s="249"/>
      <c r="FF253" s="249"/>
      <c r="FG253" s="249"/>
      <c r="FH253" s="249"/>
      <c r="FI253" s="249"/>
      <c r="FJ253" s="249"/>
      <c r="FK253" s="249"/>
      <c r="FL253" s="249"/>
      <c r="FM253" s="249"/>
      <c r="FN253" s="249"/>
      <c r="FO253" s="249"/>
      <c r="FP253" s="249"/>
      <c r="FQ253" s="249"/>
      <c r="FR253" s="249"/>
      <c r="FS253" s="249"/>
      <c r="FT253" s="249"/>
      <c r="FU253" s="249"/>
      <c r="FV253" s="249"/>
      <c r="FW253" s="249"/>
      <c r="FX253" s="249"/>
      <c r="FY253" s="249"/>
      <c r="FZ253" s="249"/>
      <c r="GA253" s="249"/>
      <c r="GB253" s="249"/>
      <c r="GC253" s="249"/>
      <c r="GD253" s="249"/>
      <c r="GE253" s="249"/>
      <c r="GF253" s="249"/>
      <c r="GG253" s="249"/>
      <c r="GH253" s="249"/>
      <c r="GI253" s="249"/>
      <c r="GJ253" s="249"/>
      <c r="GK253" s="249"/>
      <c r="GL253" s="249"/>
      <c r="GM253" s="249"/>
      <c r="GN253" s="249"/>
      <c r="GO253" s="249"/>
      <c r="GP253" s="249"/>
      <c r="GQ253" s="249"/>
      <c r="GR253" s="249"/>
      <c r="GS253" s="249"/>
      <c r="GT253" s="249"/>
      <c r="GU253" s="249"/>
      <c r="GV253" s="249"/>
      <c r="GW253" s="249"/>
      <c r="GX253" s="249"/>
      <c r="GY253" s="249"/>
      <c r="GZ253" s="249"/>
      <c r="HA253" s="249"/>
      <c r="HB253" s="249"/>
      <c r="HC253" s="249"/>
      <c r="HD253" s="249"/>
      <c r="HE253" s="249"/>
      <c r="HF253" s="249"/>
      <c r="HG253" s="249"/>
      <c r="HH253" s="249"/>
      <c r="HI253" s="249"/>
      <c r="HJ253" s="249"/>
      <c r="HK253" s="249"/>
      <c r="HL253" s="249"/>
      <c r="HM253" s="249"/>
      <c r="HN253" s="249"/>
      <c r="HO253" s="249"/>
      <c r="HP253" s="249"/>
      <c r="HQ253" s="249"/>
      <c r="HR253" s="249"/>
      <c r="HS253" s="249"/>
      <c r="HT253" s="249"/>
      <c r="HU253" s="249"/>
      <c r="HV253" s="249"/>
      <c r="HW253" s="249"/>
      <c r="HX253" s="249"/>
      <c r="HY253" s="249"/>
      <c r="HZ253" s="249"/>
      <c r="IA253" s="249"/>
      <c r="IB253" s="249"/>
      <c r="IC253" s="249"/>
      <c r="ID253" s="249"/>
      <c r="IE253" s="249"/>
      <c r="IF253" s="249"/>
      <c r="IG253" s="249"/>
      <c r="IH253" s="249"/>
      <c r="II253" s="249"/>
      <c r="IJ253" s="249"/>
      <c r="IK253" s="249"/>
      <c r="IL253" s="249"/>
      <c r="IM253" s="249"/>
      <c r="IN253" s="249"/>
      <c r="IO253" s="249"/>
      <c r="IP253" s="249"/>
      <c r="IQ253" s="249"/>
      <c r="IR253" s="249"/>
      <c r="IS253" s="249"/>
      <c r="IT253" s="249"/>
      <c r="IU253" s="249"/>
      <c r="IV253" s="249"/>
      <c r="IW253" s="249"/>
      <c r="IX253" s="249"/>
      <c r="IY253" s="249"/>
      <c r="IZ253" s="249"/>
      <c r="JA253" s="249"/>
      <c r="JB253" s="249"/>
      <c r="JC253" s="249"/>
      <c r="JD253" s="249"/>
      <c r="JE253" s="249"/>
      <c r="JF253" s="249"/>
      <c r="JG253" s="249"/>
      <c r="JH253" s="249"/>
      <c r="JI253" s="249"/>
      <c r="JJ253" s="249"/>
      <c r="JK253" s="249"/>
      <c r="JL253" s="249"/>
      <c r="JM253" s="249"/>
      <c r="JN253" s="249"/>
      <c r="JO253" s="249"/>
      <c r="JP253" s="249"/>
      <c r="JQ253" s="249"/>
      <c r="JR253" s="249"/>
      <c r="JS253" s="249"/>
      <c r="JT253" s="249"/>
      <c r="JU253" s="249"/>
      <c r="JV253" s="249"/>
      <c r="JW253" s="249"/>
      <c r="JX253" s="249"/>
      <c r="JY253" s="249"/>
      <c r="JZ253" s="249"/>
      <c r="KA253" s="249"/>
      <c r="KB253" s="249"/>
      <c r="KC253" s="249"/>
      <c r="KD253" s="249"/>
      <c r="KE253" s="249"/>
      <c r="KF253" s="249"/>
      <c r="KG253" s="249"/>
      <c r="KH253" s="249"/>
      <c r="KI253" s="249"/>
      <c r="KJ253" s="249"/>
      <c r="KK253" s="249"/>
      <c r="KL253" s="249"/>
      <c r="KM253" s="249"/>
      <c r="KN253" s="249"/>
      <c r="KO253" s="249"/>
      <c r="KP253" s="249"/>
      <c r="KQ253" s="249"/>
      <c r="KR253" s="249"/>
      <c r="KS253" s="249"/>
      <c r="KT253" s="249"/>
      <c r="KU253" s="249"/>
      <c r="KV253" s="249"/>
      <c r="KW253" s="249"/>
      <c r="KX253" s="249"/>
      <c r="KY253" s="249"/>
      <c r="KZ253" s="249"/>
      <c r="LA253" s="249"/>
      <c r="LB253" s="249"/>
      <c r="LC253" s="249"/>
      <c r="LD253" s="249"/>
      <c r="LE253" s="249"/>
      <c r="LF253" s="249"/>
      <c r="LG253" s="249"/>
      <c r="LH253" s="249"/>
      <c r="LI253" s="249"/>
      <c r="LJ253" s="249"/>
      <c r="LK253" s="249"/>
      <c r="LL253" s="249"/>
      <c r="LM253" s="249"/>
      <c r="LN253" s="249"/>
      <c r="LO253" s="249"/>
      <c r="LP253" s="249"/>
      <c r="LQ253" s="249"/>
      <c r="LR253" s="249"/>
      <c r="LS253" s="249"/>
      <c r="LT253" s="249"/>
      <c r="LU253" s="249"/>
      <c r="LV253" s="249"/>
      <c r="LW253" s="249"/>
      <c r="LX253" s="249"/>
      <c r="LY253" s="249"/>
      <c r="LZ253" s="249"/>
      <c r="MA253" s="249"/>
      <c r="MB253" s="249"/>
      <c r="MC253" s="249"/>
      <c r="MD253" s="249"/>
      <c r="ME253" s="249"/>
      <c r="MF253" s="249"/>
      <c r="MG253" s="249"/>
      <c r="MH253" s="249"/>
      <c r="MI253" s="249"/>
      <c r="MJ253" s="249"/>
      <c r="MK253" s="249"/>
      <c r="ML253" s="249"/>
      <c r="MM253" s="249"/>
      <c r="MN253" s="249"/>
      <c r="MO253" s="249"/>
      <c r="MP253" s="249"/>
      <c r="MQ253" s="249"/>
      <c r="MR253" s="249"/>
      <c r="MS253" s="249"/>
      <c r="MT253" s="249"/>
      <c r="MU253" s="249"/>
      <c r="MV253" s="249"/>
      <c r="MW253" s="249"/>
      <c r="MX253" s="249"/>
      <c r="MY253" s="249"/>
      <c r="MZ253" s="249"/>
      <c r="NA253" s="249"/>
      <c r="NB253" s="249"/>
      <c r="NC253" s="249"/>
      <c r="ND253" s="249"/>
      <c r="NE253" s="249"/>
      <c r="NF253" s="249"/>
      <c r="NG253" s="249"/>
      <c r="NH253" s="249"/>
      <c r="NI253" s="249"/>
      <c r="NJ253" s="249"/>
      <c r="NK253" s="249"/>
      <c r="NL253" s="249"/>
      <c r="NM253" s="249"/>
      <c r="NN253" s="249"/>
      <c r="NO253" s="249"/>
      <c r="NP253" s="249"/>
      <c r="NQ253" s="249"/>
      <c r="NR253" s="249"/>
      <c r="NS253" s="249"/>
      <c r="NT253" s="249"/>
      <c r="NU253" s="249"/>
      <c r="NV253" s="249"/>
      <c r="NW253" s="249"/>
      <c r="NX253" s="249"/>
      <c r="NY253" s="249"/>
      <c r="NZ253" s="249"/>
      <c r="OA253" s="249"/>
      <c r="OB253" s="249"/>
      <c r="OC253" s="249"/>
      <c r="OD253" s="249"/>
      <c r="OE253" s="249"/>
      <c r="OF253" s="249"/>
      <c r="OG253" s="249"/>
      <c r="OH253" s="249"/>
      <c r="OI253" s="249"/>
      <c r="OJ253" s="249"/>
      <c r="OK253" s="249"/>
      <c r="OL253" s="249"/>
      <c r="OM253" s="249"/>
      <c r="ON253" s="249"/>
      <c r="OO253" s="249"/>
      <c r="OP253" s="249"/>
      <c r="OQ253" s="249"/>
      <c r="OR253" s="249"/>
      <c r="OS253" s="249"/>
      <c r="OT253" s="249"/>
      <c r="OU253" s="249"/>
      <c r="OV253" s="249"/>
      <c r="OW253" s="249"/>
      <c r="OX253" s="249"/>
      <c r="OY253" s="249"/>
      <c r="OZ253" s="249"/>
      <c r="PA253" s="249"/>
      <c r="PB253" s="249"/>
      <c r="PC253" s="249"/>
      <c r="PD253" s="249"/>
      <c r="PE253" s="249"/>
      <c r="PF253" s="249"/>
      <c r="PG253" s="249"/>
      <c r="PH253" s="249"/>
      <c r="PI253" s="249"/>
      <c r="PJ253" s="249"/>
      <c r="PK253" s="249"/>
      <c r="PL253" s="249"/>
      <c r="PM253" s="249"/>
      <c r="PN253" s="249"/>
      <c r="PO253" s="249"/>
      <c r="PP253" s="249"/>
      <c r="PQ253" s="249"/>
      <c r="PR253" s="249"/>
      <c r="PS253" s="249"/>
      <c r="PT253" s="249"/>
      <c r="PU253" s="249"/>
      <c r="PV253" s="249"/>
      <c r="PW253" s="249"/>
      <c r="PX253" s="249"/>
      <c r="PY253" s="249"/>
      <c r="PZ253" s="249"/>
      <c r="QA253" s="249"/>
      <c r="QB253" s="249"/>
      <c r="QC253" s="249"/>
      <c r="QD253" s="249"/>
      <c r="QE253" s="249"/>
      <c r="QF253" s="249"/>
      <c r="QG253" s="249"/>
      <c r="QH253" s="249"/>
      <c r="QI253" s="249"/>
      <c r="QJ253" s="249"/>
      <c r="QK253" s="249"/>
      <c r="QL253" s="249"/>
      <c r="QM253" s="249"/>
      <c r="QN253" s="249"/>
      <c r="QO253" s="249"/>
      <c r="QP253" s="249"/>
      <c r="QQ253" s="249"/>
      <c r="QR253" s="249"/>
      <c r="QS253" s="249"/>
      <c r="QT253" s="249"/>
      <c r="QU253" s="249"/>
      <c r="QV253" s="249"/>
      <c r="QW253" s="249"/>
      <c r="QX253" s="249"/>
      <c r="QY253" s="249"/>
      <c r="QZ253" s="249"/>
      <c r="RA253" s="249"/>
      <c r="RB253" s="249"/>
      <c r="RC253" s="249"/>
      <c r="RD253" s="249"/>
      <c r="RE253" s="249"/>
      <c r="RF253" s="249"/>
      <c r="RG253" s="249"/>
      <c r="RH253" s="249"/>
      <c r="RI253" s="249"/>
      <c r="RJ253" s="249"/>
      <c r="RK253" s="249"/>
      <c r="RL253" s="249"/>
      <c r="RM253" s="249"/>
      <c r="RN253" s="249"/>
      <c r="RO253" s="249"/>
      <c r="RP253" s="249"/>
      <c r="RQ253" s="249"/>
      <c r="RR253" s="249"/>
      <c r="RS253" s="249"/>
      <c r="RT253" s="249"/>
      <c r="RU253" s="249"/>
      <c r="RV253" s="249"/>
      <c r="RW253" s="249"/>
      <c r="RX253" s="249"/>
      <c r="RY253" s="249"/>
      <c r="RZ253" s="249"/>
      <c r="SA253" s="249"/>
      <c r="SB253" s="249"/>
      <c r="SC253" s="249"/>
      <c r="SD253" s="249"/>
      <c r="SE253" s="249"/>
      <c r="SF253" s="249"/>
      <c r="SG253" s="249"/>
      <c r="SH253" s="249"/>
      <c r="SI253" s="249"/>
      <c r="SJ253" s="249"/>
      <c r="SK253" s="249"/>
      <c r="SL253" s="249"/>
      <c r="SM253" s="249"/>
      <c r="SN253" s="249"/>
      <c r="SO253" s="249"/>
      <c r="SP253" s="249"/>
      <c r="SQ253" s="249"/>
      <c r="SR253" s="249"/>
      <c r="SS253" s="249"/>
      <c r="ST253" s="249"/>
      <c r="SU253" s="249"/>
      <c r="SV253" s="249"/>
      <c r="SW253" s="249"/>
      <c r="SX253" s="249"/>
      <c r="SY253" s="249"/>
      <c r="SZ253" s="249"/>
      <c r="TA253" s="249"/>
      <c r="TB253" s="249"/>
      <c r="TC253" s="249"/>
      <c r="TD253" s="249"/>
      <c r="TE253" s="249"/>
      <c r="TF253" s="249"/>
      <c r="TG253" s="249"/>
      <c r="TH253" s="249"/>
      <c r="TI253" s="249"/>
      <c r="TJ253" s="249"/>
      <c r="TK253" s="249"/>
      <c r="TL253" s="249"/>
      <c r="TM253" s="249"/>
      <c r="TN253" s="249"/>
      <c r="TO253" s="249"/>
      <c r="TP253" s="249"/>
      <c r="TQ253" s="249"/>
      <c r="TR253" s="249"/>
      <c r="TS253" s="249"/>
      <c r="TT253" s="249"/>
      <c r="TU253" s="249"/>
      <c r="TV253" s="249"/>
      <c r="TW253" s="249"/>
      <c r="TX253" s="249"/>
      <c r="TY253" s="249"/>
      <c r="TZ253" s="249"/>
      <c r="UA253" s="249"/>
      <c r="UB253" s="249"/>
      <c r="UC253" s="249"/>
      <c r="UD253" s="249"/>
      <c r="UE253" s="249"/>
      <c r="UF253" s="249"/>
      <c r="UG253" s="249"/>
      <c r="UH253" s="249"/>
      <c r="UI253" s="249"/>
      <c r="UJ253" s="249"/>
      <c r="UK253" s="249"/>
      <c r="UL253" s="249"/>
      <c r="UM253" s="249"/>
      <c r="UN253" s="249"/>
      <c r="UO253" s="249"/>
      <c r="UP253" s="249"/>
      <c r="UQ253" s="249"/>
      <c r="UR253" s="249"/>
      <c r="US253" s="249"/>
      <c r="UT253" s="249"/>
      <c r="UU253" s="249"/>
      <c r="UV253" s="249"/>
      <c r="UW253" s="249"/>
      <c r="UX253" s="249"/>
      <c r="UY253" s="249"/>
      <c r="UZ253" s="249"/>
      <c r="VA253" s="249"/>
      <c r="VB253" s="249"/>
      <c r="VC253" s="249"/>
      <c r="VD253" s="249"/>
      <c r="VE253" s="249"/>
      <c r="VF253" s="249"/>
      <c r="VG253" s="249"/>
      <c r="VH253" s="249"/>
      <c r="VI253" s="249"/>
      <c r="VJ253" s="249"/>
      <c r="VK253" s="249"/>
      <c r="VL253" s="249"/>
      <c r="VM253" s="249"/>
      <c r="VN253" s="249"/>
      <c r="VO253" s="249"/>
      <c r="VP253" s="249"/>
      <c r="VQ253" s="249"/>
      <c r="VR253" s="249"/>
      <c r="VS253" s="249"/>
      <c r="VT253" s="249"/>
      <c r="VU253" s="249"/>
      <c r="VV253" s="249"/>
      <c r="VW253" s="249"/>
      <c r="VX253" s="249"/>
      <c r="VY253" s="249"/>
      <c r="VZ253" s="249"/>
      <c r="WA253" s="249"/>
      <c r="WB253" s="249"/>
      <c r="WC253" s="249"/>
      <c r="WD253" s="249"/>
      <c r="WE253" s="249"/>
      <c r="WF253" s="249"/>
      <c r="WG253" s="249"/>
      <c r="WH253" s="249"/>
      <c r="WI253" s="249"/>
      <c r="WJ253" s="249"/>
      <c r="WK253" s="249"/>
      <c r="WL253" s="249"/>
      <c r="WM253" s="249"/>
      <c r="WN253" s="249"/>
      <c r="WO253" s="249"/>
      <c r="WP253" s="249"/>
      <c r="WQ253" s="249"/>
      <c r="WR253" s="249"/>
      <c r="WS253" s="249"/>
      <c r="WT253" s="249"/>
      <c r="WU253" s="249"/>
      <c r="WV253" s="249"/>
      <c r="WW253" s="249"/>
      <c r="WX253" s="249"/>
      <c r="WY253" s="249"/>
      <c r="WZ253" s="249"/>
      <c r="XA253" s="249"/>
      <c r="XB253" s="249"/>
      <c r="XC253" s="249"/>
      <c r="XD253" s="249"/>
      <c r="XE253" s="249"/>
      <c r="XF253" s="249"/>
      <c r="XG253" s="249"/>
      <c r="XH253" s="249"/>
      <c r="XI253" s="249"/>
      <c r="XJ253" s="249"/>
      <c r="XK253" s="249"/>
      <c r="XL253" s="249"/>
      <c r="XM253" s="249"/>
      <c r="XN253" s="249"/>
      <c r="XO253" s="249"/>
      <c r="XP253" s="249"/>
      <c r="XQ253" s="249"/>
      <c r="XR253" s="249"/>
      <c r="XS253" s="249"/>
      <c r="XT253" s="249"/>
      <c r="XU253" s="249"/>
      <c r="XV253" s="249"/>
      <c r="XW253" s="249"/>
      <c r="XX253" s="249"/>
      <c r="XY253" s="249"/>
      <c r="XZ253" s="249"/>
      <c r="YA253" s="249"/>
      <c r="YB253" s="249"/>
      <c r="YC253" s="249"/>
      <c r="YD253" s="249"/>
      <c r="YE253" s="249"/>
      <c r="YF253" s="249"/>
      <c r="YG253" s="249"/>
      <c r="YH253" s="249"/>
      <c r="YI253" s="249"/>
      <c r="YJ253" s="249"/>
      <c r="YK253" s="249"/>
      <c r="YL253" s="249"/>
      <c r="YM253" s="249"/>
      <c r="YN253" s="249"/>
      <c r="YO253" s="249"/>
      <c r="YP253" s="249"/>
      <c r="YQ253" s="249"/>
      <c r="YR253" s="249"/>
      <c r="YS253" s="249"/>
      <c r="YT253" s="249"/>
      <c r="YU253" s="249"/>
      <c r="YV253" s="249"/>
      <c r="YW253" s="249"/>
      <c r="YX253" s="249"/>
      <c r="YY253" s="249"/>
      <c r="YZ253" s="249"/>
      <c r="ZA253" s="249"/>
      <c r="ZB253" s="249"/>
      <c r="ZC253" s="249"/>
      <c r="ZD253" s="249"/>
      <c r="ZE253" s="249"/>
      <c r="ZF253" s="249"/>
      <c r="ZG253" s="249"/>
      <c r="ZH253" s="249"/>
      <c r="ZI253" s="249"/>
      <c r="ZJ253" s="249"/>
      <c r="ZK253" s="249"/>
      <c r="ZL253" s="249"/>
      <c r="ZM253" s="249"/>
      <c r="ZN253" s="249"/>
      <c r="ZO253" s="249"/>
      <c r="ZP253" s="249"/>
      <c r="ZQ253" s="249"/>
      <c r="ZR253" s="249"/>
      <c r="ZS253" s="249"/>
      <c r="ZT253" s="249"/>
      <c r="ZU253" s="249"/>
      <c r="ZV253" s="249"/>
      <c r="ZW253" s="249"/>
      <c r="ZX253" s="249"/>
      <c r="ZY253" s="249"/>
      <c r="ZZ253" s="249"/>
      <c r="AAA253" s="249"/>
      <c r="AAB253" s="249"/>
      <c r="AAC253" s="249"/>
      <c r="AAD253" s="249"/>
      <c r="AAE253" s="249"/>
      <c r="AAF253" s="249"/>
      <c r="AAG253" s="249"/>
      <c r="AAH253" s="249"/>
      <c r="AAI253" s="249"/>
      <c r="AAJ253" s="249"/>
      <c r="AAK253" s="249"/>
      <c r="AAL253" s="249"/>
      <c r="AAM253" s="249"/>
      <c r="AAN253" s="249"/>
      <c r="AAO253" s="249"/>
      <c r="AAP253" s="249"/>
      <c r="AAQ253" s="249"/>
      <c r="AAR253" s="249"/>
      <c r="AAS253" s="249"/>
      <c r="AAT253" s="249"/>
      <c r="AAU253" s="249"/>
      <c r="AAV253" s="249"/>
      <c r="AAW253" s="249"/>
      <c r="AAX253" s="249"/>
      <c r="AAY253" s="249"/>
      <c r="AAZ253" s="249"/>
      <c r="ABA253" s="249"/>
      <c r="ABB253" s="249"/>
      <c r="ABC253" s="249"/>
      <c r="ABD253" s="249"/>
      <c r="ABE253" s="249"/>
      <c r="ABF253" s="249"/>
      <c r="ABG253" s="249"/>
      <c r="ABH253" s="249"/>
      <c r="ABI253" s="249"/>
      <c r="ABJ253" s="249"/>
      <c r="ABK253" s="249"/>
      <c r="ABL253" s="249"/>
      <c r="ABM253" s="249"/>
      <c r="ABN253" s="249"/>
      <c r="ABO253" s="249"/>
      <c r="ABP253" s="249"/>
      <c r="ABQ253" s="249"/>
      <c r="ABR253" s="249"/>
      <c r="ABS253" s="249"/>
      <c r="ABT253" s="249"/>
      <c r="ABU253" s="249"/>
      <c r="ABV253" s="249"/>
      <c r="ABW253" s="249"/>
      <c r="ABX253" s="249"/>
      <c r="ABY253" s="249"/>
      <c r="ABZ253" s="249"/>
      <c r="ACA253" s="249"/>
      <c r="ACB253" s="249"/>
      <c r="ACC253" s="249"/>
      <c r="ACD253" s="249"/>
      <c r="ACE253" s="249"/>
      <c r="ACF253" s="249"/>
      <c r="ACG253" s="249"/>
      <c r="ACH253" s="249"/>
      <c r="ACI253" s="249"/>
      <c r="ACJ253" s="249"/>
      <c r="ACK253" s="249"/>
      <c r="ACL253" s="249"/>
      <c r="ACM253" s="249"/>
      <c r="ACN253" s="249"/>
      <c r="ACO253" s="249"/>
      <c r="ACP253" s="249"/>
      <c r="ACQ253" s="249"/>
      <c r="ACR253" s="249"/>
      <c r="ACS253" s="249"/>
      <c r="ACT253" s="249"/>
      <c r="ACU253" s="249"/>
      <c r="ACV253" s="249"/>
      <c r="ACW253" s="249"/>
      <c r="ACX253" s="249"/>
      <c r="ACY253" s="249"/>
      <c r="ACZ253" s="249"/>
      <c r="ADA253" s="249"/>
      <c r="ADB253" s="249"/>
      <c r="ADC253" s="249"/>
      <c r="ADD253" s="249"/>
      <c r="ADE253" s="249"/>
      <c r="ADF253" s="249"/>
      <c r="ADG253" s="249"/>
      <c r="ADH253" s="249"/>
      <c r="ADI253" s="249"/>
      <c r="ADJ253" s="249"/>
      <c r="ADK253" s="249"/>
      <c r="ADL253" s="249"/>
      <c r="ADM253" s="249"/>
      <c r="ADN253" s="249"/>
      <c r="ADO253" s="249"/>
      <c r="ADP253" s="249"/>
      <c r="ADQ253" s="249"/>
      <c r="ADR253" s="249"/>
      <c r="ADS253" s="249"/>
      <c r="ADT253" s="249"/>
      <c r="ADU253" s="249"/>
      <c r="ADV253" s="249"/>
      <c r="ADW253" s="249"/>
      <c r="ADX253" s="249"/>
      <c r="ADY253" s="249"/>
      <c r="ADZ253" s="249"/>
      <c r="AEA253" s="249"/>
      <c r="AEB253" s="249"/>
      <c r="AEC253" s="249"/>
      <c r="AED253" s="249"/>
      <c r="AEE253" s="249"/>
      <c r="AEF253" s="249"/>
      <c r="AEG253" s="249"/>
      <c r="AEH253" s="249"/>
      <c r="AEI253" s="249"/>
      <c r="AEJ253" s="249"/>
      <c r="AEK253" s="249"/>
      <c r="AEL253" s="249"/>
      <c r="AEM253" s="249"/>
      <c r="AEN253" s="249"/>
      <c r="AEO253" s="249"/>
      <c r="AEP253" s="249"/>
      <c r="AEQ253" s="249"/>
      <c r="AER253" s="249"/>
      <c r="AES253" s="249"/>
      <c r="AET253" s="249"/>
      <c r="AEU253" s="249"/>
      <c r="AEV253" s="249"/>
      <c r="AEW253" s="249"/>
      <c r="AEX253" s="249"/>
      <c r="AEY253" s="249"/>
      <c r="AEZ253" s="249"/>
      <c r="AFA253" s="249"/>
      <c r="AFB253" s="249"/>
      <c r="AFC253" s="249"/>
      <c r="AFD253" s="249"/>
      <c r="AFE253" s="249"/>
      <c r="AFF253" s="249"/>
      <c r="AFG253" s="249"/>
      <c r="AFH253" s="249"/>
      <c r="AFI253" s="249"/>
      <c r="AFJ253" s="249"/>
      <c r="AFK253" s="249"/>
      <c r="AFL253" s="249"/>
      <c r="AFM253" s="249"/>
      <c r="AFN253" s="249"/>
      <c r="AFO253" s="249"/>
      <c r="AFP253" s="249"/>
      <c r="AFQ253" s="249"/>
      <c r="AFR253" s="249"/>
      <c r="AFS253" s="249"/>
      <c r="AFT253" s="249"/>
      <c r="AFU253" s="249"/>
      <c r="AFV253" s="249"/>
      <c r="AFW253" s="249"/>
      <c r="AFX253" s="249"/>
      <c r="AFY253" s="249"/>
      <c r="AFZ253" s="249"/>
      <c r="AGA253" s="249"/>
      <c r="AGB253" s="249"/>
      <c r="AGC253" s="249"/>
      <c r="AGD253" s="249"/>
      <c r="AGE253" s="249"/>
      <c r="AGF253" s="249"/>
      <c r="AGG253" s="249"/>
      <c r="AGH253" s="249"/>
      <c r="AGI253" s="249"/>
      <c r="AGJ253" s="249"/>
      <c r="AGK253" s="249"/>
      <c r="AGL253" s="249"/>
      <c r="AGM253" s="249"/>
      <c r="AGN253" s="249"/>
      <c r="AGO253" s="249"/>
      <c r="AGP253" s="249"/>
      <c r="AGQ253" s="249"/>
      <c r="AGR253" s="249"/>
      <c r="AGS253" s="249"/>
      <c r="AGT253" s="249"/>
      <c r="AGU253" s="249"/>
      <c r="AGV253" s="249"/>
      <c r="AGW253" s="249"/>
      <c r="AGX253" s="249"/>
      <c r="AGY253" s="249"/>
      <c r="AGZ253" s="249"/>
      <c r="AHA253" s="249"/>
      <c r="AHB253" s="249"/>
      <c r="AHC253" s="249"/>
      <c r="AHD253" s="249"/>
      <c r="AHE253" s="249"/>
      <c r="AHF253" s="249"/>
      <c r="AHG253" s="249"/>
      <c r="AHH253" s="249"/>
      <c r="AHI253" s="249"/>
      <c r="AHJ253" s="249"/>
      <c r="AHK253" s="249"/>
      <c r="AHL253" s="249"/>
      <c r="AHM253" s="249"/>
      <c r="AHN253" s="249"/>
      <c r="AHO253" s="249"/>
      <c r="AHP253" s="249"/>
      <c r="AHQ253" s="249"/>
      <c r="AHR253" s="249"/>
      <c r="AHS253" s="249"/>
      <c r="AHT253" s="249"/>
      <c r="AHU253" s="249"/>
      <c r="AHV253" s="249"/>
      <c r="AHW253" s="249"/>
      <c r="AHX253" s="249"/>
      <c r="AHY253" s="249"/>
      <c r="AHZ253" s="249"/>
      <c r="AIA253" s="249"/>
      <c r="AIB253" s="249"/>
      <c r="AIC253" s="249"/>
      <c r="AID253" s="249"/>
      <c r="AIE253" s="249"/>
      <c r="AIF253" s="249"/>
      <c r="AIG253" s="249"/>
      <c r="AIH253" s="249"/>
      <c r="AII253" s="249"/>
      <c r="AIJ253" s="249"/>
      <c r="AIK253" s="249"/>
      <c r="AIL253" s="249"/>
      <c r="AIM253" s="249"/>
      <c r="AIN253" s="249"/>
      <c r="AIO253" s="249"/>
      <c r="AIP253" s="249"/>
      <c r="AIQ253" s="249"/>
      <c r="AIR253" s="249"/>
      <c r="AIS253" s="249"/>
      <c r="AIT253" s="249"/>
      <c r="AIU253" s="249"/>
      <c r="AIV253" s="249"/>
      <c r="AIW253" s="249"/>
      <c r="AIX253" s="249"/>
      <c r="AIY253" s="249"/>
      <c r="AIZ253" s="249"/>
      <c r="AJA253" s="249"/>
      <c r="AJB253" s="249"/>
      <c r="AJC253" s="249"/>
      <c r="AJD253" s="249"/>
      <c r="AJE253" s="249"/>
      <c r="AJF253" s="249"/>
      <c r="AJG253" s="249"/>
      <c r="AJH253" s="249"/>
      <c r="AJI253" s="249"/>
      <c r="AJJ253" s="249"/>
      <c r="AJK253" s="249"/>
      <c r="AJL253" s="249"/>
      <c r="AJM253" s="249"/>
      <c r="AJN253" s="249"/>
      <c r="AJO253" s="249"/>
      <c r="AJP253" s="249"/>
      <c r="AJQ253" s="249"/>
      <c r="AJR253" s="249"/>
      <c r="AJS253" s="249"/>
      <c r="AJT253" s="249"/>
      <c r="AJU253" s="249"/>
      <c r="AJV253" s="249"/>
      <c r="AJW253" s="249"/>
      <c r="AJX253" s="249"/>
      <c r="AJY253" s="249"/>
      <c r="AJZ253" s="249"/>
      <c r="AKA253" s="249"/>
      <c r="AKB253" s="249"/>
      <c r="AKC253" s="249"/>
      <c r="AKD253" s="249"/>
      <c r="AKE253" s="249"/>
      <c r="AKF253" s="249"/>
      <c r="AKG253" s="249"/>
      <c r="AKH253" s="249"/>
      <c r="AKI253" s="249"/>
      <c r="AKJ253" s="249"/>
      <c r="AKK253" s="249"/>
      <c r="AKL253" s="249"/>
      <c r="AKM253" s="249"/>
      <c r="AKN253" s="249"/>
      <c r="AKO253" s="249"/>
      <c r="AKP253" s="249"/>
      <c r="AKQ253" s="249"/>
      <c r="AKR253" s="249"/>
      <c r="AKS253" s="249"/>
      <c r="AKT253" s="249"/>
      <c r="AKU253" s="249"/>
      <c r="AKV253" s="249"/>
      <c r="AKW253" s="249"/>
      <c r="AKX253" s="249"/>
      <c r="AKY253" s="249"/>
      <c r="AKZ253" s="249"/>
      <c r="ALA253" s="249"/>
      <c r="ALB253" s="249"/>
      <c r="ALC253" s="249"/>
      <c r="ALD253" s="249"/>
      <c r="ALE253" s="249"/>
      <c r="ALF253" s="249"/>
      <c r="ALG253" s="249"/>
      <c r="ALH253" s="249"/>
      <c r="ALI253" s="249"/>
      <c r="ALJ253" s="249"/>
      <c r="ALK253" s="249"/>
      <c r="ALL253" s="249"/>
      <c r="ALM253" s="249"/>
      <c r="ALN253" s="249"/>
      <c r="ALO253" s="249"/>
      <c r="ALP253" s="249"/>
      <c r="ALQ253" s="249"/>
      <c r="ALR253" s="249"/>
      <c r="ALS253" s="249"/>
      <c r="ALT253" s="249"/>
      <c r="ALU253" s="249"/>
      <c r="ALV253" s="249"/>
      <c r="ALW253" s="249"/>
      <c r="ALX253" s="249"/>
      <c r="ALY253" s="249"/>
      <c r="ALZ253" s="249"/>
      <c r="AMA253" s="249"/>
      <c r="AMB253" s="249"/>
      <c r="AMC253" s="249"/>
      <c r="AMD253" s="249"/>
      <c r="AME253" s="249"/>
      <c r="AMF253" s="249"/>
      <c r="AMG253" s="249"/>
      <c r="AMH253" s="249"/>
      <c r="AMI253" s="249"/>
      <c r="AMJ253" s="249"/>
      <c r="AMK253" s="249"/>
      <c r="AML253" s="249"/>
      <c r="AMM253" s="249"/>
      <c r="AMN253" s="249"/>
      <c r="AMO253" s="249"/>
      <c r="AMP253" s="249"/>
      <c r="AMQ253" s="249"/>
      <c r="AMR253" s="249"/>
      <c r="AMS253" s="249"/>
      <c r="AMT253" s="249"/>
      <c r="AMU253" s="249"/>
      <c r="AMV253" s="249"/>
      <c r="AMW253" s="249"/>
      <c r="AMX253" s="249"/>
      <c r="AMY253" s="249"/>
      <c r="AMZ253" s="249"/>
      <c r="ANA253" s="249"/>
      <c r="ANB253" s="249"/>
      <c r="ANC253" s="249"/>
      <c r="AND253" s="249"/>
      <c r="ANE253" s="249"/>
      <c r="ANF253" s="249"/>
      <c r="ANG253" s="249"/>
      <c r="ANH253" s="249"/>
      <c r="ANI253" s="249"/>
      <c r="ANJ253" s="249"/>
      <c r="ANK253" s="249"/>
      <c r="ANL253" s="249"/>
      <c r="ANM253" s="249"/>
      <c r="ANN253" s="249"/>
      <c r="ANO253" s="249"/>
      <c r="ANP253" s="249"/>
      <c r="ANQ253" s="249"/>
      <c r="ANR253" s="249"/>
      <c r="ANS253" s="249"/>
      <c r="ANT253" s="249"/>
      <c r="ANU253" s="249"/>
      <c r="ANV253" s="249"/>
      <c r="ANW253" s="249"/>
      <c r="ANX253" s="249"/>
      <c r="ANY253" s="249"/>
      <c r="ANZ253" s="249"/>
      <c r="AOA253" s="249"/>
      <c r="AOB253" s="249"/>
      <c r="AOC253" s="249"/>
      <c r="AOD253" s="249"/>
      <c r="AOE253" s="249"/>
      <c r="AOF253" s="249"/>
      <c r="AOG253" s="249"/>
      <c r="AOH253" s="249"/>
      <c r="AOI253" s="249"/>
      <c r="AOJ253" s="249"/>
      <c r="AOK253" s="249"/>
      <c r="AOL253" s="249"/>
      <c r="AOM253" s="249"/>
      <c r="AON253" s="249"/>
      <c r="AOO253" s="249"/>
      <c r="AOP253" s="249"/>
      <c r="AOQ253" s="249"/>
      <c r="AOR253" s="249"/>
      <c r="AOS253" s="249"/>
      <c r="AOT253" s="249"/>
      <c r="AOU253" s="249"/>
      <c r="AOV253" s="249"/>
      <c r="AOW253" s="249"/>
      <c r="AOX253" s="249"/>
      <c r="AOY253" s="249"/>
      <c r="AOZ253" s="249"/>
      <c r="APA253" s="249"/>
      <c r="APB253" s="249"/>
      <c r="APC253" s="249"/>
      <c r="APD253" s="249"/>
      <c r="APE253" s="249"/>
      <c r="APF253" s="249"/>
      <c r="APG253" s="249"/>
      <c r="APH253" s="249"/>
      <c r="API253" s="249"/>
      <c r="APJ253" s="249"/>
      <c r="APK253" s="249"/>
      <c r="APL253" s="249"/>
      <c r="APM253" s="249"/>
      <c r="APN253" s="249"/>
      <c r="APO253" s="249"/>
      <c r="APP253" s="249"/>
      <c r="APQ253" s="249"/>
      <c r="APR253" s="249"/>
      <c r="APS253" s="249"/>
      <c r="APT253" s="249"/>
      <c r="APU253" s="249"/>
      <c r="APV253" s="249"/>
      <c r="APW253" s="249"/>
      <c r="APX253" s="249"/>
      <c r="APY253" s="249"/>
      <c r="APZ253" s="249"/>
      <c r="AQA253" s="249"/>
      <c r="AQB253" s="249"/>
      <c r="AQC253" s="249"/>
      <c r="AQD253" s="249"/>
      <c r="AQE253" s="249"/>
      <c r="AQF253" s="249"/>
      <c r="AQG253" s="249"/>
      <c r="AQH253" s="249"/>
      <c r="AQI253" s="249"/>
      <c r="AQJ253" s="249"/>
      <c r="AQK253" s="249"/>
      <c r="AQL253" s="249"/>
      <c r="AQM253" s="249"/>
      <c r="AQN253" s="249"/>
      <c r="AQO253" s="249"/>
      <c r="AQP253" s="249"/>
      <c r="AQQ253" s="249"/>
      <c r="AQR253" s="249"/>
      <c r="AQS253" s="249"/>
      <c r="AQT253" s="249"/>
      <c r="AQU253" s="249"/>
      <c r="AQV253" s="249"/>
      <c r="AQW253" s="249"/>
      <c r="AQX253" s="249"/>
      <c r="AQY253" s="249"/>
      <c r="AQZ253" s="249"/>
      <c r="ARA253" s="249"/>
      <c r="ARB253" s="249"/>
      <c r="ARC253" s="249"/>
      <c r="ARD253" s="249"/>
      <c r="ARE253" s="249"/>
      <c r="ARF253" s="249"/>
      <c r="ARG253" s="249"/>
      <c r="ARH253" s="249"/>
      <c r="ARI253" s="249"/>
      <c r="ARJ253" s="249"/>
      <c r="ARK253" s="249"/>
      <c r="ARL253" s="249"/>
      <c r="ARM253" s="249"/>
      <c r="ARN253" s="249"/>
      <c r="ARO253" s="249"/>
      <c r="ARP253" s="249"/>
      <c r="ARQ253" s="249"/>
      <c r="ARR253" s="249"/>
      <c r="ARS253" s="249"/>
      <c r="ART253" s="249"/>
      <c r="ARU253" s="249"/>
      <c r="ARV253" s="249"/>
      <c r="ARW253" s="249"/>
      <c r="ARX253" s="249"/>
      <c r="ARY253" s="249"/>
      <c r="ARZ253" s="249"/>
      <c r="ASA253" s="249"/>
      <c r="ASB253" s="249"/>
      <c r="ASC253" s="249"/>
      <c r="ASD253" s="249"/>
      <c r="ASE253" s="249"/>
      <c r="ASF253" s="249"/>
      <c r="ASG253" s="249"/>
      <c r="ASH253" s="249"/>
      <c r="ASI253" s="249"/>
      <c r="ASJ253" s="249"/>
      <c r="ASK253" s="249"/>
      <c r="ASL253" s="249"/>
      <c r="ASM253" s="249"/>
      <c r="ASN253" s="249"/>
      <c r="ASO253" s="249"/>
      <c r="ASP253" s="249"/>
      <c r="ASQ253" s="249"/>
      <c r="ASR253" s="249"/>
      <c r="ASS253" s="249"/>
      <c r="AST253" s="249"/>
      <c r="ASU253" s="249"/>
      <c r="ASV253" s="249"/>
      <c r="ASW253" s="249"/>
      <c r="ASX253" s="249"/>
      <c r="ASY253" s="249"/>
      <c r="ASZ253" s="249"/>
      <c r="ATA253" s="249"/>
      <c r="ATB253" s="249"/>
      <c r="ATC253" s="249"/>
      <c r="ATD253" s="249"/>
      <c r="ATE253" s="249"/>
      <c r="ATF253" s="249"/>
      <c r="ATG253" s="249"/>
      <c r="ATH253" s="249"/>
      <c r="ATI253" s="249"/>
      <c r="ATJ253" s="249"/>
      <c r="ATK253" s="249"/>
      <c r="ATL253" s="249"/>
      <c r="ATM253" s="249"/>
      <c r="ATN253" s="249"/>
      <c r="ATO253" s="249"/>
      <c r="ATP253" s="249"/>
      <c r="ATQ253" s="249"/>
      <c r="ATR253" s="249"/>
      <c r="ATS253" s="249"/>
      <c r="ATT253" s="249"/>
      <c r="ATU253" s="249"/>
      <c r="ATV253" s="249"/>
      <c r="ATW253" s="249"/>
      <c r="ATX253" s="249"/>
      <c r="ATY253" s="249"/>
      <c r="ATZ253" s="249"/>
      <c r="AUA253" s="249"/>
      <c r="AUB253" s="249"/>
      <c r="AUC253" s="249"/>
      <c r="AUD253" s="249"/>
      <c r="AUE253" s="249"/>
      <c r="AUF253" s="249"/>
      <c r="AUG253" s="249"/>
      <c r="AUH253" s="249"/>
      <c r="AUI253" s="249"/>
      <c r="AUJ253" s="249"/>
      <c r="AUK253" s="249"/>
      <c r="AUL253" s="249"/>
      <c r="AUM253" s="249"/>
      <c r="AUN253" s="249"/>
      <c r="AUO253" s="249"/>
      <c r="AUP253" s="249"/>
      <c r="AUQ253" s="249"/>
      <c r="AUR253" s="249"/>
      <c r="AUS253" s="249"/>
      <c r="AUT253" s="249"/>
      <c r="AUU253" s="249"/>
      <c r="AUV253" s="249"/>
      <c r="AUW253" s="249"/>
      <c r="AUX253" s="249"/>
      <c r="AUY253" s="249"/>
      <c r="AUZ253" s="249"/>
      <c r="AVA253" s="249"/>
      <c r="AVB253" s="249"/>
      <c r="AVC253" s="249"/>
      <c r="AVD253" s="249"/>
      <c r="AVE253" s="249"/>
      <c r="AVF253" s="249"/>
      <c r="AVG253" s="249"/>
      <c r="AVH253" s="249"/>
      <c r="AVI253" s="249"/>
      <c r="AVJ253" s="249"/>
      <c r="AVK253" s="249"/>
      <c r="AVL253" s="249"/>
      <c r="AVM253" s="249"/>
      <c r="AVN253" s="249"/>
      <c r="AVO253" s="249"/>
      <c r="AVP253" s="249"/>
      <c r="AVQ253" s="249"/>
      <c r="AVR253" s="249"/>
      <c r="AVS253" s="249"/>
      <c r="AVT253" s="249"/>
      <c r="AVU253" s="249"/>
      <c r="AVV253" s="249"/>
      <c r="AVW253" s="249"/>
      <c r="AVX253" s="249"/>
      <c r="AVY253" s="249"/>
      <c r="AVZ253" s="249"/>
      <c r="AWA253" s="249"/>
      <c r="AWB253" s="249"/>
      <c r="AWC253" s="249"/>
      <c r="AWD253" s="249"/>
      <c r="AWE253" s="249"/>
      <c r="AWF253" s="249"/>
      <c r="AWG253" s="249"/>
      <c r="AWH253" s="249"/>
      <c r="AWI253" s="249"/>
      <c r="AWJ253" s="249"/>
      <c r="AWK253" s="249"/>
      <c r="AWL253" s="249"/>
      <c r="AWM253" s="249"/>
      <c r="AWN253" s="249"/>
      <c r="AWO253" s="249"/>
      <c r="AWP253" s="249"/>
      <c r="AWQ253" s="249"/>
      <c r="AWR253" s="249"/>
      <c r="AWS253" s="249"/>
      <c r="AWT253" s="249"/>
      <c r="AWU253" s="249"/>
      <c r="AWV253" s="249"/>
      <c r="AWW253" s="249"/>
      <c r="AWX253" s="249"/>
      <c r="AWY253" s="249"/>
      <c r="AWZ253" s="249"/>
      <c r="AXA253" s="249"/>
      <c r="AXB253" s="249"/>
      <c r="AXC253" s="249"/>
      <c r="AXD253" s="249"/>
      <c r="AXE253" s="249"/>
      <c r="AXF253" s="249"/>
      <c r="AXG253" s="249"/>
      <c r="AXH253" s="249"/>
      <c r="AXI253" s="249"/>
      <c r="AXJ253" s="249"/>
      <c r="AXK253" s="249"/>
      <c r="AXL253" s="249"/>
      <c r="AXM253" s="249"/>
      <c r="AXN253" s="249"/>
      <c r="AXO253" s="249"/>
      <c r="AXP253" s="249"/>
      <c r="AXQ253" s="249"/>
      <c r="AXR253" s="249"/>
      <c r="AXS253" s="249"/>
      <c r="AXT253" s="249"/>
      <c r="AXU253" s="249"/>
      <c r="AXV253" s="249"/>
      <c r="AXW253" s="249"/>
      <c r="AXX253" s="249"/>
      <c r="AXY253" s="249"/>
      <c r="AXZ253" s="249"/>
      <c r="AYA253" s="249"/>
      <c r="AYB253" s="249"/>
      <c r="AYC253" s="249"/>
      <c r="AYD253" s="249"/>
      <c r="AYE253" s="249"/>
      <c r="AYF253" s="249"/>
      <c r="AYG253" s="249"/>
      <c r="AYH253" s="249"/>
      <c r="AYI253" s="249"/>
      <c r="AYJ253" s="249"/>
      <c r="AYK253" s="249"/>
      <c r="AYL253" s="249"/>
      <c r="AYM253" s="249"/>
      <c r="AYN253" s="249"/>
      <c r="AYO253" s="249"/>
      <c r="AYP253" s="249"/>
      <c r="AYQ253" s="249"/>
      <c r="AYR253" s="249"/>
      <c r="AYS253" s="249"/>
      <c r="AYT253" s="249"/>
      <c r="AYU253" s="249"/>
      <c r="AYV253" s="249"/>
      <c r="AYW253" s="249"/>
      <c r="AYX253" s="249"/>
      <c r="AYY253" s="249"/>
      <c r="AYZ253" s="249"/>
      <c r="AZA253" s="249"/>
      <c r="AZB253" s="249"/>
      <c r="AZC253" s="249"/>
      <c r="AZD253" s="249"/>
      <c r="AZE253" s="249"/>
      <c r="AZF253" s="249"/>
      <c r="AZG253" s="249"/>
      <c r="AZH253" s="249"/>
      <c r="AZI253" s="249"/>
      <c r="AZJ253" s="249"/>
      <c r="AZK253" s="249"/>
      <c r="AZL253" s="249"/>
      <c r="AZM253" s="249"/>
      <c r="AZN253" s="249"/>
      <c r="AZO253" s="249"/>
      <c r="AZP253" s="249"/>
      <c r="AZQ253" s="249"/>
      <c r="AZR253" s="249"/>
      <c r="AZS253" s="249"/>
      <c r="AZT253" s="249"/>
      <c r="AZU253" s="249"/>
      <c r="AZV253" s="249"/>
      <c r="AZW253" s="249"/>
      <c r="AZX253" s="249"/>
      <c r="AZY253" s="249"/>
      <c r="AZZ253" s="249"/>
      <c r="BAA253" s="249"/>
      <c r="BAB253" s="249"/>
      <c r="BAC253" s="249"/>
      <c r="BAD253" s="249"/>
      <c r="BAE253" s="249"/>
      <c r="BAF253" s="249"/>
      <c r="BAG253" s="249"/>
      <c r="BAH253" s="249"/>
      <c r="BAI253" s="249"/>
      <c r="BAJ253" s="249"/>
      <c r="BAK253" s="249"/>
      <c r="BAL253" s="249"/>
      <c r="BAM253" s="249"/>
      <c r="BAN253" s="249"/>
      <c r="BAO253" s="249"/>
      <c r="BAP253" s="249"/>
      <c r="BAQ253" s="249"/>
      <c r="BAR253" s="249"/>
      <c r="BAS253" s="249"/>
      <c r="BAT253" s="249"/>
      <c r="BAU253" s="249"/>
      <c r="BAV253" s="249"/>
      <c r="BAW253" s="249"/>
      <c r="BAX253" s="249"/>
      <c r="BAY253" s="249"/>
      <c r="BAZ253" s="249"/>
      <c r="BBA253" s="249"/>
      <c r="BBB253" s="249"/>
      <c r="BBC253" s="249"/>
      <c r="BBD253" s="249"/>
      <c r="BBE253" s="249"/>
      <c r="BBF253" s="249"/>
      <c r="BBG253" s="249"/>
      <c r="BBH253" s="249"/>
      <c r="BBI253" s="249"/>
      <c r="BBJ253" s="249"/>
      <c r="BBK253" s="249"/>
      <c r="BBL253" s="249"/>
      <c r="BBM253" s="249"/>
      <c r="BBN253" s="249"/>
      <c r="BBO253" s="249"/>
      <c r="BBP253" s="249"/>
      <c r="BBQ253" s="249"/>
      <c r="BBR253" s="249"/>
      <c r="BBS253" s="249"/>
      <c r="BBT253" s="249"/>
      <c r="BBU253" s="249"/>
      <c r="BBV253" s="249"/>
      <c r="BBW253" s="249"/>
      <c r="BBX253" s="249"/>
      <c r="BBY253" s="249"/>
      <c r="BBZ253" s="249"/>
      <c r="BCA253" s="249"/>
      <c r="BCB253" s="249"/>
      <c r="BCC253" s="249"/>
      <c r="BCD253" s="249"/>
      <c r="BCE253" s="249"/>
      <c r="BCF253" s="249"/>
      <c r="BCG253" s="249"/>
      <c r="BCH253" s="249"/>
      <c r="BCI253" s="249"/>
      <c r="BCJ253" s="249"/>
      <c r="BCK253" s="249"/>
      <c r="BCL253" s="249"/>
      <c r="BCM253" s="249"/>
      <c r="BCN253" s="249"/>
      <c r="BCO253" s="249"/>
      <c r="BCP253" s="249"/>
      <c r="BCQ253" s="249"/>
      <c r="BCR253" s="249"/>
      <c r="BCS253" s="249"/>
      <c r="BCT253" s="249"/>
      <c r="BCU253" s="249"/>
      <c r="BCV253" s="249"/>
      <c r="BCW253" s="249"/>
      <c r="BCX253" s="249"/>
      <c r="BCY253" s="249"/>
      <c r="BCZ253" s="249"/>
      <c r="BDA253" s="249"/>
      <c r="BDB253" s="249"/>
      <c r="BDC253" s="249"/>
      <c r="BDD253" s="249"/>
      <c r="BDE253" s="249"/>
      <c r="BDF253" s="249"/>
      <c r="BDG253" s="249"/>
      <c r="BDH253" s="249"/>
      <c r="BDI253" s="249"/>
      <c r="BDJ253" s="249"/>
      <c r="BDK253" s="249"/>
      <c r="BDL253" s="249"/>
      <c r="BDM253" s="249"/>
      <c r="BDN253" s="249"/>
      <c r="BDO253" s="249"/>
      <c r="BDP253" s="249"/>
      <c r="BDQ253" s="249"/>
      <c r="BDR253" s="249"/>
      <c r="BDS253" s="249"/>
      <c r="BDT253" s="249"/>
      <c r="BDU253" s="249"/>
      <c r="BDV253" s="249"/>
      <c r="BDW253" s="249"/>
      <c r="BDX253" s="249"/>
      <c r="BDY253" s="249"/>
      <c r="BDZ253" s="249"/>
      <c r="BEA253" s="249"/>
      <c r="BEB253" s="249"/>
      <c r="BEC253" s="249"/>
      <c r="BED253" s="249"/>
      <c r="BEE253" s="249"/>
      <c r="BEF253" s="249"/>
      <c r="BEG253" s="249"/>
      <c r="BEH253" s="249"/>
      <c r="BEI253" s="249"/>
      <c r="BEJ253" s="249"/>
      <c r="BEK253" s="249"/>
      <c r="BEL253" s="249"/>
      <c r="BEM253" s="249"/>
      <c r="BEN253" s="249"/>
      <c r="BEO253" s="249"/>
      <c r="BEP253" s="249"/>
      <c r="BEQ253" s="249"/>
      <c r="BER253" s="249"/>
      <c r="BES253" s="249"/>
      <c r="BET253" s="249"/>
      <c r="BEU253" s="249"/>
      <c r="BEV253" s="249"/>
      <c r="BEW253" s="249"/>
      <c r="BEX253" s="249"/>
      <c r="BEY253" s="249"/>
      <c r="BEZ253" s="249"/>
      <c r="BFA253" s="249"/>
      <c r="BFB253" s="249"/>
      <c r="BFC253" s="249"/>
      <c r="BFD253" s="249"/>
      <c r="BFE253" s="249"/>
      <c r="BFF253" s="249"/>
      <c r="BFG253" s="249"/>
      <c r="BFH253" s="249"/>
      <c r="BFI253" s="249"/>
      <c r="BFJ253" s="249"/>
      <c r="BFK253" s="249"/>
      <c r="BFL253" s="249"/>
      <c r="BFM253" s="249"/>
      <c r="BFN253" s="249"/>
      <c r="BFO253" s="249"/>
      <c r="BFP253" s="249"/>
      <c r="BFQ253" s="249"/>
      <c r="BFR253" s="249"/>
      <c r="BFS253" s="249"/>
      <c r="BFT253" s="249"/>
      <c r="BFU253" s="249"/>
      <c r="BFV253" s="249"/>
      <c r="BFW253" s="249"/>
      <c r="BFX253" s="249"/>
      <c r="BFY253" s="249"/>
      <c r="BFZ253" s="249"/>
      <c r="BGA253" s="249"/>
      <c r="BGB253" s="249"/>
      <c r="BGC253" s="249"/>
      <c r="BGD253" s="249"/>
      <c r="BGE253" s="249"/>
      <c r="BGF253" s="249"/>
      <c r="BGG253" s="249"/>
      <c r="BGH253" s="249"/>
      <c r="BGI253" s="249"/>
      <c r="BGJ253" s="249"/>
      <c r="BGK253" s="249"/>
      <c r="BGL253" s="249"/>
      <c r="BGM253" s="249"/>
      <c r="BGN253" s="249"/>
      <c r="BGO253" s="249"/>
      <c r="BGP253" s="249"/>
      <c r="BGQ253" s="249"/>
      <c r="BGR253" s="249"/>
      <c r="BGS253" s="249"/>
      <c r="BGT253" s="249"/>
      <c r="BGU253" s="249"/>
      <c r="BGV253" s="249"/>
      <c r="BGW253" s="249"/>
      <c r="BGX253" s="249"/>
      <c r="BGY253" s="249"/>
      <c r="BGZ253" s="249"/>
      <c r="BHA253" s="249"/>
      <c r="BHB253" s="249"/>
      <c r="BHC253" s="249"/>
      <c r="BHD253" s="249"/>
      <c r="BHE253" s="249"/>
      <c r="BHF253" s="249"/>
      <c r="BHG253" s="249"/>
      <c r="BHH253" s="249"/>
      <c r="BHI253" s="249"/>
      <c r="BHJ253" s="249"/>
      <c r="BHK253" s="249"/>
      <c r="BHL253" s="249"/>
      <c r="BHM253" s="249"/>
      <c r="BHN253" s="249"/>
      <c r="BHO253" s="249"/>
      <c r="BHP253" s="249"/>
      <c r="BHQ253" s="249"/>
      <c r="BHR253" s="249"/>
      <c r="BHS253" s="249"/>
      <c r="BHT253" s="249"/>
      <c r="BHU253" s="249"/>
      <c r="BHV253" s="249"/>
      <c r="BHW253" s="249"/>
      <c r="BHX253" s="249"/>
      <c r="BHY253" s="249"/>
      <c r="BHZ253" s="249"/>
      <c r="BIA253" s="249"/>
      <c r="BIB253" s="249"/>
      <c r="BIC253" s="249"/>
      <c r="BID253" s="249"/>
      <c r="BIE253" s="249"/>
      <c r="BIF253" s="249"/>
      <c r="BIG253" s="249"/>
      <c r="BIH253" s="249"/>
      <c r="BII253" s="249"/>
      <c r="BIJ253" s="249"/>
      <c r="BIK253" s="249"/>
      <c r="BIL253" s="249"/>
      <c r="BIM253" s="249"/>
      <c r="BIN253" s="249"/>
      <c r="BIO253" s="249"/>
      <c r="BIP253" s="249"/>
      <c r="BIQ253" s="249"/>
      <c r="BIR253" s="249"/>
      <c r="BIS253" s="249"/>
      <c r="BIT253" s="249"/>
      <c r="BIU253" s="249"/>
      <c r="BIV253" s="249"/>
      <c r="BIW253" s="249"/>
      <c r="BIX253" s="249"/>
      <c r="BIY253" s="249"/>
      <c r="BIZ253" s="249"/>
      <c r="BJA253" s="249"/>
      <c r="BJB253" s="249"/>
      <c r="BJC253" s="249"/>
      <c r="BJD253" s="249"/>
      <c r="BJE253" s="249"/>
      <c r="BJF253" s="249"/>
      <c r="BJG253" s="249"/>
      <c r="BJH253" s="249"/>
      <c r="BJI253" s="249"/>
      <c r="BJJ253" s="249"/>
      <c r="BJK253" s="249"/>
      <c r="BJL253" s="249"/>
      <c r="BJM253" s="249"/>
      <c r="BJN253" s="249"/>
      <c r="BJO253" s="249"/>
      <c r="BJP253" s="249"/>
      <c r="BJQ253" s="249"/>
      <c r="BJR253" s="249"/>
      <c r="BJS253" s="249"/>
      <c r="BJT253" s="249"/>
      <c r="BJU253" s="249"/>
      <c r="BJV253" s="249"/>
      <c r="BJW253" s="249"/>
      <c r="BJX253" s="249"/>
      <c r="BJY253" s="249"/>
      <c r="BJZ253" s="249"/>
      <c r="BKA253" s="249"/>
      <c r="BKB253" s="249"/>
      <c r="BKC253" s="249"/>
      <c r="BKD253" s="249"/>
      <c r="BKE253" s="249"/>
      <c r="BKF253" s="249"/>
      <c r="BKG253" s="249"/>
      <c r="BKH253" s="249"/>
      <c r="BKI253" s="249"/>
      <c r="BKJ253" s="249"/>
      <c r="BKK253" s="249"/>
      <c r="BKL253" s="249"/>
      <c r="BKM253" s="249"/>
      <c r="BKN253" s="249"/>
      <c r="BKO253" s="249"/>
      <c r="BKP253" s="249"/>
      <c r="BKQ253" s="249"/>
      <c r="BKR253" s="249"/>
      <c r="BKS253" s="249"/>
      <c r="BKT253" s="249"/>
      <c r="BKU253" s="249"/>
      <c r="BKV253" s="249"/>
      <c r="BKW253" s="249"/>
      <c r="BKX253" s="249"/>
      <c r="BKY253" s="249"/>
      <c r="BKZ253" s="249"/>
      <c r="BLA253" s="249"/>
      <c r="BLB253" s="249"/>
      <c r="BLC253" s="249"/>
      <c r="BLD253" s="249"/>
      <c r="BLE253" s="249"/>
      <c r="BLF253" s="249"/>
      <c r="BLG253" s="249"/>
      <c r="BLH253" s="249"/>
      <c r="BLI253" s="249"/>
      <c r="BLJ253" s="249"/>
      <c r="BLK253" s="249"/>
      <c r="BLL253" s="249"/>
      <c r="BLM253" s="249"/>
      <c r="BLN253" s="249"/>
      <c r="BLO253" s="249"/>
      <c r="BLP253" s="249"/>
      <c r="BLQ253" s="249"/>
      <c r="BLR253" s="249"/>
      <c r="BLS253" s="249"/>
      <c r="BLT253" s="249"/>
      <c r="BLU253" s="249"/>
      <c r="BLV253" s="249"/>
      <c r="BLW253" s="249"/>
      <c r="BLX253" s="249"/>
      <c r="BLY253" s="249"/>
      <c r="BLZ253" s="249"/>
      <c r="BMA253" s="249"/>
      <c r="BMB253" s="249"/>
      <c r="BMC253" s="249"/>
      <c r="BMD253" s="249"/>
      <c r="BME253" s="249"/>
      <c r="BMF253" s="249"/>
      <c r="BMG253" s="249"/>
      <c r="BMH253" s="249"/>
      <c r="BMI253" s="249"/>
      <c r="BMJ253" s="249"/>
      <c r="BMK253" s="249"/>
      <c r="BML253" s="249"/>
      <c r="BMM253" s="249"/>
      <c r="BMN253" s="249"/>
      <c r="BMO253" s="249"/>
      <c r="BMP253" s="249"/>
      <c r="BMQ253" s="249"/>
      <c r="BMR253" s="249"/>
      <c r="BMS253" s="249"/>
      <c r="BMT253" s="249"/>
      <c r="BMU253" s="249"/>
      <c r="BMV253" s="249"/>
      <c r="BMW253" s="249"/>
      <c r="BMX253" s="249"/>
      <c r="BMY253" s="249"/>
      <c r="BMZ253" s="249"/>
      <c r="BNA253" s="249"/>
      <c r="BNB253" s="249"/>
      <c r="BNC253" s="249"/>
      <c r="BND253" s="249"/>
      <c r="BNE253" s="249"/>
      <c r="BNF253" s="249"/>
      <c r="BNG253" s="249"/>
      <c r="BNH253" s="249"/>
      <c r="BNI253" s="249"/>
      <c r="BNJ253" s="249"/>
      <c r="BNK253" s="249"/>
      <c r="BNL253" s="249"/>
      <c r="BNM253" s="249"/>
      <c r="BNN253" s="249"/>
      <c r="BNO253" s="249"/>
      <c r="BNP253" s="249"/>
      <c r="BNQ253" s="249"/>
      <c r="BNR253" s="249"/>
      <c r="BNS253" s="249"/>
      <c r="BNT253" s="249"/>
      <c r="BNU253" s="249"/>
      <c r="BNV253" s="249"/>
      <c r="BNW253" s="249"/>
      <c r="BNX253" s="249"/>
      <c r="BNY253" s="249"/>
      <c r="BNZ253" s="249"/>
      <c r="BOA253" s="249"/>
      <c r="BOB253" s="249"/>
      <c r="BOC253" s="249"/>
      <c r="BOD253" s="249"/>
      <c r="BOE253" s="249"/>
      <c r="BOF253" s="249"/>
      <c r="BOG253" s="249"/>
      <c r="BOH253" s="249"/>
      <c r="BOI253" s="249"/>
      <c r="BOJ253" s="249"/>
      <c r="BOK253" s="249"/>
      <c r="BOL253" s="249"/>
      <c r="BOM253" s="249"/>
      <c r="BON253" s="249"/>
      <c r="BOO253" s="249"/>
      <c r="BOP253" s="249"/>
      <c r="BOQ253" s="249"/>
      <c r="BOR253" s="249"/>
      <c r="BOS253" s="249"/>
      <c r="BOT253" s="249"/>
      <c r="BOU253" s="249"/>
      <c r="BOV253" s="249"/>
      <c r="BOW253" s="249"/>
      <c r="BOX253" s="249"/>
      <c r="BOY253" s="249"/>
      <c r="BOZ253" s="249"/>
      <c r="BPA253" s="249"/>
      <c r="BPB253" s="249"/>
      <c r="BPC253" s="249"/>
      <c r="BPD253" s="249"/>
      <c r="BPE253" s="249"/>
      <c r="BPF253" s="249"/>
      <c r="BPG253" s="249"/>
      <c r="BPH253" s="249"/>
      <c r="BPI253" s="249"/>
      <c r="BPJ253" s="249"/>
      <c r="BPK253" s="249"/>
      <c r="BPL253" s="249"/>
      <c r="BPM253" s="249"/>
      <c r="BPN253" s="249"/>
      <c r="BPO253" s="249"/>
      <c r="BPP253" s="249"/>
      <c r="BPQ253" s="249"/>
      <c r="BPR253" s="249"/>
      <c r="BPS253" s="249"/>
      <c r="BPT253" s="249"/>
      <c r="BPU253" s="249"/>
      <c r="BPV253" s="249"/>
      <c r="BPW253" s="249"/>
      <c r="BPX253" s="249"/>
      <c r="BPY253" s="249"/>
      <c r="BPZ253" s="249"/>
      <c r="BQA253" s="249"/>
      <c r="BQB253" s="249"/>
      <c r="BQC253" s="249"/>
      <c r="BQD253" s="249"/>
      <c r="BQE253" s="249"/>
      <c r="BQF253" s="249"/>
      <c r="BQG253" s="249"/>
      <c r="BQH253" s="249"/>
      <c r="BQI253" s="249"/>
      <c r="BQJ253" s="249"/>
      <c r="BQK253" s="249"/>
      <c r="BQL253" s="249"/>
      <c r="BQM253" s="249"/>
      <c r="BQN253" s="249"/>
      <c r="BQO253" s="249"/>
      <c r="BQP253" s="249"/>
      <c r="BQQ253" s="249"/>
      <c r="BQR253" s="249"/>
      <c r="BQS253" s="249"/>
      <c r="BQT253" s="249"/>
      <c r="BQU253" s="249"/>
      <c r="BQV253" s="249"/>
      <c r="BQW253" s="249"/>
      <c r="BQX253" s="249"/>
      <c r="BQY253" s="249"/>
      <c r="BQZ253" s="249"/>
      <c r="BRA253" s="249"/>
      <c r="BRB253" s="249"/>
      <c r="BRC253" s="249"/>
      <c r="BRD253" s="249"/>
      <c r="BRE253" s="249"/>
      <c r="BRF253" s="249"/>
      <c r="BRG253" s="249"/>
      <c r="BRH253" s="249"/>
      <c r="BRI253" s="249"/>
      <c r="BRJ253" s="249"/>
      <c r="BRK253" s="249"/>
      <c r="BRL253" s="249"/>
      <c r="BRM253" s="249"/>
      <c r="BRN253" s="249"/>
      <c r="BRO253" s="249"/>
      <c r="BRP253" s="249"/>
      <c r="BRQ253" s="249"/>
      <c r="BRR253" s="249"/>
      <c r="BRS253" s="249"/>
      <c r="BRT253" s="249"/>
      <c r="BRU253" s="249"/>
      <c r="BRV253" s="249"/>
      <c r="BRW253" s="249"/>
      <c r="BRX253" s="249"/>
      <c r="BRY253" s="249"/>
      <c r="BRZ253" s="249"/>
      <c r="BSA253" s="249"/>
      <c r="BSB253" s="249"/>
      <c r="BSC253" s="249"/>
      <c r="BSD253" s="249"/>
      <c r="BSE253" s="249"/>
      <c r="BSF253" s="249"/>
      <c r="BSG253" s="249"/>
      <c r="BSH253" s="249"/>
      <c r="BSI253" s="249"/>
      <c r="BSJ253" s="249"/>
      <c r="BSK253" s="249"/>
      <c r="BSL253" s="249"/>
      <c r="BSM253" s="249"/>
      <c r="BSN253" s="249"/>
      <c r="BSO253" s="249"/>
      <c r="BSP253" s="249"/>
      <c r="BSQ253" s="249"/>
      <c r="BSR253" s="249"/>
      <c r="BSS253" s="249"/>
      <c r="BST253" s="249"/>
      <c r="BSU253" s="249"/>
      <c r="BSV253" s="249"/>
      <c r="BSW253" s="249"/>
      <c r="BSX253" s="249"/>
      <c r="BSY253" s="249"/>
      <c r="BSZ253" s="249"/>
      <c r="BTA253" s="249"/>
      <c r="BTB253" s="249"/>
      <c r="BTC253" s="249"/>
      <c r="BTD253" s="249"/>
      <c r="BTE253" s="249"/>
      <c r="BTF253" s="249"/>
      <c r="BTG253" s="249"/>
      <c r="BTH253" s="249"/>
      <c r="BTI253" s="249"/>
      <c r="BTJ253" s="249"/>
      <c r="BTK253" s="249"/>
      <c r="BTL253" s="249"/>
      <c r="BTM253" s="249"/>
      <c r="BTN253" s="249"/>
      <c r="BTO253" s="249"/>
      <c r="BTP253" s="249"/>
      <c r="BTQ253" s="249"/>
      <c r="BTR253" s="249"/>
      <c r="BTS253" s="249"/>
      <c r="BTT253" s="249"/>
      <c r="BTU253" s="249"/>
      <c r="BTV253" s="249"/>
      <c r="BTW253" s="249"/>
      <c r="BTX253" s="249"/>
      <c r="BTY253" s="249"/>
      <c r="BTZ253" s="249"/>
      <c r="BUA253" s="249"/>
      <c r="BUB253" s="249"/>
      <c r="BUC253" s="249"/>
      <c r="BUD253" s="249"/>
      <c r="BUE253" s="249"/>
      <c r="BUF253" s="249"/>
      <c r="BUG253" s="249"/>
      <c r="BUH253" s="249"/>
      <c r="BUI253" s="249"/>
      <c r="BUJ253" s="249"/>
      <c r="BUK253" s="249"/>
      <c r="BUL253" s="249"/>
      <c r="BUM253" s="249"/>
      <c r="BUN253" s="249"/>
      <c r="BUO253" s="249"/>
      <c r="BUP253" s="249"/>
      <c r="BUQ253" s="249"/>
      <c r="BUR253" s="249"/>
      <c r="BUS253" s="249"/>
      <c r="BUT253" s="249"/>
      <c r="BUU253" s="249"/>
      <c r="BUV253" s="249"/>
      <c r="BUW253" s="249"/>
      <c r="BUX253" s="249"/>
      <c r="BUY253" s="249"/>
      <c r="BUZ253" s="249"/>
      <c r="BVA253" s="249"/>
      <c r="BVB253" s="249"/>
      <c r="BVC253" s="249"/>
      <c r="BVD253" s="249"/>
      <c r="BVE253" s="249"/>
      <c r="BVF253" s="249"/>
      <c r="BVG253" s="249"/>
      <c r="BVH253" s="249"/>
      <c r="BVI253" s="249"/>
      <c r="BVJ253" s="249"/>
      <c r="BVK253" s="249"/>
      <c r="BVL253" s="249"/>
      <c r="BVM253" s="249"/>
      <c r="BVN253" s="249"/>
      <c r="BVO253" s="249"/>
      <c r="BVP253" s="249"/>
      <c r="BVQ253" s="249"/>
      <c r="BVR253" s="249"/>
      <c r="BVS253" s="249"/>
      <c r="BVT253" s="249"/>
      <c r="BVU253" s="249"/>
      <c r="BVV253" s="249"/>
      <c r="BVW253" s="249"/>
      <c r="BVX253" s="249"/>
      <c r="BVY253" s="249"/>
      <c r="BVZ253" s="249"/>
      <c r="BWA253" s="249"/>
      <c r="BWB253" s="249"/>
      <c r="BWC253" s="249"/>
      <c r="BWD253" s="249"/>
      <c r="BWE253" s="249"/>
      <c r="BWF253" s="249"/>
      <c r="BWG253" s="249"/>
      <c r="BWH253" s="249"/>
      <c r="BWI253" s="249"/>
      <c r="BWJ253" s="249"/>
      <c r="BWK253" s="249"/>
      <c r="BWL253" s="249"/>
      <c r="BWM253" s="249"/>
      <c r="BWN253" s="249"/>
      <c r="BWO253" s="249"/>
      <c r="BWP253" s="249"/>
      <c r="BWQ253" s="249"/>
      <c r="BWR253" s="249"/>
      <c r="BWS253" s="249"/>
      <c r="BWT253" s="249"/>
      <c r="BWU253" s="249"/>
      <c r="BWV253" s="249"/>
      <c r="BWW253" s="249"/>
      <c r="BWX253" s="249"/>
      <c r="BWY253" s="249"/>
      <c r="BWZ253" s="249"/>
      <c r="BXA253" s="249"/>
      <c r="BXB253" s="249"/>
      <c r="BXC253" s="249"/>
      <c r="BXD253" s="249"/>
      <c r="BXE253" s="249"/>
      <c r="BXF253" s="249"/>
      <c r="BXG253" s="249"/>
      <c r="BXH253" s="249"/>
      <c r="BXI253" s="249"/>
      <c r="BXJ253" s="249"/>
      <c r="BXK253" s="249"/>
      <c r="BXL253" s="249"/>
      <c r="BXM253" s="249"/>
      <c r="BXN253" s="249"/>
      <c r="BXO253" s="249"/>
      <c r="BXP253" s="249"/>
      <c r="BXQ253" s="249"/>
      <c r="BXR253" s="249"/>
      <c r="BXS253" s="249"/>
      <c r="BXT253" s="249"/>
      <c r="BXU253" s="249"/>
      <c r="BXV253" s="249"/>
      <c r="BXW253" s="249"/>
      <c r="BXX253" s="249"/>
      <c r="BXY253" s="249"/>
      <c r="BXZ253" s="249"/>
      <c r="BYA253" s="249"/>
      <c r="BYB253" s="249"/>
      <c r="BYC253" s="249"/>
      <c r="BYD253" s="249"/>
      <c r="BYE253" s="249"/>
      <c r="BYF253" s="249"/>
      <c r="BYG253" s="249"/>
      <c r="BYH253" s="249"/>
      <c r="BYI253" s="249"/>
      <c r="BYJ253" s="249"/>
      <c r="BYK253" s="249"/>
      <c r="BYL253" s="249"/>
      <c r="BYM253" s="249"/>
      <c r="BYN253" s="249"/>
      <c r="BYO253" s="249"/>
      <c r="BYP253" s="249"/>
      <c r="BYQ253" s="249"/>
      <c r="BYR253" s="249"/>
      <c r="BYS253" s="249"/>
      <c r="BYT253" s="249"/>
      <c r="BYU253" s="249"/>
      <c r="BYV253" s="249"/>
      <c r="BYW253" s="249"/>
      <c r="BYX253" s="249"/>
      <c r="BYY253" s="249"/>
      <c r="BYZ253" s="249"/>
      <c r="BZA253" s="249"/>
      <c r="BZB253" s="249"/>
      <c r="BZC253" s="249"/>
      <c r="BZD253" s="249"/>
      <c r="BZE253" s="249"/>
      <c r="BZF253" s="249"/>
      <c r="BZG253" s="249"/>
      <c r="BZH253" s="249"/>
      <c r="BZI253" s="249"/>
      <c r="BZJ253" s="249"/>
      <c r="BZK253" s="249"/>
      <c r="BZL253" s="249"/>
      <c r="BZM253" s="249"/>
      <c r="BZN253" s="249"/>
      <c r="BZO253" s="249"/>
      <c r="BZP253" s="249"/>
      <c r="BZQ253" s="249"/>
      <c r="BZR253" s="249"/>
      <c r="BZS253" s="249"/>
      <c r="BZT253" s="249"/>
      <c r="BZU253" s="249"/>
      <c r="BZV253" s="249"/>
      <c r="BZW253" s="249"/>
      <c r="BZX253" s="249"/>
      <c r="BZY253" s="249"/>
      <c r="BZZ253" s="249"/>
      <c r="CAA253" s="249"/>
      <c r="CAB253" s="249"/>
      <c r="CAC253" s="249"/>
      <c r="CAD253" s="249"/>
      <c r="CAE253" s="249"/>
      <c r="CAF253" s="249"/>
      <c r="CAG253" s="249"/>
      <c r="CAH253" s="249"/>
      <c r="CAI253" s="249"/>
      <c r="CAJ253" s="249"/>
      <c r="CAK253" s="249"/>
      <c r="CAL253" s="249"/>
      <c r="CAM253" s="249"/>
      <c r="CAN253" s="249"/>
      <c r="CAO253" s="249"/>
      <c r="CAP253" s="249"/>
      <c r="CAQ253" s="249"/>
      <c r="CAR253" s="249"/>
      <c r="CAS253" s="249"/>
      <c r="CAT253" s="249"/>
      <c r="CAU253" s="249"/>
      <c r="CAV253" s="249"/>
      <c r="CAW253" s="249"/>
      <c r="CAX253" s="249"/>
      <c r="CAY253" s="249"/>
      <c r="CAZ253" s="249"/>
      <c r="CBA253" s="249"/>
      <c r="CBB253" s="249"/>
      <c r="CBC253" s="249"/>
      <c r="CBD253" s="249"/>
      <c r="CBE253" s="249"/>
      <c r="CBF253" s="249"/>
      <c r="CBG253" s="249"/>
      <c r="CBH253" s="249"/>
      <c r="CBI253" s="249"/>
      <c r="CBJ253" s="249"/>
      <c r="CBK253" s="249"/>
      <c r="CBL253" s="249"/>
      <c r="CBM253" s="249"/>
      <c r="CBN253" s="249"/>
      <c r="CBO253" s="249"/>
      <c r="CBP253" s="249"/>
      <c r="CBQ253" s="249"/>
      <c r="CBR253" s="249"/>
      <c r="CBS253" s="249"/>
      <c r="CBT253" s="249"/>
      <c r="CBU253" s="249"/>
      <c r="CBV253" s="249"/>
      <c r="CBW253" s="249"/>
      <c r="CBX253" s="249"/>
      <c r="CBY253" s="249"/>
      <c r="CBZ253" s="249"/>
      <c r="CCA253" s="249"/>
      <c r="CCB253" s="249"/>
      <c r="CCC253" s="249"/>
      <c r="CCD253" s="249"/>
      <c r="CCE253" s="249"/>
      <c r="CCF253" s="249"/>
      <c r="CCG253" s="249"/>
      <c r="CCH253" s="249"/>
      <c r="CCI253" s="249"/>
      <c r="CCJ253" s="249"/>
      <c r="CCK253" s="249"/>
      <c r="CCL253" s="249"/>
      <c r="CCM253" s="249"/>
      <c r="CCN253" s="249"/>
      <c r="CCO253" s="249"/>
      <c r="CCP253" s="249"/>
      <c r="CCQ253" s="249"/>
      <c r="CCR253" s="249"/>
      <c r="CCS253" s="249"/>
      <c r="CCT253" s="249"/>
      <c r="CCU253" s="249"/>
      <c r="CCV253" s="249"/>
      <c r="CCW253" s="249"/>
      <c r="CCX253" s="249"/>
      <c r="CCY253" s="249"/>
      <c r="CCZ253" s="249"/>
      <c r="CDA253" s="249"/>
      <c r="CDB253" s="249"/>
      <c r="CDC253" s="249"/>
      <c r="CDD253" s="249"/>
      <c r="CDE253" s="249"/>
      <c r="CDF253" s="249"/>
      <c r="CDG253" s="249"/>
      <c r="CDH253" s="249"/>
      <c r="CDI253" s="249"/>
      <c r="CDJ253" s="249"/>
      <c r="CDK253" s="249"/>
      <c r="CDL253" s="249"/>
      <c r="CDM253" s="249"/>
      <c r="CDN253" s="249"/>
      <c r="CDO253" s="249"/>
      <c r="CDP253" s="249"/>
      <c r="CDQ253" s="249"/>
      <c r="CDR253" s="249"/>
      <c r="CDS253" s="249"/>
      <c r="CDT253" s="249"/>
      <c r="CDU253" s="249"/>
      <c r="CDV253" s="249"/>
      <c r="CDW253" s="249"/>
      <c r="CDX253" s="249"/>
      <c r="CDY253" s="249"/>
      <c r="CDZ253" s="249"/>
      <c r="CEA253" s="249"/>
      <c r="CEB253" s="249"/>
      <c r="CEC253" s="249"/>
      <c r="CED253" s="249"/>
      <c r="CEE253" s="249"/>
      <c r="CEF253" s="249"/>
      <c r="CEG253" s="249"/>
      <c r="CEH253" s="249"/>
      <c r="CEI253" s="249"/>
      <c r="CEJ253" s="249"/>
      <c r="CEK253" s="249"/>
      <c r="CEL253" s="249"/>
      <c r="CEM253" s="249"/>
      <c r="CEN253" s="249"/>
      <c r="CEO253" s="249"/>
      <c r="CEP253" s="249"/>
      <c r="CEQ253" s="249"/>
      <c r="CER253" s="249"/>
      <c r="CES253" s="249"/>
      <c r="CET253" s="249"/>
      <c r="CEU253" s="249"/>
      <c r="CEV253" s="249"/>
      <c r="CEW253" s="249"/>
      <c r="CEX253" s="249"/>
      <c r="CEY253" s="249"/>
      <c r="CEZ253" s="249"/>
      <c r="CFA253" s="249"/>
      <c r="CFB253" s="249"/>
      <c r="CFC253" s="249"/>
      <c r="CFD253" s="249"/>
      <c r="CFE253" s="249"/>
      <c r="CFF253" s="249"/>
      <c r="CFG253" s="249"/>
      <c r="CFH253" s="249"/>
      <c r="CFI253" s="249"/>
      <c r="CFJ253" s="249"/>
      <c r="CFK253" s="249"/>
      <c r="CFL253" s="249"/>
      <c r="CFM253" s="249"/>
      <c r="CFN253" s="249"/>
      <c r="CFO253" s="249"/>
      <c r="CFP253" s="249"/>
      <c r="CFQ253" s="249"/>
      <c r="CFR253" s="249"/>
      <c r="CFS253" s="249"/>
      <c r="CFT253" s="249"/>
      <c r="CFU253" s="249"/>
      <c r="CFV253" s="249"/>
      <c r="CFW253" s="249"/>
      <c r="CFX253" s="249"/>
      <c r="CFY253" s="249"/>
      <c r="CFZ253" s="249"/>
      <c r="CGA253" s="249"/>
      <c r="CGB253" s="249"/>
      <c r="CGC253" s="249"/>
      <c r="CGD253" s="249"/>
      <c r="CGE253" s="249"/>
      <c r="CGF253" s="249"/>
      <c r="CGG253" s="249"/>
      <c r="CGH253" s="249"/>
      <c r="CGI253" s="249"/>
      <c r="CGJ253" s="249"/>
      <c r="CGK253" s="249"/>
      <c r="CGL253" s="249"/>
      <c r="CGM253" s="249"/>
      <c r="CGN253" s="249"/>
      <c r="CGO253" s="249"/>
      <c r="CGP253" s="249"/>
      <c r="CGQ253" s="249"/>
      <c r="CGR253" s="249"/>
      <c r="CGS253" s="249"/>
      <c r="CGT253" s="249"/>
      <c r="CGU253" s="249"/>
      <c r="CGV253" s="249"/>
      <c r="CGW253" s="249"/>
      <c r="CGX253" s="249"/>
      <c r="CGY253" s="249"/>
      <c r="CGZ253" s="249"/>
      <c r="CHA253" s="249"/>
      <c r="CHB253" s="249"/>
      <c r="CHC253" s="249"/>
      <c r="CHD253" s="249"/>
      <c r="CHE253" s="249"/>
      <c r="CHF253" s="249"/>
      <c r="CHG253" s="249"/>
      <c r="CHH253" s="249"/>
      <c r="CHI253" s="249"/>
      <c r="CHJ253" s="249"/>
      <c r="CHK253" s="249"/>
      <c r="CHL253" s="249"/>
      <c r="CHM253" s="249"/>
      <c r="CHN253" s="249"/>
      <c r="CHO253" s="249"/>
      <c r="CHP253" s="249"/>
      <c r="CHQ253" s="249"/>
      <c r="CHR253" s="249"/>
      <c r="CHS253" s="249"/>
      <c r="CHT253" s="249"/>
      <c r="CHU253" s="249"/>
      <c r="CHV253" s="249"/>
      <c r="CHW253" s="249"/>
      <c r="CHX253" s="249"/>
      <c r="CHY253" s="249"/>
      <c r="CHZ253" s="249"/>
      <c r="CIA253" s="249"/>
      <c r="CIB253" s="249"/>
      <c r="CIC253" s="249"/>
      <c r="CID253" s="249"/>
      <c r="CIE253" s="249"/>
      <c r="CIF253" s="249"/>
      <c r="CIG253" s="249"/>
      <c r="CIH253" s="249"/>
      <c r="CII253" s="249"/>
      <c r="CIJ253" s="249"/>
      <c r="CIK253" s="249"/>
      <c r="CIL253" s="249"/>
      <c r="CIM253" s="249"/>
      <c r="CIN253" s="249"/>
      <c r="CIO253" s="249"/>
      <c r="CIP253" s="249"/>
      <c r="CIQ253" s="249"/>
      <c r="CIR253" s="249"/>
      <c r="CIS253" s="249"/>
      <c r="CIT253" s="249"/>
      <c r="CIU253" s="249"/>
      <c r="CIV253" s="249"/>
      <c r="CIW253" s="249"/>
      <c r="CIX253" s="249"/>
      <c r="CIY253" s="249"/>
      <c r="CIZ253" s="249"/>
      <c r="CJA253" s="249"/>
      <c r="CJB253" s="249"/>
      <c r="CJC253" s="249"/>
      <c r="CJD253" s="249"/>
      <c r="CJE253" s="249"/>
      <c r="CJF253" s="249"/>
      <c r="CJG253" s="249"/>
      <c r="CJH253" s="249"/>
      <c r="CJI253" s="249"/>
      <c r="CJJ253" s="249"/>
      <c r="CJK253" s="249"/>
      <c r="CJL253" s="249"/>
      <c r="CJM253" s="249"/>
      <c r="CJN253" s="249"/>
      <c r="CJO253" s="249"/>
      <c r="CJP253" s="249"/>
      <c r="CJQ253" s="249"/>
      <c r="CJR253" s="249"/>
      <c r="CJS253" s="249"/>
      <c r="CJT253" s="249"/>
      <c r="CJU253" s="249"/>
      <c r="CJV253" s="249"/>
      <c r="CJW253" s="249"/>
      <c r="CJX253" s="249"/>
      <c r="CJY253" s="249"/>
      <c r="CJZ253" s="249"/>
      <c r="CKA253" s="249"/>
      <c r="CKB253" s="249"/>
      <c r="CKC253" s="249"/>
      <c r="CKD253" s="249"/>
      <c r="CKE253" s="249"/>
      <c r="CKF253" s="249"/>
      <c r="CKG253" s="249"/>
      <c r="CKH253" s="249"/>
      <c r="CKI253" s="249"/>
      <c r="CKJ253" s="249"/>
      <c r="CKK253" s="249"/>
      <c r="CKL253" s="249"/>
      <c r="CKM253" s="249"/>
      <c r="CKN253" s="249"/>
      <c r="CKO253" s="249"/>
      <c r="CKP253" s="249"/>
      <c r="CKQ253" s="249"/>
      <c r="CKR253" s="249"/>
      <c r="CKS253" s="249"/>
      <c r="CKT253" s="249"/>
      <c r="CKU253" s="249"/>
      <c r="CKV253" s="249"/>
      <c r="CKW253" s="249"/>
      <c r="CKX253" s="249"/>
      <c r="CKY253" s="249"/>
      <c r="CKZ253" s="249"/>
      <c r="CLA253" s="249"/>
      <c r="CLB253" s="249"/>
      <c r="CLC253" s="249"/>
      <c r="CLD253" s="249"/>
      <c r="CLE253" s="249"/>
      <c r="CLF253" s="249"/>
      <c r="CLG253" s="249"/>
      <c r="CLH253" s="249"/>
      <c r="CLI253" s="249"/>
      <c r="CLJ253" s="249"/>
      <c r="CLK253" s="249"/>
      <c r="CLL253" s="249"/>
      <c r="CLM253" s="249"/>
      <c r="CLN253" s="249"/>
      <c r="CLO253" s="249"/>
      <c r="CLP253" s="249"/>
      <c r="CLQ253" s="249"/>
      <c r="CLR253" s="249"/>
      <c r="CLS253" s="249"/>
      <c r="CLT253" s="249"/>
      <c r="CLU253" s="249"/>
      <c r="CLV253" s="249"/>
      <c r="CLW253" s="249"/>
      <c r="CLX253" s="249"/>
      <c r="CLY253" s="249"/>
      <c r="CLZ253" s="249"/>
      <c r="CMA253" s="249"/>
      <c r="CMB253" s="249"/>
      <c r="CMC253" s="249"/>
      <c r="CMD253" s="249"/>
      <c r="CME253" s="249"/>
      <c r="CMF253" s="249"/>
      <c r="CMG253" s="249"/>
      <c r="CMH253" s="249"/>
      <c r="CMI253" s="249"/>
      <c r="CMJ253" s="249"/>
      <c r="CMK253" s="249"/>
      <c r="CML253" s="249"/>
      <c r="CMM253" s="249"/>
      <c r="CMN253" s="249"/>
      <c r="CMO253" s="249"/>
      <c r="CMP253" s="249"/>
      <c r="CMQ253" s="249"/>
      <c r="CMR253" s="249"/>
      <c r="CMS253" s="249"/>
      <c r="CMT253" s="249"/>
      <c r="CMU253" s="249"/>
      <c r="CMV253" s="249"/>
      <c r="CMW253" s="249"/>
      <c r="CMX253" s="249"/>
      <c r="CMY253" s="249"/>
      <c r="CMZ253" s="249"/>
      <c r="CNA253" s="249"/>
      <c r="CNB253" s="249"/>
      <c r="CNC253" s="249"/>
      <c r="CND253" s="249"/>
      <c r="CNE253" s="249"/>
      <c r="CNF253" s="249"/>
      <c r="CNG253" s="249"/>
      <c r="CNH253" s="249"/>
      <c r="CNI253" s="249"/>
      <c r="CNJ253" s="249"/>
      <c r="CNK253" s="249"/>
      <c r="CNL253" s="249"/>
      <c r="CNM253" s="249"/>
      <c r="CNN253" s="249"/>
      <c r="CNO253" s="249"/>
      <c r="CNP253" s="249"/>
      <c r="CNQ253" s="249"/>
      <c r="CNR253" s="249"/>
      <c r="CNS253" s="249"/>
      <c r="CNT253" s="249"/>
      <c r="CNU253" s="249"/>
      <c r="CNV253" s="249"/>
      <c r="CNW253" s="249"/>
      <c r="CNX253" s="249"/>
      <c r="CNY253" s="249"/>
      <c r="CNZ253" s="249"/>
      <c r="COA253" s="249"/>
      <c r="COB253" s="249"/>
      <c r="COC253" s="249"/>
      <c r="COD253" s="249"/>
      <c r="COE253" s="249"/>
      <c r="COF253" s="249"/>
      <c r="COG253" s="249"/>
      <c r="COH253" s="249"/>
      <c r="COI253" s="249"/>
      <c r="COJ253" s="249"/>
      <c r="COK253" s="249"/>
      <c r="COL253" s="249"/>
      <c r="COM253" s="249"/>
      <c r="CON253" s="249"/>
      <c r="COO253" s="249"/>
      <c r="COP253" s="249"/>
      <c r="COQ253" s="249"/>
      <c r="COR253" s="249"/>
      <c r="COS253" s="249"/>
      <c r="COT253" s="249"/>
      <c r="COU253" s="249"/>
      <c r="COV253" s="249"/>
      <c r="COW253" s="249"/>
      <c r="COX253" s="249"/>
      <c r="COY253" s="249"/>
      <c r="COZ253" s="249"/>
      <c r="CPA253" s="249"/>
      <c r="CPB253" s="249"/>
      <c r="CPC253" s="249"/>
      <c r="CPD253" s="249"/>
      <c r="CPE253" s="249"/>
      <c r="CPF253" s="249"/>
      <c r="CPG253" s="249"/>
      <c r="CPH253" s="249"/>
      <c r="CPI253" s="249"/>
      <c r="CPJ253" s="249"/>
      <c r="CPK253" s="249"/>
      <c r="CPL253" s="249"/>
      <c r="CPM253" s="249"/>
      <c r="CPN253" s="249"/>
      <c r="CPO253" s="249"/>
      <c r="CPP253" s="249"/>
      <c r="CPQ253" s="249"/>
      <c r="CPR253" s="249"/>
      <c r="CPS253" s="249"/>
      <c r="CPT253" s="249"/>
      <c r="CPU253" s="249"/>
      <c r="CPV253" s="249"/>
      <c r="CPW253" s="249"/>
      <c r="CPX253" s="249"/>
      <c r="CPY253" s="249"/>
      <c r="CPZ253" s="249"/>
      <c r="CQA253" s="249"/>
      <c r="CQB253" s="249"/>
      <c r="CQC253" s="249"/>
      <c r="CQD253" s="249"/>
      <c r="CQE253" s="249"/>
      <c r="CQF253" s="249"/>
      <c r="CQG253" s="249"/>
      <c r="CQH253" s="249"/>
      <c r="CQI253" s="249"/>
      <c r="CQJ253" s="249"/>
      <c r="CQK253" s="249"/>
      <c r="CQL253" s="249"/>
      <c r="CQM253" s="249"/>
      <c r="CQN253" s="249"/>
      <c r="CQO253" s="249"/>
      <c r="CQP253" s="249"/>
      <c r="CQQ253" s="249"/>
      <c r="CQR253" s="249"/>
      <c r="CQS253" s="249"/>
      <c r="CQT253" s="249"/>
      <c r="CQU253" s="249"/>
      <c r="CQV253" s="249"/>
      <c r="CQW253" s="249"/>
      <c r="CQX253" s="249"/>
      <c r="CQY253" s="249"/>
      <c r="CQZ253" s="249"/>
      <c r="CRA253" s="249"/>
      <c r="CRB253" s="249"/>
      <c r="CRC253" s="249"/>
      <c r="CRD253" s="249"/>
      <c r="CRE253" s="249"/>
      <c r="CRF253" s="249"/>
      <c r="CRG253" s="249"/>
      <c r="CRH253" s="249"/>
      <c r="CRI253" s="249"/>
      <c r="CRJ253" s="249"/>
      <c r="CRK253" s="249"/>
      <c r="CRL253" s="249"/>
      <c r="CRM253" s="249"/>
      <c r="CRN253" s="249"/>
      <c r="CRO253" s="249"/>
      <c r="CRP253" s="249"/>
      <c r="CRQ253" s="249"/>
      <c r="CRR253" s="249"/>
      <c r="CRS253" s="249"/>
      <c r="CRT253" s="249"/>
      <c r="CRU253" s="249"/>
      <c r="CRV253" s="249"/>
      <c r="CRW253" s="249"/>
      <c r="CRX253" s="249"/>
      <c r="CRY253" s="249"/>
      <c r="CRZ253" s="249"/>
      <c r="CSA253" s="249"/>
      <c r="CSB253" s="249"/>
      <c r="CSC253" s="249"/>
      <c r="CSD253" s="249"/>
      <c r="CSE253" s="249"/>
      <c r="CSF253" s="249"/>
      <c r="CSG253" s="249"/>
      <c r="CSH253" s="249"/>
      <c r="CSI253" s="249"/>
      <c r="CSJ253" s="249"/>
      <c r="CSK253" s="249"/>
      <c r="CSL253" s="249"/>
      <c r="CSM253" s="249"/>
      <c r="CSN253" s="249"/>
      <c r="CSO253" s="249"/>
      <c r="CSP253" s="249"/>
      <c r="CSQ253" s="249"/>
      <c r="CSR253" s="249"/>
      <c r="CSS253" s="249"/>
      <c r="CST253" s="249"/>
      <c r="CSU253" s="249"/>
      <c r="CSV253" s="249"/>
      <c r="CSW253" s="249"/>
      <c r="CSX253" s="249"/>
      <c r="CSY253" s="249"/>
      <c r="CSZ253" s="249"/>
      <c r="CTA253" s="249"/>
      <c r="CTB253" s="249"/>
      <c r="CTC253" s="249"/>
      <c r="CTD253" s="249"/>
      <c r="CTE253" s="249"/>
      <c r="CTF253" s="249"/>
      <c r="CTG253" s="249"/>
      <c r="CTH253" s="249"/>
      <c r="CTI253" s="249"/>
      <c r="CTJ253" s="249"/>
      <c r="CTK253" s="249"/>
      <c r="CTL253" s="249"/>
      <c r="CTM253" s="249"/>
      <c r="CTN253" s="249"/>
      <c r="CTO253" s="249"/>
      <c r="CTP253" s="249"/>
      <c r="CTQ253" s="249"/>
      <c r="CTR253" s="249"/>
      <c r="CTS253" s="249"/>
      <c r="CTT253" s="249"/>
      <c r="CTU253" s="249"/>
      <c r="CTV253" s="249"/>
      <c r="CTW253" s="249"/>
      <c r="CTX253" s="249"/>
      <c r="CTY253" s="249"/>
      <c r="CTZ253" s="249"/>
      <c r="CUA253" s="249"/>
      <c r="CUB253" s="249"/>
      <c r="CUC253" s="249"/>
      <c r="CUD253" s="249"/>
      <c r="CUE253" s="249"/>
      <c r="CUF253" s="249"/>
      <c r="CUG253" s="249"/>
      <c r="CUH253" s="249"/>
      <c r="CUI253" s="249"/>
      <c r="CUJ253" s="249"/>
      <c r="CUK253" s="249"/>
      <c r="CUL253" s="249"/>
      <c r="CUM253" s="249"/>
      <c r="CUN253" s="249"/>
      <c r="CUO253" s="249"/>
      <c r="CUP253" s="249"/>
      <c r="CUQ253" s="249"/>
      <c r="CUR253" s="249"/>
      <c r="CUS253" s="249"/>
      <c r="CUT253" s="249"/>
      <c r="CUU253" s="249"/>
      <c r="CUV253" s="249"/>
      <c r="CUW253" s="249"/>
      <c r="CUX253" s="249"/>
      <c r="CUY253" s="249"/>
      <c r="CUZ253" s="249"/>
      <c r="CVA253" s="249"/>
      <c r="CVB253" s="249"/>
      <c r="CVC253" s="249"/>
      <c r="CVD253" s="249"/>
      <c r="CVE253" s="249"/>
      <c r="CVF253" s="249"/>
      <c r="CVG253" s="249"/>
      <c r="CVH253" s="249"/>
      <c r="CVI253" s="249"/>
      <c r="CVJ253" s="249"/>
      <c r="CVK253" s="249"/>
      <c r="CVL253" s="249"/>
      <c r="CVM253" s="249"/>
      <c r="CVN253" s="249"/>
      <c r="CVO253" s="249"/>
      <c r="CVP253" s="249"/>
      <c r="CVQ253" s="249"/>
      <c r="CVR253" s="249"/>
      <c r="CVS253" s="249"/>
      <c r="CVT253" s="249"/>
      <c r="CVU253" s="249"/>
      <c r="CVV253" s="249"/>
      <c r="CVW253" s="249"/>
      <c r="CVX253" s="249"/>
      <c r="CVY253" s="249"/>
      <c r="CVZ253" s="249"/>
      <c r="CWA253" s="249"/>
      <c r="CWB253" s="249"/>
      <c r="CWC253" s="249"/>
      <c r="CWD253" s="249"/>
      <c r="CWE253" s="249"/>
      <c r="CWF253" s="249"/>
      <c r="CWG253" s="249"/>
      <c r="CWH253" s="249"/>
      <c r="CWI253" s="249"/>
      <c r="CWJ253" s="249"/>
      <c r="CWK253" s="249"/>
      <c r="CWL253" s="249"/>
      <c r="CWM253" s="249"/>
      <c r="CWN253" s="249"/>
      <c r="CWO253" s="249"/>
      <c r="CWP253" s="249"/>
      <c r="CWQ253" s="249"/>
      <c r="CWR253" s="249"/>
      <c r="CWS253" s="249"/>
      <c r="CWT253" s="249"/>
      <c r="CWU253" s="249"/>
      <c r="CWV253" s="249"/>
      <c r="CWW253" s="249"/>
      <c r="CWX253" s="249"/>
      <c r="CWY253" s="249"/>
      <c r="CWZ253" s="249"/>
      <c r="CXA253" s="249"/>
      <c r="CXB253" s="249"/>
      <c r="CXC253" s="249"/>
      <c r="CXD253" s="249"/>
      <c r="CXE253" s="249"/>
      <c r="CXF253" s="249"/>
      <c r="CXG253" s="249"/>
      <c r="CXH253" s="249"/>
      <c r="CXI253" s="249"/>
      <c r="CXJ253" s="249"/>
      <c r="CXK253" s="249"/>
      <c r="CXL253" s="249"/>
      <c r="CXM253" s="249"/>
      <c r="CXN253" s="249"/>
      <c r="CXO253" s="249"/>
      <c r="CXP253" s="249"/>
      <c r="CXQ253" s="249"/>
      <c r="CXR253" s="249"/>
      <c r="CXS253" s="249"/>
      <c r="CXT253" s="249"/>
      <c r="CXU253" s="249"/>
      <c r="CXV253" s="249"/>
      <c r="CXW253" s="249"/>
      <c r="CXX253" s="249"/>
      <c r="CXY253" s="249"/>
      <c r="CXZ253" s="249"/>
      <c r="CYA253" s="249"/>
      <c r="CYB253" s="249"/>
      <c r="CYC253" s="249"/>
      <c r="CYD253" s="249"/>
      <c r="CYE253" s="249"/>
      <c r="CYF253" s="249"/>
      <c r="CYG253" s="249"/>
      <c r="CYH253" s="249"/>
      <c r="CYI253" s="249"/>
      <c r="CYJ253" s="249"/>
      <c r="CYK253" s="249"/>
      <c r="CYL253" s="249"/>
      <c r="CYM253" s="249"/>
      <c r="CYN253" s="249"/>
      <c r="CYO253" s="249"/>
      <c r="CYP253" s="249"/>
      <c r="CYQ253" s="249"/>
      <c r="CYR253" s="249"/>
      <c r="CYS253" s="249"/>
      <c r="CYT253" s="249"/>
      <c r="CYU253" s="249"/>
      <c r="CYV253" s="249"/>
      <c r="CYW253" s="249"/>
      <c r="CYX253" s="249"/>
      <c r="CYY253" s="249"/>
      <c r="CYZ253" s="249"/>
      <c r="CZA253" s="249"/>
      <c r="CZB253" s="249"/>
      <c r="CZC253" s="249"/>
      <c r="CZD253" s="249"/>
      <c r="CZE253" s="249"/>
      <c r="CZF253" s="249"/>
      <c r="CZG253" s="249"/>
      <c r="CZH253" s="249"/>
      <c r="CZI253" s="249"/>
      <c r="CZJ253" s="249"/>
      <c r="CZK253" s="249"/>
      <c r="CZL253" s="249"/>
      <c r="CZM253" s="249"/>
      <c r="CZN253" s="249"/>
      <c r="CZO253" s="249"/>
      <c r="CZP253" s="249"/>
      <c r="CZQ253" s="249"/>
      <c r="CZR253" s="249"/>
      <c r="CZS253" s="249"/>
      <c r="CZT253" s="249"/>
      <c r="CZU253" s="249"/>
      <c r="CZV253" s="249"/>
      <c r="CZW253" s="249"/>
      <c r="CZX253" s="249"/>
      <c r="CZY253" s="249"/>
      <c r="CZZ253" s="249"/>
      <c r="DAA253" s="249"/>
      <c r="DAB253" s="249"/>
      <c r="DAC253" s="249"/>
      <c r="DAD253" s="249"/>
      <c r="DAE253" s="249"/>
      <c r="DAF253" s="249"/>
      <c r="DAG253" s="249"/>
      <c r="DAH253" s="249"/>
      <c r="DAI253" s="249"/>
      <c r="DAJ253" s="249"/>
      <c r="DAK253" s="249"/>
      <c r="DAL253" s="249"/>
      <c r="DAM253" s="249"/>
      <c r="DAN253" s="249"/>
      <c r="DAO253" s="249"/>
      <c r="DAP253" s="249"/>
      <c r="DAQ253" s="249"/>
      <c r="DAR253" s="249"/>
      <c r="DAS253" s="249"/>
      <c r="DAT253" s="249"/>
      <c r="DAU253" s="249"/>
      <c r="DAV253" s="249"/>
      <c r="DAW253" s="249"/>
      <c r="DAX253" s="249"/>
      <c r="DAY253" s="249"/>
      <c r="DAZ253" s="249"/>
      <c r="DBA253" s="249"/>
      <c r="DBB253" s="249"/>
      <c r="DBC253" s="249"/>
      <c r="DBD253" s="249"/>
      <c r="DBE253" s="249"/>
      <c r="DBF253" s="249"/>
      <c r="DBG253" s="249"/>
      <c r="DBH253" s="249"/>
      <c r="DBI253" s="249"/>
      <c r="DBJ253" s="249"/>
      <c r="DBK253" s="249"/>
      <c r="DBL253" s="249"/>
      <c r="DBM253" s="249"/>
      <c r="DBN253" s="249"/>
      <c r="DBO253" s="249"/>
      <c r="DBP253" s="249"/>
      <c r="DBQ253" s="249"/>
      <c r="DBR253" s="249"/>
      <c r="DBS253" s="249"/>
      <c r="DBT253" s="249"/>
      <c r="DBU253" s="249"/>
      <c r="DBV253" s="249"/>
      <c r="DBW253" s="249"/>
      <c r="DBX253" s="249"/>
      <c r="DBY253" s="249"/>
      <c r="DBZ253" s="249"/>
      <c r="DCA253" s="249"/>
      <c r="DCB253" s="249"/>
      <c r="DCC253" s="249"/>
      <c r="DCD253" s="249"/>
      <c r="DCE253" s="249"/>
      <c r="DCF253" s="249"/>
      <c r="DCG253" s="249"/>
      <c r="DCH253" s="249"/>
      <c r="DCI253" s="249"/>
      <c r="DCJ253" s="249"/>
      <c r="DCK253" s="249"/>
      <c r="DCL253" s="249"/>
      <c r="DCM253" s="249"/>
      <c r="DCN253" s="249"/>
      <c r="DCO253" s="249"/>
      <c r="DCP253" s="249"/>
      <c r="DCQ253" s="249"/>
      <c r="DCR253" s="249"/>
      <c r="DCS253" s="249"/>
      <c r="DCT253" s="249"/>
      <c r="DCU253" s="249"/>
      <c r="DCV253" s="249"/>
      <c r="DCW253" s="249"/>
      <c r="DCX253" s="249"/>
      <c r="DCY253" s="249"/>
      <c r="DCZ253" s="249"/>
      <c r="DDA253" s="249"/>
      <c r="DDB253" s="249"/>
      <c r="DDC253" s="249"/>
      <c r="DDD253" s="249"/>
      <c r="DDE253" s="249"/>
      <c r="DDF253" s="249"/>
      <c r="DDG253" s="249"/>
      <c r="DDH253" s="249"/>
      <c r="DDI253" s="249"/>
      <c r="DDJ253" s="249"/>
      <c r="DDK253" s="249"/>
      <c r="DDL253" s="249"/>
      <c r="DDM253" s="249"/>
      <c r="DDN253" s="249"/>
      <c r="DDO253" s="249"/>
      <c r="DDP253" s="249"/>
      <c r="DDQ253" s="249"/>
      <c r="DDR253" s="249"/>
      <c r="DDS253" s="249"/>
      <c r="DDT253" s="249"/>
      <c r="DDU253" s="249"/>
      <c r="DDV253" s="249"/>
      <c r="DDW253" s="249"/>
      <c r="DDX253" s="249"/>
      <c r="DDY253" s="249"/>
      <c r="DDZ253" s="249"/>
      <c r="DEA253" s="249"/>
      <c r="DEB253" s="249"/>
      <c r="DEC253" s="249"/>
      <c r="DED253" s="249"/>
      <c r="DEE253" s="249"/>
      <c r="DEF253" s="249"/>
      <c r="DEG253" s="249"/>
      <c r="DEH253" s="249"/>
      <c r="DEI253" s="249"/>
      <c r="DEJ253" s="249"/>
      <c r="DEK253" s="249"/>
      <c r="DEL253" s="249"/>
      <c r="DEM253" s="249"/>
      <c r="DEN253" s="249"/>
      <c r="DEO253" s="249"/>
      <c r="DEP253" s="249"/>
      <c r="DEQ253" s="249"/>
      <c r="DER253" s="249"/>
      <c r="DES253" s="249"/>
      <c r="DET253" s="249"/>
      <c r="DEU253" s="249"/>
      <c r="DEV253" s="249"/>
      <c r="DEW253" s="249"/>
      <c r="DEX253" s="249"/>
      <c r="DEY253" s="249"/>
      <c r="DEZ253" s="249"/>
      <c r="DFA253" s="249"/>
      <c r="DFB253" s="249"/>
      <c r="DFC253" s="249"/>
      <c r="DFD253" s="249"/>
      <c r="DFE253" s="249"/>
      <c r="DFF253" s="249"/>
      <c r="DFG253" s="249"/>
      <c r="DFH253" s="249"/>
      <c r="DFI253" s="249"/>
      <c r="DFJ253" s="249"/>
      <c r="DFK253" s="249"/>
      <c r="DFL253" s="249"/>
      <c r="DFM253" s="249"/>
      <c r="DFN253" s="249"/>
      <c r="DFO253" s="249"/>
      <c r="DFP253" s="249"/>
      <c r="DFQ253" s="249"/>
      <c r="DFR253" s="249"/>
      <c r="DFS253" s="249"/>
      <c r="DFT253" s="249"/>
      <c r="DFU253" s="249"/>
      <c r="DFV253" s="249"/>
      <c r="DFW253" s="249"/>
      <c r="DFX253" s="249"/>
      <c r="DFY253" s="249"/>
      <c r="DFZ253" s="249"/>
      <c r="DGA253" s="249"/>
      <c r="DGB253" s="249"/>
      <c r="DGC253" s="249"/>
      <c r="DGD253" s="249"/>
      <c r="DGE253" s="249"/>
      <c r="DGF253" s="249"/>
      <c r="DGG253" s="249"/>
      <c r="DGH253" s="249"/>
      <c r="DGI253" s="249"/>
      <c r="DGJ253" s="249"/>
      <c r="DGK253" s="249"/>
      <c r="DGL253" s="249"/>
      <c r="DGM253" s="249"/>
      <c r="DGN253" s="249"/>
      <c r="DGO253" s="249"/>
      <c r="DGP253" s="249"/>
      <c r="DGQ253" s="249"/>
      <c r="DGR253" s="249"/>
      <c r="DGS253" s="249"/>
      <c r="DGT253" s="249"/>
      <c r="DGU253" s="249"/>
      <c r="DGV253" s="249"/>
      <c r="DGW253" s="249"/>
      <c r="DGX253" s="249"/>
      <c r="DGY253" s="249"/>
      <c r="DGZ253" s="249"/>
      <c r="DHA253" s="249"/>
      <c r="DHB253" s="249"/>
      <c r="DHC253" s="249"/>
      <c r="DHD253" s="249"/>
      <c r="DHE253" s="249"/>
      <c r="DHF253" s="249"/>
      <c r="DHG253" s="249"/>
      <c r="DHH253" s="249"/>
      <c r="DHI253" s="249"/>
      <c r="DHJ253" s="249"/>
      <c r="DHK253" s="249"/>
      <c r="DHL253" s="249"/>
      <c r="DHM253" s="249"/>
      <c r="DHN253" s="249"/>
      <c r="DHO253" s="249"/>
      <c r="DHP253" s="249"/>
      <c r="DHQ253" s="249"/>
      <c r="DHR253" s="249"/>
      <c r="DHS253" s="249"/>
      <c r="DHT253" s="249"/>
      <c r="DHU253" s="249"/>
      <c r="DHV253" s="249"/>
      <c r="DHW253" s="249"/>
      <c r="DHX253" s="249"/>
      <c r="DHY253" s="249"/>
      <c r="DHZ253" s="249"/>
      <c r="DIA253" s="249"/>
      <c r="DIB253" s="249"/>
      <c r="DIC253" s="249"/>
      <c r="DID253" s="249"/>
      <c r="DIE253" s="249"/>
      <c r="DIF253" s="249"/>
      <c r="DIG253" s="249"/>
      <c r="DIH253" s="249"/>
      <c r="DII253" s="249"/>
      <c r="DIJ253" s="249"/>
      <c r="DIK253" s="249"/>
      <c r="DIL253" s="249"/>
      <c r="DIM253" s="249"/>
      <c r="DIN253" s="249"/>
      <c r="DIO253" s="249"/>
      <c r="DIP253" s="249"/>
      <c r="DIQ253" s="249"/>
      <c r="DIR253" s="249"/>
      <c r="DIS253" s="249"/>
      <c r="DIT253" s="249"/>
      <c r="DIU253" s="249"/>
      <c r="DIV253" s="249"/>
      <c r="DIW253" s="249"/>
      <c r="DIX253" s="249"/>
      <c r="DIY253" s="249"/>
      <c r="DIZ253" s="249"/>
      <c r="DJA253" s="249"/>
      <c r="DJB253" s="249"/>
      <c r="DJC253" s="249"/>
      <c r="DJD253" s="249"/>
      <c r="DJE253" s="249"/>
      <c r="DJF253" s="249"/>
      <c r="DJG253" s="249"/>
      <c r="DJH253" s="249"/>
      <c r="DJI253" s="249"/>
      <c r="DJJ253" s="249"/>
      <c r="DJK253" s="249"/>
      <c r="DJL253" s="249"/>
      <c r="DJM253" s="249"/>
      <c r="DJN253" s="249"/>
      <c r="DJO253" s="249"/>
      <c r="DJP253" s="249"/>
      <c r="DJQ253" s="249"/>
      <c r="DJR253" s="249"/>
      <c r="DJS253" s="249"/>
      <c r="DJT253" s="249"/>
      <c r="DJU253" s="249"/>
      <c r="DJV253" s="249"/>
      <c r="DJW253" s="249"/>
      <c r="DJX253" s="249"/>
      <c r="DJY253" s="249"/>
      <c r="DJZ253" s="249"/>
      <c r="DKA253" s="249"/>
      <c r="DKB253" s="249"/>
      <c r="DKC253" s="249"/>
      <c r="DKD253" s="249"/>
      <c r="DKE253" s="249"/>
      <c r="DKF253" s="249"/>
      <c r="DKG253" s="249"/>
      <c r="DKH253" s="249"/>
      <c r="DKI253" s="249"/>
      <c r="DKJ253" s="249"/>
      <c r="DKK253" s="249"/>
      <c r="DKL253" s="249"/>
      <c r="DKM253" s="249"/>
      <c r="DKN253" s="249"/>
      <c r="DKO253" s="249"/>
      <c r="DKP253" s="249"/>
      <c r="DKQ253" s="249"/>
      <c r="DKR253" s="249"/>
      <c r="DKS253" s="249"/>
      <c r="DKT253" s="249"/>
      <c r="DKU253" s="249"/>
      <c r="DKV253" s="249"/>
      <c r="DKW253" s="249"/>
      <c r="DKX253" s="249"/>
      <c r="DKY253" s="249"/>
      <c r="DKZ253" s="249"/>
      <c r="DLA253" s="249"/>
      <c r="DLB253" s="249"/>
      <c r="DLC253" s="249"/>
      <c r="DLD253" s="249"/>
      <c r="DLE253" s="249"/>
      <c r="DLF253" s="249"/>
      <c r="DLG253" s="249"/>
      <c r="DLH253" s="249"/>
      <c r="DLI253" s="249"/>
      <c r="DLJ253" s="249"/>
      <c r="DLK253" s="249"/>
      <c r="DLL253" s="249"/>
      <c r="DLM253" s="249"/>
      <c r="DLN253" s="249"/>
      <c r="DLO253" s="249"/>
      <c r="DLP253" s="249"/>
      <c r="DLQ253" s="249"/>
      <c r="DLR253" s="249"/>
      <c r="DLS253" s="249"/>
      <c r="DLT253" s="249"/>
      <c r="DLU253" s="249"/>
      <c r="DLV253" s="249"/>
      <c r="DLW253" s="249"/>
      <c r="DLX253" s="249"/>
      <c r="DLY253" s="249"/>
      <c r="DLZ253" s="249"/>
      <c r="DMA253" s="249"/>
      <c r="DMB253" s="249"/>
      <c r="DMC253" s="249"/>
      <c r="DMD253" s="249"/>
      <c r="DME253" s="249"/>
      <c r="DMF253" s="249"/>
      <c r="DMG253" s="249"/>
      <c r="DMH253" s="249"/>
      <c r="DMI253" s="249"/>
      <c r="DMJ253" s="249"/>
      <c r="DMK253" s="249"/>
      <c r="DML253" s="249"/>
      <c r="DMM253" s="249"/>
      <c r="DMN253" s="249"/>
      <c r="DMO253" s="249"/>
      <c r="DMP253" s="249"/>
      <c r="DMQ253" s="249"/>
      <c r="DMR253" s="249"/>
      <c r="DMS253" s="249"/>
      <c r="DMT253" s="249"/>
      <c r="DMU253" s="249"/>
      <c r="DMV253" s="249"/>
      <c r="DMW253" s="249"/>
      <c r="DMX253" s="249"/>
      <c r="DMY253" s="249"/>
      <c r="DMZ253" s="249"/>
      <c r="DNA253" s="249"/>
      <c r="DNB253" s="249"/>
      <c r="DNC253" s="249"/>
      <c r="DND253" s="249"/>
      <c r="DNE253" s="249"/>
      <c r="DNF253" s="249"/>
      <c r="DNG253" s="249"/>
      <c r="DNH253" s="249"/>
      <c r="DNI253" s="249"/>
      <c r="DNJ253" s="249"/>
      <c r="DNK253" s="249"/>
      <c r="DNL253" s="249"/>
      <c r="DNM253" s="249"/>
      <c r="DNN253" s="249"/>
      <c r="DNO253" s="249"/>
      <c r="DNP253" s="249"/>
      <c r="DNQ253" s="249"/>
      <c r="DNR253" s="249"/>
      <c r="DNS253" s="249"/>
      <c r="DNT253" s="249"/>
      <c r="DNU253" s="249"/>
      <c r="DNV253" s="249"/>
      <c r="DNW253" s="249"/>
      <c r="DNX253" s="249"/>
      <c r="DNY253" s="249"/>
      <c r="DNZ253" s="249"/>
      <c r="DOA253" s="249"/>
      <c r="DOB253" s="249"/>
      <c r="DOC253" s="249"/>
      <c r="DOD253" s="249"/>
      <c r="DOE253" s="249"/>
      <c r="DOF253" s="249"/>
      <c r="DOG253" s="249"/>
      <c r="DOH253" s="249"/>
      <c r="DOI253" s="249"/>
      <c r="DOJ253" s="249"/>
      <c r="DOK253" s="249"/>
      <c r="DOL253" s="249"/>
      <c r="DOM253" s="249"/>
      <c r="DON253" s="249"/>
      <c r="DOO253" s="249"/>
      <c r="DOP253" s="249"/>
      <c r="DOQ253" s="249"/>
      <c r="DOR253" s="249"/>
      <c r="DOS253" s="249"/>
      <c r="DOT253" s="249"/>
      <c r="DOU253" s="249"/>
      <c r="DOV253" s="249"/>
      <c r="DOW253" s="249"/>
      <c r="DOX253" s="249"/>
      <c r="DOY253" s="249"/>
      <c r="DOZ253" s="249"/>
      <c r="DPA253" s="249"/>
      <c r="DPB253" s="249"/>
      <c r="DPC253" s="249"/>
      <c r="DPD253" s="249"/>
      <c r="DPE253" s="249"/>
      <c r="DPF253" s="249"/>
      <c r="DPG253" s="249"/>
      <c r="DPH253" s="249"/>
      <c r="DPI253" s="249"/>
      <c r="DPJ253" s="249"/>
      <c r="DPK253" s="249"/>
      <c r="DPL253" s="249"/>
      <c r="DPM253" s="249"/>
      <c r="DPN253" s="249"/>
      <c r="DPO253" s="249"/>
      <c r="DPP253" s="249"/>
      <c r="DPQ253" s="249"/>
      <c r="DPR253" s="249"/>
      <c r="DPS253" s="249"/>
      <c r="DPT253" s="249"/>
      <c r="DPU253" s="249"/>
      <c r="DPV253" s="249"/>
      <c r="DPW253" s="249"/>
      <c r="DPX253" s="249"/>
      <c r="DPY253" s="249"/>
      <c r="DPZ253" s="249"/>
      <c r="DQA253" s="249"/>
      <c r="DQB253" s="249"/>
      <c r="DQC253" s="249"/>
      <c r="DQD253" s="249"/>
      <c r="DQE253" s="249"/>
      <c r="DQF253" s="249"/>
      <c r="DQG253" s="249"/>
      <c r="DQH253" s="249"/>
      <c r="DQI253" s="249"/>
      <c r="DQJ253" s="249"/>
      <c r="DQK253" s="249"/>
      <c r="DQL253" s="249"/>
      <c r="DQM253" s="249"/>
      <c r="DQN253" s="249"/>
      <c r="DQO253" s="249"/>
      <c r="DQP253" s="249"/>
      <c r="DQQ253" s="249"/>
      <c r="DQR253" s="249"/>
      <c r="DQS253" s="249"/>
      <c r="DQT253" s="249"/>
      <c r="DQU253" s="249"/>
      <c r="DQV253" s="249"/>
      <c r="DQW253" s="249"/>
      <c r="DQX253" s="249"/>
      <c r="DQY253" s="249"/>
      <c r="DQZ253" s="249"/>
      <c r="DRA253" s="249"/>
      <c r="DRB253" s="249"/>
      <c r="DRC253" s="249"/>
      <c r="DRD253" s="249"/>
      <c r="DRE253" s="249"/>
      <c r="DRF253" s="249"/>
      <c r="DRG253" s="249"/>
      <c r="DRH253" s="249"/>
      <c r="DRI253" s="249"/>
      <c r="DRJ253" s="249"/>
      <c r="DRK253" s="249"/>
      <c r="DRL253" s="249"/>
      <c r="DRM253" s="249"/>
      <c r="DRN253" s="249"/>
      <c r="DRO253" s="249"/>
      <c r="DRP253" s="249"/>
      <c r="DRQ253" s="249"/>
      <c r="DRR253" s="249"/>
      <c r="DRS253" s="249"/>
      <c r="DRT253" s="249"/>
      <c r="DRU253" s="249"/>
      <c r="DRV253" s="249"/>
      <c r="DRW253" s="249"/>
      <c r="DRX253" s="249"/>
      <c r="DRY253" s="249"/>
      <c r="DRZ253" s="249"/>
      <c r="DSA253" s="249"/>
      <c r="DSB253" s="249"/>
      <c r="DSC253" s="249"/>
      <c r="DSD253" s="249"/>
      <c r="DSE253" s="249"/>
      <c r="DSF253" s="249"/>
      <c r="DSG253" s="249"/>
      <c r="DSH253" s="249"/>
      <c r="DSI253" s="249"/>
      <c r="DSJ253" s="249"/>
      <c r="DSK253" s="249"/>
      <c r="DSL253" s="249"/>
      <c r="DSM253" s="249"/>
      <c r="DSN253" s="249"/>
      <c r="DSO253" s="249"/>
      <c r="DSP253" s="249"/>
      <c r="DSQ253" s="249"/>
      <c r="DSR253" s="249"/>
      <c r="DSS253" s="249"/>
      <c r="DST253" s="249"/>
      <c r="DSU253" s="249"/>
      <c r="DSV253" s="249"/>
      <c r="DSW253" s="249"/>
      <c r="DSX253" s="249"/>
      <c r="DSY253" s="249"/>
      <c r="DSZ253" s="249"/>
      <c r="DTA253" s="249"/>
      <c r="DTB253" s="249"/>
      <c r="DTC253" s="249"/>
      <c r="DTD253" s="249"/>
      <c r="DTE253" s="249"/>
      <c r="DTF253" s="249"/>
      <c r="DTG253" s="249"/>
      <c r="DTH253" s="249"/>
      <c r="DTI253" s="249"/>
      <c r="DTJ253" s="249"/>
      <c r="DTK253" s="249"/>
      <c r="DTL253" s="249"/>
      <c r="DTM253" s="249"/>
      <c r="DTN253" s="249"/>
      <c r="DTO253" s="249"/>
      <c r="DTP253" s="249"/>
      <c r="DTQ253" s="249"/>
      <c r="DTR253" s="249"/>
      <c r="DTS253" s="249"/>
      <c r="DTT253" s="249"/>
      <c r="DTU253" s="249"/>
      <c r="DTV253" s="249"/>
      <c r="DTW253" s="249"/>
      <c r="DTX253" s="249"/>
      <c r="DTY253" s="249"/>
      <c r="DTZ253" s="249"/>
      <c r="DUA253" s="249"/>
      <c r="DUB253" s="249"/>
      <c r="DUC253" s="249"/>
      <c r="DUD253" s="249"/>
      <c r="DUE253" s="249"/>
      <c r="DUF253" s="249"/>
      <c r="DUG253" s="249"/>
      <c r="DUH253" s="249"/>
      <c r="DUI253" s="249"/>
      <c r="DUJ253" s="249"/>
      <c r="DUK253" s="249"/>
      <c r="DUL253" s="249"/>
      <c r="DUM253" s="249"/>
      <c r="DUN253" s="249"/>
      <c r="DUO253" s="249"/>
      <c r="DUP253" s="249"/>
      <c r="DUQ253" s="249"/>
      <c r="DUR253" s="249"/>
      <c r="DUS253" s="249"/>
      <c r="DUT253" s="249"/>
      <c r="DUU253" s="249"/>
      <c r="DUV253" s="249"/>
      <c r="DUW253" s="249"/>
      <c r="DUX253" s="249"/>
      <c r="DUY253" s="249"/>
      <c r="DUZ253" s="249"/>
      <c r="DVA253" s="249"/>
      <c r="DVB253" s="249"/>
      <c r="DVC253" s="249"/>
      <c r="DVD253" s="249"/>
      <c r="DVE253" s="249"/>
      <c r="DVF253" s="249"/>
      <c r="DVG253" s="249"/>
      <c r="DVH253" s="249"/>
      <c r="DVI253" s="249"/>
      <c r="DVJ253" s="249"/>
      <c r="DVK253" s="249"/>
      <c r="DVL253" s="249"/>
      <c r="DVM253" s="249"/>
      <c r="DVN253" s="249"/>
      <c r="DVO253" s="249"/>
      <c r="DVP253" s="249"/>
      <c r="DVQ253" s="249"/>
      <c r="DVR253" s="249"/>
      <c r="DVS253" s="249"/>
      <c r="DVT253" s="249"/>
      <c r="DVU253" s="249"/>
      <c r="DVV253" s="249"/>
      <c r="DVW253" s="249"/>
      <c r="DVX253" s="249"/>
      <c r="DVY253" s="249"/>
      <c r="DVZ253" s="249"/>
      <c r="DWA253" s="249"/>
      <c r="DWB253" s="249"/>
      <c r="DWC253" s="249"/>
      <c r="DWD253" s="249"/>
      <c r="DWE253" s="249"/>
      <c r="DWF253" s="249"/>
      <c r="DWG253" s="249"/>
      <c r="DWH253" s="249"/>
      <c r="DWI253" s="249"/>
      <c r="DWJ253" s="249"/>
      <c r="DWK253" s="249"/>
      <c r="DWL253" s="249"/>
      <c r="DWM253" s="249"/>
      <c r="DWN253" s="249"/>
      <c r="DWO253" s="249"/>
      <c r="DWP253" s="249"/>
      <c r="DWQ253" s="249"/>
      <c r="DWR253" s="249"/>
      <c r="DWS253" s="249"/>
      <c r="DWT253" s="249"/>
      <c r="DWU253" s="249"/>
      <c r="DWV253" s="249"/>
      <c r="DWW253" s="249"/>
      <c r="DWX253" s="249"/>
      <c r="DWY253" s="249"/>
      <c r="DWZ253" s="249"/>
      <c r="DXA253" s="249"/>
      <c r="DXB253" s="249"/>
      <c r="DXC253" s="249"/>
      <c r="DXD253" s="249"/>
      <c r="DXE253" s="249"/>
      <c r="DXF253" s="249"/>
      <c r="DXG253" s="249"/>
      <c r="DXH253" s="249"/>
      <c r="DXI253" s="249"/>
      <c r="DXJ253" s="249"/>
      <c r="DXK253" s="249"/>
      <c r="DXL253" s="249"/>
      <c r="DXM253" s="249"/>
      <c r="DXN253" s="249"/>
      <c r="DXO253" s="249"/>
      <c r="DXP253" s="249"/>
      <c r="DXQ253" s="249"/>
      <c r="DXR253" s="249"/>
      <c r="DXS253" s="249"/>
      <c r="DXT253" s="249"/>
      <c r="DXU253" s="249"/>
      <c r="DXV253" s="249"/>
      <c r="DXW253" s="249"/>
      <c r="DXX253" s="249"/>
      <c r="DXY253" s="249"/>
      <c r="DXZ253" s="249"/>
      <c r="DYA253" s="249"/>
      <c r="DYB253" s="249"/>
      <c r="DYC253" s="249"/>
      <c r="DYD253" s="249"/>
      <c r="DYE253" s="249"/>
      <c r="DYF253" s="249"/>
      <c r="DYG253" s="249"/>
      <c r="DYH253" s="249"/>
      <c r="DYI253" s="249"/>
      <c r="DYJ253" s="249"/>
      <c r="DYK253" s="249"/>
      <c r="DYL253" s="249"/>
      <c r="DYM253" s="249"/>
      <c r="DYN253" s="249"/>
      <c r="DYO253" s="249"/>
      <c r="DYP253" s="249"/>
      <c r="DYQ253" s="249"/>
      <c r="DYR253" s="249"/>
      <c r="DYS253" s="249"/>
      <c r="DYT253" s="249"/>
      <c r="DYU253" s="249"/>
      <c r="DYV253" s="249"/>
      <c r="DYW253" s="249"/>
      <c r="DYX253" s="249"/>
      <c r="DYY253" s="249"/>
      <c r="DYZ253" s="249"/>
      <c r="DZA253" s="249"/>
      <c r="DZB253" s="249"/>
      <c r="DZC253" s="249"/>
      <c r="DZD253" s="249"/>
      <c r="DZE253" s="249"/>
      <c r="DZF253" s="249"/>
      <c r="DZG253" s="249"/>
      <c r="DZH253" s="249"/>
      <c r="DZI253" s="249"/>
      <c r="DZJ253" s="249"/>
      <c r="DZK253" s="249"/>
      <c r="DZL253" s="249"/>
      <c r="DZM253" s="249"/>
      <c r="DZN253" s="249"/>
      <c r="DZO253" s="249"/>
      <c r="DZP253" s="249"/>
      <c r="DZQ253" s="249"/>
      <c r="DZR253" s="249"/>
      <c r="DZS253" s="249"/>
      <c r="DZT253" s="249"/>
      <c r="DZU253" s="249"/>
      <c r="DZV253" s="249"/>
      <c r="DZW253" s="249"/>
      <c r="DZX253" s="249"/>
      <c r="DZY253" s="249"/>
      <c r="DZZ253" s="249"/>
      <c r="EAA253" s="249"/>
      <c r="EAB253" s="249"/>
      <c r="EAC253" s="249"/>
      <c r="EAD253" s="249"/>
      <c r="EAE253" s="249"/>
      <c r="EAF253" s="249"/>
      <c r="EAG253" s="249"/>
      <c r="EAH253" s="249"/>
      <c r="EAI253" s="249"/>
      <c r="EAJ253" s="249"/>
      <c r="EAK253" s="249"/>
      <c r="EAL253" s="249"/>
      <c r="EAM253" s="249"/>
      <c r="EAN253" s="249"/>
      <c r="EAO253" s="249"/>
      <c r="EAP253" s="249"/>
      <c r="EAQ253" s="249"/>
      <c r="EAR253" s="249"/>
      <c r="EAS253" s="249"/>
      <c r="EAT253" s="249"/>
      <c r="EAU253" s="249"/>
      <c r="EAV253" s="249"/>
      <c r="EAW253" s="249"/>
      <c r="EAX253" s="249"/>
      <c r="EAY253" s="249"/>
      <c r="EAZ253" s="249"/>
      <c r="EBA253" s="249"/>
      <c r="EBB253" s="249"/>
      <c r="EBC253" s="249"/>
      <c r="EBD253" s="249"/>
      <c r="EBE253" s="249"/>
      <c r="EBF253" s="249"/>
      <c r="EBG253" s="249"/>
      <c r="EBH253" s="249"/>
      <c r="EBI253" s="249"/>
      <c r="EBJ253" s="249"/>
      <c r="EBK253" s="249"/>
      <c r="EBL253" s="249"/>
      <c r="EBM253" s="249"/>
      <c r="EBN253" s="249"/>
      <c r="EBO253" s="249"/>
      <c r="EBP253" s="249"/>
      <c r="EBQ253" s="249"/>
      <c r="EBR253" s="249"/>
      <c r="EBS253" s="249"/>
      <c r="EBT253" s="249"/>
      <c r="EBU253" s="249"/>
      <c r="EBV253" s="249"/>
      <c r="EBW253" s="249"/>
      <c r="EBX253" s="249"/>
      <c r="EBY253" s="249"/>
      <c r="EBZ253" s="249"/>
      <c r="ECA253" s="249"/>
      <c r="ECB253" s="249"/>
      <c r="ECC253" s="249"/>
      <c r="ECD253" s="249"/>
      <c r="ECE253" s="249"/>
      <c r="ECF253" s="249"/>
      <c r="ECG253" s="249"/>
      <c r="ECH253" s="249"/>
      <c r="ECI253" s="249"/>
      <c r="ECJ253" s="249"/>
      <c r="ECK253" s="249"/>
      <c r="ECL253" s="249"/>
      <c r="ECM253" s="249"/>
      <c r="ECN253" s="249"/>
      <c r="ECO253" s="249"/>
      <c r="ECP253" s="249"/>
      <c r="ECQ253" s="249"/>
      <c r="ECR253" s="249"/>
      <c r="ECS253" s="249"/>
      <c r="ECT253" s="249"/>
      <c r="ECU253" s="249"/>
      <c r="ECV253" s="249"/>
      <c r="ECW253" s="249"/>
      <c r="ECX253" s="249"/>
      <c r="ECY253" s="249"/>
      <c r="ECZ253" s="249"/>
      <c r="EDA253" s="249"/>
      <c r="EDB253" s="249"/>
      <c r="EDC253" s="249"/>
      <c r="EDD253" s="249"/>
      <c r="EDE253" s="249"/>
      <c r="EDF253" s="249"/>
      <c r="EDG253" s="249"/>
      <c r="EDH253" s="249"/>
      <c r="EDI253" s="249"/>
      <c r="EDJ253" s="249"/>
      <c r="EDK253" s="249"/>
      <c r="EDL253" s="249"/>
      <c r="EDM253" s="249"/>
      <c r="EDN253" s="249"/>
      <c r="EDO253" s="249"/>
      <c r="EDP253" s="249"/>
      <c r="EDQ253" s="249"/>
      <c r="EDR253" s="249"/>
      <c r="EDS253" s="249"/>
      <c r="EDT253" s="249"/>
      <c r="EDU253" s="249"/>
      <c r="EDV253" s="249"/>
      <c r="EDW253" s="249"/>
      <c r="EDX253" s="249"/>
      <c r="EDY253" s="249"/>
      <c r="EDZ253" s="249"/>
      <c r="EEA253" s="249"/>
      <c r="EEB253" s="249"/>
      <c r="EEC253" s="249"/>
      <c r="EED253" s="249"/>
      <c r="EEE253" s="249"/>
      <c r="EEF253" s="249"/>
      <c r="EEG253" s="249"/>
      <c r="EEH253" s="249"/>
      <c r="EEI253" s="249"/>
      <c r="EEJ253" s="249"/>
      <c r="EEK253" s="249"/>
      <c r="EEL253" s="249"/>
      <c r="EEM253" s="249"/>
      <c r="EEN253" s="249"/>
      <c r="EEO253" s="249"/>
      <c r="EEP253" s="249"/>
      <c r="EEQ253" s="249"/>
      <c r="EER253" s="249"/>
      <c r="EES253" s="249"/>
      <c r="EET253" s="249"/>
      <c r="EEU253" s="249"/>
      <c r="EEV253" s="249"/>
      <c r="EEW253" s="249"/>
      <c r="EEX253" s="249"/>
      <c r="EEY253" s="249"/>
      <c r="EEZ253" s="249"/>
      <c r="EFA253" s="249"/>
      <c r="EFB253" s="249"/>
      <c r="EFC253" s="249"/>
      <c r="EFD253" s="249"/>
      <c r="EFE253" s="249"/>
      <c r="EFF253" s="249"/>
      <c r="EFG253" s="249"/>
      <c r="EFH253" s="249"/>
      <c r="EFI253" s="249"/>
      <c r="EFJ253" s="249"/>
      <c r="EFK253" s="249"/>
      <c r="EFL253" s="249"/>
      <c r="EFM253" s="249"/>
      <c r="EFN253" s="249"/>
      <c r="EFO253" s="249"/>
      <c r="EFP253" s="249"/>
      <c r="EFQ253" s="249"/>
      <c r="EFR253" s="249"/>
      <c r="EFS253" s="249"/>
      <c r="EFT253" s="249"/>
      <c r="EFU253" s="249"/>
      <c r="EFV253" s="249"/>
      <c r="EFW253" s="249"/>
      <c r="EFX253" s="249"/>
      <c r="EFY253" s="249"/>
      <c r="EFZ253" s="249"/>
      <c r="EGA253" s="249"/>
      <c r="EGB253" s="249"/>
      <c r="EGC253" s="249"/>
      <c r="EGD253" s="249"/>
      <c r="EGE253" s="249"/>
      <c r="EGF253" s="249"/>
      <c r="EGG253" s="249"/>
      <c r="EGH253" s="249"/>
      <c r="EGI253" s="249"/>
      <c r="EGJ253" s="249"/>
      <c r="EGK253" s="249"/>
      <c r="EGL253" s="249"/>
      <c r="EGM253" s="249"/>
      <c r="EGN253" s="249"/>
      <c r="EGO253" s="249"/>
      <c r="EGP253" s="249"/>
      <c r="EGQ253" s="249"/>
      <c r="EGR253" s="249"/>
      <c r="EGS253" s="249"/>
      <c r="EGT253" s="249"/>
      <c r="EGU253" s="249"/>
      <c r="EGV253" s="249"/>
      <c r="EGW253" s="249"/>
      <c r="EGX253" s="249"/>
      <c r="EGY253" s="249"/>
      <c r="EGZ253" s="249"/>
      <c r="EHA253" s="249"/>
      <c r="EHB253" s="249"/>
      <c r="EHC253" s="249"/>
      <c r="EHD253" s="249"/>
      <c r="EHE253" s="249"/>
      <c r="EHF253" s="249"/>
      <c r="EHG253" s="249"/>
      <c r="EHH253" s="249"/>
      <c r="EHI253" s="249"/>
      <c r="EHJ253" s="249"/>
      <c r="EHK253" s="249"/>
      <c r="EHL253" s="249"/>
      <c r="EHM253" s="249"/>
      <c r="EHN253" s="249"/>
      <c r="EHO253" s="249"/>
      <c r="EHP253" s="249"/>
      <c r="EHQ253" s="249"/>
      <c r="EHR253" s="249"/>
      <c r="EHS253" s="249"/>
      <c r="EHT253" s="249"/>
      <c r="EHU253" s="249"/>
      <c r="EHV253" s="249"/>
      <c r="EHW253" s="249"/>
      <c r="EHX253" s="249"/>
      <c r="EHY253" s="249"/>
      <c r="EHZ253" s="249"/>
      <c r="EIA253" s="249"/>
      <c r="EIB253" s="249"/>
      <c r="EIC253" s="249"/>
      <c r="EID253" s="249"/>
      <c r="EIE253" s="249"/>
      <c r="EIF253" s="249"/>
      <c r="EIG253" s="249"/>
      <c r="EIH253" s="249"/>
      <c r="EII253" s="249"/>
      <c r="EIJ253" s="249"/>
      <c r="EIK253" s="249"/>
      <c r="EIL253" s="249"/>
      <c r="EIM253" s="249"/>
      <c r="EIN253" s="249"/>
      <c r="EIO253" s="249"/>
      <c r="EIP253" s="249"/>
      <c r="EIQ253" s="249"/>
      <c r="EIR253" s="249"/>
      <c r="EIS253" s="249"/>
      <c r="EIT253" s="249"/>
      <c r="EIU253" s="249"/>
      <c r="EIV253" s="249"/>
      <c r="EIW253" s="249"/>
      <c r="EIX253" s="249"/>
      <c r="EIY253" s="249"/>
      <c r="EIZ253" s="249"/>
      <c r="EJA253" s="249"/>
      <c r="EJB253" s="249"/>
      <c r="EJC253" s="249"/>
      <c r="EJD253" s="249"/>
      <c r="EJE253" s="249"/>
      <c r="EJF253" s="249"/>
      <c r="EJG253" s="249"/>
      <c r="EJH253" s="249"/>
      <c r="EJI253" s="249"/>
      <c r="EJJ253" s="249"/>
      <c r="EJK253" s="249"/>
      <c r="EJL253" s="249"/>
      <c r="EJM253" s="249"/>
      <c r="EJN253" s="249"/>
      <c r="EJO253" s="249"/>
      <c r="EJP253" s="249"/>
      <c r="EJQ253" s="249"/>
      <c r="EJR253" s="249"/>
      <c r="EJS253" s="249"/>
      <c r="EJT253" s="249"/>
      <c r="EJU253" s="249"/>
      <c r="EJV253" s="249"/>
      <c r="EJW253" s="249"/>
      <c r="EJX253" s="249"/>
      <c r="EJY253" s="249"/>
      <c r="EJZ253" s="249"/>
      <c r="EKA253" s="249"/>
      <c r="EKB253" s="249"/>
      <c r="EKC253" s="249"/>
      <c r="EKD253" s="249"/>
      <c r="EKE253" s="249"/>
      <c r="EKF253" s="249"/>
      <c r="EKG253" s="249"/>
      <c r="EKH253" s="249"/>
      <c r="EKI253" s="249"/>
      <c r="EKJ253" s="249"/>
      <c r="EKK253" s="249"/>
      <c r="EKL253" s="249"/>
      <c r="EKM253" s="249"/>
      <c r="EKN253" s="249"/>
      <c r="EKO253" s="249"/>
      <c r="EKP253" s="249"/>
      <c r="EKQ253" s="249"/>
      <c r="EKR253" s="249"/>
      <c r="EKS253" s="249"/>
      <c r="EKT253" s="249"/>
      <c r="EKU253" s="249"/>
      <c r="EKV253" s="249"/>
      <c r="EKW253" s="249"/>
      <c r="EKX253" s="249"/>
      <c r="EKY253" s="249"/>
      <c r="EKZ253" s="249"/>
      <c r="ELA253" s="249"/>
      <c r="ELB253" s="249"/>
      <c r="ELC253" s="249"/>
      <c r="ELD253" s="249"/>
      <c r="ELE253" s="249"/>
      <c r="ELF253" s="249"/>
      <c r="ELG253" s="249"/>
      <c r="ELH253" s="249"/>
      <c r="ELI253" s="249"/>
      <c r="ELJ253" s="249"/>
      <c r="ELK253" s="249"/>
      <c r="ELL253" s="249"/>
      <c r="ELM253" s="249"/>
      <c r="ELN253" s="249"/>
      <c r="ELO253" s="249"/>
      <c r="ELP253" s="249"/>
      <c r="ELQ253" s="249"/>
      <c r="ELR253" s="249"/>
      <c r="ELS253" s="249"/>
      <c r="ELT253" s="249"/>
      <c r="ELU253" s="249"/>
      <c r="ELV253" s="249"/>
      <c r="ELW253" s="249"/>
      <c r="ELX253" s="249"/>
      <c r="ELY253" s="249"/>
      <c r="ELZ253" s="249"/>
      <c r="EMA253" s="249"/>
      <c r="EMB253" s="249"/>
      <c r="EMC253" s="249"/>
      <c r="EMD253" s="249"/>
      <c r="EME253" s="249"/>
      <c r="EMF253" s="249"/>
      <c r="EMG253" s="249"/>
      <c r="EMH253" s="249"/>
      <c r="EMI253" s="249"/>
      <c r="EMJ253" s="249"/>
      <c r="EMK253" s="249"/>
      <c r="EML253" s="249"/>
      <c r="EMM253" s="249"/>
      <c r="EMN253" s="249"/>
      <c r="EMO253" s="249"/>
      <c r="EMP253" s="249"/>
      <c r="EMQ253" s="249"/>
      <c r="EMR253" s="249"/>
      <c r="EMS253" s="249"/>
      <c r="EMT253" s="249"/>
      <c r="EMU253" s="249"/>
      <c r="EMV253" s="249"/>
      <c r="EMW253" s="249"/>
      <c r="EMX253" s="249"/>
      <c r="EMY253" s="249"/>
      <c r="EMZ253" s="249"/>
      <c r="ENA253" s="249"/>
      <c r="ENB253" s="249"/>
      <c r="ENC253" s="249"/>
      <c r="END253" s="249"/>
      <c r="ENE253" s="249"/>
      <c r="ENF253" s="249"/>
      <c r="ENG253" s="249"/>
      <c r="ENH253" s="249"/>
      <c r="ENI253" s="249"/>
      <c r="ENJ253" s="249"/>
      <c r="ENK253" s="249"/>
      <c r="ENL253" s="249"/>
      <c r="ENM253" s="249"/>
      <c r="ENN253" s="249"/>
      <c r="ENO253" s="249"/>
      <c r="ENP253" s="249"/>
      <c r="ENQ253" s="249"/>
      <c r="ENR253" s="249"/>
      <c r="ENS253" s="249"/>
      <c r="ENT253" s="249"/>
      <c r="ENU253" s="249"/>
      <c r="ENV253" s="249"/>
      <c r="ENW253" s="249"/>
      <c r="ENX253" s="249"/>
      <c r="ENY253" s="249"/>
      <c r="ENZ253" s="249"/>
      <c r="EOA253" s="249"/>
      <c r="EOB253" s="249"/>
      <c r="EOC253" s="249"/>
      <c r="EOD253" s="249"/>
      <c r="EOE253" s="249"/>
      <c r="EOF253" s="249"/>
      <c r="EOG253" s="249"/>
      <c r="EOH253" s="249"/>
      <c r="EOI253" s="249"/>
      <c r="EOJ253" s="249"/>
      <c r="EOK253" s="249"/>
      <c r="EOL253" s="249"/>
      <c r="EOM253" s="249"/>
      <c r="EON253" s="249"/>
      <c r="EOO253" s="249"/>
      <c r="EOP253" s="249"/>
      <c r="EOQ253" s="249"/>
      <c r="EOR253" s="249"/>
      <c r="EOS253" s="249"/>
      <c r="EOT253" s="249"/>
      <c r="EOU253" s="249"/>
      <c r="EOV253" s="249"/>
      <c r="EOW253" s="249"/>
      <c r="EOX253" s="249"/>
      <c r="EOY253" s="249"/>
      <c r="EOZ253" s="249"/>
      <c r="EPA253" s="249"/>
      <c r="EPB253" s="249"/>
      <c r="EPC253" s="249"/>
      <c r="EPD253" s="249"/>
      <c r="EPE253" s="249"/>
      <c r="EPF253" s="249"/>
      <c r="EPG253" s="249"/>
      <c r="EPH253" s="249"/>
      <c r="EPI253" s="249"/>
      <c r="EPJ253" s="249"/>
      <c r="EPK253" s="249"/>
      <c r="EPL253" s="249"/>
      <c r="EPM253" s="249"/>
      <c r="EPN253" s="249"/>
      <c r="EPO253" s="249"/>
      <c r="EPP253" s="249"/>
      <c r="EPQ253" s="249"/>
      <c r="EPR253" s="249"/>
      <c r="EPS253" s="249"/>
      <c r="EPT253" s="249"/>
      <c r="EPU253" s="249"/>
      <c r="EPV253" s="249"/>
      <c r="EPW253" s="249"/>
      <c r="EPX253" s="249"/>
      <c r="EPY253" s="249"/>
      <c r="EPZ253" s="249"/>
      <c r="EQA253" s="249"/>
      <c r="EQB253" s="249"/>
      <c r="EQC253" s="249"/>
      <c r="EQD253" s="249"/>
      <c r="EQE253" s="249"/>
      <c r="EQF253" s="249"/>
      <c r="EQG253" s="249"/>
      <c r="EQH253" s="249"/>
      <c r="EQI253" s="249"/>
      <c r="EQJ253" s="249"/>
      <c r="EQK253" s="249"/>
      <c r="EQL253" s="249"/>
      <c r="EQM253" s="249"/>
      <c r="EQN253" s="249"/>
      <c r="EQO253" s="249"/>
      <c r="EQP253" s="249"/>
      <c r="EQQ253" s="249"/>
      <c r="EQR253" s="249"/>
      <c r="EQS253" s="249"/>
      <c r="EQT253" s="249"/>
      <c r="EQU253" s="249"/>
      <c r="EQV253" s="249"/>
      <c r="EQW253" s="249"/>
      <c r="EQX253" s="249"/>
      <c r="EQY253" s="249"/>
      <c r="EQZ253" s="249"/>
      <c r="ERA253" s="249"/>
      <c r="ERB253" s="249"/>
      <c r="ERC253" s="249"/>
      <c r="ERD253" s="249"/>
      <c r="ERE253" s="249"/>
      <c r="ERF253" s="249"/>
      <c r="ERG253" s="249"/>
      <c r="ERH253" s="249"/>
      <c r="ERI253" s="249"/>
      <c r="ERJ253" s="249"/>
      <c r="ERK253" s="249"/>
      <c r="ERL253" s="249"/>
      <c r="ERM253" s="249"/>
      <c r="ERN253" s="249"/>
      <c r="ERO253" s="249"/>
      <c r="ERP253" s="249"/>
      <c r="ERQ253" s="249"/>
      <c r="ERR253" s="249"/>
      <c r="ERS253" s="249"/>
      <c r="ERT253" s="249"/>
      <c r="ERU253" s="249"/>
      <c r="ERV253" s="249"/>
      <c r="ERW253" s="249"/>
      <c r="ERX253" s="249"/>
      <c r="ERY253" s="249"/>
      <c r="ERZ253" s="249"/>
      <c r="ESA253" s="249"/>
      <c r="ESB253" s="249"/>
      <c r="ESC253" s="249"/>
      <c r="ESD253" s="249"/>
      <c r="ESE253" s="249"/>
      <c r="ESF253" s="249"/>
      <c r="ESG253" s="249"/>
      <c r="ESH253" s="249"/>
      <c r="ESI253" s="249"/>
      <c r="ESJ253" s="249"/>
      <c r="ESK253" s="249"/>
      <c r="ESL253" s="249"/>
      <c r="ESM253" s="249"/>
      <c r="ESN253" s="249"/>
      <c r="ESO253" s="249"/>
      <c r="ESP253" s="249"/>
      <c r="ESQ253" s="249"/>
      <c r="ESR253" s="249"/>
      <c r="ESS253" s="249"/>
      <c r="EST253" s="249"/>
      <c r="ESU253" s="249"/>
      <c r="ESV253" s="249"/>
      <c r="ESW253" s="249"/>
      <c r="ESX253" s="249"/>
      <c r="ESY253" s="249"/>
      <c r="ESZ253" s="249"/>
      <c r="ETA253" s="249"/>
      <c r="ETB253" s="249"/>
      <c r="ETC253" s="249"/>
      <c r="ETD253" s="249"/>
      <c r="ETE253" s="249"/>
      <c r="ETF253" s="249"/>
      <c r="ETG253" s="249"/>
      <c r="ETH253" s="249"/>
      <c r="ETI253" s="249"/>
      <c r="ETJ253" s="249"/>
      <c r="ETK253" s="249"/>
      <c r="ETL253" s="249"/>
      <c r="ETM253" s="249"/>
      <c r="ETN253" s="249"/>
      <c r="ETO253" s="249"/>
      <c r="ETP253" s="249"/>
      <c r="ETQ253" s="249"/>
      <c r="ETR253" s="249"/>
      <c r="ETS253" s="249"/>
      <c r="ETT253" s="249"/>
      <c r="ETU253" s="249"/>
      <c r="ETV253" s="249"/>
      <c r="ETW253" s="249"/>
      <c r="ETX253" s="249"/>
      <c r="ETY253" s="249"/>
      <c r="ETZ253" s="249"/>
      <c r="EUA253" s="249"/>
      <c r="EUB253" s="249"/>
      <c r="EUC253" s="249"/>
      <c r="EUD253" s="249"/>
      <c r="EUE253" s="249"/>
      <c r="EUF253" s="249"/>
      <c r="EUG253" s="249"/>
      <c r="EUH253" s="249"/>
      <c r="EUI253" s="249"/>
      <c r="EUJ253" s="249"/>
      <c r="EUK253" s="249"/>
      <c r="EUL253" s="249"/>
      <c r="EUM253" s="249"/>
      <c r="EUN253" s="249"/>
      <c r="EUO253" s="249"/>
      <c r="EUP253" s="249"/>
      <c r="EUQ253" s="249"/>
      <c r="EUR253" s="249"/>
      <c r="EUS253" s="249"/>
      <c r="EUT253" s="249"/>
      <c r="EUU253" s="249"/>
      <c r="EUV253" s="249"/>
      <c r="EUW253" s="249"/>
      <c r="EUX253" s="249"/>
      <c r="EUY253" s="249"/>
      <c r="EUZ253" s="249"/>
      <c r="EVA253" s="249"/>
      <c r="EVB253" s="249"/>
      <c r="EVC253" s="249"/>
      <c r="EVD253" s="249"/>
      <c r="EVE253" s="249"/>
      <c r="EVF253" s="249"/>
      <c r="EVG253" s="249"/>
      <c r="EVH253" s="249"/>
      <c r="EVI253" s="249"/>
      <c r="EVJ253" s="249"/>
      <c r="EVK253" s="249"/>
      <c r="EVL253" s="249"/>
      <c r="EVM253" s="249"/>
      <c r="EVN253" s="249"/>
      <c r="EVO253" s="249"/>
      <c r="EVP253" s="249"/>
      <c r="EVQ253" s="249"/>
      <c r="EVR253" s="249"/>
      <c r="EVS253" s="249"/>
      <c r="EVT253" s="249"/>
      <c r="EVU253" s="249"/>
      <c r="EVV253" s="249"/>
      <c r="EVW253" s="249"/>
      <c r="EVX253" s="249"/>
      <c r="EVY253" s="249"/>
      <c r="EVZ253" s="249"/>
      <c r="EWA253" s="249"/>
      <c r="EWB253" s="249"/>
      <c r="EWC253" s="249"/>
      <c r="EWD253" s="249"/>
      <c r="EWE253" s="249"/>
      <c r="EWF253" s="249"/>
      <c r="EWG253" s="249"/>
      <c r="EWH253" s="249"/>
      <c r="EWI253" s="249"/>
      <c r="EWJ253" s="249"/>
      <c r="EWK253" s="249"/>
      <c r="EWL253" s="249"/>
      <c r="EWM253" s="249"/>
      <c r="EWN253" s="249"/>
      <c r="EWO253" s="249"/>
      <c r="EWP253" s="249"/>
      <c r="EWQ253" s="249"/>
      <c r="EWR253" s="249"/>
      <c r="EWS253" s="249"/>
      <c r="EWT253" s="249"/>
      <c r="EWU253" s="249"/>
      <c r="EWV253" s="249"/>
      <c r="EWW253" s="249"/>
      <c r="EWX253" s="249"/>
      <c r="EWY253" s="249"/>
      <c r="EWZ253" s="249"/>
      <c r="EXA253" s="249"/>
      <c r="EXB253" s="249"/>
      <c r="EXC253" s="249"/>
      <c r="EXD253" s="249"/>
      <c r="EXE253" s="249"/>
      <c r="EXF253" s="249"/>
      <c r="EXG253" s="249"/>
      <c r="EXH253" s="249"/>
      <c r="EXI253" s="249"/>
      <c r="EXJ253" s="249"/>
      <c r="EXK253" s="249"/>
      <c r="EXL253" s="249"/>
      <c r="EXM253" s="249"/>
      <c r="EXN253" s="249"/>
      <c r="EXO253" s="249"/>
      <c r="EXP253" s="249"/>
      <c r="EXQ253" s="249"/>
      <c r="EXR253" s="249"/>
      <c r="EXS253" s="249"/>
      <c r="EXT253" s="249"/>
      <c r="EXU253" s="249"/>
      <c r="EXV253" s="249"/>
      <c r="EXW253" s="249"/>
      <c r="EXX253" s="249"/>
      <c r="EXY253" s="249"/>
      <c r="EXZ253" s="249"/>
      <c r="EYA253" s="249"/>
      <c r="EYB253" s="249"/>
      <c r="EYC253" s="249"/>
      <c r="EYD253" s="249"/>
      <c r="EYE253" s="249"/>
      <c r="EYF253" s="249"/>
      <c r="EYG253" s="249"/>
      <c r="EYH253" s="249"/>
      <c r="EYI253" s="249"/>
      <c r="EYJ253" s="249"/>
      <c r="EYK253" s="249"/>
      <c r="EYL253" s="249"/>
      <c r="EYM253" s="249"/>
      <c r="EYN253" s="249"/>
      <c r="EYO253" s="249"/>
      <c r="EYP253" s="249"/>
      <c r="EYQ253" s="249"/>
      <c r="EYR253" s="249"/>
      <c r="EYS253" s="249"/>
      <c r="EYT253" s="249"/>
      <c r="EYU253" s="249"/>
      <c r="EYV253" s="249"/>
      <c r="EYW253" s="249"/>
      <c r="EYX253" s="249"/>
      <c r="EYY253" s="249"/>
      <c r="EYZ253" s="249"/>
      <c r="EZA253" s="249"/>
      <c r="EZB253" s="249"/>
      <c r="EZC253" s="249"/>
      <c r="EZD253" s="249"/>
      <c r="EZE253" s="249"/>
      <c r="EZF253" s="249"/>
      <c r="EZG253" s="249"/>
      <c r="EZH253" s="249"/>
      <c r="EZI253" s="249"/>
      <c r="EZJ253" s="249"/>
      <c r="EZK253" s="249"/>
      <c r="EZL253" s="249"/>
      <c r="EZM253" s="249"/>
      <c r="EZN253" s="249"/>
      <c r="EZO253" s="249"/>
      <c r="EZP253" s="249"/>
      <c r="EZQ253" s="249"/>
      <c r="EZR253" s="249"/>
      <c r="EZS253" s="249"/>
      <c r="EZT253" s="249"/>
      <c r="EZU253" s="249"/>
      <c r="EZV253" s="249"/>
      <c r="EZW253" s="249"/>
      <c r="EZX253" s="249"/>
      <c r="EZY253" s="249"/>
      <c r="EZZ253" s="249"/>
      <c r="FAA253" s="249"/>
      <c r="FAB253" s="249"/>
      <c r="FAC253" s="249"/>
      <c r="FAD253" s="249"/>
      <c r="FAE253" s="249"/>
      <c r="FAF253" s="249"/>
      <c r="FAG253" s="249"/>
      <c r="FAH253" s="249"/>
      <c r="FAI253" s="249"/>
      <c r="FAJ253" s="249"/>
      <c r="FAK253" s="249"/>
      <c r="FAL253" s="249"/>
      <c r="FAM253" s="249"/>
      <c r="FAN253" s="249"/>
      <c r="FAO253" s="249"/>
      <c r="FAP253" s="249"/>
      <c r="FAQ253" s="249"/>
      <c r="FAR253" s="249"/>
      <c r="FAS253" s="249"/>
      <c r="FAT253" s="249"/>
      <c r="FAU253" s="249"/>
      <c r="FAV253" s="249"/>
      <c r="FAW253" s="249"/>
      <c r="FAX253" s="249"/>
      <c r="FAY253" s="249"/>
      <c r="FAZ253" s="249"/>
      <c r="FBA253" s="249"/>
      <c r="FBB253" s="249"/>
      <c r="FBC253" s="249"/>
      <c r="FBD253" s="249"/>
      <c r="FBE253" s="249"/>
      <c r="FBF253" s="249"/>
      <c r="FBG253" s="249"/>
      <c r="FBH253" s="249"/>
      <c r="FBI253" s="249"/>
      <c r="FBJ253" s="249"/>
      <c r="FBK253" s="249"/>
      <c r="FBL253" s="249"/>
      <c r="FBM253" s="249"/>
      <c r="FBN253" s="249"/>
      <c r="FBO253" s="249"/>
      <c r="FBP253" s="249"/>
      <c r="FBQ253" s="249"/>
      <c r="FBR253" s="249"/>
      <c r="FBS253" s="249"/>
      <c r="FBT253" s="249"/>
      <c r="FBU253" s="249"/>
      <c r="FBV253" s="249"/>
      <c r="FBW253" s="249"/>
      <c r="FBX253" s="249"/>
      <c r="FBY253" s="249"/>
      <c r="FBZ253" s="249"/>
      <c r="FCA253" s="249"/>
      <c r="FCB253" s="249"/>
      <c r="FCC253" s="249"/>
      <c r="FCD253" s="249"/>
      <c r="FCE253" s="249"/>
      <c r="FCF253" s="249"/>
      <c r="FCG253" s="249"/>
      <c r="FCH253" s="249"/>
      <c r="FCI253" s="249"/>
      <c r="FCJ253" s="249"/>
      <c r="FCK253" s="249"/>
      <c r="FCL253" s="249"/>
      <c r="FCM253" s="249"/>
      <c r="FCN253" s="249"/>
      <c r="FCO253" s="249"/>
      <c r="FCP253" s="249"/>
      <c r="FCQ253" s="249"/>
      <c r="FCR253" s="249"/>
      <c r="FCS253" s="249"/>
      <c r="FCT253" s="249"/>
      <c r="FCU253" s="249"/>
      <c r="FCV253" s="249"/>
      <c r="FCW253" s="249"/>
      <c r="FCX253" s="249"/>
      <c r="FCY253" s="249"/>
      <c r="FCZ253" s="249"/>
      <c r="FDA253" s="249"/>
      <c r="FDB253" s="249"/>
      <c r="FDC253" s="249"/>
      <c r="FDD253" s="249"/>
      <c r="FDE253" s="249"/>
      <c r="FDF253" s="249"/>
      <c r="FDG253" s="249"/>
      <c r="FDH253" s="249"/>
      <c r="FDI253" s="249"/>
      <c r="FDJ253" s="249"/>
      <c r="FDK253" s="249"/>
      <c r="FDL253" s="249"/>
      <c r="FDM253" s="249"/>
      <c r="FDN253" s="249"/>
      <c r="FDO253" s="249"/>
      <c r="FDP253" s="249"/>
      <c r="FDQ253" s="249"/>
      <c r="FDR253" s="249"/>
      <c r="FDS253" s="249"/>
      <c r="FDT253" s="249"/>
      <c r="FDU253" s="249"/>
      <c r="FDV253" s="249"/>
      <c r="FDW253" s="249"/>
      <c r="FDX253" s="249"/>
      <c r="FDY253" s="249"/>
      <c r="FDZ253" s="249"/>
      <c r="FEA253" s="249"/>
      <c r="FEB253" s="249"/>
      <c r="FEC253" s="249"/>
      <c r="FED253" s="249"/>
      <c r="FEE253" s="249"/>
      <c r="FEF253" s="249"/>
      <c r="FEG253" s="249"/>
      <c r="FEH253" s="249"/>
      <c r="FEI253" s="249"/>
      <c r="FEJ253" s="249"/>
      <c r="FEK253" s="249"/>
      <c r="FEL253" s="249"/>
      <c r="FEM253" s="249"/>
      <c r="FEN253" s="249"/>
      <c r="FEO253" s="249"/>
      <c r="FEP253" s="249"/>
      <c r="FEQ253" s="249"/>
      <c r="FER253" s="249"/>
      <c r="FES253" s="249"/>
      <c r="FET253" s="249"/>
      <c r="FEU253" s="249"/>
      <c r="FEV253" s="249"/>
      <c r="FEW253" s="249"/>
      <c r="FEX253" s="249"/>
      <c r="FEY253" s="249"/>
      <c r="FEZ253" s="249"/>
      <c r="FFA253" s="249"/>
      <c r="FFB253" s="249"/>
      <c r="FFC253" s="249"/>
      <c r="FFD253" s="249"/>
      <c r="FFE253" s="249"/>
      <c r="FFF253" s="249"/>
      <c r="FFG253" s="249"/>
      <c r="FFH253" s="249"/>
      <c r="FFI253" s="249"/>
      <c r="FFJ253" s="249"/>
      <c r="FFK253" s="249"/>
      <c r="FFL253" s="249"/>
      <c r="FFM253" s="249"/>
      <c r="FFN253" s="249"/>
      <c r="FFO253" s="249"/>
      <c r="FFP253" s="249"/>
      <c r="FFQ253" s="249"/>
      <c r="FFR253" s="249"/>
      <c r="FFS253" s="249"/>
      <c r="FFT253" s="249"/>
      <c r="FFU253" s="249"/>
      <c r="FFV253" s="249"/>
      <c r="FFW253" s="249"/>
      <c r="FFX253" s="249"/>
      <c r="FFY253" s="249"/>
      <c r="FFZ253" s="249"/>
      <c r="FGA253" s="249"/>
      <c r="FGB253" s="249"/>
      <c r="FGC253" s="249"/>
      <c r="FGD253" s="249"/>
      <c r="FGE253" s="249"/>
      <c r="FGF253" s="249"/>
      <c r="FGG253" s="249"/>
      <c r="FGH253" s="249"/>
      <c r="FGI253" s="249"/>
      <c r="FGJ253" s="249"/>
      <c r="FGK253" s="249"/>
      <c r="FGL253" s="249"/>
      <c r="FGM253" s="249"/>
      <c r="FGN253" s="249"/>
      <c r="FGO253" s="249"/>
      <c r="FGP253" s="249"/>
      <c r="FGQ253" s="249"/>
      <c r="FGR253" s="249"/>
      <c r="FGS253" s="249"/>
      <c r="FGT253" s="249"/>
      <c r="FGU253" s="249"/>
      <c r="FGV253" s="249"/>
      <c r="FGW253" s="249"/>
      <c r="FGX253" s="249"/>
      <c r="FGY253" s="249"/>
      <c r="FGZ253" s="249"/>
      <c r="FHA253" s="249"/>
      <c r="FHB253" s="249"/>
      <c r="FHC253" s="249"/>
      <c r="FHD253" s="249"/>
      <c r="FHE253" s="249"/>
      <c r="FHF253" s="249"/>
      <c r="FHG253" s="249"/>
      <c r="FHH253" s="249"/>
      <c r="FHI253" s="249"/>
      <c r="FHJ253" s="249"/>
      <c r="FHK253" s="249"/>
      <c r="FHL253" s="249"/>
      <c r="FHM253" s="249"/>
      <c r="FHN253" s="249"/>
      <c r="FHO253" s="249"/>
      <c r="FHP253" s="249"/>
      <c r="FHQ253" s="249"/>
      <c r="FHR253" s="249"/>
      <c r="FHS253" s="249"/>
      <c r="FHT253" s="249"/>
      <c r="FHU253" s="249"/>
      <c r="FHV253" s="249"/>
      <c r="FHW253" s="249"/>
      <c r="FHX253" s="249"/>
      <c r="FHY253" s="249"/>
      <c r="FHZ253" s="249"/>
      <c r="FIA253" s="249"/>
      <c r="FIB253" s="249"/>
      <c r="FIC253" s="249"/>
      <c r="FID253" s="249"/>
      <c r="FIE253" s="249"/>
      <c r="FIF253" s="249"/>
      <c r="FIG253" s="249"/>
      <c r="FIH253" s="249"/>
      <c r="FII253" s="249"/>
      <c r="FIJ253" s="249"/>
      <c r="FIK253" s="249"/>
      <c r="FIL253" s="249"/>
      <c r="FIM253" s="249"/>
      <c r="FIN253" s="249"/>
      <c r="FIO253" s="249"/>
      <c r="FIP253" s="249"/>
      <c r="FIQ253" s="249"/>
      <c r="FIR253" s="249"/>
      <c r="FIS253" s="249"/>
      <c r="FIT253" s="249"/>
      <c r="FIU253" s="249"/>
      <c r="FIV253" s="249"/>
      <c r="FIW253" s="249"/>
      <c r="FIX253" s="249"/>
      <c r="FIY253" s="249"/>
      <c r="FIZ253" s="249"/>
      <c r="FJA253" s="249"/>
      <c r="FJB253" s="249"/>
      <c r="FJC253" s="249"/>
      <c r="FJD253" s="249"/>
      <c r="FJE253" s="249"/>
      <c r="FJF253" s="249"/>
      <c r="FJG253" s="249"/>
      <c r="FJH253" s="249"/>
      <c r="FJI253" s="249"/>
      <c r="FJJ253" s="249"/>
      <c r="FJK253" s="249"/>
      <c r="FJL253" s="249"/>
      <c r="FJM253" s="249"/>
      <c r="FJN253" s="249"/>
      <c r="FJO253" s="249"/>
      <c r="FJP253" s="249"/>
      <c r="FJQ253" s="249"/>
      <c r="FJR253" s="249"/>
      <c r="FJS253" s="249"/>
      <c r="FJT253" s="249"/>
      <c r="FJU253" s="249"/>
      <c r="FJV253" s="249"/>
      <c r="FJW253" s="249"/>
      <c r="FJX253" s="249"/>
      <c r="FJY253" s="249"/>
      <c r="FJZ253" s="249"/>
      <c r="FKA253" s="249"/>
      <c r="FKB253" s="249"/>
      <c r="FKC253" s="249"/>
      <c r="FKD253" s="249"/>
      <c r="FKE253" s="249"/>
      <c r="FKF253" s="249"/>
      <c r="FKG253" s="249"/>
      <c r="FKH253" s="249"/>
      <c r="FKI253" s="249"/>
      <c r="FKJ253" s="249"/>
      <c r="FKK253" s="249"/>
      <c r="FKL253" s="249"/>
      <c r="FKM253" s="249"/>
      <c r="FKN253" s="249"/>
      <c r="FKO253" s="249"/>
      <c r="FKP253" s="249"/>
      <c r="FKQ253" s="249"/>
      <c r="FKR253" s="249"/>
      <c r="FKS253" s="249"/>
      <c r="FKT253" s="249"/>
      <c r="FKU253" s="249"/>
      <c r="FKV253" s="249"/>
      <c r="FKW253" s="249"/>
      <c r="FKX253" s="249"/>
      <c r="FKY253" s="249"/>
      <c r="FKZ253" s="249"/>
      <c r="FLA253" s="249"/>
      <c r="FLB253" s="249"/>
      <c r="FLC253" s="249"/>
      <c r="FLD253" s="249"/>
      <c r="FLE253" s="249"/>
      <c r="FLF253" s="249"/>
      <c r="FLG253" s="249"/>
      <c r="FLH253" s="249"/>
      <c r="FLI253" s="249"/>
      <c r="FLJ253" s="249"/>
      <c r="FLK253" s="249"/>
      <c r="FLL253" s="249"/>
      <c r="FLM253" s="249"/>
      <c r="FLN253" s="249"/>
      <c r="FLO253" s="249"/>
      <c r="FLP253" s="249"/>
      <c r="FLQ253" s="249"/>
      <c r="FLR253" s="249"/>
      <c r="FLS253" s="249"/>
      <c r="FLT253" s="249"/>
      <c r="FLU253" s="249"/>
      <c r="FLV253" s="249"/>
      <c r="FLW253" s="249"/>
      <c r="FLX253" s="249"/>
      <c r="FLY253" s="249"/>
      <c r="FLZ253" s="249"/>
      <c r="FMA253" s="249"/>
      <c r="FMB253" s="249"/>
      <c r="FMC253" s="249"/>
      <c r="FMD253" s="249"/>
      <c r="FME253" s="249"/>
      <c r="FMF253" s="249"/>
      <c r="FMG253" s="249"/>
      <c r="FMH253" s="249"/>
      <c r="FMI253" s="249"/>
      <c r="FMJ253" s="249"/>
      <c r="FMK253" s="249"/>
      <c r="FML253" s="249"/>
      <c r="FMM253" s="249"/>
      <c r="FMN253" s="249"/>
      <c r="FMO253" s="249"/>
      <c r="FMP253" s="249"/>
      <c r="FMQ253" s="249"/>
      <c r="FMR253" s="249"/>
      <c r="FMS253" s="249"/>
      <c r="FMT253" s="249"/>
      <c r="FMU253" s="249"/>
      <c r="FMV253" s="249"/>
      <c r="FMW253" s="249"/>
      <c r="FMX253" s="249"/>
      <c r="FMY253" s="249"/>
      <c r="FMZ253" s="249"/>
      <c r="FNA253" s="249"/>
      <c r="FNB253" s="249"/>
      <c r="FNC253" s="249"/>
      <c r="FND253" s="249"/>
      <c r="FNE253" s="249"/>
      <c r="FNF253" s="249"/>
      <c r="FNG253" s="249"/>
      <c r="FNH253" s="249"/>
      <c r="FNI253" s="249"/>
      <c r="FNJ253" s="249"/>
      <c r="FNK253" s="249"/>
      <c r="FNL253" s="249"/>
      <c r="FNM253" s="249"/>
      <c r="FNN253" s="249"/>
      <c r="FNO253" s="249"/>
      <c r="FNP253" s="249"/>
      <c r="FNQ253" s="249"/>
      <c r="FNR253" s="249"/>
      <c r="FNS253" s="249"/>
      <c r="FNT253" s="249"/>
      <c r="FNU253" s="249"/>
      <c r="FNV253" s="249"/>
      <c r="FNW253" s="249"/>
      <c r="FNX253" s="249"/>
      <c r="FNY253" s="249"/>
      <c r="FNZ253" s="249"/>
      <c r="FOA253" s="249"/>
      <c r="FOB253" s="249"/>
      <c r="FOC253" s="249"/>
      <c r="FOD253" s="249"/>
      <c r="FOE253" s="249"/>
      <c r="FOF253" s="249"/>
      <c r="FOG253" s="249"/>
      <c r="FOH253" s="249"/>
      <c r="FOI253" s="249"/>
      <c r="FOJ253" s="249"/>
      <c r="FOK253" s="249"/>
      <c r="FOL253" s="249"/>
      <c r="FOM253" s="249"/>
      <c r="FON253" s="249"/>
      <c r="FOO253" s="249"/>
      <c r="FOP253" s="249"/>
      <c r="FOQ253" s="249"/>
      <c r="FOR253" s="249"/>
      <c r="FOS253" s="249"/>
      <c r="FOT253" s="249"/>
      <c r="FOU253" s="249"/>
      <c r="FOV253" s="249"/>
      <c r="FOW253" s="249"/>
      <c r="FOX253" s="249"/>
      <c r="FOY253" s="249"/>
      <c r="FOZ253" s="249"/>
      <c r="FPA253" s="249"/>
      <c r="FPB253" s="249"/>
      <c r="FPC253" s="249"/>
      <c r="FPD253" s="249"/>
      <c r="FPE253" s="249"/>
      <c r="FPF253" s="249"/>
      <c r="FPG253" s="249"/>
      <c r="FPH253" s="249"/>
      <c r="FPI253" s="249"/>
      <c r="FPJ253" s="249"/>
      <c r="FPK253" s="249"/>
      <c r="FPL253" s="249"/>
      <c r="FPM253" s="249"/>
      <c r="FPN253" s="249"/>
      <c r="FPO253" s="249"/>
      <c r="FPP253" s="249"/>
      <c r="FPQ253" s="249"/>
      <c r="FPR253" s="249"/>
      <c r="FPS253" s="249"/>
      <c r="FPT253" s="249"/>
      <c r="FPU253" s="249"/>
      <c r="FPV253" s="249"/>
      <c r="FPW253" s="249"/>
      <c r="FPX253" s="249"/>
      <c r="FPY253" s="249"/>
      <c r="FPZ253" s="249"/>
      <c r="FQA253" s="249"/>
      <c r="FQB253" s="249"/>
      <c r="FQC253" s="249"/>
      <c r="FQD253" s="249"/>
      <c r="FQE253" s="249"/>
      <c r="FQF253" s="249"/>
      <c r="FQG253" s="249"/>
      <c r="FQH253" s="249"/>
      <c r="FQI253" s="249"/>
      <c r="FQJ253" s="249"/>
      <c r="FQK253" s="249"/>
      <c r="FQL253" s="249"/>
      <c r="FQM253" s="249"/>
      <c r="FQN253" s="249"/>
      <c r="FQO253" s="249"/>
      <c r="FQP253" s="249"/>
      <c r="FQQ253" s="249"/>
      <c r="FQR253" s="249"/>
      <c r="FQS253" s="249"/>
      <c r="FQT253" s="249"/>
      <c r="FQU253" s="249"/>
      <c r="FQV253" s="249"/>
      <c r="FQW253" s="249"/>
      <c r="FQX253" s="249"/>
      <c r="FQY253" s="249"/>
      <c r="FQZ253" s="249"/>
      <c r="FRA253" s="249"/>
      <c r="FRB253" s="249"/>
      <c r="FRC253" s="249"/>
      <c r="FRD253" s="249"/>
      <c r="FRE253" s="249"/>
      <c r="FRF253" s="249"/>
      <c r="FRG253" s="249"/>
      <c r="FRH253" s="249"/>
      <c r="FRI253" s="249"/>
      <c r="FRJ253" s="249"/>
      <c r="FRK253" s="249"/>
      <c r="FRL253" s="249"/>
      <c r="FRM253" s="249"/>
      <c r="FRN253" s="249"/>
      <c r="FRO253" s="249"/>
      <c r="FRP253" s="249"/>
      <c r="FRQ253" s="249"/>
      <c r="FRR253" s="249"/>
      <c r="FRS253" s="249"/>
      <c r="FRT253" s="249"/>
      <c r="FRU253" s="249"/>
      <c r="FRV253" s="249"/>
      <c r="FRW253" s="249"/>
      <c r="FRX253" s="249"/>
      <c r="FRY253" s="249"/>
      <c r="FRZ253" s="249"/>
      <c r="FSA253" s="249"/>
      <c r="FSB253" s="249"/>
      <c r="FSC253" s="249"/>
      <c r="FSD253" s="249"/>
      <c r="FSE253" s="249"/>
      <c r="FSF253" s="249"/>
      <c r="FSG253" s="249"/>
      <c r="FSH253" s="249"/>
      <c r="FSI253" s="249"/>
      <c r="FSJ253" s="249"/>
      <c r="FSK253" s="249"/>
      <c r="FSL253" s="249"/>
      <c r="FSM253" s="249"/>
      <c r="FSN253" s="249"/>
      <c r="FSO253" s="249"/>
      <c r="FSP253" s="249"/>
      <c r="FSQ253" s="249"/>
      <c r="FSR253" s="249"/>
      <c r="FSS253" s="249"/>
      <c r="FST253" s="249"/>
      <c r="FSU253" s="249"/>
      <c r="FSV253" s="249"/>
      <c r="FSW253" s="249"/>
      <c r="FSX253" s="249"/>
      <c r="FSY253" s="249"/>
      <c r="FSZ253" s="249"/>
      <c r="FTA253" s="249"/>
      <c r="FTB253" s="249"/>
      <c r="FTC253" s="249"/>
      <c r="FTD253" s="249"/>
      <c r="FTE253" s="249"/>
      <c r="FTF253" s="249"/>
      <c r="FTG253" s="249"/>
      <c r="FTH253" s="249"/>
      <c r="FTI253" s="249"/>
      <c r="FTJ253" s="249"/>
      <c r="FTK253" s="249"/>
      <c r="FTL253" s="249"/>
      <c r="FTM253" s="249"/>
      <c r="FTN253" s="249"/>
      <c r="FTO253" s="249"/>
      <c r="FTP253" s="249"/>
      <c r="FTQ253" s="249"/>
      <c r="FTR253" s="249"/>
      <c r="FTS253" s="249"/>
      <c r="FTT253" s="249"/>
      <c r="FTU253" s="249"/>
      <c r="FTV253" s="249"/>
      <c r="FTW253" s="249"/>
      <c r="FTX253" s="249"/>
      <c r="FTY253" s="249"/>
      <c r="FTZ253" s="249"/>
      <c r="FUA253" s="249"/>
      <c r="FUB253" s="249"/>
      <c r="FUC253" s="249"/>
      <c r="FUD253" s="249"/>
      <c r="FUE253" s="249"/>
      <c r="FUF253" s="249"/>
      <c r="FUG253" s="249"/>
      <c r="FUH253" s="249"/>
      <c r="FUI253" s="249"/>
      <c r="FUJ253" s="249"/>
      <c r="FUK253" s="249"/>
      <c r="FUL253" s="249"/>
      <c r="FUM253" s="249"/>
      <c r="FUN253" s="249"/>
      <c r="FUO253" s="249"/>
      <c r="FUP253" s="249"/>
      <c r="FUQ253" s="249"/>
      <c r="FUR253" s="249"/>
      <c r="FUS253" s="249"/>
      <c r="FUT253" s="249"/>
      <c r="FUU253" s="249"/>
      <c r="FUV253" s="249"/>
      <c r="FUW253" s="249"/>
      <c r="FUX253" s="249"/>
      <c r="FUY253" s="249"/>
      <c r="FUZ253" s="249"/>
      <c r="FVA253" s="249"/>
      <c r="FVB253" s="249"/>
      <c r="FVC253" s="249"/>
      <c r="FVD253" s="249"/>
      <c r="FVE253" s="249"/>
      <c r="FVF253" s="249"/>
      <c r="FVG253" s="249"/>
      <c r="FVH253" s="249"/>
      <c r="FVI253" s="249"/>
      <c r="FVJ253" s="249"/>
      <c r="FVK253" s="249"/>
      <c r="FVL253" s="249"/>
      <c r="FVM253" s="249"/>
      <c r="FVN253" s="249"/>
      <c r="FVO253" s="249"/>
      <c r="FVP253" s="249"/>
      <c r="FVQ253" s="249"/>
      <c r="FVR253" s="249"/>
      <c r="FVS253" s="249"/>
      <c r="FVT253" s="249"/>
      <c r="FVU253" s="249"/>
      <c r="FVV253" s="249"/>
      <c r="FVW253" s="249"/>
      <c r="FVX253" s="249"/>
      <c r="FVY253" s="249"/>
      <c r="FVZ253" s="249"/>
      <c r="FWA253" s="249"/>
      <c r="FWB253" s="249"/>
      <c r="FWC253" s="249"/>
      <c r="FWD253" s="249"/>
      <c r="FWE253" s="249"/>
      <c r="FWF253" s="249"/>
      <c r="FWG253" s="249"/>
      <c r="FWH253" s="249"/>
      <c r="FWI253" s="249"/>
      <c r="FWJ253" s="249"/>
      <c r="FWK253" s="249"/>
      <c r="FWL253" s="249"/>
      <c r="FWM253" s="249"/>
      <c r="FWN253" s="249"/>
      <c r="FWO253" s="249"/>
      <c r="FWP253" s="249"/>
      <c r="FWQ253" s="249"/>
      <c r="FWR253" s="249"/>
      <c r="FWS253" s="249"/>
      <c r="FWT253" s="249"/>
      <c r="FWU253" s="249"/>
      <c r="FWV253" s="249"/>
      <c r="FWW253" s="249"/>
      <c r="FWX253" s="249"/>
      <c r="FWY253" s="249"/>
      <c r="FWZ253" s="249"/>
      <c r="FXA253" s="249"/>
      <c r="FXB253" s="249"/>
      <c r="FXC253" s="249"/>
      <c r="FXD253" s="249"/>
      <c r="FXE253" s="249"/>
      <c r="FXF253" s="249"/>
      <c r="FXG253" s="249"/>
      <c r="FXH253" s="249"/>
      <c r="FXI253" s="249"/>
      <c r="FXJ253" s="249"/>
      <c r="FXK253" s="249"/>
      <c r="FXL253" s="249"/>
      <c r="FXM253" s="249"/>
      <c r="FXN253" s="249"/>
      <c r="FXO253" s="249"/>
      <c r="FXP253" s="249"/>
      <c r="FXQ253" s="249"/>
      <c r="FXR253" s="249"/>
      <c r="FXS253" s="249"/>
      <c r="FXT253" s="249"/>
      <c r="FXU253" s="249"/>
      <c r="FXV253" s="249"/>
      <c r="FXW253" s="249"/>
      <c r="FXX253" s="249"/>
      <c r="FXY253" s="249"/>
      <c r="FXZ253" s="249"/>
      <c r="FYA253" s="249"/>
      <c r="FYB253" s="249"/>
      <c r="FYC253" s="249"/>
      <c r="FYD253" s="249"/>
      <c r="FYE253" s="249"/>
      <c r="FYF253" s="249"/>
      <c r="FYG253" s="249"/>
      <c r="FYH253" s="249"/>
      <c r="FYI253" s="249"/>
      <c r="FYJ253" s="249"/>
      <c r="FYK253" s="249"/>
      <c r="FYL253" s="249"/>
      <c r="FYM253" s="249"/>
      <c r="FYN253" s="249"/>
      <c r="FYO253" s="249"/>
      <c r="FYP253" s="249"/>
      <c r="FYQ253" s="249"/>
      <c r="FYR253" s="249"/>
      <c r="FYS253" s="249"/>
      <c r="FYT253" s="249"/>
      <c r="FYU253" s="249"/>
      <c r="FYV253" s="249"/>
      <c r="FYW253" s="249"/>
      <c r="FYX253" s="249"/>
      <c r="FYY253" s="249"/>
      <c r="FYZ253" s="249"/>
      <c r="FZA253" s="249"/>
      <c r="FZB253" s="249"/>
      <c r="FZC253" s="249"/>
      <c r="FZD253" s="249"/>
      <c r="FZE253" s="249"/>
      <c r="FZF253" s="249"/>
      <c r="FZG253" s="249"/>
      <c r="FZH253" s="249"/>
      <c r="FZI253" s="249"/>
      <c r="FZJ253" s="249"/>
      <c r="FZK253" s="249"/>
      <c r="FZL253" s="249"/>
      <c r="FZM253" s="249"/>
      <c r="FZN253" s="249"/>
      <c r="FZO253" s="249"/>
      <c r="FZP253" s="249"/>
      <c r="FZQ253" s="249"/>
      <c r="FZR253" s="249"/>
      <c r="FZS253" s="249"/>
      <c r="FZT253" s="249"/>
      <c r="FZU253" s="249"/>
      <c r="FZV253" s="249"/>
      <c r="FZW253" s="249"/>
      <c r="FZX253" s="249"/>
      <c r="FZY253" s="249"/>
      <c r="FZZ253" s="249"/>
      <c r="GAA253" s="249"/>
      <c r="GAB253" s="249"/>
      <c r="GAC253" s="249"/>
      <c r="GAD253" s="249"/>
      <c r="GAE253" s="249"/>
      <c r="GAF253" s="249"/>
      <c r="GAG253" s="249"/>
      <c r="GAH253" s="249"/>
      <c r="GAI253" s="249"/>
      <c r="GAJ253" s="249"/>
      <c r="GAK253" s="249"/>
      <c r="GAL253" s="249"/>
      <c r="GAM253" s="249"/>
      <c r="GAN253" s="249"/>
      <c r="GAO253" s="249"/>
      <c r="GAP253" s="249"/>
      <c r="GAQ253" s="249"/>
      <c r="GAR253" s="249"/>
      <c r="GAS253" s="249"/>
      <c r="GAT253" s="249"/>
      <c r="GAU253" s="249"/>
      <c r="GAV253" s="249"/>
      <c r="GAW253" s="249"/>
      <c r="GAX253" s="249"/>
      <c r="GAY253" s="249"/>
      <c r="GAZ253" s="249"/>
      <c r="GBA253" s="249"/>
      <c r="GBB253" s="249"/>
      <c r="GBC253" s="249"/>
      <c r="GBD253" s="249"/>
      <c r="GBE253" s="249"/>
      <c r="GBF253" s="249"/>
      <c r="GBG253" s="249"/>
      <c r="GBH253" s="249"/>
      <c r="GBI253" s="249"/>
      <c r="GBJ253" s="249"/>
      <c r="GBK253" s="249"/>
      <c r="GBL253" s="249"/>
      <c r="GBM253" s="249"/>
      <c r="GBN253" s="249"/>
      <c r="GBO253" s="249"/>
      <c r="GBP253" s="249"/>
      <c r="GBQ253" s="249"/>
      <c r="GBR253" s="249"/>
      <c r="GBS253" s="249"/>
      <c r="GBT253" s="249"/>
      <c r="GBU253" s="249"/>
      <c r="GBV253" s="249"/>
      <c r="GBW253" s="249"/>
      <c r="GBX253" s="249"/>
      <c r="GBY253" s="249"/>
      <c r="GBZ253" s="249"/>
      <c r="GCA253" s="249"/>
      <c r="GCB253" s="249"/>
      <c r="GCC253" s="249"/>
      <c r="GCD253" s="249"/>
      <c r="GCE253" s="249"/>
      <c r="GCF253" s="249"/>
      <c r="GCG253" s="249"/>
      <c r="GCH253" s="249"/>
      <c r="GCI253" s="249"/>
      <c r="GCJ253" s="249"/>
      <c r="GCK253" s="249"/>
      <c r="GCL253" s="249"/>
      <c r="GCM253" s="249"/>
      <c r="GCN253" s="249"/>
      <c r="GCO253" s="249"/>
      <c r="GCP253" s="249"/>
      <c r="GCQ253" s="249"/>
      <c r="GCR253" s="249"/>
      <c r="GCS253" s="249"/>
      <c r="GCT253" s="249"/>
      <c r="GCU253" s="249"/>
      <c r="GCV253" s="249"/>
      <c r="GCW253" s="249"/>
      <c r="GCX253" s="249"/>
      <c r="GCY253" s="249"/>
      <c r="GCZ253" s="249"/>
      <c r="GDA253" s="249"/>
      <c r="GDB253" s="249"/>
      <c r="GDC253" s="249"/>
      <c r="GDD253" s="249"/>
      <c r="GDE253" s="249"/>
      <c r="GDF253" s="249"/>
      <c r="GDG253" s="249"/>
      <c r="GDH253" s="249"/>
      <c r="GDI253" s="249"/>
      <c r="GDJ253" s="249"/>
      <c r="GDK253" s="249"/>
      <c r="GDL253" s="249"/>
      <c r="GDM253" s="249"/>
      <c r="GDN253" s="249"/>
      <c r="GDO253" s="249"/>
      <c r="GDP253" s="249"/>
      <c r="GDQ253" s="249"/>
      <c r="GDR253" s="249"/>
      <c r="GDS253" s="249"/>
      <c r="GDT253" s="249"/>
      <c r="GDU253" s="249"/>
      <c r="GDV253" s="249"/>
      <c r="GDW253" s="249"/>
      <c r="GDX253" s="249"/>
      <c r="GDY253" s="249"/>
      <c r="GDZ253" s="249"/>
      <c r="GEA253" s="249"/>
      <c r="GEB253" s="249"/>
      <c r="GEC253" s="249"/>
      <c r="GED253" s="249"/>
      <c r="GEE253" s="249"/>
      <c r="GEF253" s="249"/>
      <c r="GEG253" s="249"/>
      <c r="GEH253" s="249"/>
      <c r="GEI253" s="249"/>
      <c r="GEJ253" s="249"/>
      <c r="GEK253" s="249"/>
      <c r="GEL253" s="249"/>
      <c r="GEM253" s="249"/>
      <c r="GEN253" s="249"/>
      <c r="GEO253" s="249"/>
      <c r="GEP253" s="249"/>
      <c r="GEQ253" s="249"/>
      <c r="GER253" s="249"/>
      <c r="GES253" s="249"/>
      <c r="GET253" s="249"/>
      <c r="GEU253" s="249"/>
      <c r="GEV253" s="249"/>
      <c r="GEW253" s="249"/>
      <c r="GEX253" s="249"/>
      <c r="GEY253" s="249"/>
      <c r="GEZ253" s="249"/>
      <c r="GFA253" s="249"/>
      <c r="GFB253" s="249"/>
      <c r="GFC253" s="249"/>
      <c r="GFD253" s="249"/>
      <c r="GFE253" s="249"/>
      <c r="GFF253" s="249"/>
      <c r="GFG253" s="249"/>
      <c r="GFH253" s="249"/>
      <c r="GFI253" s="249"/>
      <c r="GFJ253" s="249"/>
      <c r="GFK253" s="249"/>
      <c r="GFL253" s="249"/>
      <c r="GFM253" s="249"/>
      <c r="GFN253" s="249"/>
      <c r="GFO253" s="249"/>
      <c r="GFP253" s="249"/>
      <c r="GFQ253" s="249"/>
      <c r="GFR253" s="249"/>
      <c r="GFS253" s="249"/>
      <c r="GFT253" s="249"/>
      <c r="GFU253" s="249"/>
      <c r="GFV253" s="249"/>
      <c r="GFW253" s="249"/>
      <c r="GFX253" s="249"/>
      <c r="GFY253" s="249"/>
      <c r="GFZ253" s="249"/>
      <c r="GGA253" s="249"/>
      <c r="GGB253" s="249"/>
      <c r="GGC253" s="249"/>
      <c r="GGD253" s="249"/>
      <c r="GGE253" s="249"/>
      <c r="GGF253" s="249"/>
      <c r="GGG253" s="249"/>
      <c r="GGH253" s="249"/>
      <c r="GGI253" s="249"/>
      <c r="GGJ253" s="249"/>
      <c r="GGK253" s="249"/>
      <c r="GGL253" s="249"/>
      <c r="GGM253" s="249"/>
      <c r="GGN253" s="249"/>
      <c r="GGO253" s="249"/>
      <c r="GGP253" s="249"/>
      <c r="GGQ253" s="249"/>
      <c r="GGR253" s="249"/>
      <c r="GGS253" s="249"/>
      <c r="GGT253" s="249"/>
      <c r="GGU253" s="249"/>
      <c r="GGV253" s="249"/>
      <c r="GGW253" s="249"/>
      <c r="GGX253" s="249"/>
      <c r="GGY253" s="249"/>
      <c r="GGZ253" s="249"/>
      <c r="GHA253" s="249"/>
      <c r="GHB253" s="249"/>
      <c r="GHC253" s="249"/>
      <c r="GHD253" s="249"/>
      <c r="GHE253" s="249"/>
      <c r="GHF253" s="249"/>
      <c r="GHG253" s="249"/>
      <c r="GHH253" s="249"/>
      <c r="GHI253" s="249"/>
      <c r="GHJ253" s="249"/>
      <c r="GHK253" s="249"/>
      <c r="GHL253" s="249"/>
      <c r="GHM253" s="249"/>
      <c r="GHN253" s="249"/>
      <c r="GHO253" s="249"/>
      <c r="GHP253" s="249"/>
      <c r="GHQ253" s="249"/>
      <c r="GHR253" s="249"/>
      <c r="GHS253" s="249"/>
      <c r="GHT253" s="249"/>
      <c r="GHU253" s="249"/>
      <c r="GHV253" s="249"/>
      <c r="GHW253" s="249"/>
      <c r="GHX253" s="249"/>
      <c r="GHY253" s="249"/>
      <c r="GHZ253" s="249"/>
      <c r="GIA253" s="249"/>
      <c r="GIB253" s="249"/>
      <c r="GIC253" s="249"/>
      <c r="GID253" s="249"/>
      <c r="GIE253" s="249"/>
      <c r="GIF253" s="249"/>
      <c r="GIG253" s="249"/>
      <c r="GIH253" s="249"/>
      <c r="GII253" s="249"/>
      <c r="GIJ253" s="249"/>
      <c r="GIK253" s="249"/>
      <c r="GIL253" s="249"/>
      <c r="GIM253" s="249"/>
      <c r="GIN253" s="249"/>
      <c r="GIO253" s="249"/>
      <c r="GIP253" s="249"/>
      <c r="GIQ253" s="249"/>
      <c r="GIR253" s="249"/>
      <c r="GIS253" s="249"/>
      <c r="GIT253" s="249"/>
      <c r="GIU253" s="249"/>
      <c r="GIV253" s="249"/>
      <c r="GIW253" s="249"/>
      <c r="GIX253" s="249"/>
      <c r="GIY253" s="249"/>
      <c r="GIZ253" s="249"/>
      <c r="GJA253" s="249"/>
      <c r="GJB253" s="249"/>
      <c r="GJC253" s="249"/>
      <c r="GJD253" s="249"/>
      <c r="GJE253" s="249"/>
      <c r="GJF253" s="249"/>
      <c r="GJG253" s="249"/>
      <c r="GJH253" s="249"/>
      <c r="GJI253" s="249"/>
      <c r="GJJ253" s="249"/>
      <c r="GJK253" s="249"/>
      <c r="GJL253" s="249"/>
      <c r="GJM253" s="249"/>
      <c r="GJN253" s="249"/>
      <c r="GJO253" s="249"/>
      <c r="GJP253" s="249"/>
      <c r="GJQ253" s="249"/>
      <c r="GJR253" s="249"/>
      <c r="GJS253" s="249"/>
      <c r="GJT253" s="249"/>
      <c r="GJU253" s="249"/>
      <c r="GJV253" s="249"/>
      <c r="GJW253" s="249"/>
      <c r="GJX253" s="249"/>
      <c r="GJY253" s="249"/>
      <c r="GJZ253" s="249"/>
      <c r="GKA253" s="249"/>
      <c r="GKB253" s="249"/>
      <c r="GKC253" s="249"/>
      <c r="GKD253" s="249"/>
      <c r="GKE253" s="249"/>
      <c r="GKF253" s="249"/>
      <c r="GKG253" s="249"/>
      <c r="GKH253" s="249"/>
      <c r="GKI253" s="249"/>
      <c r="GKJ253" s="249"/>
      <c r="GKK253" s="249"/>
      <c r="GKL253" s="249"/>
      <c r="GKM253" s="249"/>
      <c r="GKN253" s="249"/>
      <c r="GKO253" s="249"/>
      <c r="GKP253" s="249"/>
      <c r="GKQ253" s="249"/>
      <c r="GKR253" s="249"/>
      <c r="GKS253" s="249"/>
      <c r="GKT253" s="249"/>
      <c r="GKU253" s="249"/>
      <c r="GKV253" s="249"/>
      <c r="GKW253" s="249"/>
      <c r="GKX253" s="249"/>
      <c r="GKY253" s="249"/>
      <c r="GKZ253" s="249"/>
      <c r="GLA253" s="249"/>
      <c r="GLB253" s="249"/>
      <c r="GLC253" s="249"/>
      <c r="GLD253" s="249"/>
      <c r="GLE253" s="249"/>
      <c r="GLF253" s="249"/>
      <c r="GLG253" s="249"/>
      <c r="GLH253" s="249"/>
      <c r="GLI253" s="249"/>
      <c r="GLJ253" s="249"/>
      <c r="GLK253" s="249"/>
      <c r="GLL253" s="249"/>
      <c r="GLM253" s="249"/>
      <c r="GLN253" s="249"/>
      <c r="GLO253" s="249"/>
      <c r="GLP253" s="249"/>
      <c r="GLQ253" s="249"/>
      <c r="GLR253" s="249"/>
      <c r="GLS253" s="249"/>
      <c r="GLT253" s="249"/>
      <c r="GLU253" s="249"/>
      <c r="GLV253" s="249"/>
      <c r="GLW253" s="249"/>
      <c r="GLX253" s="249"/>
      <c r="GLY253" s="249"/>
      <c r="GLZ253" s="249"/>
      <c r="GMA253" s="249"/>
      <c r="GMB253" s="249"/>
      <c r="GMC253" s="249"/>
      <c r="GMD253" s="249"/>
      <c r="GME253" s="249"/>
      <c r="GMF253" s="249"/>
      <c r="GMG253" s="249"/>
      <c r="GMH253" s="249"/>
      <c r="GMI253" s="249"/>
      <c r="GMJ253" s="249"/>
      <c r="GMK253" s="249"/>
      <c r="GML253" s="249"/>
      <c r="GMM253" s="249"/>
      <c r="GMN253" s="249"/>
      <c r="GMO253" s="249"/>
      <c r="GMP253" s="249"/>
      <c r="GMQ253" s="249"/>
      <c r="GMR253" s="249"/>
      <c r="GMS253" s="249"/>
      <c r="GMT253" s="249"/>
      <c r="GMU253" s="249"/>
      <c r="GMV253" s="249"/>
      <c r="GMW253" s="249"/>
      <c r="GMX253" s="249"/>
      <c r="GMY253" s="249"/>
      <c r="GMZ253" s="249"/>
      <c r="GNA253" s="249"/>
      <c r="GNB253" s="249"/>
      <c r="GNC253" s="249"/>
      <c r="GND253" s="249"/>
      <c r="GNE253" s="249"/>
      <c r="GNF253" s="249"/>
      <c r="GNG253" s="249"/>
      <c r="GNH253" s="249"/>
      <c r="GNI253" s="249"/>
      <c r="GNJ253" s="249"/>
      <c r="GNK253" s="249"/>
      <c r="GNL253" s="249"/>
      <c r="GNM253" s="249"/>
      <c r="GNN253" s="249"/>
      <c r="GNO253" s="249"/>
      <c r="GNP253" s="249"/>
      <c r="GNQ253" s="249"/>
      <c r="GNR253" s="249"/>
      <c r="GNS253" s="249"/>
      <c r="GNT253" s="249"/>
      <c r="GNU253" s="249"/>
      <c r="GNV253" s="249"/>
      <c r="GNW253" s="249"/>
      <c r="GNX253" s="249"/>
      <c r="GNY253" s="249"/>
      <c r="GNZ253" s="249"/>
      <c r="GOA253" s="249"/>
      <c r="GOB253" s="249"/>
      <c r="GOC253" s="249"/>
      <c r="GOD253" s="249"/>
      <c r="GOE253" s="249"/>
      <c r="GOF253" s="249"/>
      <c r="GOG253" s="249"/>
      <c r="GOH253" s="249"/>
      <c r="GOI253" s="249"/>
      <c r="GOJ253" s="249"/>
      <c r="GOK253" s="249"/>
      <c r="GOL253" s="249"/>
      <c r="GOM253" s="249"/>
      <c r="GON253" s="249"/>
      <c r="GOO253" s="249"/>
      <c r="GOP253" s="249"/>
      <c r="GOQ253" s="249"/>
      <c r="GOR253" s="249"/>
      <c r="GOS253" s="249"/>
      <c r="GOT253" s="249"/>
      <c r="GOU253" s="249"/>
      <c r="GOV253" s="249"/>
      <c r="GOW253" s="249"/>
      <c r="GOX253" s="249"/>
      <c r="GOY253" s="249"/>
      <c r="GOZ253" s="249"/>
      <c r="GPA253" s="249"/>
      <c r="GPB253" s="249"/>
      <c r="GPC253" s="249"/>
      <c r="GPD253" s="249"/>
      <c r="GPE253" s="249"/>
      <c r="GPF253" s="249"/>
      <c r="GPG253" s="249"/>
      <c r="GPH253" s="249"/>
      <c r="GPI253" s="249"/>
      <c r="GPJ253" s="249"/>
      <c r="GPK253" s="249"/>
      <c r="GPL253" s="249"/>
      <c r="GPM253" s="249"/>
      <c r="GPN253" s="249"/>
      <c r="GPO253" s="249"/>
      <c r="GPP253" s="249"/>
      <c r="GPQ253" s="249"/>
      <c r="GPR253" s="249"/>
      <c r="GPS253" s="249"/>
      <c r="GPT253" s="249"/>
      <c r="GPU253" s="249"/>
      <c r="GPV253" s="249"/>
      <c r="GPW253" s="249"/>
      <c r="GPX253" s="249"/>
      <c r="GPY253" s="249"/>
      <c r="GPZ253" s="249"/>
      <c r="GQA253" s="249"/>
      <c r="GQB253" s="249"/>
      <c r="GQC253" s="249"/>
      <c r="GQD253" s="249"/>
      <c r="GQE253" s="249"/>
      <c r="GQF253" s="249"/>
      <c r="GQG253" s="249"/>
      <c r="GQH253" s="249"/>
      <c r="GQI253" s="249"/>
      <c r="GQJ253" s="249"/>
      <c r="GQK253" s="249"/>
      <c r="GQL253" s="249"/>
      <c r="GQM253" s="249"/>
      <c r="GQN253" s="249"/>
      <c r="GQO253" s="249"/>
      <c r="GQP253" s="249"/>
      <c r="GQQ253" s="249"/>
      <c r="GQR253" s="249"/>
      <c r="GQS253" s="249"/>
      <c r="GQT253" s="249"/>
      <c r="GQU253" s="249"/>
      <c r="GQV253" s="249"/>
      <c r="GQW253" s="249"/>
      <c r="GQX253" s="249"/>
      <c r="GQY253" s="249"/>
      <c r="GQZ253" s="249"/>
      <c r="GRA253" s="249"/>
      <c r="GRB253" s="249"/>
      <c r="GRC253" s="249"/>
      <c r="GRD253" s="249"/>
      <c r="GRE253" s="249"/>
      <c r="GRF253" s="249"/>
      <c r="GRG253" s="249"/>
      <c r="GRH253" s="249"/>
      <c r="GRI253" s="249"/>
      <c r="GRJ253" s="249"/>
      <c r="GRK253" s="249"/>
      <c r="GRL253" s="249"/>
      <c r="GRM253" s="249"/>
      <c r="GRN253" s="249"/>
      <c r="GRO253" s="249"/>
      <c r="GRP253" s="249"/>
      <c r="GRQ253" s="249"/>
      <c r="GRR253" s="249"/>
      <c r="GRS253" s="249"/>
      <c r="GRT253" s="249"/>
      <c r="GRU253" s="249"/>
      <c r="GRV253" s="249"/>
      <c r="GRW253" s="249"/>
      <c r="GRX253" s="249"/>
      <c r="GRY253" s="249"/>
      <c r="GRZ253" s="249"/>
      <c r="GSA253" s="249"/>
      <c r="GSB253" s="249"/>
      <c r="GSC253" s="249"/>
      <c r="GSD253" s="249"/>
      <c r="GSE253" s="249"/>
      <c r="GSF253" s="249"/>
      <c r="GSG253" s="249"/>
      <c r="GSH253" s="249"/>
      <c r="GSI253" s="249"/>
      <c r="GSJ253" s="249"/>
      <c r="GSK253" s="249"/>
      <c r="GSL253" s="249"/>
      <c r="GSM253" s="249"/>
      <c r="GSN253" s="249"/>
      <c r="GSO253" s="249"/>
      <c r="GSP253" s="249"/>
      <c r="GSQ253" s="249"/>
      <c r="GSR253" s="249"/>
      <c r="GSS253" s="249"/>
      <c r="GST253" s="249"/>
      <c r="GSU253" s="249"/>
      <c r="GSV253" s="249"/>
      <c r="GSW253" s="249"/>
      <c r="GSX253" s="249"/>
      <c r="GSY253" s="249"/>
      <c r="GSZ253" s="249"/>
      <c r="GTA253" s="249"/>
      <c r="GTB253" s="249"/>
      <c r="GTC253" s="249"/>
      <c r="GTD253" s="249"/>
      <c r="GTE253" s="249"/>
      <c r="GTF253" s="249"/>
      <c r="GTG253" s="249"/>
      <c r="GTH253" s="249"/>
      <c r="GTI253" s="249"/>
      <c r="GTJ253" s="249"/>
      <c r="GTK253" s="249"/>
      <c r="GTL253" s="249"/>
      <c r="GTM253" s="249"/>
      <c r="GTN253" s="249"/>
      <c r="GTO253" s="249"/>
      <c r="GTP253" s="249"/>
      <c r="GTQ253" s="249"/>
      <c r="GTR253" s="249"/>
      <c r="GTS253" s="249"/>
      <c r="GTT253" s="249"/>
      <c r="GTU253" s="249"/>
      <c r="GTV253" s="249"/>
      <c r="GTW253" s="249"/>
      <c r="GTX253" s="249"/>
      <c r="GTY253" s="249"/>
      <c r="GTZ253" s="249"/>
      <c r="GUA253" s="249"/>
      <c r="GUB253" s="249"/>
      <c r="GUC253" s="249"/>
      <c r="GUD253" s="249"/>
      <c r="GUE253" s="249"/>
      <c r="GUF253" s="249"/>
      <c r="GUG253" s="249"/>
      <c r="GUH253" s="249"/>
      <c r="GUI253" s="249"/>
      <c r="GUJ253" s="249"/>
      <c r="GUK253" s="249"/>
      <c r="GUL253" s="249"/>
      <c r="GUM253" s="249"/>
      <c r="GUN253" s="249"/>
      <c r="GUO253" s="249"/>
      <c r="GUP253" s="249"/>
      <c r="GUQ253" s="249"/>
      <c r="GUR253" s="249"/>
      <c r="GUS253" s="249"/>
      <c r="GUT253" s="249"/>
      <c r="GUU253" s="249"/>
      <c r="GUV253" s="249"/>
      <c r="GUW253" s="249"/>
      <c r="GUX253" s="249"/>
      <c r="GUY253" s="249"/>
      <c r="GUZ253" s="249"/>
      <c r="GVA253" s="249"/>
      <c r="GVB253" s="249"/>
      <c r="GVC253" s="249"/>
      <c r="GVD253" s="249"/>
      <c r="GVE253" s="249"/>
      <c r="GVF253" s="249"/>
      <c r="GVG253" s="249"/>
      <c r="GVH253" s="249"/>
      <c r="GVI253" s="249"/>
      <c r="GVJ253" s="249"/>
      <c r="GVK253" s="249"/>
      <c r="GVL253" s="249"/>
      <c r="GVM253" s="249"/>
      <c r="GVN253" s="249"/>
      <c r="GVO253" s="249"/>
      <c r="GVP253" s="249"/>
      <c r="GVQ253" s="249"/>
      <c r="GVR253" s="249"/>
      <c r="GVS253" s="249"/>
      <c r="GVT253" s="249"/>
      <c r="GVU253" s="249"/>
      <c r="GVV253" s="249"/>
      <c r="GVW253" s="249"/>
      <c r="GVX253" s="249"/>
      <c r="GVY253" s="249"/>
      <c r="GVZ253" s="249"/>
      <c r="GWA253" s="249"/>
      <c r="GWB253" s="249"/>
      <c r="GWC253" s="249"/>
      <c r="GWD253" s="249"/>
      <c r="GWE253" s="249"/>
      <c r="GWF253" s="249"/>
      <c r="GWG253" s="249"/>
      <c r="GWH253" s="249"/>
      <c r="GWI253" s="249"/>
      <c r="GWJ253" s="249"/>
      <c r="GWK253" s="249"/>
      <c r="GWL253" s="249"/>
      <c r="GWM253" s="249"/>
      <c r="GWN253" s="249"/>
      <c r="GWO253" s="249"/>
      <c r="GWP253" s="249"/>
      <c r="GWQ253" s="249"/>
      <c r="GWR253" s="249"/>
      <c r="GWS253" s="249"/>
      <c r="GWT253" s="249"/>
      <c r="GWU253" s="249"/>
      <c r="GWV253" s="249"/>
      <c r="GWW253" s="249"/>
      <c r="GWX253" s="249"/>
      <c r="GWY253" s="249"/>
      <c r="GWZ253" s="249"/>
      <c r="GXA253" s="249"/>
      <c r="GXB253" s="249"/>
      <c r="GXC253" s="249"/>
      <c r="GXD253" s="249"/>
      <c r="GXE253" s="249"/>
      <c r="GXF253" s="249"/>
      <c r="GXG253" s="249"/>
      <c r="GXH253" s="249"/>
      <c r="GXI253" s="249"/>
      <c r="GXJ253" s="249"/>
      <c r="GXK253" s="249"/>
      <c r="GXL253" s="249"/>
      <c r="GXM253" s="249"/>
      <c r="GXN253" s="249"/>
      <c r="GXO253" s="249"/>
      <c r="GXP253" s="249"/>
      <c r="GXQ253" s="249"/>
      <c r="GXR253" s="249"/>
      <c r="GXS253" s="249"/>
      <c r="GXT253" s="249"/>
      <c r="GXU253" s="249"/>
      <c r="GXV253" s="249"/>
      <c r="GXW253" s="249"/>
      <c r="GXX253" s="249"/>
      <c r="GXY253" s="249"/>
      <c r="GXZ253" s="249"/>
      <c r="GYA253" s="249"/>
      <c r="GYB253" s="249"/>
      <c r="GYC253" s="249"/>
      <c r="GYD253" s="249"/>
      <c r="GYE253" s="249"/>
      <c r="GYF253" s="249"/>
      <c r="GYG253" s="249"/>
      <c r="GYH253" s="249"/>
      <c r="GYI253" s="249"/>
      <c r="GYJ253" s="249"/>
      <c r="GYK253" s="249"/>
      <c r="GYL253" s="249"/>
      <c r="GYM253" s="249"/>
      <c r="GYN253" s="249"/>
      <c r="GYO253" s="249"/>
      <c r="GYP253" s="249"/>
      <c r="GYQ253" s="249"/>
      <c r="GYR253" s="249"/>
      <c r="GYS253" s="249"/>
      <c r="GYT253" s="249"/>
      <c r="GYU253" s="249"/>
      <c r="GYV253" s="249"/>
      <c r="GYW253" s="249"/>
      <c r="GYX253" s="249"/>
      <c r="GYY253" s="249"/>
      <c r="GYZ253" s="249"/>
      <c r="GZA253" s="249"/>
      <c r="GZB253" s="249"/>
      <c r="GZC253" s="249"/>
      <c r="GZD253" s="249"/>
      <c r="GZE253" s="249"/>
      <c r="GZF253" s="249"/>
      <c r="GZG253" s="249"/>
      <c r="GZH253" s="249"/>
      <c r="GZI253" s="249"/>
      <c r="GZJ253" s="249"/>
      <c r="GZK253" s="249"/>
      <c r="GZL253" s="249"/>
      <c r="GZM253" s="249"/>
      <c r="GZN253" s="249"/>
      <c r="GZO253" s="249"/>
      <c r="GZP253" s="249"/>
      <c r="GZQ253" s="249"/>
      <c r="GZR253" s="249"/>
      <c r="GZS253" s="249"/>
      <c r="GZT253" s="249"/>
      <c r="GZU253" s="249"/>
      <c r="GZV253" s="249"/>
      <c r="GZW253" s="249"/>
      <c r="GZX253" s="249"/>
      <c r="GZY253" s="249"/>
      <c r="GZZ253" s="249"/>
      <c r="HAA253" s="249"/>
      <c r="HAB253" s="249"/>
      <c r="HAC253" s="249"/>
      <c r="HAD253" s="249"/>
      <c r="HAE253" s="249"/>
      <c r="HAF253" s="249"/>
      <c r="HAG253" s="249"/>
      <c r="HAH253" s="249"/>
      <c r="HAI253" s="249"/>
      <c r="HAJ253" s="249"/>
      <c r="HAK253" s="249"/>
      <c r="HAL253" s="249"/>
      <c r="HAM253" s="249"/>
      <c r="HAN253" s="249"/>
      <c r="HAO253" s="249"/>
      <c r="HAP253" s="249"/>
      <c r="HAQ253" s="249"/>
      <c r="HAR253" s="249"/>
      <c r="HAS253" s="249"/>
      <c r="HAT253" s="249"/>
      <c r="HAU253" s="249"/>
      <c r="HAV253" s="249"/>
      <c r="HAW253" s="249"/>
      <c r="HAX253" s="249"/>
      <c r="HAY253" s="249"/>
      <c r="HAZ253" s="249"/>
      <c r="HBA253" s="249"/>
      <c r="HBB253" s="249"/>
      <c r="HBC253" s="249"/>
      <c r="HBD253" s="249"/>
      <c r="HBE253" s="249"/>
      <c r="HBF253" s="249"/>
      <c r="HBG253" s="249"/>
      <c r="HBH253" s="249"/>
      <c r="HBI253" s="249"/>
      <c r="HBJ253" s="249"/>
      <c r="HBK253" s="249"/>
      <c r="HBL253" s="249"/>
      <c r="HBM253" s="249"/>
      <c r="HBN253" s="249"/>
      <c r="HBO253" s="249"/>
      <c r="HBP253" s="249"/>
      <c r="HBQ253" s="249"/>
      <c r="HBR253" s="249"/>
      <c r="HBS253" s="249"/>
      <c r="HBT253" s="249"/>
      <c r="HBU253" s="249"/>
      <c r="HBV253" s="249"/>
      <c r="HBW253" s="249"/>
      <c r="HBX253" s="249"/>
      <c r="HBY253" s="249"/>
      <c r="HBZ253" s="249"/>
      <c r="HCA253" s="249"/>
      <c r="HCB253" s="249"/>
      <c r="HCC253" s="249"/>
      <c r="HCD253" s="249"/>
      <c r="HCE253" s="249"/>
      <c r="HCF253" s="249"/>
      <c r="HCG253" s="249"/>
      <c r="HCH253" s="249"/>
      <c r="HCI253" s="249"/>
      <c r="HCJ253" s="249"/>
      <c r="HCK253" s="249"/>
      <c r="HCL253" s="249"/>
      <c r="HCM253" s="249"/>
      <c r="HCN253" s="249"/>
      <c r="HCO253" s="249"/>
      <c r="HCP253" s="249"/>
      <c r="HCQ253" s="249"/>
      <c r="HCR253" s="249"/>
      <c r="HCS253" s="249"/>
      <c r="HCT253" s="249"/>
      <c r="HCU253" s="249"/>
      <c r="HCV253" s="249"/>
      <c r="HCW253" s="249"/>
      <c r="HCX253" s="249"/>
      <c r="HCY253" s="249"/>
      <c r="HCZ253" s="249"/>
      <c r="HDA253" s="249"/>
      <c r="HDB253" s="249"/>
      <c r="HDC253" s="249"/>
      <c r="HDD253" s="249"/>
      <c r="HDE253" s="249"/>
      <c r="HDF253" s="249"/>
      <c r="HDG253" s="249"/>
      <c r="HDH253" s="249"/>
      <c r="HDI253" s="249"/>
      <c r="HDJ253" s="249"/>
      <c r="HDK253" s="249"/>
      <c r="HDL253" s="249"/>
      <c r="HDM253" s="249"/>
      <c r="HDN253" s="249"/>
      <c r="HDO253" s="249"/>
      <c r="HDP253" s="249"/>
      <c r="HDQ253" s="249"/>
      <c r="HDR253" s="249"/>
      <c r="HDS253" s="249"/>
      <c r="HDT253" s="249"/>
      <c r="HDU253" s="249"/>
      <c r="HDV253" s="249"/>
      <c r="HDW253" s="249"/>
      <c r="HDX253" s="249"/>
      <c r="HDY253" s="249"/>
      <c r="HDZ253" s="249"/>
      <c r="HEA253" s="249"/>
      <c r="HEB253" s="249"/>
      <c r="HEC253" s="249"/>
      <c r="HED253" s="249"/>
      <c r="HEE253" s="249"/>
      <c r="HEF253" s="249"/>
      <c r="HEG253" s="249"/>
      <c r="HEH253" s="249"/>
      <c r="HEI253" s="249"/>
      <c r="HEJ253" s="249"/>
      <c r="HEK253" s="249"/>
      <c r="HEL253" s="249"/>
      <c r="HEM253" s="249"/>
      <c r="HEN253" s="249"/>
      <c r="HEO253" s="249"/>
      <c r="HEP253" s="249"/>
      <c r="HEQ253" s="249"/>
      <c r="HER253" s="249"/>
      <c r="HES253" s="249"/>
      <c r="HET253" s="249"/>
      <c r="HEU253" s="249"/>
      <c r="HEV253" s="249"/>
      <c r="HEW253" s="249"/>
      <c r="HEX253" s="249"/>
      <c r="HEY253" s="249"/>
      <c r="HEZ253" s="249"/>
      <c r="HFA253" s="249"/>
      <c r="HFB253" s="249"/>
      <c r="HFC253" s="249"/>
      <c r="HFD253" s="249"/>
      <c r="HFE253" s="249"/>
      <c r="HFF253" s="249"/>
      <c r="HFG253" s="249"/>
      <c r="HFH253" s="249"/>
      <c r="HFI253" s="249"/>
      <c r="HFJ253" s="249"/>
      <c r="HFK253" s="249"/>
      <c r="HFL253" s="249"/>
      <c r="HFM253" s="249"/>
      <c r="HFN253" s="249"/>
      <c r="HFO253" s="249"/>
      <c r="HFP253" s="249"/>
      <c r="HFQ253" s="249"/>
      <c r="HFR253" s="249"/>
      <c r="HFS253" s="249"/>
      <c r="HFT253" s="249"/>
      <c r="HFU253" s="249"/>
      <c r="HFV253" s="249"/>
      <c r="HFW253" s="249"/>
      <c r="HFX253" s="249"/>
      <c r="HFY253" s="249"/>
      <c r="HFZ253" s="249"/>
      <c r="HGA253" s="249"/>
      <c r="HGB253" s="249"/>
      <c r="HGC253" s="249"/>
      <c r="HGD253" s="249"/>
      <c r="HGE253" s="249"/>
      <c r="HGF253" s="249"/>
      <c r="HGG253" s="249"/>
      <c r="HGH253" s="249"/>
      <c r="HGI253" s="249"/>
      <c r="HGJ253" s="249"/>
      <c r="HGK253" s="249"/>
      <c r="HGL253" s="249"/>
      <c r="HGM253" s="249"/>
      <c r="HGN253" s="249"/>
      <c r="HGO253" s="249"/>
      <c r="HGP253" s="249"/>
      <c r="HGQ253" s="249"/>
      <c r="HGR253" s="249"/>
      <c r="HGS253" s="249"/>
      <c r="HGT253" s="249"/>
      <c r="HGU253" s="249"/>
      <c r="HGV253" s="249"/>
      <c r="HGW253" s="249"/>
      <c r="HGX253" s="249"/>
      <c r="HGY253" s="249"/>
      <c r="HGZ253" s="249"/>
      <c r="HHA253" s="249"/>
      <c r="HHB253" s="249"/>
      <c r="HHC253" s="249"/>
      <c r="HHD253" s="249"/>
      <c r="HHE253" s="249"/>
      <c r="HHF253" s="249"/>
      <c r="HHG253" s="249"/>
      <c r="HHH253" s="249"/>
      <c r="HHI253" s="249"/>
      <c r="HHJ253" s="249"/>
      <c r="HHK253" s="249"/>
      <c r="HHL253" s="249"/>
      <c r="HHM253" s="249"/>
      <c r="HHN253" s="249"/>
      <c r="HHO253" s="249"/>
      <c r="HHP253" s="249"/>
      <c r="HHQ253" s="249"/>
      <c r="HHR253" s="249"/>
      <c r="HHS253" s="249"/>
      <c r="HHT253" s="249"/>
      <c r="HHU253" s="249"/>
      <c r="HHV253" s="249"/>
      <c r="HHW253" s="249"/>
      <c r="HHX253" s="249"/>
      <c r="HHY253" s="249"/>
      <c r="HHZ253" s="249"/>
      <c r="HIA253" s="249"/>
      <c r="HIB253" s="249"/>
      <c r="HIC253" s="249"/>
      <c r="HID253" s="249"/>
      <c r="HIE253" s="249"/>
      <c r="HIF253" s="249"/>
      <c r="HIG253" s="249"/>
      <c r="HIH253" s="249"/>
      <c r="HII253" s="249"/>
      <c r="HIJ253" s="249"/>
      <c r="HIK253" s="249"/>
      <c r="HIL253" s="249"/>
      <c r="HIM253" s="249"/>
      <c r="HIN253" s="249"/>
      <c r="HIO253" s="249"/>
      <c r="HIP253" s="249"/>
      <c r="HIQ253" s="249"/>
      <c r="HIR253" s="249"/>
      <c r="HIS253" s="249"/>
      <c r="HIT253" s="249"/>
      <c r="HIU253" s="249"/>
      <c r="HIV253" s="249"/>
      <c r="HIW253" s="249"/>
      <c r="HIX253" s="249"/>
      <c r="HIY253" s="249"/>
      <c r="HIZ253" s="249"/>
      <c r="HJA253" s="249"/>
      <c r="HJB253" s="249"/>
      <c r="HJC253" s="249"/>
      <c r="HJD253" s="249"/>
      <c r="HJE253" s="249"/>
      <c r="HJF253" s="249"/>
      <c r="HJG253" s="249"/>
      <c r="HJH253" s="249"/>
      <c r="HJI253" s="249"/>
      <c r="HJJ253" s="249"/>
      <c r="HJK253" s="249"/>
      <c r="HJL253" s="249"/>
      <c r="HJM253" s="249"/>
      <c r="HJN253" s="249"/>
      <c r="HJO253" s="249"/>
      <c r="HJP253" s="249"/>
      <c r="HJQ253" s="249"/>
      <c r="HJR253" s="249"/>
      <c r="HJS253" s="249"/>
      <c r="HJT253" s="249"/>
      <c r="HJU253" s="249"/>
      <c r="HJV253" s="249"/>
      <c r="HJW253" s="249"/>
      <c r="HJX253" s="249"/>
      <c r="HJY253" s="249"/>
      <c r="HJZ253" s="249"/>
      <c r="HKA253" s="249"/>
      <c r="HKB253" s="249"/>
      <c r="HKC253" s="249"/>
      <c r="HKD253" s="249"/>
      <c r="HKE253" s="249"/>
      <c r="HKF253" s="249"/>
      <c r="HKG253" s="249"/>
      <c r="HKH253" s="249"/>
      <c r="HKI253" s="249"/>
      <c r="HKJ253" s="249"/>
      <c r="HKK253" s="249"/>
      <c r="HKL253" s="249"/>
      <c r="HKM253" s="249"/>
      <c r="HKN253" s="249"/>
      <c r="HKO253" s="249"/>
      <c r="HKP253" s="249"/>
      <c r="HKQ253" s="249"/>
      <c r="HKR253" s="249"/>
      <c r="HKS253" s="249"/>
      <c r="HKT253" s="249"/>
      <c r="HKU253" s="249"/>
      <c r="HKV253" s="249"/>
      <c r="HKW253" s="249"/>
      <c r="HKX253" s="249"/>
      <c r="HKY253" s="249"/>
      <c r="HKZ253" s="249"/>
      <c r="HLA253" s="249"/>
      <c r="HLB253" s="249"/>
      <c r="HLC253" s="249"/>
      <c r="HLD253" s="249"/>
      <c r="HLE253" s="249"/>
      <c r="HLF253" s="249"/>
      <c r="HLG253" s="249"/>
      <c r="HLH253" s="249"/>
      <c r="HLI253" s="249"/>
      <c r="HLJ253" s="249"/>
      <c r="HLK253" s="249"/>
      <c r="HLL253" s="249"/>
      <c r="HLM253" s="249"/>
      <c r="HLN253" s="249"/>
      <c r="HLO253" s="249"/>
      <c r="HLP253" s="249"/>
      <c r="HLQ253" s="249"/>
      <c r="HLR253" s="249"/>
      <c r="HLS253" s="249"/>
      <c r="HLT253" s="249"/>
      <c r="HLU253" s="249"/>
      <c r="HLV253" s="249"/>
      <c r="HLW253" s="249"/>
      <c r="HLX253" s="249"/>
      <c r="HLY253" s="249"/>
      <c r="HLZ253" s="249"/>
      <c r="HMA253" s="249"/>
      <c r="HMB253" s="249"/>
      <c r="HMC253" s="249"/>
      <c r="HMD253" s="249"/>
      <c r="HME253" s="249"/>
      <c r="HMF253" s="249"/>
      <c r="HMG253" s="249"/>
      <c r="HMH253" s="249"/>
      <c r="HMI253" s="249"/>
      <c r="HMJ253" s="249"/>
      <c r="HMK253" s="249"/>
      <c r="HML253" s="249"/>
      <c r="HMM253" s="249"/>
      <c r="HMN253" s="249"/>
      <c r="HMO253" s="249"/>
      <c r="HMP253" s="249"/>
      <c r="HMQ253" s="249"/>
      <c r="HMR253" s="249"/>
      <c r="HMS253" s="249"/>
      <c r="HMT253" s="249"/>
      <c r="HMU253" s="249"/>
      <c r="HMV253" s="249"/>
      <c r="HMW253" s="249"/>
      <c r="HMX253" s="249"/>
      <c r="HMY253" s="249"/>
      <c r="HMZ253" s="249"/>
      <c r="HNA253" s="249"/>
      <c r="HNB253" s="249"/>
      <c r="HNC253" s="249"/>
      <c r="HND253" s="249"/>
      <c r="HNE253" s="249"/>
      <c r="HNF253" s="249"/>
      <c r="HNG253" s="249"/>
      <c r="HNH253" s="249"/>
      <c r="HNI253" s="249"/>
      <c r="HNJ253" s="249"/>
      <c r="HNK253" s="249"/>
      <c r="HNL253" s="249"/>
      <c r="HNM253" s="249"/>
      <c r="HNN253" s="249"/>
      <c r="HNO253" s="249"/>
      <c r="HNP253" s="249"/>
      <c r="HNQ253" s="249"/>
      <c r="HNR253" s="249"/>
      <c r="HNS253" s="249"/>
      <c r="HNT253" s="249"/>
      <c r="HNU253" s="249"/>
      <c r="HNV253" s="249"/>
      <c r="HNW253" s="249"/>
      <c r="HNX253" s="249"/>
      <c r="HNY253" s="249"/>
      <c r="HNZ253" s="249"/>
      <c r="HOA253" s="249"/>
      <c r="HOB253" s="249"/>
      <c r="HOC253" s="249"/>
      <c r="HOD253" s="249"/>
      <c r="HOE253" s="249"/>
      <c r="HOF253" s="249"/>
      <c r="HOG253" s="249"/>
      <c r="HOH253" s="249"/>
      <c r="HOI253" s="249"/>
      <c r="HOJ253" s="249"/>
      <c r="HOK253" s="249"/>
      <c r="HOL253" s="249"/>
      <c r="HOM253" s="249"/>
      <c r="HON253" s="249"/>
      <c r="HOO253" s="249"/>
      <c r="HOP253" s="249"/>
      <c r="HOQ253" s="249"/>
      <c r="HOR253" s="249"/>
      <c r="HOS253" s="249"/>
      <c r="HOT253" s="249"/>
      <c r="HOU253" s="249"/>
      <c r="HOV253" s="249"/>
      <c r="HOW253" s="249"/>
      <c r="HOX253" s="249"/>
      <c r="HOY253" s="249"/>
      <c r="HOZ253" s="249"/>
      <c r="HPA253" s="249"/>
      <c r="HPB253" s="249"/>
      <c r="HPC253" s="249"/>
      <c r="HPD253" s="249"/>
      <c r="HPE253" s="249"/>
      <c r="HPF253" s="249"/>
      <c r="HPG253" s="249"/>
      <c r="HPH253" s="249"/>
      <c r="HPI253" s="249"/>
      <c r="HPJ253" s="249"/>
      <c r="HPK253" s="249"/>
      <c r="HPL253" s="249"/>
      <c r="HPM253" s="249"/>
      <c r="HPN253" s="249"/>
      <c r="HPO253" s="249"/>
      <c r="HPP253" s="249"/>
      <c r="HPQ253" s="249"/>
      <c r="HPR253" s="249"/>
      <c r="HPS253" s="249"/>
      <c r="HPT253" s="249"/>
      <c r="HPU253" s="249"/>
      <c r="HPV253" s="249"/>
      <c r="HPW253" s="249"/>
      <c r="HPX253" s="249"/>
      <c r="HPY253" s="249"/>
      <c r="HPZ253" s="249"/>
      <c r="HQA253" s="249"/>
      <c r="HQB253" s="249"/>
      <c r="HQC253" s="249"/>
      <c r="HQD253" s="249"/>
      <c r="HQE253" s="249"/>
      <c r="HQF253" s="249"/>
      <c r="HQG253" s="249"/>
      <c r="HQH253" s="249"/>
      <c r="HQI253" s="249"/>
      <c r="HQJ253" s="249"/>
      <c r="HQK253" s="249"/>
      <c r="HQL253" s="249"/>
      <c r="HQM253" s="249"/>
      <c r="HQN253" s="249"/>
      <c r="HQO253" s="249"/>
      <c r="HQP253" s="249"/>
      <c r="HQQ253" s="249"/>
      <c r="HQR253" s="249"/>
      <c r="HQS253" s="249"/>
      <c r="HQT253" s="249"/>
      <c r="HQU253" s="249"/>
      <c r="HQV253" s="249"/>
      <c r="HQW253" s="249"/>
      <c r="HQX253" s="249"/>
      <c r="HQY253" s="249"/>
      <c r="HQZ253" s="249"/>
      <c r="HRA253" s="249"/>
      <c r="HRB253" s="249"/>
      <c r="HRC253" s="249"/>
      <c r="HRD253" s="249"/>
      <c r="HRE253" s="249"/>
      <c r="HRF253" s="249"/>
      <c r="HRG253" s="249"/>
      <c r="HRH253" s="249"/>
      <c r="HRI253" s="249"/>
      <c r="HRJ253" s="249"/>
      <c r="HRK253" s="249"/>
      <c r="HRL253" s="249"/>
      <c r="HRM253" s="249"/>
      <c r="HRN253" s="249"/>
      <c r="HRO253" s="249"/>
      <c r="HRP253" s="249"/>
      <c r="HRQ253" s="249"/>
      <c r="HRR253" s="249"/>
      <c r="HRS253" s="249"/>
      <c r="HRT253" s="249"/>
      <c r="HRU253" s="249"/>
      <c r="HRV253" s="249"/>
      <c r="HRW253" s="249"/>
      <c r="HRX253" s="249"/>
      <c r="HRY253" s="249"/>
      <c r="HRZ253" s="249"/>
      <c r="HSA253" s="249"/>
      <c r="HSB253" s="249"/>
      <c r="HSC253" s="249"/>
      <c r="HSD253" s="249"/>
      <c r="HSE253" s="249"/>
      <c r="HSF253" s="249"/>
      <c r="HSG253" s="249"/>
      <c r="HSH253" s="249"/>
      <c r="HSI253" s="249"/>
      <c r="HSJ253" s="249"/>
      <c r="HSK253" s="249"/>
      <c r="HSL253" s="249"/>
      <c r="HSM253" s="249"/>
      <c r="HSN253" s="249"/>
      <c r="HSO253" s="249"/>
      <c r="HSP253" s="249"/>
      <c r="HSQ253" s="249"/>
      <c r="HSR253" s="249"/>
      <c r="HSS253" s="249"/>
      <c r="HST253" s="249"/>
      <c r="HSU253" s="249"/>
      <c r="HSV253" s="249"/>
      <c r="HSW253" s="249"/>
      <c r="HSX253" s="249"/>
      <c r="HSY253" s="249"/>
      <c r="HSZ253" s="249"/>
      <c r="HTA253" s="249"/>
      <c r="HTB253" s="249"/>
      <c r="HTC253" s="249"/>
      <c r="HTD253" s="249"/>
      <c r="HTE253" s="249"/>
      <c r="HTF253" s="249"/>
      <c r="HTG253" s="249"/>
      <c r="HTH253" s="249"/>
      <c r="HTI253" s="249"/>
      <c r="HTJ253" s="249"/>
      <c r="HTK253" s="249"/>
      <c r="HTL253" s="249"/>
      <c r="HTM253" s="249"/>
      <c r="HTN253" s="249"/>
      <c r="HTO253" s="249"/>
      <c r="HTP253" s="249"/>
      <c r="HTQ253" s="249"/>
      <c r="HTR253" s="249"/>
      <c r="HTS253" s="249"/>
      <c r="HTT253" s="249"/>
      <c r="HTU253" s="249"/>
      <c r="HTV253" s="249"/>
      <c r="HTW253" s="249"/>
      <c r="HTX253" s="249"/>
      <c r="HTY253" s="249"/>
      <c r="HTZ253" s="249"/>
      <c r="HUA253" s="249"/>
      <c r="HUB253" s="249"/>
      <c r="HUC253" s="249"/>
      <c r="HUD253" s="249"/>
      <c r="HUE253" s="249"/>
      <c r="HUF253" s="249"/>
      <c r="HUG253" s="249"/>
      <c r="HUH253" s="249"/>
      <c r="HUI253" s="249"/>
      <c r="HUJ253" s="249"/>
      <c r="HUK253" s="249"/>
      <c r="HUL253" s="249"/>
      <c r="HUM253" s="249"/>
      <c r="HUN253" s="249"/>
      <c r="HUO253" s="249"/>
      <c r="HUP253" s="249"/>
      <c r="HUQ253" s="249"/>
      <c r="HUR253" s="249"/>
      <c r="HUS253" s="249"/>
      <c r="HUT253" s="249"/>
      <c r="HUU253" s="249"/>
      <c r="HUV253" s="249"/>
      <c r="HUW253" s="249"/>
      <c r="HUX253" s="249"/>
      <c r="HUY253" s="249"/>
      <c r="HUZ253" s="249"/>
      <c r="HVA253" s="249"/>
      <c r="HVB253" s="249"/>
      <c r="HVC253" s="249"/>
      <c r="HVD253" s="249"/>
      <c r="HVE253" s="249"/>
      <c r="HVF253" s="249"/>
      <c r="HVG253" s="249"/>
      <c r="HVH253" s="249"/>
      <c r="HVI253" s="249"/>
      <c r="HVJ253" s="249"/>
      <c r="HVK253" s="249"/>
      <c r="HVL253" s="249"/>
      <c r="HVM253" s="249"/>
      <c r="HVN253" s="249"/>
      <c r="HVO253" s="249"/>
      <c r="HVP253" s="249"/>
      <c r="HVQ253" s="249"/>
      <c r="HVR253" s="249"/>
      <c r="HVS253" s="249"/>
      <c r="HVT253" s="249"/>
      <c r="HVU253" s="249"/>
      <c r="HVV253" s="249"/>
      <c r="HVW253" s="249"/>
      <c r="HVX253" s="249"/>
      <c r="HVY253" s="249"/>
      <c r="HVZ253" s="249"/>
      <c r="HWA253" s="249"/>
      <c r="HWB253" s="249"/>
      <c r="HWC253" s="249"/>
      <c r="HWD253" s="249"/>
      <c r="HWE253" s="249"/>
      <c r="HWF253" s="249"/>
      <c r="HWG253" s="249"/>
      <c r="HWH253" s="249"/>
      <c r="HWI253" s="249"/>
      <c r="HWJ253" s="249"/>
      <c r="HWK253" s="249"/>
      <c r="HWL253" s="249"/>
      <c r="HWM253" s="249"/>
      <c r="HWN253" s="249"/>
      <c r="HWO253" s="249"/>
      <c r="HWP253" s="249"/>
      <c r="HWQ253" s="249"/>
      <c r="HWR253" s="249"/>
      <c r="HWS253" s="249"/>
      <c r="HWT253" s="249"/>
      <c r="HWU253" s="249"/>
      <c r="HWV253" s="249"/>
      <c r="HWW253" s="249"/>
      <c r="HWX253" s="249"/>
      <c r="HWY253" s="249"/>
      <c r="HWZ253" s="249"/>
      <c r="HXA253" s="249"/>
      <c r="HXB253" s="249"/>
      <c r="HXC253" s="249"/>
      <c r="HXD253" s="249"/>
      <c r="HXE253" s="249"/>
      <c r="HXF253" s="249"/>
      <c r="HXG253" s="249"/>
      <c r="HXH253" s="249"/>
      <c r="HXI253" s="249"/>
      <c r="HXJ253" s="249"/>
      <c r="HXK253" s="249"/>
      <c r="HXL253" s="249"/>
      <c r="HXM253" s="249"/>
      <c r="HXN253" s="249"/>
      <c r="HXO253" s="249"/>
      <c r="HXP253" s="249"/>
      <c r="HXQ253" s="249"/>
      <c r="HXR253" s="249"/>
      <c r="HXS253" s="249"/>
      <c r="HXT253" s="249"/>
      <c r="HXU253" s="249"/>
      <c r="HXV253" s="249"/>
      <c r="HXW253" s="249"/>
      <c r="HXX253" s="249"/>
      <c r="HXY253" s="249"/>
      <c r="HXZ253" s="249"/>
      <c r="HYA253" s="249"/>
      <c r="HYB253" s="249"/>
      <c r="HYC253" s="249"/>
      <c r="HYD253" s="249"/>
      <c r="HYE253" s="249"/>
      <c r="HYF253" s="249"/>
      <c r="HYG253" s="249"/>
      <c r="HYH253" s="249"/>
      <c r="HYI253" s="249"/>
      <c r="HYJ253" s="249"/>
      <c r="HYK253" s="249"/>
      <c r="HYL253" s="249"/>
      <c r="HYM253" s="249"/>
      <c r="HYN253" s="249"/>
      <c r="HYO253" s="249"/>
      <c r="HYP253" s="249"/>
      <c r="HYQ253" s="249"/>
      <c r="HYR253" s="249"/>
      <c r="HYS253" s="249"/>
      <c r="HYT253" s="249"/>
      <c r="HYU253" s="249"/>
      <c r="HYV253" s="249"/>
      <c r="HYW253" s="249"/>
      <c r="HYX253" s="249"/>
      <c r="HYY253" s="249"/>
      <c r="HYZ253" s="249"/>
      <c r="HZA253" s="249"/>
      <c r="HZB253" s="249"/>
      <c r="HZC253" s="249"/>
      <c r="HZD253" s="249"/>
      <c r="HZE253" s="249"/>
      <c r="HZF253" s="249"/>
      <c r="HZG253" s="249"/>
      <c r="HZH253" s="249"/>
      <c r="HZI253" s="249"/>
      <c r="HZJ253" s="249"/>
      <c r="HZK253" s="249"/>
      <c r="HZL253" s="249"/>
      <c r="HZM253" s="249"/>
      <c r="HZN253" s="249"/>
      <c r="HZO253" s="249"/>
      <c r="HZP253" s="249"/>
      <c r="HZQ253" s="249"/>
      <c r="HZR253" s="249"/>
      <c r="HZS253" s="249"/>
      <c r="HZT253" s="249"/>
      <c r="HZU253" s="249"/>
      <c r="HZV253" s="249"/>
      <c r="HZW253" s="249"/>
      <c r="HZX253" s="249"/>
      <c r="HZY253" s="249"/>
      <c r="HZZ253" s="249"/>
      <c r="IAA253" s="249"/>
      <c r="IAB253" s="249"/>
      <c r="IAC253" s="249"/>
      <c r="IAD253" s="249"/>
      <c r="IAE253" s="249"/>
      <c r="IAF253" s="249"/>
      <c r="IAG253" s="249"/>
      <c r="IAH253" s="249"/>
      <c r="IAI253" s="249"/>
      <c r="IAJ253" s="249"/>
      <c r="IAK253" s="249"/>
      <c r="IAL253" s="249"/>
      <c r="IAM253" s="249"/>
      <c r="IAN253" s="249"/>
      <c r="IAO253" s="249"/>
      <c r="IAP253" s="249"/>
      <c r="IAQ253" s="249"/>
      <c r="IAR253" s="249"/>
      <c r="IAS253" s="249"/>
      <c r="IAT253" s="249"/>
      <c r="IAU253" s="249"/>
      <c r="IAV253" s="249"/>
      <c r="IAW253" s="249"/>
      <c r="IAX253" s="249"/>
      <c r="IAY253" s="249"/>
      <c r="IAZ253" s="249"/>
      <c r="IBA253" s="249"/>
      <c r="IBB253" s="249"/>
      <c r="IBC253" s="249"/>
      <c r="IBD253" s="249"/>
      <c r="IBE253" s="249"/>
      <c r="IBF253" s="249"/>
      <c r="IBG253" s="249"/>
      <c r="IBH253" s="249"/>
      <c r="IBI253" s="249"/>
      <c r="IBJ253" s="249"/>
      <c r="IBK253" s="249"/>
      <c r="IBL253" s="249"/>
      <c r="IBM253" s="249"/>
      <c r="IBN253" s="249"/>
      <c r="IBO253" s="249"/>
      <c r="IBP253" s="249"/>
      <c r="IBQ253" s="249"/>
      <c r="IBR253" s="249"/>
      <c r="IBS253" s="249"/>
      <c r="IBT253" s="249"/>
      <c r="IBU253" s="249"/>
      <c r="IBV253" s="249"/>
      <c r="IBW253" s="249"/>
      <c r="IBX253" s="249"/>
      <c r="IBY253" s="249"/>
      <c r="IBZ253" s="249"/>
      <c r="ICA253" s="249"/>
      <c r="ICB253" s="249"/>
      <c r="ICC253" s="249"/>
      <c r="ICD253" s="249"/>
      <c r="ICE253" s="249"/>
      <c r="ICF253" s="249"/>
      <c r="ICG253" s="249"/>
      <c r="ICH253" s="249"/>
      <c r="ICI253" s="249"/>
      <c r="ICJ253" s="249"/>
      <c r="ICK253" s="249"/>
      <c r="ICL253" s="249"/>
      <c r="ICM253" s="249"/>
      <c r="ICN253" s="249"/>
      <c r="ICO253" s="249"/>
      <c r="ICP253" s="249"/>
      <c r="ICQ253" s="249"/>
      <c r="ICR253" s="249"/>
      <c r="ICS253" s="249"/>
      <c r="ICT253" s="249"/>
      <c r="ICU253" s="249"/>
      <c r="ICV253" s="249"/>
      <c r="ICW253" s="249"/>
      <c r="ICX253" s="249"/>
      <c r="ICY253" s="249"/>
      <c r="ICZ253" s="249"/>
      <c r="IDA253" s="249"/>
      <c r="IDB253" s="249"/>
      <c r="IDC253" s="249"/>
      <c r="IDD253" s="249"/>
      <c r="IDE253" s="249"/>
      <c r="IDF253" s="249"/>
      <c r="IDG253" s="249"/>
      <c r="IDH253" s="249"/>
      <c r="IDI253" s="249"/>
      <c r="IDJ253" s="249"/>
      <c r="IDK253" s="249"/>
      <c r="IDL253" s="249"/>
      <c r="IDM253" s="249"/>
      <c r="IDN253" s="249"/>
      <c r="IDO253" s="249"/>
      <c r="IDP253" s="249"/>
      <c r="IDQ253" s="249"/>
      <c r="IDR253" s="249"/>
      <c r="IDS253" s="249"/>
      <c r="IDT253" s="249"/>
      <c r="IDU253" s="249"/>
      <c r="IDV253" s="249"/>
      <c r="IDW253" s="249"/>
      <c r="IDX253" s="249"/>
      <c r="IDY253" s="249"/>
      <c r="IDZ253" s="249"/>
      <c r="IEA253" s="249"/>
      <c r="IEB253" s="249"/>
      <c r="IEC253" s="249"/>
      <c r="IED253" s="249"/>
      <c r="IEE253" s="249"/>
      <c r="IEF253" s="249"/>
      <c r="IEG253" s="249"/>
      <c r="IEH253" s="249"/>
      <c r="IEI253" s="249"/>
      <c r="IEJ253" s="249"/>
      <c r="IEK253" s="249"/>
      <c r="IEL253" s="249"/>
      <c r="IEM253" s="249"/>
      <c r="IEN253" s="249"/>
      <c r="IEO253" s="249"/>
      <c r="IEP253" s="249"/>
      <c r="IEQ253" s="249"/>
      <c r="IER253" s="249"/>
      <c r="IES253" s="249"/>
      <c r="IET253" s="249"/>
      <c r="IEU253" s="249"/>
      <c r="IEV253" s="249"/>
      <c r="IEW253" s="249"/>
      <c r="IEX253" s="249"/>
      <c r="IEY253" s="249"/>
      <c r="IEZ253" s="249"/>
      <c r="IFA253" s="249"/>
      <c r="IFB253" s="249"/>
      <c r="IFC253" s="249"/>
      <c r="IFD253" s="249"/>
      <c r="IFE253" s="249"/>
      <c r="IFF253" s="249"/>
      <c r="IFG253" s="249"/>
      <c r="IFH253" s="249"/>
      <c r="IFI253" s="249"/>
      <c r="IFJ253" s="249"/>
      <c r="IFK253" s="249"/>
      <c r="IFL253" s="249"/>
      <c r="IFM253" s="249"/>
      <c r="IFN253" s="249"/>
      <c r="IFO253" s="249"/>
      <c r="IFP253" s="249"/>
      <c r="IFQ253" s="249"/>
      <c r="IFR253" s="249"/>
      <c r="IFS253" s="249"/>
      <c r="IFT253" s="249"/>
      <c r="IFU253" s="249"/>
      <c r="IFV253" s="249"/>
      <c r="IFW253" s="249"/>
      <c r="IFX253" s="249"/>
      <c r="IFY253" s="249"/>
      <c r="IFZ253" s="249"/>
      <c r="IGA253" s="249"/>
      <c r="IGB253" s="249"/>
      <c r="IGC253" s="249"/>
      <c r="IGD253" s="249"/>
      <c r="IGE253" s="249"/>
      <c r="IGF253" s="249"/>
      <c r="IGG253" s="249"/>
      <c r="IGH253" s="249"/>
      <c r="IGI253" s="249"/>
      <c r="IGJ253" s="249"/>
      <c r="IGK253" s="249"/>
      <c r="IGL253" s="249"/>
      <c r="IGM253" s="249"/>
      <c r="IGN253" s="249"/>
      <c r="IGO253" s="249"/>
      <c r="IGP253" s="249"/>
      <c r="IGQ253" s="249"/>
      <c r="IGR253" s="249"/>
      <c r="IGS253" s="249"/>
      <c r="IGT253" s="249"/>
      <c r="IGU253" s="249"/>
      <c r="IGV253" s="249"/>
      <c r="IGW253" s="249"/>
      <c r="IGX253" s="249"/>
      <c r="IGY253" s="249"/>
      <c r="IGZ253" s="249"/>
      <c r="IHA253" s="249"/>
      <c r="IHB253" s="249"/>
      <c r="IHC253" s="249"/>
      <c r="IHD253" s="249"/>
      <c r="IHE253" s="249"/>
      <c r="IHF253" s="249"/>
      <c r="IHG253" s="249"/>
      <c r="IHH253" s="249"/>
      <c r="IHI253" s="249"/>
      <c r="IHJ253" s="249"/>
      <c r="IHK253" s="249"/>
      <c r="IHL253" s="249"/>
      <c r="IHM253" s="249"/>
      <c r="IHN253" s="249"/>
      <c r="IHO253" s="249"/>
      <c r="IHP253" s="249"/>
      <c r="IHQ253" s="249"/>
      <c r="IHR253" s="249"/>
      <c r="IHS253" s="249"/>
      <c r="IHT253" s="249"/>
      <c r="IHU253" s="249"/>
      <c r="IHV253" s="249"/>
      <c r="IHW253" s="249"/>
      <c r="IHX253" s="249"/>
      <c r="IHY253" s="249"/>
      <c r="IHZ253" s="249"/>
      <c r="IIA253" s="249"/>
      <c r="IIB253" s="249"/>
      <c r="IIC253" s="249"/>
      <c r="IID253" s="249"/>
      <c r="IIE253" s="249"/>
      <c r="IIF253" s="249"/>
      <c r="IIG253" s="249"/>
      <c r="IIH253" s="249"/>
      <c r="III253" s="249"/>
      <c r="IIJ253" s="249"/>
      <c r="IIK253" s="249"/>
      <c r="IIL253" s="249"/>
      <c r="IIM253" s="249"/>
      <c r="IIN253" s="249"/>
      <c r="IIO253" s="249"/>
      <c r="IIP253" s="249"/>
      <c r="IIQ253" s="249"/>
      <c r="IIR253" s="249"/>
      <c r="IIS253" s="249"/>
      <c r="IIT253" s="249"/>
      <c r="IIU253" s="249"/>
      <c r="IIV253" s="249"/>
      <c r="IIW253" s="249"/>
      <c r="IIX253" s="249"/>
      <c r="IIY253" s="249"/>
      <c r="IIZ253" s="249"/>
      <c r="IJA253" s="249"/>
      <c r="IJB253" s="249"/>
      <c r="IJC253" s="249"/>
      <c r="IJD253" s="249"/>
      <c r="IJE253" s="249"/>
      <c r="IJF253" s="249"/>
      <c r="IJG253" s="249"/>
      <c r="IJH253" s="249"/>
      <c r="IJI253" s="249"/>
      <c r="IJJ253" s="249"/>
      <c r="IJK253" s="249"/>
      <c r="IJL253" s="249"/>
      <c r="IJM253" s="249"/>
      <c r="IJN253" s="249"/>
      <c r="IJO253" s="249"/>
      <c r="IJP253" s="249"/>
      <c r="IJQ253" s="249"/>
      <c r="IJR253" s="249"/>
      <c r="IJS253" s="249"/>
      <c r="IJT253" s="249"/>
      <c r="IJU253" s="249"/>
      <c r="IJV253" s="249"/>
      <c r="IJW253" s="249"/>
      <c r="IJX253" s="249"/>
      <c r="IJY253" s="249"/>
      <c r="IJZ253" s="249"/>
      <c r="IKA253" s="249"/>
      <c r="IKB253" s="249"/>
      <c r="IKC253" s="249"/>
      <c r="IKD253" s="249"/>
      <c r="IKE253" s="249"/>
      <c r="IKF253" s="249"/>
      <c r="IKG253" s="249"/>
      <c r="IKH253" s="249"/>
      <c r="IKI253" s="249"/>
      <c r="IKJ253" s="249"/>
      <c r="IKK253" s="249"/>
      <c r="IKL253" s="249"/>
      <c r="IKM253" s="249"/>
      <c r="IKN253" s="249"/>
      <c r="IKO253" s="249"/>
      <c r="IKP253" s="249"/>
      <c r="IKQ253" s="249"/>
      <c r="IKR253" s="249"/>
      <c r="IKS253" s="249"/>
      <c r="IKT253" s="249"/>
      <c r="IKU253" s="249"/>
      <c r="IKV253" s="249"/>
      <c r="IKW253" s="249"/>
      <c r="IKX253" s="249"/>
      <c r="IKY253" s="249"/>
      <c r="IKZ253" s="249"/>
      <c r="ILA253" s="249"/>
      <c r="ILB253" s="249"/>
      <c r="ILC253" s="249"/>
      <c r="ILD253" s="249"/>
      <c r="ILE253" s="249"/>
      <c r="ILF253" s="249"/>
      <c r="ILG253" s="249"/>
      <c r="ILH253" s="249"/>
      <c r="ILI253" s="249"/>
      <c r="ILJ253" s="249"/>
      <c r="ILK253" s="249"/>
      <c r="ILL253" s="249"/>
      <c r="ILM253" s="249"/>
      <c r="ILN253" s="249"/>
      <c r="ILO253" s="249"/>
      <c r="ILP253" s="249"/>
      <c r="ILQ253" s="249"/>
      <c r="ILR253" s="249"/>
      <c r="ILS253" s="249"/>
      <c r="ILT253" s="249"/>
      <c r="ILU253" s="249"/>
      <c r="ILV253" s="249"/>
      <c r="ILW253" s="249"/>
      <c r="ILX253" s="249"/>
      <c r="ILY253" s="249"/>
      <c r="ILZ253" s="249"/>
      <c r="IMA253" s="249"/>
      <c r="IMB253" s="249"/>
      <c r="IMC253" s="249"/>
      <c r="IMD253" s="249"/>
      <c r="IME253" s="249"/>
      <c r="IMF253" s="249"/>
      <c r="IMG253" s="249"/>
      <c r="IMH253" s="249"/>
      <c r="IMI253" s="249"/>
      <c r="IMJ253" s="249"/>
      <c r="IMK253" s="249"/>
      <c r="IML253" s="249"/>
      <c r="IMM253" s="249"/>
      <c r="IMN253" s="249"/>
      <c r="IMO253" s="249"/>
      <c r="IMP253" s="249"/>
      <c r="IMQ253" s="249"/>
      <c r="IMR253" s="249"/>
      <c r="IMS253" s="249"/>
      <c r="IMT253" s="249"/>
      <c r="IMU253" s="249"/>
      <c r="IMV253" s="249"/>
      <c r="IMW253" s="249"/>
      <c r="IMX253" s="249"/>
      <c r="IMY253" s="249"/>
      <c r="IMZ253" s="249"/>
      <c r="INA253" s="249"/>
      <c r="INB253" s="249"/>
      <c r="INC253" s="249"/>
      <c r="IND253" s="249"/>
      <c r="INE253" s="249"/>
      <c r="INF253" s="249"/>
      <c r="ING253" s="249"/>
      <c r="INH253" s="249"/>
      <c r="INI253" s="249"/>
      <c r="INJ253" s="249"/>
      <c r="INK253" s="249"/>
      <c r="INL253" s="249"/>
      <c r="INM253" s="249"/>
      <c r="INN253" s="249"/>
      <c r="INO253" s="249"/>
      <c r="INP253" s="249"/>
      <c r="INQ253" s="249"/>
      <c r="INR253" s="249"/>
      <c r="INS253" s="249"/>
      <c r="INT253" s="249"/>
      <c r="INU253" s="249"/>
      <c r="INV253" s="249"/>
      <c r="INW253" s="249"/>
      <c r="INX253" s="249"/>
      <c r="INY253" s="249"/>
      <c r="INZ253" s="249"/>
      <c r="IOA253" s="249"/>
      <c r="IOB253" s="249"/>
      <c r="IOC253" s="249"/>
      <c r="IOD253" s="249"/>
      <c r="IOE253" s="249"/>
      <c r="IOF253" s="249"/>
      <c r="IOG253" s="249"/>
      <c r="IOH253" s="249"/>
      <c r="IOI253" s="249"/>
      <c r="IOJ253" s="249"/>
      <c r="IOK253" s="249"/>
      <c r="IOL253" s="249"/>
      <c r="IOM253" s="249"/>
      <c r="ION253" s="249"/>
      <c r="IOO253" s="249"/>
      <c r="IOP253" s="249"/>
      <c r="IOQ253" s="249"/>
      <c r="IOR253" s="249"/>
      <c r="IOS253" s="249"/>
      <c r="IOT253" s="249"/>
      <c r="IOU253" s="249"/>
      <c r="IOV253" s="249"/>
      <c r="IOW253" s="249"/>
      <c r="IOX253" s="249"/>
      <c r="IOY253" s="249"/>
      <c r="IOZ253" s="249"/>
      <c r="IPA253" s="249"/>
      <c r="IPB253" s="249"/>
      <c r="IPC253" s="249"/>
      <c r="IPD253" s="249"/>
      <c r="IPE253" s="249"/>
      <c r="IPF253" s="249"/>
      <c r="IPG253" s="249"/>
      <c r="IPH253" s="249"/>
      <c r="IPI253" s="249"/>
      <c r="IPJ253" s="249"/>
      <c r="IPK253" s="249"/>
      <c r="IPL253" s="249"/>
      <c r="IPM253" s="249"/>
      <c r="IPN253" s="249"/>
      <c r="IPO253" s="249"/>
      <c r="IPP253" s="249"/>
      <c r="IPQ253" s="249"/>
      <c r="IPR253" s="249"/>
      <c r="IPS253" s="249"/>
      <c r="IPT253" s="249"/>
      <c r="IPU253" s="249"/>
      <c r="IPV253" s="249"/>
      <c r="IPW253" s="249"/>
      <c r="IPX253" s="249"/>
      <c r="IPY253" s="249"/>
      <c r="IPZ253" s="249"/>
      <c r="IQA253" s="249"/>
      <c r="IQB253" s="249"/>
      <c r="IQC253" s="249"/>
      <c r="IQD253" s="249"/>
      <c r="IQE253" s="249"/>
      <c r="IQF253" s="249"/>
      <c r="IQG253" s="249"/>
      <c r="IQH253" s="249"/>
      <c r="IQI253" s="249"/>
      <c r="IQJ253" s="249"/>
      <c r="IQK253" s="249"/>
      <c r="IQL253" s="249"/>
      <c r="IQM253" s="249"/>
      <c r="IQN253" s="249"/>
      <c r="IQO253" s="249"/>
      <c r="IQP253" s="249"/>
      <c r="IQQ253" s="249"/>
      <c r="IQR253" s="249"/>
      <c r="IQS253" s="249"/>
      <c r="IQT253" s="249"/>
      <c r="IQU253" s="249"/>
      <c r="IQV253" s="249"/>
      <c r="IQW253" s="249"/>
      <c r="IQX253" s="249"/>
      <c r="IQY253" s="249"/>
      <c r="IQZ253" s="249"/>
      <c r="IRA253" s="249"/>
      <c r="IRB253" s="249"/>
      <c r="IRC253" s="249"/>
      <c r="IRD253" s="249"/>
      <c r="IRE253" s="249"/>
      <c r="IRF253" s="249"/>
      <c r="IRG253" s="249"/>
      <c r="IRH253" s="249"/>
      <c r="IRI253" s="249"/>
      <c r="IRJ253" s="249"/>
      <c r="IRK253" s="249"/>
      <c r="IRL253" s="249"/>
      <c r="IRM253" s="249"/>
      <c r="IRN253" s="249"/>
      <c r="IRO253" s="249"/>
      <c r="IRP253" s="249"/>
      <c r="IRQ253" s="249"/>
      <c r="IRR253" s="249"/>
      <c r="IRS253" s="249"/>
      <c r="IRT253" s="249"/>
      <c r="IRU253" s="249"/>
      <c r="IRV253" s="249"/>
      <c r="IRW253" s="249"/>
      <c r="IRX253" s="249"/>
      <c r="IRY253" s="249"/>
      <c r="IRZ253" s="249"/>
      <c r="ISA253" s="249"/>
      <c r="ISB253" s="249"/>
      <c r="ISC253" s="249"/>
      <c r="ISD253" s="249"/>
      <c r="ISE253" s="249"/>
      <c r="ISF253" s="249"/>
      <c r="ISG253" s="249"/>
      <c r="ISH253" s="249"/>
      <c r="ISI253" s="249"/>
      <c r="ISJ253" s="249"/>
      <c r="ISK253" s="249"/>
      <c r="ISL253" s="249"/>
      <c r="ISM253" s="249"/>
      <c r="ISN253" s="249"/>
      <c r="ISO253" s="249"/>
      <c r="ISP253" s="249"/>
      <c r="ISQ253" s="249"/>
      <c r="ISR253" s="249"/>
      <c r="ISS253" s="249"/>
      <c r="IST253" s="249"/>
      <c r="ISU253" s="249"/>
      <c r="ISV253" s="249"/>
      <c r="ISW253" s="249"/>
      <c r="ISX253" s="249"/>
      <c r="ISY253" s="249"/>
      <c r="ISZ253" s="249"/>
      <c r="ITA253" s="249"/>
      <c r="ITB253" s="249"/>
      <c r="ITC253" s="249"/>
      <c r="ITD253" s="249"/>
      <c r="ITE253" s="249"/>
      <c r="ITF253" s="249"/>
      <c r="ITG253" s="249"/>
      <c r="ITH253" s="249"/>
      <c r="ITI253" s="249"/>
      <c r="ITJ253" s="249"/>
      <c r="ITK253" s="249"/>
      <c r="ITL253" s="249"/>
      <c r="ITM253" s="249"/>
      <c r="ITN253" s="249"/>
      <c r="ITO253" s="249"/>
      <c r="ITP253" s="249"/>
      <c r="ITQ253" s="249"/>
      <c r="ITR253" s="249"/>
      <c r="ITS253" s="249"/>
      <c r="ITT253" s="249"/>
      <c r="ITU253" s="249"/>
      <c r="ITV253" s="249"/>
      <c r="ITW253" s="249"/>
      <c r="ITX253" s="249"/>
      <c r="ITY253" s="249"/>
      <c r="ITZ253" s="249"/>
      <c r="IUA253" s="249"/>
      <c r="IUB253" s="249"/>
      <c r="IUC253" s="249"/>
      <c r="IUD253" s="249"/>
      <c r="IUE253" s="249"/>
      <c r="IUF253" s="249"/>
      <c r="IUG253" s="249"/>
      <c r="IUH253" s="249"/>
      <c r="IUI253" s="249"/>
      <c r="IUJ253" s="249"/>
      <c r="IUK253" s="249"/>
      <c r="IUL253" s="249"/>
      <c r="IUM253" s="249"/>
      <c r="IUN253" s="249"/>
      <c r="IUO253" s="249"/>
      <c r="IUP253" s="249"/>
      <c r="IUQ253" s="249"/>
      <c r="IUR253" s="249"/>
      <c r="IUS253" s="249"/>
      <c r="IUT253" s="249"/>
      <c r="IUU253" s="249"/>
      <c r="IUV253" s="249"/>
      <c r="IUW253" s="249"/>
      <c r="IUX253" s="249"/>
      <c r="IUY253" s="249"/>
      <c r="IUZ253" s="249"/>
      <c r="IVA253" s="249"/>
      <c r="IVB253" s="249"/>
      <c r="IVC253" s="249"/>
      <c r="IVD253" s="249"/>
      <c r="IVE253" s="249"/>
      <c r="IVF253" s="249"/>
      <c r="IVG253" s="249"/>
      <c r="IVH253" s="249"/>
      <c r="IVI253" s="249"/>
      <c r="IVJ253" s="249"/>
      <c r="IVK253" s="249"/>
      <c r="IVL253" s="249"/>
      <c r="IVM253" s="249"/>
      <c r="IVN253" s="249"/>
      <c r="IVO253" s="249"/>
      <c r="IVP253" s="249"/>
      <c r="IVQ253" s="249"/>
      <c r="IVR253" s="249"/>
      <c r="IVS253" s="249"/>
      <c r="IVT253" s="249"/>
      <c r="IVU253" s="249"/>
      <c r="IVV253" s="249"/>
      <c r="IVW253" s="249"/>
      <c r="IVX253" s="249"/>
      <c r="IVY253" s="249"/>
      <c r="IVZ253" s="249"/>
      <c r="IWA253" s="249"/>
      <c r="IWB253" s="249"/>
      <c r="IWC253" s="249"/>
      <c r="IWD253" s="249"/>
      <c r="IWE253" s="249"/>
      <c r="IWF253" s="249"/>
      <c r="IWG253" s="249"/>
      <c r="IWH253" s="249"/>
      <c r="IWI253" s="249"/>
      <c r="IWJ253" s="249"/>
      <c r="IWK253" s="249"/>
      <c r="IWL253" s="249"/>
      <c r="IWM253" s="249"/>
      <c r="IWN253" s="249"/>
      <c r="IWO253" s="249"/>
      <c r="IWP253" s="249"/>
      <c r="IWQ253" s="249"/>
      <c r="IWR253" s="249"/>
      <c r="IWS253" s="249"/>
      <c r="IWT253" s="249"/>
      <c r="IWU253" s="249"/>
      <c r="IWV253" s="249"/>
      <c r="IWW253" s="249"/>
      <c r="IWX253" s="249"/>
      <c r="IWY253" s="249"/>
      <c r="IWZ253" s="249"/>
      <c r="IXA253" s="249"/>
      <c r="IXB253" s="249"/>
      <c r="IXC253" s="249"/>
      <c r="IXD253" s="249"/>
      <c r="IXE253" s="249"/>
      <c r="IXF253" s="249"/>
      <c r="IXG253" s="249"/>
      <c r="IXH253" s="249"/>
      <c r="IXI253" s="249"/>
      <c r="IXJ253" s="249"/>
      <c r="IXK253" s="249"/>
      <c r="IXL253" s="249"/>
      <c r="IXM253" s="249"/>
      <c r="IXN253" s="249"/>
      <c r="IXO253" s="249"/>
      <c r="IXP253" s="249"/>
      <c r="IXQ253" s="249"/>
      <c r="IXR253" s="249"/>
      <c r="IXS253" s="249"/>
      <c r="IXT253" s="249"/>
      <c r="IXU253" s="249"/>
      <c r="IXV253" s="249"/>
      <c r="IXW253" s="249"/>
      <c r="IXX253" s="249"/>
      <c r="IXY253" s="249"/>
      <c r="IXZ253" s="249"/>
      <c r="IYA253" s="249"/>
      <c r="IYB253" s="249"/>
      <c r="IYC253" s="249"/>
      <c r="IYD253" s="249"/>
      <c r="IYE253" s="249"/>
      <c r="IYF253" s="249"/>
      <c r="IYG253" s="249"/>
      <c r="IYH253" s="249"/>
      <c r="IYI253" s="249"/>
      <c r="IYJ253" s="249"/>
      <c r="IYK253" s="249"/>
      <c r="IYL253" s="249"/>
      <c r="IYM253" s="249"/>
      <c r="IYN253" s="249"/>
      <c r="IYO253" s="249"/>
      <c r="IYP253" s="249"/>
      <c r="IYQ253" s="249"/>
      <c r="IYR253" s="249"/>
      <c r="IYS253" s="249"/>
      <c r="IYT253" s="249"/>
      <c r="IYU253" s="249"/>
      <c r="IYV253" s="249"/>
      <c r="IYW253" s="249"/>
      <c r="IYX253" s="249"/>
      <c r="IYY253" s="249"/>
      <c r="IYZ253" s="249"/>
      <c r="IZA253" s="249"/>
      <c r="IZB253" s="249"/>
      <c r="IZC253" s="249"/>
      <c r="IZD253" s="249"/>
      <c r="IZE253" s="249"/>
      <c r="IZF253" s="249"/>
      <c r="IZG253" s="249"/>
      <c r="IZH253" s="249"/>
      <c r="IZI253" s="249"/>
      <c r="IZJ253" s="249"/>
      <c r="IZK253" s="249"/>
      <c r="IZL253" s="249"/>
      <c r="IZM253" s="249"/>
      <c r="IZN253" s="249"/>
      <c r="IZO253" s="249"/>
      <c r="IZP253" s="249"/>
      <c r="IZQ253" s="249"/>
      <c r="IZR253" s="249"/>
      <c r="IZS253" s="249"/>
      <c r="IZT253" s="249"/>
      <c r="IZU253" s="249"/>
      <c r="IZV253" s="249"/>
      <c r="IZW253" s="249"/>
      <c r="IZX253" s="249"/>
      <c r="IZY253" s="249"/>
      <c r="IZZ253" s="249"/>
      <c r="JAA253" s="249"/>
      <c r="JAB253" s="249"/>
      <c r="JAC253" s="249"/>
      <c r="JAD253" s="249"/>
      <c r="JAE253" s="249"/>
      <c r="JAF253" s="249"/>
      <c r="JAG253" s="249"/>
      <c r="JAH253" s="249"/>
      <c r="JAI253" s="249"/>
      <c r="JAJ253" s="249"/>
      <c r="JAK253" s="249"/>
      <c r="JAL253" s="249"/>
      <c r="JAM253" s="249"/>
      <c r="JAN253" s="249"/>
      <c r="JAO253" s="249"/>
      <c r="JAP253" s="249"/>
      <c r="JAQ253" s="249"/>
      <c r="JAR253" s="249"/>
      <c r="JAS253" s="249"/>
      <c r="JAT253" s="249"/>
      <c r="JAU253" s="249"/>
      <c r="JAV253" s="249"/>
      <c r="JAW253" s="249"/>
      <c r="JAX253" s="249"/>
      <c r="JAY253" s="249"/>
      <c r="JAZ253" s="249"/>
      <c r="JBA253" s="249"/>
      <c r="JBB253" s="249"/>
      <c r="JBC253" s="249"/>
      <c r="JBD253" s="249"/>
      <c r="JBE253" s="249"/>
      <c r="JBF253" s="249"/>
      <c r="JBG253" s="249"/>
      <c r="JBH253" s="249"/>
      <c r="JBI253" s="249"/>
      <c r="JBJ253" s="249"/>
      <c r="JBK253" s="249"/>
      <c r="JBL253" s="249"/>
      <c r="JBM253" s="249"/>
      <c r="JBN253" s="249"/>
      <c r="JBO253" s="249"/>
      <c r="JBP253" s="249"/>
      <c r="JBQ253" s="249"/>
      <c r="JBR253" s="249"/>
      <c r="JBS253" s="249"/>
      <c r="JBT253" s="249"/>
      <c r="JBU253" s="249"/>
      <c r="JBV253" s="249"/>
      <c r="JBW253" s="249"/>
      <c r="JBX253" s="249"/>
      <c r="JBY253" s="249"/>
      <c r="JBZ253" s="249"/>
      <c r="JCA253" s="249"/>
      <c r="JCB253" s="249"/>
      <c r="JCC253" s="249"/>
      <c r="JCD253" s="249"/>
      <c r="JCE253" s="249"/>
      <c r="JCF253" s="249"/>
      <c r="JCG253" s="249"/>
      <c r="JCH253" s="249"/>
      <c r="JCI253" s="249"/>
      <c r="JCJ253" s="249"/>
      <c r="JCK253" s="249"/>
      <c r="JCL253" s="249"/>
      <c r="JCM253" s="249"/>
      <c r="JCN253" s="249"/>
      <c r="JCO253" s="249"/>
      <c r="JCP253" s="249"/>
      <c r="JCQ253" s="249"/>
      <c r="JCR253" s="249"/>
      <c r="JCS253" s="249"/>
      <c r="JCT253" s="249"/>
      <c r="JCU253" s="249"/>
      <c r="JCV253" s="249"/>
      <c r="JCW253" s="249"/>
      <c r="JCX253" s="249"/>
      <c r="JCY253" s="249"/>
      <c r="JCZ253" s="249"/>
      <c r="JDA253" s="249"/>
      <c r="JDB253" s="249"/>
      <c r="JDC253" s="249"/>
      <c r="JDD253" s="249"/>
      <c r="JDE253" s="249"/>
      <c r="JDF253" s="249"/>
      <c r="JDG253" s="249"/>
      <c r="JDH253" s="249"/>
      <c r="JDI253" s="249"/>
      <c r="JDJ253" s="249"/>
      <c r="JDK253" s="249"/>
      <c r="JDL253" s="249"/>
      <c r="JDM253" s="249"/>
      <c r="JDN253" s="249"/>
      <c r="JDO253" s="249"/>
      <c r="JDP253" s="249"/>
      <c r="JDQ253" s="249"/>
      <c r="JDR253" s="249"/>
      <c r="JDS253" s="249"/>
      <c r="JDT253" s="249"/>
      <c r="JDU253" s="249"/>
      <c r="JDV253" s="249"/>
      <c r="JDW253" s="249"/>
      <c r="JDX253" s="249"/>
      <c r="JDY253" s="249"/>
      <c r="JDZ253" s="249"/>
      <c r="JEA253" s="249"/>
      <c r="JEB253" s="249"/>
      <c r="JEC253" s="249"/>
      <c r="JED253" s="249"/>
      <c r="JEE253" s="249"/>
      <c r="JEF253" s="249"/>
      <c r="JEG253" s="249"/>
      <c r="JEH253" s="249"/>
      <c r="JEI253" s="249"/>
      <c r="JEJ253" s="249"/>
      <c r="JEK253" s="249"/>
      <c r="JEL253" s="249"/>
      <c r="JEM253" s="249"/>
      <c r="JEN253" s="249"/>
      <c r="JEO253" s="249"/>
      <c r="JEP253" s="249"/>
      <c r="JEQ253" s="249"/>
      <c r="JER253" s="249"/>
      <c r="JES253" s="249"/>
      <c r="JET253" s="249"/>
      <c r="JEU253" s="249"/>
      <c r="JEV253" s="249"/>
      <c r="JEW253" s="249"/>
      <c r="JEX253" s="249"/>
      <c r="JEY253" s="249"/>
      <c r="JEZ253" s="249"/>
      <c r="JFA253" s="249"/>
      <c r="JFB253" s="249"/>
      <c r="JFC253" s="249"/>
      <c r="JFD253" s="249"/>
      <c r="JFE253" s="249"/>
      <c r="JFF253" s="249"/>
      <c r="JFG253" s="249"/>
      <c r="JFH253" s="249"/>
      <c r="JFI253" s="249"/>
      <c r="JFJ253" s="249"/>
      <c r="JFK253" s="249"/>
      <c r="JFL253" s="249"/>
      <c r="JFM253" s="249"/>
      <c r="JFN253" s="249"/>
      <c r="JFO253" s="249"/>
      <c r="JFP253" s="249"/>
      <c r="JFQ253" s="249"/>
      <c r="JFR253" s="249"/>
      <c r="JFS253" s="249"/>
      <c r="JFT253" s="249"/>
      <c r="JFU253" s="249"/>
      <c r="JFV253" s="249"/>
      <c r="JFW253" s="249"/>
      <c r="JFX253" s="249"/>
      <c r="JFY253" s="249"/>
      <c r="JFZ253" s="249"/>
      <c r="JGA253" s="249"/>
      <c r="JGB253" s="249"/>
      <c r="JGC253" s="249"/>
      <c r="JGD253" s="249"/>
      <c r="JGE253" s="249"/>
      <c r="JGF253" s="249"/>
      <c r="JGG253" s="249"/>
      <c r="JGH253" s="249"/>
      <c r="JGI253" s="249"/>
      <c r="JGJ253" s="249"/>
      <c r="JGK253" s="249"/>
      <c r="JGL253" s="249"/>
      <c r="JGM253" s="249"/>
      <c r="JGN253" s="249"/>
      <c r="JGO253" s="249"/>
      <c r="JGP253" s="249"/>
      <c r="JGQ253" s="249"/>
      <c r="JGR253" s="249"/>
      <c r="JGS253" s="249"/>
      <c r="JGT253" s="249"/>
      <c r="JGU253" s="249"/>
      <c r="JGV253" s="249"/>
      <c r="JGW253" s="249"/>
      <c r="JGX253" s="249"/>
      <c r="JGY253" s="249"/>
      <c r="JGZ253" s="249"/>
      <c r="JHA253" s="249"/>
      <c r="JHB253" s="249"/>
      <c r="JHC253" s="249"/>
      <c r="JHD253" s="249"/>
      <c r="JHE253" s="249"/>
      <c r="JHF253" s="249"/>
      <c r="JHG253" s="249"/>
      <c r="JHH253" s="249"/>
      <c r="JHI253" s="249"/>
      <c r="JHJ253" s="249"/>
      <c r="JHK253" s="249"/>
      <c r="JHL253" s="249"/>
      <c r="JHM253" s="249"/>
      <c r="JHN253" s="249"/>
      <c r="JHO253" s="249"/>
      <c r="JHP253" s="249"/>
      <c r="JHQ253" s="249"/>
      <c r="JHR253" s="249"/>
      <c r="JHS253" s="249"/>
      <c r="JHT253" s="249"/>
      <c r="JHU253" s="249"/>
      <c r="JHV253" s="249"/>
      <c r="JHW253" s="249"/>
      <c r="JHX253" s="249"/>
      <c r="JHY253" s="249"/>
      <c r="JHZ253" s="249"/>
      <c r="JIA253" s="249"/>
      <c r="JIB253" s="249"/>
      <c r="JIC253" s="249"/>
      <c r="JID253" s="249"/>
      <c r="JIE253" s="249"/>
      <c r="JIF253" s="249"/>
      <c r="JIG253" s="249"/>
      <c r="JIH253" s="249"/>
      <c r="JII253" s="249"/>
      <c r="JIJ253" s="249"/>
      <c r="JIK253" s="249"/>
      <c r="JIL253" s="249"/>
      <c r="JIM253" s="249"/>
      <c r="JIN253" s="249"/>
      <c r="JIO253" s="249"/>
      <c r="JIP253" s="249"/>
      <c r="JIQ253" s="249"/>
      <c r="JIR253" s="249"/>
      <c r="JIS253" s="249"/>
      <c r="JIT253" s="249"/>
      <c r="JIU253" s="249"/>
      <c r="JIV253" s="249"/>
      <c r="JIW253" s="249"/>
      <c r="JIX253" s="249"/>
      <c r="JIY253" s="249"/>
      <c r="JIZ253" s="249"/>
      <c r="JJA253" s="249"/>
      <c r="JJB253" s="249"/>
      <c r="JJC253" s="249"/>
      <c r="JJD253" s="249"/>
      <c r="JJE253" s="249"/>
      <c r="JJF253" s="249"/>
      <c r="JJG253" s="249"/>
      <c r="JJH253" s="249"/>
      <c r="JJI253" s="249"/>
      <c r="JJJ253" s="249"/>
      <c r="JJK253" s="249"/>
      <c r="JJL253" s="249"/>
      <c r="JJM253" s="249"/>
      <c r="JJN253" s="249"/>
      <c r="JJO253" s="249"/>
      <c r="JJP253" s="249"/>
      <c r="JJQ253" s="249"/>
      <c r="JJR253" s="249"/>
      <c r="JJS253" s="249"/>
      <c r="JJT253" s="249"/>
      <c r="JJU253" s="249"/>
      <c r="JJV253" s="249"/>
      <c r="JJW253" s="249"/>
      <c r="JJX253" s="249"/>
      <c r="JJY253" s="249"/>
      <c r="JJZ253" s="249"/>
      <c r="JKA253" s="249"/>
      <c r="JKB253" s="249"/>
      <c r="JKC253" s="249"/>
      <c r="JKD253" s="249"/>
      <c r="JKE253" s="249"/>
      <c r="JKF253" s="249"/>
      <c r="JKG253" s="249"/>
      <c r="JKH253" s="249"/>
      <c r="JKI253" s="249"/>
      <c r="JKJ253" s="249"/>
      <c r="JKK253" s="249"/>
      <c r="JKL253" s="249"/>
      <c r="JKM253" s="249"/>
      <c r="JKN253" s="249"/>
      <c r="JKO253" s="249"/>
      <c r="JKP253" s="249"/>
      <c r="JKQ253" s="249"/>
      <c r="JKR253" s="249"/>
      <c r="JKS253" s="249"/>
      <c r="JKT253" s="249"/>
      <c r="JKU253" s="249"/>
      <c r="JKV253" s="249"/>
      <c r="JKW253" s="249"/>
      <c r="JKX253" s="249"/>
      <c r="JKY253" s="249"/>
      <c r="JKZ253" s="249"/>
      <c r="JLA253" s="249"/>
      <c r="JLB253" s="249"/>
      <c r="JLC253" s="249"/>
      <c r="JLD253" s="249"/>
      <c r="JLE253" s="249"/>
      <c r="JLF253" s="249"/>
      <c r="JLG253" s="249"/>
      <c r="JLH253" s="249"/>
      <c r="JLI253" s="249"/>
      <c r="JLJ253" s="249"/>
      <c r="JLK253" s="249"/>
      <c r="JLL253" s="249"/>
      <c r="JLM253" s="249"/>
      <c r="JLN253" s="249"/>
      <c r="JLO253" s="249"/>
      <c r="JLP253" s="249"/>
      <c r="JLQ253" s="249"/>
      <c r="JLR253" s="249"/>
      <c r="JLS253" s="249"/>
      <c r="JLT253" s="249"/>
      <c r="JLU253" s="249"/>
      <c r="JLV253" s="249"/>
      <c r="JLW253" s="249"/>
      <c r="JLX253" s="249"/>
      <c r="JLY253" s="249"/>
      <c r="JLZ253" s="249"/>
      <c r="JMA253" s="249"/>
      <c r="JMB253" s="249"/>
      <c r="JMC253" s="249"/>
      <c r="JMD253" s="249"/>
      <c r="JME253" s="249"/>
      <c r="JMF253" s="249"/>
      <c r="JMG253" s="249"/>
      <c r="JMH253" s="249"/>
      <c r="JMI253" s="249"/>
      <c r="JMJ253" s="249"/>
      <c r="JMK253" s="249"/>
      <c r="JML253" s="249"/>
      <c r="JMM253" s="249"/>
      <c r="JMN253" s="249"/>
      <c r="JMO253" s="249"/>
      <c r="JMP253" s="249"/>
      <c r="JMQ253" s="249"/>
      <c r="JMR253" s="249"/>
      <c r="JMS253" s="249"/>
      <c r="JMT253" s="249"/>
      <c r="JMU253" s="249"/>
      <c r="JMV253" s="249"/>
      <c r="JMW253" s="249"/>
      <c r="JMX253" s="249"/>
      <c r="JMY253" s="249"/>
      <c r="JMZ253" s="249"/>
      <c r="JNA253" s="249"/>
      <c r="JNB253" s="249"/>
      <c r="JNC253" s="249"/>
      <c r="JND253" s="249"/>
      <c r="JNE253" s="249"/>
      <c r="JNF253" s="249"/>
      <c r="JNG253" s="249"/>
      <c r="JNH253" s="249"/>
      <c r="JNI253" s="249"/>
      <c r="JNJ253" s="249"/>
      <c r="JNK253" s="249"/>
      <c r="JNL253" s="249"/>
      <c r="JNM253" s="249"/>
      <c r="JNN253" s="249"/>
      <c r="JNO253" s="249"/>
      <c r="JNP253" s="249"/>
      <c r="JNQ253" s="249"/>
      <c r="JNR253" s="249"/>
      <c r="JNS253" s="249"/>
      <c r="JNT253" s="249"/>
      <c r="JNU253" s="249"/>
      <c r="JNV253" s="249"/>
      <c r="JNW253" s="249"/>
      <c r="JNX253" s="249"/>
      <c r="JNY253" s="249"/>
      <c r="JNZ253" s="249"/>
      <c r="JOA253" s="249"/>
      <c r="JOB253" s="249"/>
      <c r="JOC253" s="249"/>
      <c r="JOD253" s="249"/>
      <c r="JOE253" s="249"/>
      <c r="JOF253" s="249"/>
      <c r="JOG253" s="249"/>
      <c r="JOH253" s="249"/>
      <c r="JOI253" s="249"/>
      <c r="JOJ253" s="249"/>
      <c r="JOK253" s="249"/>
      <c r="JOL253" s="249"/>
      <c r="JOM253" s="249"/>
      <c r="JON253" s="249"/>
      <c r="JOO253" s="249"/>
      <c r="JOP253" s="249"/>
      <c r="JOQ253" s="249"/>
      <c r="JOR253" s="249"/>
      <c r="JOS253" s="249"/>
      <c r="JOT253" s="249"/>
      <c r="JOU253" s="249"/>
      <c r="JOV253" s="249"/>
      <c r="JOW253" s="249"/>
      <c r="JOX253" s="249"/>
      <c r="JOY253" s="249"/>
      <c r="JOZ253" s="249"/>
      <c r="JPA253" s="249"/>
      <c r="JPB253" s="249"/>
      <c r="JPC253" s="249"/>
      <c r="JPD253" s="249"/>
      <c r="JPE253" s="249"/>
      <c r="JPF253" s="249"/>
      <c r="JPG253" s="249"/>
      <c r="JPH253" s="249"/>
      <c r="JPI253" s="249"/>
      <c r="JPJ253" s="249"/>
      <c r="JPK253" s="249"/>
      <c r="JPL253" s="249"/>
      <c r="JPM253" s="249"/>
      <c r="JPN253" s="249"/>
      <c r="JPO253" s="249"/>
      <c r="JPP253" s="249"/>
      <c r="JPQ253" s="249"/>
      <c r="JPR253" s="249"/>
      <c r="JPS253" s="249"/>
      <c r="JPT253" s="249"/>
      <c r="JPU253" s="249"/>
      <c r="JPV253" s="249"/>
      <c r="JPW253" s="249"/>
      <c r="JPX253" s="249"/>
      <c r="JPY253" s="249"/>
      <c r="JPZ253" s="249"/>
      <c r="JQA253" s="249"/>
      <c r="JQB253" s="249"/>
      <c r="JQC253" s="249"/>
      <c r="JQD253" s="249"/>
      <c r="JQE253" s="249"/>
      <c r="JQF253" s="249"/>
      <c r="JQG253" s="249"/>
      <c r="JQH253" s="249"/>
      <c r="JQI253" s="249"/>
      <c r="JQJ253" s="249"/>
      <c r="JQK253" s="249"/>
      <c r="JQL253" s="249"/>
      <c r="JQM253" s="249"/>
      <c r="JQN253" s="249"/>
      <c r="JQO253" s="249"/>
      <c r="JQP253" s="249"/>
      <c r="JQQ253" s="249"/>
      <c r="JQR253" s="249"/>
      <c r="JQS253" s="249"/>
      <c r="JQT253" s="249"/>
      <c r="JQU253" s="249"/>
      <c r="JQV253" s="249"/>
      <c r="JQW253" s="249"/>
      <c r="JQX253" s="249"/>
      <c r="JQY253" s="249"/>
      <c r="JQZ253" s="249"/>
      <c r="JRA253" s="249"/>
      <c r="JRB253" s="249"/>
      <c r="JRC253" s="249"/>
      <c r="JRD253" s="249"/>
      <c r="JRE253" s="249"/>
      <c r="JRF253" s="249"/>
      <c r="JRG253" s="249"/>
      <c r="JRH253" s="249"/>
      <c r="JRI253" s="249"/>
      <c r="JRJ253" s="249"/>
      <c r="JRK253" s="249"/>
      <c r="JRL253" s="249"/>
      <c r="JRM253" s="249"/>
      <c r="JRN253" s="249"/>
      <c r="JRO253" s="249"/>
      <c r="JRP253" s="249"/>
      <c r="JRQ253" s="249"/>
      <c r="JRR253" s="249"/>
      <c r="JRS253" s="249"/>
      <c r="JRT253" s="249"/>
      <c r="JRU253" s="249"/>
      <c r="JRV253" s="249"/>
      <c r="JRW253" s="249"/>
      <c r="JRX253" s="249"/>
      <c r="JRY253" s="249"/>
      <c r="JRZ253" s="249"/>
      <c r="JSA253" s="249"/>
      <c r="JSB253" s="249"/>
      <c r="JSC253" s="249"/>
      <c r="JSD253" s="249"/>
      <c r="JSE253" s="249"/>
      <c r="JSF253" s="249"/>
      <c r="JSG253" s="249"/>
      <c r="JSH253" s="249"/>
      <c r="JSI253" s="249"/>
      <c r="JSJ253" s="249"/>
      <c r="JSK253" s="249"/>
      <c r="JSL253" s="249"/>
      <c r="JSM253" s="249"/>
      <c r="JSN253" s="249"/>
      <c r="JSO253" s="249"/>
      <c r="JSP253" s="249"/>
      <c r="JSQ253" s="249"/>
      <c r="JSR253" s="249"/>
      <c r="JSS253" s="249"/>
      <c r="JST253" s="249"/>
      <c r="JSU253" s="249"/>
      <c r="JSV253" s="249"/>
      <c r="JSW253" s="249"/>
      <c r="JSX253" s="249"/>
      <c r="JSY253" s="249"/>
      <c r="JSZ253" s="249"/>
      <c r="JTA253" s="249"/>
      <c r="JTB253" s="249"/>
      <c r="JTC253" s="249"/>
      <c r="JTD253" s="249"/>
      <c r="JTE253" s="249"/>
      <c r="JTF253" s="249"/>
      <c r="JTG253" s="249"/>
      <c r="JTH253" s="249"/>
      <c r="JTI253" s="249"/>
      <c r="JTJ253" s="249"/>
      <c r="JTK253" s="249"/>
      <c r="JTL253" s="249"/>
      <c r="JTM253" s="249"/>
      <c r="JTN253" s="249"/>
      <c r="JTO253" s="249"/>
      <c r="JTP253" s="249"/>
      <c r="JTQ253" s="249"/>
      <c r="JTR253" s="249"/>
      <c r="JTS253" s="249"/>
      <c r="JTT253" s="249"/>
      <c r="JTU253" s="249"/>
      <c r="JTV253" s="249"/>
      <c r="JTW253" s="249"/>
      <c r="JTX253" s="249"/>
      <c r="JTY253" s="249"/>
      <c r="JTZ253" s="249"/>
      <c r="JUA253" s="249"/>
      <c r="JUB253" s="249"/>
      <c r="JUC253" s="249"/>
      <c r="JUD253" s="249"/>
      <c r="JUE253" s="249"/>
      <c r="JUF253" s="249"/>
      <c r="JUG253" s="249"/>
      <c r="JUH253" s="249"/>
      <c r="JUI253" s="249"/>
      <c r="JUJ253" s="249"/>
      <c r="JUK253" s="249"/>
      <c r="JUL253" s="249"/>
      <c r="JUM253" s="249"/>
      <c r="JUN253" s="249"/>
      <c r="JUO253" s="249"/>
      <c r="JUP253" s="249"/>
      <c r="JUQ253" s="249"/>
      <c r="JUR253" s="249"/>
      <c r="JUS253" s="249"/>
      <c r="JUT253" s="249"/>
      <c r="JUU253" s="249"/>
      <c r="JUV253" s="249"/>
      <c r="JUW253" s="249"/>
      <c r="JUX253" s="249"/>
      <c r="JUY253" s="249"/>
      <c r="JUZ253" s="249"/>
      <c r="JVA253" s="249"/>
      <c r="JVB253" s="249"/>
      <c r="JVC253" s="249"/>
      <c r="JVD253" s="249"/>
      <c r="JVE253" s="249"/>
      <c r="JVF253" s="249"/>
      <c r="JVG253" s="249"/>
      <c r="JVH253" s="249"/>
      <c r="JVI253" s="249"/>
      <c r="JVJ253" s="249"/>
      <c r="JVK253" s="249"/>
      <c r="JVL253" s="249"/>
      <c r="JVM253" s="249"/>
      <c r="JVN253" s="249"/>
      <c r="JVO253" s="249"/>
      <c r="JVP253" s="249"/>
      <c r="JVQ253" s="249"/>
      <c r="JVR253" s="249"/>
      <c r="JVS253" s="249"/>
      <c r="JVT253" s="249"/>
      <c r="JVU253" s="249"/>
      <c r="JVV253" s="249"/>
      <c r="JVW253" s="249"/>
      <c r="JVX253" s="249"/>
      <c r="JVY253" s="249"/>
      <c r="JVZ253" s="249"/>
      <c r="JWA253" s="249"/>
      <c r="JWB253" s="249"/>
      <c r="JWC253" s="249"/>
      <c r="JWD253" s="249"/>
      <c r="JWE253" s="249"/>
      <c r="JWF253" s="249"/>
      <c r="JWG253" s="249"/>
      <c r="JWH253" s="249"/>
      <c r="JWI253" s="249"/>
      <c r="JWJ253" s="249"/>
      <c r="JWK253" s="249"/>
      <c r="JWL253" s="249"/>
      <c r="JWM253" s="249"/>
      <c r="JWN253" s="249"/>
      <c r="JWO253" s="249"/>
      <c r="JWP253" s="249"/>
      <c r="JWQ253" s="249"/>
      <c r="JWR253" s="249"/>
      <c r="JWS253" s="249"/>
      <c r="JWT253" s="249"/>
      <c r="JWU253" s="249"/>
      <c r="JWV253" s="249"/>
      <c r="JWW253" s="249"/>
      <c r="JWX253" s="249"/>
      <c r="JWY253" s="249"/>
      <c r="JWZ253" s="249"/>
      <c r="JXA253" s="249"/>
      <c r="JXB253" s="249"/>
      <c r="JXC253" s="249"/>
      <c r="JXD253" s="249"/>
      <c r="JXE253" s="249"/>
      <c r="JXF253" s="249"/>
      <c r="JXG253" s="249"/>
      <c r="JXH253" s="249"/>
      <c r="JXI253" s="249"/>
      <c r="JXJ253" s="249"/>
      <c r="JXK253" s="249"/>
      <c r="JXL253" s="249"/>
      <c r="JXM253" s="249"/>
      <c r="JXN253" s="249"/>
      <c r="JXO253" s="249"/>
      <c r="JXP253" s="249"/>
      <c r="JXQ253" s="249"/>
      <c r="JXR253" s="249"/>
      <c r="JXS253" s="249"/>
      <c r="JXT253" s="249"/>
      <c r="JXU253" s="249"/>
      <c r="JXV253" s="249"/>
      <c r="JXW253" s="249"/>
      <c r="JXX253" s="249"/>
      <c r="JXY253" s="249"/>
      <c r="JXZ253" s="249"/>
      <c r="JYA253" s="249"/>
      <c r="JYB253" s="249"/>
      <c r="JYC253" s="249"/>
      <c r="JYD253" s="249"/>
      <c r="JYE253" s="249"/>
      <c r="JYF253" s="249"/>
      <c r="JYG253" s="249"/>
      <c r="JYH253" s="249"/>
      <c r="JYI253" s="249"/>
      <c r="JYJ253" s="249"/>
      <c r="JYK253" s="249"/>
      <c r="JYL253" s="249"/>
      <c r="JYM253" s="249"/>
      <c r="JYN253" s="249"/>
      <c r="JYO253" s="249"/>
      <c r="JYP253" s="249"/>
      <c r="JYQ253" s="249"/>
      <c r="JYR253" s="249"/>
      <c r="JYS253" s="249"/>
      <c r="JYT253" s="249"/>
      <c r="JYU253" s="249"/>
      <c r="JYV253" s="249"/>
      <c r="JYW253" s="249"/>
      <c r="JYX253" s="249"/>
      <c r="JYY253" s="249"/>
      <c r="JYZ253" s="249"/>
      <c r="JZA253" s="249"/>
      <c r="JZB253" s="249"/>
      <c r="JZC253" s="249"/>
      <c r="JZD253" s="249"/>
      <c r="JZE253" s="249"/>
      <c r="JZF253" s="249"/>
      <c r="JZG253" s="249"/>
      <c r="JZH253" s="249"/>
      <c r="JZI253" s="249"/>
      <c r="JZJ253" s="249"/>
      <c r="JZK253" s="249"/>
      <c r="JZL253" s="249"/>
      <c r="JZM253" s="249"/>
      <c r="JZN253" s="249"/>
      <c r="JZO253" s="249"/>
      <c r="JZP253" s="249"/>
      <c r="JZQ253" s="249"/>
      <c r="JZR253" s="249"/>
      <c r="JZS253" s="249"/>
      <c r="JZT253" s="249"/>
      <c r="JZU253" s="249"/>
      <c r="JZV253" s="249"/>
      <c r="JZW253" s="249"/>
      <c r="JZX253" s="249"/>
      <c r="JZY253" s="249"/>
      <c r="JZZ253" s="249"/>
      <c r="KAA253" s="249"/>
      <c r="KAB253" s="249"/>
      <c r="KAC253" s="249"/>
      <c r="KAD253" s="249"/>
      <c r="KAE253" s="249"/>
      <c r="KAF253" s="249"/>
      <c r="KAG253" s="249"/>
      <c r="KAH253" s="249"/>
      <c r="KAI253" s="249"/>
      <c r="KAJ253" s="249"/>
      <c r="KAK253" s="249"/>
      <c r="KAL253" s="249"/>
      <c r="KAM253" s="249"/>
      <c r="KAN253" s="249"/>
      <c r="KAO253" s="249"/>
      <c r="KAP253" s="249"/>
      <c r="KAQ253" s="249"/>
      <c r="KAR253" s="249"/>
      <c r="KAS253" s="249"/>
      <c r="KAT253" s="249"/>
      <c r="KAU253" s="249"/>
      <c r="KAV253" s="249"/>
      <c r="KAW253" s="249"/>
      <c r="KAX253" s="249"/>
      <c r="KAY253" s="249"/>
      <c r="KAZ253" s="249"/>
      <c r="KBA253" s="249"/>
      <c r="KBB253" s="249"/>
      <c r="KBC253" s="249"/>
      <c r="KBD253" s="249"/>
      <c r="KBE253" s="249"/>
      <c r="KBF253" s="249"/>
      <c r="KBG253" s="249"/>
      <c r="KBH253" s="249"/>
      <c r="KBI253" s="249"/>
      <c r="KBJ253" s="249"/>
      <c r="KBK253" s="249"/>
      <c r="KBL253" s="249"/>
      <c r="KBM253" s="249"/>
      <c r="KBN253" s="249"/>
      <c r="KBO253" s="249"/>
      <c r="KBP253" s="249"/>
      <c r="KBQ253" s="249"/>
      <c r="KBR253" s="249"/>
      <c r="KBS253" s="249"/>
      <c r="KBT253" s="249"/>
      <c r="KBU253" s="249"/>
      <c r="KBV253" s="249"/>
      <c r="KBW253" s="249"/>
      <c r="KBX253" s="249"/>
      <c r="KBY253" s="249"/>
      <c r="KBZ253" s="249"/>
      <c r="KCA253" s="249"/>
      <c r="KCB253" s="249"/>
      <c r="KCC253" s="249"/>
      <c r="KCD253" s="249"/>
      <c r="KCE253" s="249"/>
      <c r="KCF253" s="249"/>
      <c r="KCG253" s="249"/>
      <c r="KCH253" s="249"/>
      <c r="KCI253" s="249"/>
      <c r="KCJ253" s="249"/>
      <c r="KCK253" s="249"/>
      <c r="KCL253" s="249"/>
      <c r="KCM253" s="249"/>
      <c r="KCN253" s="249"/>
      <c r="KCO253" s="249"/>
      <c r="KCP253" s="249"/>
      <c r="KCQ253" s="249"/>
      <c r="KCR253" s="249"/>
      <c r="KCS253" s="249"/>
      <c r="KCT253" s="249"/>
      <c r="KCU253" s="249"/>
      <c r="KCV253" s="249"/>
      <c r="KCW253" s="249"/>
      <c r="KCX253" s="249"/>
      <c r="KCY253" s="249"/>
      <c r="KCZ253" s="249"/>
      <c r="KDA253" s="249"/>
      <c r="KDB253" s="249"/>
      <c r="KDC253" s="249"/>
      <c r="KDD253" s="249"/>
      <c r="KDE253" s="249"/>
      <c r="KDF253" s="249"/>
      <c r="KDG253" s="249"/>
      <c r="KDH253" s="249"/>
      <c r="KDI253" s="249"/>
      <c r="KDJ253" s="249"/>
      <c r="KDK253" s="249"/>
      <c r="KDL253" s="249"/>
      <c r="KDM253" s="249"/>
      <c r="KDN253" s="249"/>
      <c r="KDO253" s="249"/>
      <c r="KDP253" s="249"/>
      <c r="KDQ253" s="249"/>
      <c r="KDR253" s="249"/>
      <c r="KDS253" s="249"/>
      <c r="KDT253" s="249"/>
      <c r="KDU253" s="249"/>
      <c r="KDV253" s="249"/>
      <c r="KDW253" s="249"/>
      <c r="KDX253" s="249"/>
      <c r="KDY253" s="249"/>
      <c r="KDZ253" s="249"/>
      <c r="KEA253" s="249"/>
      <c r="KEB253" s="249"/>
      <c r="KEC253" s="249"/>
      <c r="KED253" s="249"/>
      <c r="KEE253" s="249"/>
      <c r="KEF253" s="249"/>
      <c r="KEG253" s="249"/>
      <c r="KEH253" s="249"/>
      <c r="KEI253" s="249"/>
      <c r="KEJ253" s="249"/>
      <c r="KEK253" s="249"/>
      <c r="KEL253" s="249"/>
      <c r="KEM253" s="249"/>
      <c r="KEN253" s="249"/>
      <c r="KEO253" s="249"/>
      <c r="KEP253" s="249"/>
      <c r="KEQ253" s="249"/>
      <c r="KER253" s="249"/>
      <c r="KES253" s="249"/>
      <c r="KET253" s="249"/>
      <c r="KEU253" s="249"/>
      <c r="KEV253" s="249"/>
      <c r="KEW253" s="249"/>
      <c r="KEX253" s="249"/>
      <c r="KEY253" s="249"/>
      <c r="KEZ253" s="249"/>
      <c r="KFA253" s="249"/>
      <c r="KFB253" s="249"/>
      <c r="KFC253" s="249"/>
      <c r="KFD253" s="249"/>
      <c r="KFE253" s="249"/>
      <c r="KFF253" s="249"/>
      <c r="KFG253" s="249"/>
      <c r="KFH253" s="249"/>
      <c r="KFI253" s="249"/>
      <c r="KFJ253" s="249"/>
      <c r="KFK253" s="249"/>
      <c r="KFL253" s="249"/>
      <c r="KFM253" s="249"/>
      <c r="KFN253" s="249"/>
      <c r="KFO253" s="249"/>
      <c r="KFP253" s="249"/>
      <c r="KFQ253" s="249"/>
      <c r="KFR253" s="249"/>
      <c r="KFS253" s="249"/>
      <c r="KFT253" s="249"/>
      <c r="KFU253" s="249"/>
      <c r="KFV253" s="249"/>
      <c r="KFW253" s="249"/>
      <c r="KFX253" s="249"/>
      <c r="KFY253" s="249"/>
      <c r="KFZ253" s="249"/>
      <c r="KGA253" s="249"/>
      <c r="KGB253" s="249"/>
      <c r="KGC253" s="249"/>
      <c r="KGD253" s="249"/>
      <c r="KGE253" s="249"/>
      <c r="KGF253" s="249"/>
      <c r="KGG253" s="249"/>
      <c r="KGH253" s="249"/>
      <c r="KGI253" s="249"/>
      <c r="KGJ253" s="249"/>
      <c r="KGK253" s="249"/>
      <c r="KGL253" s="249"/>
      <c r="KGM253" s="249"/>
      <c r="KGN253" s="249"/>
      <c r="KGO253" s="249"/>
      <c r="KGP253" s="249"/>
      <c r="KGQ253" s="249"/>
      <c r="KGR253" s="249"/>
      <c r="KGS253" s="249"/>
      <c r="KGT253" s="249"/>
      <c r="KGU253" s="249"/>
      <c r="KGV253" s="249"/>
      <c r="KGW253" s="249"/>
      <c r="KGX253" s="249"/>
      <c r="KGY253" s="249"/>
      <c r="KGZ253" s="249"/>
      <c r="KHA253" s="249"/>
      <c r="KHB253" s="249"/>
      <c r="KHC253" s="249"/>
      <c r="KHD253" s="249"/>
      <c r="KHE253" s="249"/>
      <c r="KHF253" s="249"/>
      <c r="KHG253" s="249"/>
      <c r="KHH253" s="249"/>
      <c r="KHI253" s="249"/>
      <c r="KHJ253" s="249"/>
      <c r="KHK253" s="249"/>
      <c r="KHL253" s="249"/>
      <c r="KHM253" s="249"/>
      <c r="KHN253" s="249"/>
      <c r="KHO253" s="249"/>
      <c r="KHP253" s="249"/>
      <c r="KHQ253" s="249"/>
      <c r="KHR253" s="249"/>
      <c r="KHS253" s="249"/>
      <c r="KHT253" s="249"/>
      <c r="KHU253" s="249"/>
      <c r="KHV253" s="249"/>
      <c r="KHW253" s="249"/>
      <c r="KHX253" s="249"/>
      <c r="KHY253" s="249"/>
      <c r="KHZ253" s="249"/>
      <c r="KIA253" s="249"/>
      <c r="KIB253" s="249"/>
      <c r="KIC253" s="249"/>
      <c r="KID253" s="249"/>
      <c r="KIE253" s="249"/>
      <c r="KIF253" s="249"/>
      <c r="KIG253" s="249"/>
      <c r="KIH253" s="249"/>
      <c r="KII253" s="249"/>
      <c r="KIJ253" s="249"/>
      <c r="KIK253" s="249"/>
      <c r="KIL253" s="249"/>
      <c r="KIM253" s="249"/>
      <c r="KIN253" s="249"/>
      <c r="KIO253" s="249"/>
      <c r="KIP253" s="249"/>
      <c r="KIQ253" s="249"/>
      <c r="KIR253" s="249"/>
      <c r="KIS253" s="249"/>
      <c r="KIT253" s="249"/>
      <c r="KIU253" s="249"/>
      <c r="KIV253" s="249"/>
      <c r="KIW253" s="249"/>
      <c r="KIX253" s="249"/>
      <c r="KIY253" s="249"/>
      <c r="KIZ253" s="249"/>
      <c r="KJA253" s="249"/>
      <c r="KJB253" s="249"/>
      <c r="KJC253" s="249"/>
      <c r="KJD253" s="249"/>
      <c r="KJE253" s="249"/>
      <c r="KJF253" s="249"/>
      <c r="KJG253" s="249"/>
      <c r="KJH253" s="249"/>
      <c r="KJI253" s="249"/>
      <c r="KJJ253" s="249"/>
      <c r="KJK253" s="249"/>
      <c r="KJL253" s="249"/>
      <c r="KJM253" s="249"/>
      <c r="KJN253" s="249"/>
      <c r="KJO253" s="249"/>
      <c r="KJP253" s="249"/>
      <c r="KJQ253" s="249"/>
      <c r="KJR253" s="249"/>
      <c r="KJS253" s="249"/>
      <c r="KJT253" s="249"/>
      <c r="KJU253" s="249"/>
      <c r="KJV253" s="249"/>
      <c r="KJW253" s="249"/>
      <c r="KJX253" s="249"/>
      <c r="KJY253" s="249"/>
      <c r="KJZ253" s="249"/>
      <c r="KKA253" s="249"/>
      <c r="KKB253" s="249"/>
      <c r="KKC253" s="249"/>
      <c r="KKD253" s="249"/>
      <c r="KKE253" s="249"/>
      <c r="KKF253" s="249"/>
      <c r="KKG253" s="249"/>
      <c r="KKH253" s="249"/>
      <c r="KKI253" s="249"/>
      <c r="KKJ253" s="249"/>
      <c r="KKK253" s="249"/>
      <c r="KKL253" s="249"/>
      <c r="KKM253" s="249"/>
      <c r="KKN253" s="249"/>
      <c r="KKO253" s="249"/>
      <c r="KKP253" s="249"/>
      <c r="KKQ253" s="249"/>
      <c r="KKR253" s="249"/>
      <c r="KKS253" s="249"/>
      <c r="KKT253" s="249"/>
      <c r="KKU253" s="249"/>
      <c r="KKV253" s="249"/>
      <c r="KKW253" s="249"/>
      <c r="KKX253" s="249"/>
      <c r="KKY253" s="249"/>
      <c r="KKZ253" s="249"/>
      <c r="KLA253" s="249"/>
      <c r="KLB253" s="249"/>
      <c r="KLC253" s="249"/>
      <c r="KLD253" s="249"/>
      <c r="KLE253" s="249"/>
      <c r="KLF253" s="249"/>
      <c r="KLG253" s="249"/>
      <c r="KLH253" s="249"/>
      <c r="KLI253" s="249"/>
      <c r="KLJ253" s="249"/>
      <c r="KLK253" s="249"/>
      <c r="KLL253" s="249"/>
      <c r="KLM253" s="249"/>
      <c r="KLN253" s="249"/>
      <c r="KLO253" s="249"/>
      <c r="KLP253" s="249"/>
      <c r="KLQ253" s="249"/>
      <c r="KLR253" s="249"/>
      <c r="KLS253" s="249"/>
      <c r="KLT253" s="249"/>
      <c r="KLU253" s="249"/>
      <c r="KLV253" s="249"/>
      <c r="KLW253" s="249"/>
      <c r="KLX253" s="249"/>
      <c r="KLY253" s="249"/>
      <c r="KLZ253" s="249"/>
      <c r="KMA253" s="249"/>
      <c r="KMB253" s="249"/>
      <c r="KMC253" s="249"/>
      <c r="KMD253" s="249"/>
      <c r="KME253" s="249"/>
      <c r="KMF253" s="249"/>
      <c r="KMG253" s="249"/>
      <c r="KMH253" s="249"/>
      <c r="KMI253" s="249"/>
      <c r="KMJ253" s="249"/>
      <c r="KMK253" s="249"/>
      <c r="KML253" s="249"/>
      <c r="KMM253" s="249"/>
      <c r="KMN253" s="249"/>
      <c r="KMO253" s="249"/>
      <c r="KMP253" s="249"/>
      <c r="KMQ253" s="249"/>
      <c r="KMR253" s="249"/>
      <c r="KMS253" s="249"/>
      <c r="KMT253" s="249"/>
      <c r="KMU253" s="249"/>
      <c r="KMV253" s="249"/>
      <c r="KMW253" s="249"/>
      <c r="KMX253" s="249"/>
      <c r="KMY253" s="249"/>
      <c r="KMZ253" s="249"/>
      <c r="KNA253" s="249"/>
      <c r="KNB253" s="249"/>
      <c r="KNC253" s="249"/>
      <c r="KND253" s="249"/>
      <c r="KNE253" s="249"/>
      <c r="KNF253" s="249"/>
      <c r="KNG253" s="249"/>
      <c r="KNH253" s="249"/>
      <c r="KNI253" s="249"/>
      <c r="KNJ253" s="249"/>
      <c r="KNK253" s="249"/>
      <c r="KNL253" s="249"/>
      <c r="KNM253" s="249"/>
      <c r="KNN253" s="249"/>
      <c r="KNO253" s="249"/>
      <c r="KNP253" s="249"/>
      <c r="KNQ253" s="249"/>
      <c r="KNR253" s="249"/>
      <c r="KNS253" s="249"/>
      <c r="KNT253" s="249"/>
      <c r="KNU253" s="249"/>
      <c r="KNV253" s="249"/>
      <c r="KNW253" s="249"/>
      <c r="KNX253" s="249"/>
      <c r="KNY253" s="249"/>
      <c r="KNZ253" s="249"/>
      <c r="KOA253" s="249"/>
      <c r="KOB253" s="249"/>
      <c r="KOC253" s="249"/>
      <c r="KOD253" s="249"/>
      <c r="KOE253" s="249"/>
      <c r="KOF253" s="249"/>
      <c r="KOG253" s="249"/>
      <c r="KOH253" s="249"/>
      <c r="KOI253" s="249"/>
      <c r="KOJ253" s="249"/>
      <c r="KOK253" s="249"/>
      <c r="KOL253" s="249"/>
      <c r="KOM253" s="249"/>
      <c r="KON253" s="249"/>
      <c r="KOO253" s="249"/>
      <c r="KOP253" s="249"/>
      <c r="KOQ253" s="249"/>
      <c r="KOR253" s="249"/>
      <c r="KOS253" s="249"/>
      <c r="KOT253" s="249"/>
      <c r="KOU253" s="249"/>
      <c r="KOV253" s="249"/>
      <c r="KOW253" s="249"/>
      <c r="KOX253" s="249"/>
      <c r="KOY253" s="249"/>
      <c r="KOZ253" s="249"/>
      <c r="KPA253" s="249"/>
      <c r="KPB253" s="249"/>
      <c r="KPC253" s="249"/>
      <c r="KPD253" s="249"/>
      <c r="KPE253" s="249"/>
      <c r="KPF253" s="249"/>
      <c r="KPG253" s="249"/>
      <c r="KPH253" s="249"/>
      <c r="KPI253" s="249"/>
      <c r="KPJ253" s="249"/>
      <c r="KPK253" s="249"/>
      <c r="KPL253" s="249"/>
      <c r="KPM253" s="249"/>
      <c r="KPN253" s="249"/>
      <c r="KPO253" s="249"/>
      <c r="KPP253" s="249"/>
      <c r="KPQ253" s="249"/>
      <c r="KPR253" s="249"/>
      <c r="KPS253" s="249"/>
      <c r="KPT253" s="249"/>
      <c r="KPU253" s="249"/>
      <c r="KPV253" s="249"/>
      <c r="KPW253" s="249"/>
      <c r="KPX253" s="249"/>
      <c r="KPY253" s="249"/>
      <c r="KPZ253" s="249"/>
      <c r="KQA253" s="249"/>
      <c r="KQB253" s="249"/>
      <c r="KQC253" s="249"/>
      <c r="KQD253" s="249"/>
      <c r="KQE253" s="249"/>
      <c r="KQF253" s="249"/>
      <c r="KQG253" s="249"/>
      <c r="KQH253" s="249"/>
      <c r="KQI253" s="249"/>
      <c r="KQJ253" s="249"/>
      <c r="KQK253" s="249"/>
      <c r="KQL253" s="249"/>
      <c r="KQM253" s="249"/>
      <c r="KQN253" s="249"/>
      <c r="KQO253" s="249"/>
      <c r="KQP253" s="249"/>
      <c r="KQQ253" s="249"/>
      <c r="KQR253" s="249"/>
      <c r="KQS253" s="249"/>
      <c r="KQT253" s="249"/>
      <c r="KQU253" s="249"/>
      <c r="KQV253" s="249"/>
      <c r="KQW253" s="249"/>
      <c r="KQX253" s="249"/>
      <c r="KQY253" s="249"/>
      <c r="KQZ253" s="249"/>
      <c r="KRA253" s="249"/>
      <c r="KRB253" s="249"/>
      <c r="KRC253" s="249"/>
      <c r="KRD253" s="249"/>
      <c r="KRE253" s="249"/>
      <c r="KRF253" s="249"/>
      <c r="KRG253" s="249"/>
      <c r="KRH253" s="249"/>
      <c r="KRI253" s="249"/>
      <c r="KRJ253" s="249"/>
      <c r="KRK253" s="249"/>
      <c r="KRL253" s="249"/>
      <c r="KRM253" s="249"/>
      <c r="KRN253" s="249"/>
      <c r="KRO253" s="249"/>
      <c r="KRP253" s="249"/>
      <c r="KRQ253" s="249"/>
      <c r="KRR253" s="249"/>
      <c r="KRS253" s="249"/>
      <c r="KRT253" s="249"/>
      <c r="KRU253" s="249"/>
      <c r="KRV253" s="249"/>
      <c r="KRW253" s="249"/>
      <c r="KRX253" s="249"/>
      <c r="KRY253" s="249"/>
      <c r="KRZ253" s="249"/>
      <c r="KSA253" s="249"/>
      <c r="KSB253" s="249"/>
      <c r="KSC253" s="249"/>
      <c r="KSD253" s="249"/>
      <c r="KSE253" s="249"/>
      <c r="KSF253" s="249"/>
      <c r="KSG253" s="249"/>
      <c r="KSH253" s="249"/>
      <c r="KSI253" s="249"/>
      <c r="KSJ253" s="249"/>
      <c r="KSK253" s="249"/>
      <c r="KSL253" s="249"/>
      <c r="KSM253" s="249"/>
      <c r="KSN253" s="249"/>
      <c r="KSO253" s="249"/>
      <c r="KSP253" s="249"/>
      <c r="KSQ253" s="249"/>
      <c r="KSR253" s="249"/>
      <c r="KSS253" s="249"/>
      <c r="KST253" s="249"/>
      <c r="KSU253" s="249"/>
      <c r="KSV253" s="249"/>
      <c r="KSW253" s="249"/>
      <c r="KSX253" s="249"/>
      <c r="KSY253" s="249"/>
      <c r="KSZ253" s="249"/>
      <c r="KTA253" s="249"/>
      <c r="KTB253" s="249"/>
      <c r="KTC253" s="249"/>
      <c r="KTD253" s="249"/>
      <c r="KTE253" s="249"/>
      <c r="KTF253" s="249"/>
      <c r="KTG253" s="249"/>
      <c r="KTH253" s="249"/>
      <c r="KTI253" s="249"/>
      <c r="KTJ253" s="249"/>
      <c r="KTK253" s="249"/>
      <c r="KTL253" s="249"/>
      <c r="KTM253" s="249"/>
      <c r="KTN253" s="249"/>
      <c r="KTO253" s="249"/>
      <c r="KTP253" s="249"/>
      <c r="KTQ253" s="249"/>
      <c r="KTR253" s="249"/>
      <c r="KTS253" s="249"/>
      <c r="KTT253" s="249"/>
      <c r="KTU253" s="249"/>
      <c r="KTV253" s="249"/>
      <c r="KTW253" s="249"/>
      <c r="KTX253" s="249"/>
      <c r="KTY253" s="249"/>
      <c r="KTZ253" s="249"/>
      <c r="KUA253" s="249"/>
      <c r="KUB253" s="249"/>
      <c r="KUC253" s="249"/>
      <c r="KUD253" s="249"/>
      <c r="KUE253" s="249"/>
      <c r="KUF253" s="249"/>
      <c r="KUG253" s="249"/>
      <c r="KUH253" s="249"/>
      <c r="KUI253" s="249"/>
      <c r="KUJ253" s="249"/>
      <c r="KUK253" s="249"/>
      <c r="KUL253" s="249"/>
      <c r="KUM253" s="249"/>
      <c r="KUN253" s="249"/>
      <c r="KUO253" s="249"/>
      <c r="KUP253" s="249"/>
      <c r="KUQ253" s="249"/>
      <c r="KUR253" s="249"/>
      <c r="KUS253" s="249"/>
      <c r="KUT253" s="249"/>
      <c r="KUU253" s="249"/>
      <c r="KUV253" s="249"/>
      <c r="KUW253" s="249"/>
      <c r="KUX253" s="249"/>
      <c r="KUY253" s="249"/>
      <c r="KUZ253" s="249"/>
      <c r="KVA253" s="249"/>
      <c r="KVB253" s="249"/>
      <c r="KVC253" s="249"/>
      <c r="KVD253" s="249"/>
      <c r="KVE253" s="249"/>
      <c r="KVF253" s="249"/>
      <c r="KVG253" s="249"/>
      <c r="KVH253" s="249"/>
      <c r="KVI253" s="249"/>
      <c r="KVJ253" s="249"/>
      <c r="KVK253" s="249"/>
      <c r="KVL253" s="249"/>
      <c r="KVM253" s="249"/>
      <c r="KVN253" s="249"/>
      <c r="KVO253" s="249"/>
      <c r="KVP253" s="249"/>
      <c r="KVQ253" s="249"/>
      <c r="KVR253" s="249"/>
      <c r="KVS253" s="249"/>
      <c r="KVT253" s="249"/>
      <c r="KVU253" s="249"/>
      <c r="KVV253" s="249"/>
      <c r="KVW253" s="249"/>
      <c r="KVX253" s="249"/>
      <c r="KVY253" s="249"/>
      <c r="KVZ253" s="249"/>
      <c r="KWA253" s="249"/>
      <c r="KWB253" s="249"/>
      <c r="KWC253" s="249"/>
      <c r="KWD253" s="249"/>
      <c r="KWE253" s="249"/>
      <c r="KWF253" s="249"/>
      <c r="KWG253" s="249"/>
      <c r="KWH253" s="249"/>
      <c r="KWI253" s="249"/>
      <c r="KWJ253" s="249"/>
      <c r="KWK253" s="249"/>
      <c r="KWL253" s="249"/>
      <c r="KWM253" s="249"/>
      <c r="KWN253" s="249"/>
      <c r="KWO253" s="249"/>
      <c r="KWP253" s="249"/>
      <c r="KWQ253" s="249"/>
      <c r="KWR253" s="249"/>
      <c r="KWS253" s="249"/>
      <c r="KWT253" s="249"/>
      <c r="KWU253" s="249"/>
      <c r="KWV253" s="249"/>
      <c r="KWW253" s="249"/>
      <c r="KWX253" s="249"/>
      <c r="KWY253" s="249"/>
      <c r="KWZ253" s="249"/>
      <c r="KXA253" s="249"/>
      <c r="KXB253" s="249"/>
      <c r="KXC253" s="249"/>
      <c r="KXD253" s="249"/>
      <c r="KXE253" s="249"/>
      <c r="KXF253" s="249"/>
      <c r="KXG253" s="249"/>
      <c r="KXH253" s="249"/>
      <c r="KXI253" s="249"/>
      <c r="KXJ253" s="249"/>
      <c r="KXK253" s="249"/>
      <c r="KXL253" s="249"/>
      <c r="KXM253" s="249"/>
      <c r="KXN253" s="249"/>
      <c r="KXO253" s="249"/>
      <c r="KXP253" s="249"/>
      <c r="KXQ253" s="249"/>
      <c r="KXR253" s="249"/>
      <c r="KXS253" s="249"/>
      <c r="KXT253" s="249"/>
      <c r="KXU253" s="249"/>
      <c r="KXV253" s="249"/>
      <c r="KXW253" s="249"/>
      <c r="KXX253" s="249"/>
      <c r="KXY253" s="249"/>
      <c r="KXZ253" s="249"/>
      <c r="KYA253" s="249"/>
      <c r="KYB253" s="249"/>
      <c r="KYC253" s="249"/>
      <c r="KYD253" s="249"/>
      <c r="KYE253" s="249"/>
      <c r="KYF253" s="249"/>
      <c r="KYG253" s="249"/>
      <c r="KYH253" s="249"/>
      <c r="KYI253" s="249"/>
      <c r="KYJ253" s="249"/>
      <c r="KYK253" s="249"/>
      <c r="KYL253" s="249"/>
      <c r="KYM253" s="249"/>
      <c r="KYN253" s="249"/>
      <c r="KYO253" s="249"/>
      <c r="KYP253" s="249"/>
      <c r="KYQ253" s="249"/>
      <c r="KYR253" s="249"/>
      <c r="KYS253" s="249"/>
      <c r="KYT253" s="249"/>
      <c r="KYU253" s="249"/>
      <c r="KYV253" s="249"/>
      <c r="KYW253" s="249"/>
      <c r="KYX253" s="249"/>
      <c r="KYY253" s="249"/>
      <c r="KYZ253" s="249"/>
      <c r="KZA253" s="249"/>
      <c r="KZB253" s="249"/>
      <c r="KZC253" s="249"/>
      <c r="KZD253" s="249"/>
      <c r="KZE253" s="249"/>
      <c r="KZF253" s="249"/>
      <c r="KZG253" s="249"/>
      <c r="KZH253" s="249"/>
      <c r="KZI253" s="249"/>
      <c r="KZJ253" s="249"/>
      <c r="KZK253" s="249"/>
      <c r="KZL253" s="249"/>
      <c r="KZM253" s="249"/>
      <c r="KZN253" s="249"/>
      <c r="KZO253" s="249"/>
      <c r="KZP253" s="249"/>
      <c r="KZQ253" s="249"/>
      <c r="KZR253" s="249"/>
      <c r="KZS253" s="249"/>
      <c r="KZT253" s="249"/>
      <c r="KZU253" s="249"/>
      <c r="KZV253" s="249"/>
      <c r="KZW253" s="249"/>
      <c r="KZX253" s="249"/>
      <c r="KZY253" s="249"/>
      <c r="KZZ253" s="249"/>
      <c r="LAA253" s="249"/>
      <c r="LAB253" s="249"/>
      <c r="LAC253" s="249"/>
      <c r="LAD253" s="249"/>
      <c r="LAE253" s="249"/>
      <c r="LAF253" s="249"/>
      <c r="LAG253" s="249"/>
      <c r="LAH253" s="249"/>
      <c r="LAI253" s="249"/>
      <c r="LAJ253" s="249"/>
      <c r="LAK253" s="249"/>
      <c r="LAL253" s="249"/>
      <c r="LAM253" s="249"/>
      <c r="LAN253" s="249"/>
      <c r="LAO253" s="249"/>
      <c r="LAP253" s="249"/>
      <c r="LAQ253" s="249"/>
      <c r="LAR253" s="249"/>
      <c r="LAS253" s="249"/>
      <c r="LAT253" s="249"/>
      <c r="LAU253" s="249"/>
      <c r="LAV253" s="249"/>
      <c r="LAW253" s="249"/>
      <c r="LAX253" s="249"/>
      <c r="LAY253" s="249"/>
      <c r="LAZ253" s="249"/>
      <c r="LBA253" s="249"/>
      <c r="LBB253" s="249"/>
      <c r="LBC253" s="249"/>
      <c r="LBD253" s="249"/>
      <c r="LBE253" s="249"/>
      <c r="LBF253" s="249"/>
      <c r="LBG253" s="249"/>
      <c r="LBH253" s="249"/>
      <c r="LBI253" s="249"/>
      <c r="LBJ253" s="249"/>
      <c r="LBK253" s="249"/>
      <c r="LBL253" s="249"/>
      <c r="LBM253" s="249"/>
      <c r="LBN253" s="249"/>
      <c r="LBO253" s="249"/>
      <c r="LBP253" s="249"/>
      <c r="LBQ253" s="249"/>
      <c r="LBR253" s="249"/>
      <c r="LBS253" s="249"/>
      <c r="LBT253" s="249"/>
      <c r="LBU253" s="249"/>
      <c r="LBV253" s="249"/>
      <c r="LBW253" s="249"/>
      <c r="LBX253" s="249"/>
      <c r="LBY253" s="249"/>
      <c r="LBZ253" s="249"/>
      <c r="LCA253" s="249"/>
      <c r="LCB253" s="249"/>
      <c r="LCC253" s="249"/>
      <c r="LCD253" s="249"/>
      <c r="LCE253" s="249"/>
      <c r="LCF253" s="249"/>
      <c r="LCG253" s="249"/>
      <c r="LCH253" s="249"/>
      <c r="LCI253" s="249"/>
      <c r="LCJ253" s="249"/>
      <c r="LCK253" s="249"/>
      <c r="LCL253" s="249"/>
      <c r="LCM253" s="249"/>
      <c r="LCN253" s="249"/>
      <c r="LCO253" s="249"/>
      <c r="LCP253" s="249"/>
      <c r="LCQ253" s="249"/>
      <c r="LCR253" s="249"/>
      <c r="LCS253" s="249"/>
      <c r="LCT253" s="249"/>
      <c r="LCU253" s="249"/>
      <c r="LCV253" s="249"/>
      <c r="LCW253" s="249"/>
      <c r="LCX253" s="249"/>
      <c r="LCY253" s="249"/>
      <c r="LCZ253" s="249"/>
      <c r="LDA253" s="249"/>
      <c r="LDB253" s="249"/>
      <c r="LDC253" s="249"/>
      <c r="LDD253" s="249"/>
      <c r="LDE253" s="249"/>
      <c r="LDF253" s="249"/>
      <c r="LDG253" s="249"/>
      <c r="LDH253" s="249"/>
      <c r="LDI253" s="249"/>
      <c r="LDJ253" s="249"/>
      <c r="LDK253" s="249"/>
      <c r="LDL253" s="249"/>
      <c r="LDM253" s="249"/>
      <c r="LDN253" s="249"/>
      <c r="LDO253" s="249"/>
      <c r="LDP253" s="249"/>
      <c r="LDQ253" s="249"/>
      <c r="LDR253" s="249"/>
      <c r="LDS253" s="249"/>
      <c r="LDT253" s="249"/>
      <c r="LDU253" s="249"/>
      <c r="LDV253" s="249"/>
      <c r="LDW253" s="249"/>
      <c r="LDX253" s="249"/>
      <c r="LDY253" s="249"/>
      <c r="LDZ253" s="249"/>
      <c r="LEA253" s="249"/>
      <c r="LEB253" s="249"/>
      <c r="LEC253" s="249"/>
      <c r="LED253" s="249"/>
      <c r="LEE253" s="249"/>
      <c r="LEF253" s="249"/>
      <c r="LEG253" s="249"/>
      <c r="LEH253" s="249"/>
      <c r="LEI253" s="249"/>
      <c r="LEJ253" s="249"/>
      <c r="LEK253" s="249"/>
      <c r="LEL253" s="249"/>
      <c r="LEM253" s="249"/>
      <c r="LEN253" s="249"/>
      <c r="LEO253" s="249"/>
      <c r="LEP253" s="249"/>
      <c r="LEQ253" s="249"/>
      <c r="LER253" s="249"/>
      <c r="LES253" s="249"/>
      <c r="LET253" s="249"/>
      <c r="LEU253" s="249"/>
      <c r="LEV253" s="249"/>
      <c r="LEW253" s="249"/>
      <c r="LEX253" s="249"/>
      <c r="LEY253" s="249"/>
      <c r="LEZ253" s="249"/>
      <c r="LFA253" s="249"/>
      <c r="LFB253" s="249"/>
      <c r="LFC253" s="249"/>
      <c r="LFD253" s="249"/>
      <c r="LFE253" s="249"/>
      <c r="LFF253" s="249"/>
      <c r="LFG253" s="249"/>
      <c r="LFH253" s="249"/>
      <c r="LFI253" s="249"/>
      <c r="LFJ253" s="249"/>
      <c r="LFK253" s="249"/>
      <c r="LFL253" s="249"/>
      <c r="LFM253" s="249"/>
      <c r="LFN253" s="249"/>
      <c r="LFO253" s="249"/>
      <c r="LFP253" s="249"/>
      <c r="LFQ253" s="249"/>
      <c r="LFR253" s="249"/>
      <c r="LFS253" s="249"/>
      <c r="LFT253" s="249"/>
      <c r="LFU253" s="249"/>
      <c r="LFV253" s="249"/>
      <c r="LFW253" s="249"/>
      <c r="LFX253" s="249"/>
      <c r="LFY253" s="249"/>
      <c r="LFZ253" s="249"/>
      <c r="LGA253" s="249"/>
      <c r="LGB253" s="249"/>
      <c r="LGC253" s="249"/>
      <c r="LGD253" s="249"/>
      <c r="LGE253" s="249"/>
      <c r="LGF253" s="249"/>
      <c r="LGG253" s="249"/>
      <c r="LGH253" s="249"/>
      <c r="LGI253" s="249"/>
      <c r="LGJ253" s="249"/>
      <c r="LGK253" s="249"/>
      <c r="LGL253" s="249"/>
      <c r="LGM253" s="249"/>
      <c r="LGN253" s="249"/>
      <c r="LGO253" s="249"/>
      <c r="LGP253" s="249"/>
      <c r="LGQ253" s="249"/>
      <c r="LGR253" s="249"/>
      <c r="LGS253" s="249"/>
      <c r="LGT253" s="249"/>
      <c r="LGU253" s="249"/>
      <c r="LGV253" s="249"/>
      <c r="LGW253" s="249"/>
      <c r="LGX253" s="249"/>
      <c r="LGY253" s="249"/>
      <c r="LGZ253" s="249"/>
      <c r="LHA253" s="249"/>
      <c r="LHB253" s="249"/>
      <c r="LHC253" s="249"/>
      <c r="LHD253" s="249"/>
      <c r="LHE253" s="249"/>
      <c r="LHF253" s="249"/>
      <c r="LHG253" s="249"/>
      <c r="LHH253" s="249"/>
      <c r="LHI253" s="249"/>
      <c r="LHJ253" s="249"/>
      <c r="LHK253" s="249"/>
      <c r="LHL253" s="249"/>
      <c r="LHM253" s="249"/>
      <c r="LHN253" s="249"/>
      <c r="LHO253" s="249"/>
      <c r="LHP253" s="249"/>
      <c r="LHQ253" s="249"/>
      <c r="LHR253" s="249"/>
      <c r="LHS253" s="249"/>
      <c r="LHT253" s="249"/>
      <c r="LHU253" s="249"/>
      <c r="LHV253" s="249"/>
      <c r="LHW253" s="249"/>
      <c r="LHX253" s="249"/>
      <c r="LHY253" s="249"/>
      <c r="LHZ253" s="249"/>
      <c r="LIA253" s="249"/>
      <c r="LIB253" s="249"/>
      <c r="LIC253" s="249"/>
      <c r="LID253" s="249"/>
      <c r="LIE253" s="249"/>
      <c r="LIF253" s="249"/>
      <c r="LIG253" s="249"/>
      <c r="LIH253" s="249"/>
      <c r="LII253" s="249"/>
      <c r="LIJ253" s="249"/>
      <c r="LIK253" s="249"/>
      <c r="LIL253" s="249"/>
      <c r="LIM253" s="249"/>
      <c r="LIN253" s="249"/>
      <c r="LIO253" s="249"/>
      <c r="LIP253" s="249"/>
      <c r="LIQ253" s="249"/>
      <c r="LIR253" s="249"/>
      <c r="LIS253" s="249"/>
      <c r="LIT253" s="249"/>
      <c r="LIU253" s="249"/>
      <c r="LIV253" s="249"/>
      <c r="LIW253" s="249"/>
      <c r="LIX253" s="249"/>
      <c r="LIY253" s="249"/>
      <c r="LIZ253" s="249"/>
      <c r="LJA253" s="249"/>
      <c r="LJB253" s="249"/>
      <c r="LJC253" s="249"/>
      <c r="LJD253" s="249"/>
      <c r="LJE253" s="249"/>
      <c r="LJF253" s="249"/>
      <c r="LJG253" s="249"/>
      <c r="LJH253" s="249"/>
      <c r="LJI253" s="249"/>
      <c r="LJJ253" s="249"/>
      <c r="LJK253" s="249"/>
      <c r="LJL253" s="249"/>
      <c r="LJM253" s="249"/>
      <c r="LJN253" s="249"/>
      <c r="LJO253" s="249"/>
      <c r="LJP253" s="249"/>
      <c r="LJQ253" s="249"/>
      <c r="LJR253" s="249"/>
      <c r="LJS253" s="249"/>
      <c r="LJT253" s="249"/>
      <c r="LJU253" s="249"/>
      <c r="LJV253" s="249"/>
      <c r="LJW253" s="249"/>
      <c r="LJX253" s="249"/>
      <c r="LJY253" s="249"/>
      <c r="LJZ253" s="249"/>
      <c r="LKA253" s="249"/>
      <c r="LKB253" s="249"/>
      <c r="LKC253" s="249"/>
      <c r="LKD253" s="249"/>
      <c r="LKE253" s="249"/>
      <c r="LKF253" s="249"/>
      <c r="LKG253" s="249"/>
      <c r="LKH253" s="249"/>
      <c r="LKI253" s="249"/>
      <c r="LKJ253" s="249"/>
      <c r="LKK253" s="249"/>
      <c r="LKL253" s="249"/>
      <c r="LKM253" s="249"/>
      <c r="LKN253" s="249"/>
      <c r="LKO253" s="249"/>
      <c r="LKP253" s="249"/>
      <c r="LKQ253" s="249"/>
      <c r="LKR253" s="249"/>
      <c r="LKS253" s="249"/>
      <c r="LKT253" s="249"/>
      <c r="LKU253" s="249"/>
      <c r="LKV253" s="249"/>
      <c r="LKW253" s="249"/>
      <c r="LKX253" s="249"/>
      <c r="LKY253" s="249"/>
      <c r="LKZ253" s="249"/>
      <c r="LLA253" s="249"/>
      <c r="LLB253" s="249"/>
      <c r="LLC253" s="249"/>
      <c r="LLD253" s="249"/>
      <c r="LLE253" s="249"/>
      <c r="LLF253" s="249"/>
      <c r="LLG253" s="249"/>
      <c r="LLH253" s="249"/>
      <c r="LLI253" s="249"/>
      <c r="LLJ253" s="249"/>
      <c r="LLK253" s="249"/>
      <c r="LLL253" s="249"/>
      <c r="LLM253" s="249"/>
      <c r="LLN253" s="249"/>
      <c r="LLO253" s="249"/>
      <c r="LLP253" s="249"/>
      <c r="LLQ253" s="249"/>
      <c r="LLR253" s="249"/>
      <c r="LLS253" s="249"/>
      <c r="LLT253" s="249"/>
      <c r="LLU253" s="249"/>
      <c r="LLV253" s="249"/>
      <c r="LLW253" s="249"/>
      <c r="LLX253" s="249"/>
      <c r="LLY253" s="249"/>
      <c r="LLZ253" s="249"/>
      <c r="LMA253" s="249"/>
      <c r="LMB253" s="249"/>
      <c r="LMC253" s="249"/>
      <c r="LMD253" s="249"/>
      <c r="LME253" s="249"/>
      <c r="LMF253" s="249"/>
      <c r="LMG253" s="249"/>
      <c r="LMH253" s="249"/>
      <c r="LMI253" s="249"/>
      <c r="LMJ253" s="249"/>
      <c r="LMK253" s="249"/>
      <c r="LML253" s="249"/>
      <c r="LMM253" s="249"/>
      <c r="LMN253" s="249"/>
      <c r="LMO253" s="249"/>
      <c r="LMP253" s="249"/>
      <c r="LMQ253" s="249"/>
      <c r="LMR253" s="249"/>
      <c r="LMS253" s="249"/>
      <c r="LMT253" s="249"/>
      <c r="LMU253" s="249"/>
      <c r="LMV253" s="249"/>
      <c r="LMW253" s="249"/>
      <c r="LMX253" s="249"/>
      <c r="LMY253" s="249"/>
      <c r="LMZ253" s="249"/>
      <c r="LNA253" s="249"/>
      <c r="LNB253" s="249"/>
      <c r="LNC253" s="249"/>
      <c r="LND253" s="249"/>
      <c r="LNE253" s="249"/>
      <c r="LNF253" s="249"/>
      <c r="LNG253" s="249"/>
      <c r="LNH253" s="249"/>
      <c r="LNI253" s="249"/>
      <c r="LNJ253" s="249"/>
      <c r="LNK253" s="249"/>
      <c r="LNL253" s="249"/>
      <c r="LNM253" s="249"/>
      <c r="LNN253" s="249"/>
      <c r="LNO253" s="249"/>
      <c r="LNP253" s="249"/>
      <c r="LNQ253" s="249"/>
      <c r="LNR253" s="249"/>
      <c r="LNS253" s="249"/>
      <c r="LNT253" s="249"/>
      <c r="LNU253" s="249"/>
      <c r="LNV253" s="249"/>
      <c r="LNW253" s="249"/>
      <c r="LNX253" s="249"/>
      <c r="LNY253" s="249"/>
      <c r="LNZ253" s="249"/>
      <c r="LOA253" s="249"/>
      <c r="LOB253" s="249"/>
      <c r="LOC253" s="249"/>
      <c r="LOD253" s="249"/>
      <c r="LOE253" s="249"/>
      <c r="LOF253" s="249"/>
      <c r="LOG253" s="249"/>
      <c r="LOH253" s="249"/>
      <c r="LOI253" s="249"/>
      <c r="LOJ253" s="249"/>
      <c r="LOK253" s="249"/>
      <c r="LOL253" s="249"/>
      <c r="LOM253" s="249"/>
      <c r="LON253" s="249"/>
      <c r="LOO253" s="249"/>
      <c r="LOP253" s="249"/>
      <c r="LOQ253" s="249"/>
      <c r="LOR253" s="249"/>
      <c r="LOS253" s="249"/>
      <c r="LOT253" s="249"/>
      <c r="LOU253" s="249"/>
      <c r="LOV253" s="249"/>
      <c r="LOW253" s="249"/>
      <c r="LOX253" s="249"/>
      <c r="LOY253" s="249"/>
      <c r="LOZ253" s="249"/>
      <c r="LPA253" s="249"/>
      <c r="LPB253" s="249"/>
      <c r="LPC253" s="249"/>
      <c r="LPD253" s="249"/>
      <c r="LPE253" s="249"/>
      <c r="LPF253" s="249"/>
      <c r="LPG253" s="249"/>
      <c r="LPH253" s="249"/>
      <c r="LPI253" s="249"/>
      <c r="LPJ253" s="249"/>
      <c r="LPK253" s="249"/>
      <c r="LPL253" s="249"/>
      <c r="LPM253" s="249"/>
      <c r="LPN253" s="249"/>
      <c r="LPO253" s="249"/>
      <c r="LPP253" s="249"/>
      <c r="LPQ253" s="249"/>
      <c r="LPR253" s="249"/>
      <c r="LPS253" s="249"/>
      <c r="LPT253" s="249"/>
      <c r="LPU253" s="249"/>
      <c r="LPV253" s="249"/>
      <c r="LPW253" s="249"/>
      <c r="LPX253" s="249"/>
      <c r="LPY253" s="249"/>
      <c r="LPZ253" s="249"/>
      <c r="LQA253" s="249"/>
      <c r="LQB253" s="249"/>
      <c r="LQC253" s="249"/>
      <c r="LQD253" s="249"/>
      <c r="LQE253" s="249"/>
      <c r="LQF253" s="249"/>
      <c r="LQG253" s="249"/>
      <c r="LQH253" s="249"/>
      <c r="LQI253" s="249"/>
      <c r="LQJ253" s="249"/>
      <c r="LQK253" s="249"/>
      <c r="LQL253" s="249"/>
      <c r="LQM253" s="249"/>
      <c r="LQN253" s="249"/>
      <c r="LQO253" s="249"/>
      <c r="LQP253" s="249"/>
      <c r="LQQ253" s="249"/>
      <c r="LQR253" s="249"/>
      <c r="LQS253" s="249"/>
      <c r="LQT253" s="249"/>
      <c r="LQU253" s="249"/>
      <c r="LQV253" s="249"/>
      <c r="LQW253" s="249"/>
      <c r="LQX253" s="249"/>
      <c r="LQY253" s="249"/>
      <c r="LQZ253" s="249"/>
      <c r="LRA253" s="249"/>
      <c r="LRB253" s="249"/>
      <c r="LRC253" s="249"/>
      <c r="LRD253" s="249"/>
      <c r="LRE253" s="249"/>
      <c r="LRF253" s="249"/>
      <c r="LRG253" s="249"/>
      <c r="LRH253" s="249"/>
      <c r="LRI253" s="249"/>
      <c r="LRJ253" s="249"/>
      <c r="LRK253" s="249"/>
      <c r="LRL253" s="249"/>
      <c r="LRM253" s="249"/>
      <c r="LRN253" s="249"/>
      <c r="LRO253" s="249"/>
      <c r="LRP253" s="249"/>
      <c r="LRQ253" s="249"/>
      <c r="LRR253" s="249"/>
      <c r="LRS253" s="249"/>
      <c r="LRT253" s="249"/>
      <c r="LRU253" s="249"/>
      <c r="LRV253" s="249"/>
      <c r="LRW253" s="249"/>
      <c r="LRX253" s="249"/>
      <c r="LRY253" s="249"/>
      <c r="LRZ253" s="249"/>
      <c r="LSA253" s="249"/>
      <c r="LSB253" s="249"/>
      <c r="LSC253" s="249"/>
      <c r="LSD253" s="249"/>
      <c r="LSE253" s="249"/>
      <c r="LSF253" s="249"/>
      <c r="LSG253" s="249"/>
      <c r="LSH253" s="249"/>
      <c r="LSI253" s="249"/>
      <c r="LSJ253" s="249"/>
      <c r="LSK253" s="249"/>
      <c r="LSL253" s="249"/>
      <c r="LSM253" s="249"/>
      <c r="LSN253" s="249"/>
      <c r="LSO253" s="249"/>
      <c r="LSP253" s="249"/>
      <c r="LSQ253" s="249"/>
      <c r="LSR253" s="249"/>
      <c r="LSS253" s="249"/>
      <c r="LST253" s="249"/>
      <c r="LSU253" s="249"/>
      <c r="LSV253" s="249"/>
      <c r="LSW253" s="249"/>
      <c r="LSX253" s="249"/>
      <c r="LSY253" s="249"/>
      <c r="LSZ253" s="249"/>
      <c r="LTA253" s="249"/>
      <c r="LTB253" s="249"/>
      <c r="LTC253" s="249"/>
      <c r="LTD253" s="249"/>
      <c r="LTE253" s="249"/>
      <c r="LTF253" s="249"/>
      <c r="LTG253" s="249"/>
      <c r="LTH253" s="249"/>
      <c r="LTI253" s="249"/>
      <c r="LTJ253" s="249"/>
      <c r="LTK253" s="249"/>
      <c r="LTL253" s="249"/>
      <c r="LTM253" s="249"/>
      <c r="LTN253" s="249"/>
      <c r="LTO253" s="249"/>
      <c r="LTP253" s="249"/>
      <c r="LTQ253" s="249"/>
      <c r="LTR253" s="249"/>
      <c r="LTS253" s="249"/>
      <c r="LTT253" s="249"/>
      <c r="LTU253" s="249"/>
      <c r="LTV253" s="249"/>
      <c r="LTW253" s="249"/>
      <c r="LTX253" s="249"/>
      <c r="LTY253" s="249"/>
      <c r="LTZ253" s="249"/>
      <c r="LUA253" s="249"/>
      <c r="LUB253" s="249"/>
      <c r="LUC253" s="249"/>
      <c r="LUD253" s="249"/>
      <c r="LUE253" s="249"/>
      <c r="LUF253" s="249"/>
      <c r="LUG253" s="249"/>
      <c r="LUH253" s="249"/>
      <c r="LUI253" s="249"/>
      <c r="LUJ253" s="249"/>
      <c r="LUK253" s="249"/>
      <c r="LUL253" s="249"/>
      <c r="LUM253" s="249"/>
      <c r="LUN253" s="249"/>
      <c r="LUO253" s="249"/>
      <c r="LUP253" s="249"/>
      <c r="LUQ253" s="249"/>
      <c r="LUR253" s="249"/>
      <c r="LUS253" s="249"/>
      <c r="LUT253" s="249"/>
      <c r="LUU253" s="249"/>
      <c r="LUV253" s="249"/>
      <c r="LUW253" s="249"/>
      <c r="LUX253" s="249"/>
      <c r="LUY253" s="249"/>
      <c r="LUZ253" s="249"/>
      <c r="LVA253" s="249"/>
      <c r="LVB253" s="249"/>
      <c r="LVC253" s="249"/>
      <c r="LVD253" s="249"/>
      <c r="LVE253" s="249"/>
      <c r="LVF253" s="249"/>
      <c r="LVG253" s="249"/>
      <c r="LVH253" s="249"/>
      <c r="LVI253" s="249"/>
      <c r="LVJ253" s="249"/>
      <c r="LVK253" s="249"/>
      <c r="LVL253" s="249"/>
      <c r="LVM253" s="249"/>
      <c r="LVN253" s="249"/>
      <c r="LVO253" s="249"/>
      <c r="LVP253" s="249"/>
      <c r="LVQ253" s="249"/>
      <c r="LVR253" s="249"/>
      <c r="LVS253" s="249"/>
      <c r="LVT253" s="249"/>
      <c r="LVU253" s="249"/>
      <c r="LVV253" s="249"/>
      <c r="LVW253" s="249"/>
      <c r="LVX253" s="249"/>
      <c r="LVY253" s="249"/>
      <c r="LVZ253" s="249"/>
      <c r="LWA253" s="249"/>
      <c r="LWB253" s="249"/>
      <c r="LWC253" s="249"/>
      <c r="LWD253" s="249"/>
      <c r="LWE253" s="249"/>
      <c r="LWF253" s="249"/>
      <c r="LWG253" s="249"/>
      <c r="LWH253" s="249"/>
      <c r="LWI253" s="249"/>
      <c r="LWJ253" s="249"/>
      <c r="LWK253" s="249"/>
      <c r="LWL253" s="249"/>
      <c r="LWM253" s="249"/>
      <c r="LWN253" s="249"/>
      <c r="LWO253" s="249"/>
      <c r="LWP253" s="249"/>
      <c r="LWQ253" s="249"/>
      <c r="LWR253" s="249"/>
      <c r="LWS253" s="249"/>
      <c r="LWT253" s="249"/>
      <c r="LWU253" s="249"/>
      <c r="LWV253" s="249"/>
      <c r="LWW253" s="249"/>
      <c r="LWX253" s="249"/>
      <c r="LWY253" s="249"/>
      <c r="LWZ253" s="249"/>
      <c r="LXA253" s="249"/>
      <c r="LXB253" s="249"/>
      <c r="LXC253" s="249"/>
      <c r="LXD253" s="249"/>
      <c r="LXE253" s="249"/>
      <c r="LXF253" s="249"/>
      <c r="LXG253" s="249"/>
      <c r="LXH253" s="249"/>
      <c r="LXI253" s="249"/>
      <c r="LXJ253" s="249"/>
      <c r="LXK253" s="249"/>
      <c r="LXL253" s="249"/>
      <c r="LXM253" s="249"/>
      <c r="LXN253" s="249"/>
      <c r="LXO253" s="249"/>
      <c r="LXP253" s="249"/>
      <c r="LXQ253" s="249"/>
      <c r="LXR253" s="249"/>
      <c r="LXS253" s="249"/>
      <c r="LXT253" s="249"/>
      <c r="LXU253" s="249"/>
      <c r="LXV253" s="249"/>
      <c r="LXW253" s="249"/>
      <c r="LXX253" s="249"/>
      <c r="LXY253" s="249"/>
      <c r="LXZ253" s="249"/>
      <c r="LYA253" s="249"/>
      <c r="LYB253" s="249"/>
      <c r="LYC253" s="249"/>
      <c r="LYD253" s="249"/>
      <c r="LYE253" s="249"/>
      <c r="LYF253" s="249"/>
      <c r="LYG253" s="249"/>
      <c r="LYH253" s="249"/>
      <c r="LYI253" s="249"/>
      <c r="LYJ253" s="249"/>
      <c r="LYK253" s="249"/>
      <c r="LYL253" s="249"/>
      <c r="LYM253" s="249"/>
      <c r="LYN253" s="249"/>
      <c r="LYO253" s="249"/>
      <c r="LYP253" s="249"/>
      <c r="LYQ253" s="249"/>
      <c r="LYR253" s="249"/>
      <c r="LYS253" s="249"/>
      <c r="LYT253" s="249"/>
      <c r="LYU253" s="249"/>
      <c r="LYV253" s="249"/>
      <c r="LYW253" s="249"/>
      <c r="LYX253" s="249"/>
      <c r="LYY253" s="249"/>
      <c r="LYZ253" s="249"/>
      <c r="LZA253" s="249"/>
      <c r="LZB253" s="249"/>
      <c r="LZC253" s="249"/>
      <c r="LZD253" s="249"/>
      <c r="LZE253" s="249"/>
      <c r="LZF253" s="249"/>
      <c r="LZG253" s="249"/>
      <c r="LZH253" s="249"/>
      <c r="LZI253" s="249"/>
      <c r="LZJ253" s="249"/>
      <c r="LZK253" s="249"/>
      <c r="LZL253" s="249"/>
      <c r="LZM253" s="249"/>
      <c r="LZN253" s="249"/>
      <c r="LZO253" s="249"/>
      <c r="LZP253" s="249"/>
      <c r="LZQ253" s="249"/>
      <c r="LZR253" s="249"/>
      <c r="LZS253" s="249"/>
      <c r="LZT253" s="249"/>
      <c r="LZU253" s="249"/>
      <c r="LZV253" s="249"/>
      <c r="LZW253" s="249"/>
      <c r="LZX253" s="249"/>
      <c r="LZY253" s="249"/>
      <c r="LZZ253" s="249"/>
      <c r="MAA253" s="249"/>
      <c r="MAB253" s="249"/>
      <c r="MAC253" s="249"/>
      <c r="MAD253" s="249"/>
      <c r="MAE253" s="249"/>
      <c r="MAF253" s="249"/>
      <c r="MAG253" s="249"/>
      <c r="MAH253" s="249"/>
      <c r="MAI253" s="249"/>
      <c r="MAJ253" s="249"/>
      <c r="MAK253" s="249"/>
      <c r="MAL253" s="249"/>
      <c r="MAM253" s="249"/>
      <c r="MAN253" s="249"/>
      <c r="MAO253" s="249"/>
      <c r="MAP253" s="249"/>
      <c r="MAQ253" s="249"/>
      <c r="MAR253" s="249"/>
      <c r="MAS253" s="249"/>
      <c r="MAT253" s="249"/>
      <c r="MAU253" s="249"/>
      <c r="MAV253" s="249"/>
      <c r="MAW253" s="249"/>
      <c r="MAX253" s="249"/>
      <c r="MAY253" s="249"/>
      <c r="MAZ253" s="249"/>
      <c r="MBA253" s="249"/>
      <c r="MBB253" s="249"/>
      <c r="MBC253" s="249"/>
      <c r="MBD253" s="249"/>
      <c r="MBE253" s="249"/>
      <c r="MBF253" s="249"/>
      <c r="MBG253" s="249"/>
      <c r="MBH253" s="249"/>
      <c r="MBI253" s="249"/>
      <c r="MBJ253" s="249"/>
      <c r="MBK253" s="249"/>
      <c r="MBL253" s="249"/>
      <c r="MBM253" s="249"/>
      <c r="MBN253" s="249"/>
      <c r="MBO253" s="249"/>
      <c r="MBP253" s="249"/>
      <c r="MBQ253" s="249"/>
      <c r="MBR253" s="249"/>
      <c r="MBS253" s="249"/>
      <c r="MBT253" s="249"/>
      <c r="MBU253" s="249"/>
      <c r="MBV253" s="249"/>
      <c r="MBW253" s="249"/>
      <c r="MBX253" s="249"/>
      <c r="MBY253" s="249"/>
      <c r="MBZ253" s="249"/>
      <c r="MCA253" s="249"/>
      <c r="MCB253" s="249"/>
      <c r="MCC253" s="249"/>
      <c r="MCD253" s="249"/>
      <c r="MCE253" s="249"/>
      <c r="MCF253" s="249"/>
      <c r="MCG253" s="249"/>
      <c r="MCH253" s="249"/>
      <c r="MCI253" s="249"/>
      <c r="MCJ253" s="249"/>
      <c r="MCK253" s="249"/>
      <c r="MCL253" s="249"/>
      <c r="MCM253" s="249"/>
      <c r="MCN253" s="249"/>
      <c r="MCO253" s="249"/>
      <c r="MCP253" s="249"/>
      <c r="MCQ253" s="249"/>
      <c r="MCR253" s="249"/>
      <c r="MCS253" s="249"/>
      <c r="MCT253" s="249"/>
      <c r="MCU253" s="249"/>
      <c r="MCV253" s="249"/>
      <c r="MCW253" s="249"/>
      <c r="MCX253" s="249"/>
      <c r="MCY253" s="249"/>
      <c r="MCZ253" s="249"/>
      <c r="MDA253" s="249"/>
      <c r="MDB253" s="249"/>
      <c r="MDC253" s="249"/>
      <c r="MDD253" s="249"/>
      <c r="MDE253" s="249"/>
      <c r="MDF253" s="249"/>
      <c r="MDG253" s="249"/>
      <c r="MDH253" s="249"/>
      <c r="MDI253" s="249"/>
      <c r="MDJ253" s="249"/>
      <c r="MDK253" s="249"/>
      <c r="MDL253" s="249"/>
      <c r="MDM253" s="249"/>
      <c r="MDN253" s="249"/>
      <c r="MDO253" s="249"/>
      <c r="MDP253" s="249"/>
      <c r="MDQ253" s="249"/>
      <c r="MDR253" s="249"/>
      <c r="MDS253" s="249"/>
      <c r="MDT253" s="249"/>
      <c r="MDU253" s="249"/>
      <c r="MDV253" s="249"/>
      <c r="MDW253" s="249"/>
      <c r="MDX253" s="249"/>
      <c r="MDY253" s="249"/>
      <c r="MDZ253" s="249"/>
      <c r="MEA253" s="249"/>
      <c r="MEB253" s="249"/>
      <c r="MEC253" s="249"/>
      <c r="MED253" s="249"/>
      <c r="MEE253" s="249"/>
      <c r="MEF253" s="249"/>
      <c r="MEG253" s="249"/>
      <c r="MEH253" s="249"/>
      <c r="MEI253" s="249"/>
      <c r="MEJ253" s="249"/>
      <c r="MEK253" s="249"/>
      <c r="MEL253" s="249"/>
      <c r="MEM253" s="249"/>
      <c r="MEN253" s="249"/>
      <c r="MEO253" s="249"/>
      <c r="MEP253" s="249"/>
      <c r="MEQ253" s="249"/>
      <c r="MER253" s="249"/>
      <c r="MES253" s="249"/>
      <c r="MET253" s="249"/>
      <c r="MEU253" s="249"/>
      <c r="MEV253" s="249"/>
      <c r="MEW253" s="249"/>
      <c r="MEX253" s="249"/>
      <c r="MEY253" s="249"/>
      <c r="MEZ253" s="249"/>
      <c r="MFA253" s="249"/>
      <c r="MFB253" s="249"/>
      <c r="MFC253" s="249"/>
      <c r="MFD253" s="249"/>
      <c r="MFE253" s="249"/>
      <c r="MFF253" s="249"/>
      <c r="MFG253" s="249"/>
      <c r="MFH253" s="249"/>
      <c r="MFI253" s="249"/>
      <c r="MFJ253" s="249"/>
      <c r="MFK253" s="249"/>
      <c r="MFL253" s="249"/>
      <c r="MFM253" s="249"/>
      <c r="MFN253" s="249"/>
      <c r="MFO253" s="249"/>
      <c r="MFP253" s="249"/>
      <c r="MFQ253" s="249"/>
      <c r="MFR253" s="249"/>
      <c r="MFS253" s="249"/>
      <c r="MFT253" s="249"/>
      <c r="MFU253" s="249"/>
      <c r="MFV253" s="249"/>
      <c r="MFW253" s="249"/>
      <c r="MFX253" s="249"/>
      <c r="MFY253" s="249"/>
      <c r="MFZ253" s="249"/>
      <c r="MGA253" s="249"/>
      <c r="MGB253" s="249"/>
      <c r="MGC253" s="249"/>
      <c r="MGD253" s="249"/>
      <c r="MGE253" s="249"/>
      <c r="MGF253" s="249"/>
      <c r="MGG253" s="249"/>
      <c r="MGH253" s="249"/>
      <c r="MGI253" s="249"/>
      <c r="MGJ253" s="249"/>
      <c r="MGK253" s="249"/>
      <c r="MGL253" s="249"/>
      <c r="MGM253" s="249"/>
      <c r="MGN253" s="249"/>
      <c r="MGO253" s="249"/>
      <c r="MGP253" s="249"/>
      <c r="MGQ253" s="249"/>
      <c r="MGR253" s="249"/>
      <c r="MGS253" s="249"/>
      <c r="MGT253" s="249"/>
      <c r="MGU253" s="249"/>
      <c r="MGV253" s="249"/>
      <c r="MGW253" s="249"/>
      <c r="MGX253" s="249"/>
      <c r="MGY253" s="249"/>
      <c r="MGZ253" s="249"/>
      <c r="MHA253" s="249"/>
      <c r="MHB253" s="249"/>
      <c r="MHC253" s="249"/>
      <c r="MHD253" s="249"/>
      <c r="MHE253" s="249"/>
      <c r="MHF253" s="249"/>
      <c r="MHG253" s="249"/>
      <c r="MHH253" s="249"/>
      <c r="MHI253" s="249"/>
      <c r="MHJ253" s="249"/>
      <c r="MHK253" s="249"/>
      <c r="MHL253" s="249"/>
      <c r="MHM253" s="249"/>
      <c r="MHN253" s="249"/>
      <c r="MHO253" s="249"/>
      <c r="MHP253" s="249"/>
      <c r="MHQ253" s="249"/>
      <c r="MHR253" s="249"/>
      <c r="MHS253" s="249"/>
      <c r="MHT253" s="249"/>
      <c r="MHU253" s="249"/>
      <c r="MHV253" s="249"/>
      <c r="MHW253" s="249"/>
      <c r="MHX253" s="249"/>
      <c r="MHY253" s="249"/>
      <c r="MHZ253" s="249"/>
      <c r="MIA253" s="249"/>
      <c r="MIB253" s="249"/>
      <c r="MIC253" s="249"/>
      <c r="MID253" s="249"/>
      <c r="MIE253" s="249"/>
      <c r="MIF253" s="249"/>
      <c r="MIG253" s="249"/>
      <c r="MIH253" s="249"/>
      <c r="MII253" s="249"/>
      <c r="MIJ253" s="249"/>
      <c r="MIK253" s="249"/>
      <c r="MIL253" s="249"/>
      <c r="MIM253" s="249"/>
      <c r="MIN253" s="249"/>
      <c r="MIO253" s="249"/>
      <c r="MIP253" s="249"/>
      <c r="MIQ253" s="249"/>
      <c r="MIR253" s="249"/>
      <c r="MIS253" s="249"/>
      <c r="MIT253" s="249"/>
      <c r="MIU253" s="249"/>
      <c r="MIV253" s="249"/>
      <c r="MIW253" s="249"/>
      <c r="MIX253" s="249"/>
      <c r="MIY253" s="249"/>
      <c r="MIZ253" s="249"/>
      <c r="MJA253" s="249"/>
      <c r="MJB253" s="249"/>
      <c r="MJC253" s="249"/>
      <c r="MJD253" s="249"/>
      <c r="MJE253" s="249"/>
      <c r="MJF253" s="249"/>
      <c r="MJG253" s="249"/>
      <c r="MJH253" s="249"/>
      <c r="MJI253" s="249"/>
      <c r="MJJ253" s="249"/>
      <c r="MJK253" s="249"/>
      <c r="MJL253" s="249"/>
      <c r="MJM253" s="249"/>
      <c r="MJN253" s="249"/>
      <c r="MJO253" s="249"/>
      <c r="MJP253" s="249"/>
      <c r="MJQ253" s="249"/>
      <c r="MJR253" s="249"/>
      <c r="MJS253" s="249"/>
      <c r="MJT253" s="249"/>
      <c r="MJU253" s="249"/>
      <c r="MJV253" s="249"/>
      <c r="MJW253" s="249"/>
      <c r="MJX253" s="249"/>
      <c r="MJY253" s="249"/>
      <c r="MJZ253" s="249"/>
      <c r="MKA253" s="249"/>
      <c r="MKB253" s="249"/>
      <c r="MKC253" s="249"/>
      <c r="MKD253" s="249"/>
      <c r="MKE253" s="249"/>
      <c r="MKF253" s="249"/>
      <c r="MKG253" s="249"/>
      <c r="MKH253" s="249"/>
      <c r="MKI253" s="249"/>
      <c r="MKJ253" s="249"/>
      <c r="MKK253" s="249"/>
      <c r="MKL253" s="249"/>
      <c r="MKM253" s="249"/>
      <c r="MKN253" s="249"/>
      <c r="MKO253" s="249"/>
      <c r="MKP253" s="249"/>
      <c r="MKQ253" s="249"/>
      <c r="MKR253" s="249"/>
      <c r="MKS253" s="249"/>
      <c r="MKT253" s="249"/>
      <c r="MKU253" s="249"/>
      <c r="MKV253" s="249"/>
      <c r="MKW253" s="249"/>
      <c r="MKX253" s="249"/>
      <c r="MKY253" s="249"/>
      <c r="MKZ253" s="249"/>
      <c r="MLA253" s="249"/>
      <c r="MLB253" s="249"/>
      <c r="MLC253" s="249"/>
      <c r="MLD253" s="249"/>
      <c r="MLE253" s="249"/>
      <c r="MLF253" s="249"/>
      <c r="MLG253" s="249"/>
      <c r="MLH253" s="249"/>
      <c r="MLI253" s="249"/>
      <c r="MLJ253" s="249"/>
      <c r="MLK253" s="249"/>
      <c r="MLL253" s="249"/>
      <c r="MLM253" s="249"/>
      <c r="MLN253" s="249"/>
      <c r="MLO253" s="249"/>
      <c r="MLP253" s="249"/>
      <c r="MLQ253" s="249"/>
      <c r="MLR253" s="249"/>
      <c r="MLS253" s="249"/>
      <c r="MLT253" s="249"/>
      <c r="MLU253" s="249"/>
      <c r="MLV253" s="249"/>
      <c r="MLW253" s="249"/>
      <c r="MLX253" s="249"/>
      <c r="MLY253" s="249"/>
      <c r="MLZ253" s="249"/>
      <c r="MMA253" s="249"/>
      <c r="MMB253" s="249"/>
      <c r="MMC253" s="249"/>
      <c r="MMD253" s="249"/>
      <c r="MME253" s="249"/>
      <c r="MMF253" s="249"/>
      <c r="MMG253" s="249"/>
      <c r="MMH253" s="249"/>
      <c r="MMI253" s="249"/>
      <c r="MMJ253" s="249"/>
      <c r="MMK253" s="249"/>
      <c r="MML253" s="249"/>
      <c r="MMM253" s="249"/>
      <c r="MMN253" s="249"/>
      <c r="MMO253" s="249"/>
      <c r="MMP253" s="249"/>
      <c r="MMQ253" s="249"/>
      <c r="MMR253" s="249"/>
      <c r="MMS253" s="249"/>
      <c r="MMT253" s="249"/>
      <c r="MMU253" s="249"/>
      <c r="MMV253" s="249"/>
      <c r="MMW253" s="249"/>
      <c r="MMX253" s="249"/>
      <c r="MMY253" s="249"/>
      <c r="MMZ253" s="249"/>
      <c r="MNA253" s="249"/>
      <c r="MNB253" s="249"/>
      <c r="MNC253" s="249"/>
      <c r="MND253" s="249"/>
      <c r="MNE253" s="249"/>
      <c r="MNF253" s="249"/>
      <c r="MNG253" s="249"/>
      <c r="MNH253" s="249"/>
      <c r="MNI253" s="249"/>
      <c r="MNJ253" s="249"/>
      <c r="MNK253" s="249"/>
      <c r="MNL253" s="249"/>
      <c r="MNM253" s="249"/>
      <c r="MNN253" s="249"/>
      <c r="MNO253" s="249"/>
      <c r="MNP253" s="249"/>
      <c r="MNQ253" s="249"/>
      <c r="MNR253" s="249"/>
      <c r="MNS253" s="249"/>
      <c r="MNT253" s="249"/>
      <c r="MNU253" s="249"/>
      <c r="MNV253" s="249"/>
      <c r="MNW253" s="249"/>
      <c r="MNX253" s="249"/>
      <c r="MNY253" s="249"/>
      <c r="MNZ253" s="249"/>
      <c r="MOA253" s="249"/>
      <c r="MOB253" s="249"/>
      <c r="MOC253" s="249"/>
      <c r="MOD253" s="249"/>
      <c r="MOE253" s="249"/>
      <c r="MOF253" s="249"/>
      <c r="MOG253" s="249"/>
      <c r="MOH253" s="249"/>
      <c r="MOI253" s="249"/>
      <c r="MOJ253" s="249"/>
      <c r="MOK253" s="249"/>
      <c r="MOL253" s="249"/>
      <c r="MOM253" s="249"/>
      <c r="MON253" s="249"/>
      <c r="MOO253" s="249"/>
      <c r="MOP253" s="249"/>
      <c r="MOQ253" s="249"/>
      <c r="MOR253" s="249"/>
      <c r="MOS253" s="249"/>
      <c r="MOT253" s="249"/>
      <c r="MOU253" s="249"/>
      <c r="MOV253" s="249"/>
      <c r="MOW253" s="249"/>
      <c r="MOX253" s="249"/>
      <c r="MOY253" s="249"/>
      <c r="MOZ253" s="249"/>
      <c r="MPA253" s="249"/>
      <c r="MPB253" s="249"/>
      <c r="MPC253" s="249"/>
      <c r="MPD253" s="249"/>
      <c r="MPE253" s="249"/>
      <c r="MPF253" s="249"/>
      <c r="MPG253" s="249"/>
      <c r="MPH253" s="249"/>
      <c r="MPI253" s="249"/>
      <c r="MPJ253" s="249"/>
      <c r="MPK253" s="249"/>
      <c r="MPL253" s="249"/>
      <c r="MPM253" s="249"/>
      <c r="MPN253" s="249"/>
      <c r="MPO253" s="249"/>
      <c r="MPP253" s="249"/>
      <c r="MPQ253" s="249"/>
      <c r="MPR253" s="249"/>
      <c r="MPS253" s="249"/>
      <c r="MPT253" s="249"/>
      <c r="MPU253" s="249"/>
      <c r="MPV253" s="249"/>
      <c r="MPW253" s="249"/>
      <c r="MPX253" s="249"/>
      <c r="MPY253" s="249"/>
      <c r="MPZ253" s="249"/>
      <c r="MQA253" s="249"/>
      <c r="MQB253" s="249"/>
      <c r="MQC253" s="249"/>
      <c r="MQD253" s="249"/>
      <c r="MQE253" s="249"/>
      <c r="MQF253" s="249"/>
      <c r="MQG253" s="249"/>
      <c r="MQH253" s="249"/>
      <c r="MQI253" s="249"/>
      <c r="MQJ253" s="249"/>
      <c r="MQK253" s="249"/>
      <c r="MQL253" s="249"/>
      <c r="MQM253" s="249"/>
      <c r="MQN253" s="249"/>
      <c r="MQO253" s="249"/>
      <c r="MQP253" s="249"/>
      <c r="MQQ253" s="249"/>
      <c r="MQR253" s="249"/>
      <c r="MQS253" s="249"/>
      <c r="MQT253" s="249"/>
      <c r="MQU253" s="249"/>
      <c r="MQV253" s="249"/>
      <c r="MQW253" s="249"/>
      <c r="MQX253" s="249"/>
      <c r="MQY253" s="249"/>
      <c r="MQZ253" s="249"/>
      <c r="MRA253" s="249"/>
      <c r="MRB253" s="249"/>
      <c r="MRC253" s="249"/>
      <c r="MRD253" s="249"/>
      <c r="MRE253" s="249"/>
      <c r="MRF253" s="249"/>
      <c r="MRG253" s="249"/>
      <c r="MRH253" s="249"/>
      <c r="MRI253" s="249"/>
      <c r="MRJ253" s="249"/>
      <c r="MRK253" s="249"/>
      <c r="MRL253" s="249"/>
      <c r="MRM253" s="249"/>
      <c r="MRN253" s="249"/>
      <c r="MRO253" s="249"/>
      <c r="MRP253" s="249"/>
      <c r="MRQ253" s="249"/>
      <c r="MRR253" s="249"/>
      <c r="MRS253" s="249"/>
      <c r="MRT253" s="249"/>
      <c r="MRU253" s="249"/>
      <c r="MRV253" s="249"/>
      <c r="MRW253" s="249"/>
      <c r="MRX253" s="249"/>
      <c r="MRY253" s="249"/>
      <c r="MRZ253" s="249"/>
      <c r="MSA253" s="249"/>
      <c r="MSB253" s="249"/>
      <c r="MSC253" s="249"/>
      <c r="MSD253" s="249"/>
      <c r="MSE253" s="249"/>
      <c r="MSF253" s="249"/>
      <c r="MSG253" s="249"/>
      <c r="MSH253" s="249"/>
      <c r="MSI253" s="249"/>
      <c r="MSJ253" s="249"/>
      <c r="MSK253" s="249"/>
      <c r="MSL253" s="249"/>
      <c r="MSM253" s="249"/>
      <c r="MSN253" s="249"/>
      <c r="MSO253" s="249"/>
      <c r="MSP253" s="249"/>
      <c r="MSQ253" s="249"/>
      <c r="MSR253" s="249"/>
      <c r="MSS253" s="249"/>
      <c r="MST253" s="249"/>
      <c r="MSU253" s="249"/>
      <c r="MSV253" s="249"/>
      <c r="MSW253" s="249"/>
      <c r="MSX253" s="249"/>
      <c r="MSY253" s="249"/>
      <c r="MSZ253" s="249"/>
      <c r="MTA253" s="249"/>
      <c r="MTB253" s="249"/>
      <c r="MTC253" s="249"/>
      <c r="MTD253" s="249"/>
      <c r="MTE253" s="249"/>
      <c r="MTF253" s="249"/>
      <c r="MTG253" s="249"/>
      <c r="MTH253" s="249"/>
      <c r="MTI253" s="249"/>
      <c r="MTJ253" s="249"/>
      <c r="MTK253" s="249"/>
      <c r="MTL253" s="249"/>
      <c r="MTM253" s="249"/>
      <c r="MTN253" s="249"/>
      <c r="MTO253" s="249"/>
      <c r="MTP253" s="249"/>
      <c r="MTQ253" s="249"/>
      <c r="MTR253" s="249"/>
      <c r="MTS253" s="249"/>
      <c r="MTT253" s="249"/>
      <c r="MTU253" s="249"/>
      <c r="MTV253" s="249"/>
      <c r="MTW253" s="249"/>
      <c r="MTX253" s="249"/>
      <c r="MTY253" s="249"/>
      <c r="MTZ253" s="249"/>
      <c r="MUA253" s="249"/>
      <c r="MUB253" s="249"/>
      <c r="MUC253" s="249"/>
      <c r="MUD253" s="249"/>
      <c r="MUE253" s="249"/>
      <c r="MUF253" s="249"/>
      <c r="MUG253" s="249"/>
      <c r="MUH253" s="249"/>
      <c r="MUI253" s="249"/>
      <c r="MUJ253" s="249"/>
      <c r="MUK253" s="249"/>
      <c r="MUL253" s="249"/>
      <c r="MUM253" s="249"/>
      <c r="MUN253" s="249"/>
      <c r="MUO253" s="249"/>
      <c r="MUP253" s="249"/>
      <c r="MUQ253" s="249"/>
      <c r="MUR253" s="249"/>
      <c r="MUS253" s="249"/>
      <c r="MUT253" s="249"/>
      <c r="MUU253" s="249"/>
      <c r="MUV253" s="249"/>
      <c r="MUW253" s="249"/>
      <c r="MUX253" s="249"/>
      <c r="MUY253" s="249"/>
      <c r="MUZ253" s="249"/>
      <c r="MVA253" s="249"/>
      <c r="MVB253" s="249"/>
      <c r="MVC253" s="249"/>
      <c r="MVD253" s="249"/>
      <c r="MVE253" s="249"/>
      <c r="MVF253" s="249"/>
      <c r="MVG253" s="249"/>
      <c r="MVH253" s="249"/>
      <c r="MVI253" s="249"/>
      <c r="MVJ253" s="249"/>
      <c r="MVK253" s="249"/>
      <c r="MVL253" s="249"/>
      <c r="MVM253" s="249"/>
      <c r="MVN253" s="249"/>
      <c r="MVO253" s="249"/>
      <c r="MVP253" s="249"/>
      <c r="MVQ253" s="249"/>
      <c r="MVR253" s="249"/>
      <c r="MVS253" s="249"/>
      <c r="MVT253" s="249"/>
      <c r="MVU253" s="249"/>
      <c r="MVV253" s="249"/>
      <c r="MVW253" s="249"/>
      <c r="MVX253" s="249"/>
      <c r="MVY253" s="249"/>
      <c r="MVZ253" s="249"/>
      <c r="MWA253" s="249"/>
      <c r="MWB253" s="249"/>
      <c r="MWC253" s="249"/>
      <c r="MWD253" s="249"/>
      <c r="MWE253" s="249"/>
      <c r="MWF253" s="249"/>
      <c r="MWG253" s="249"/>
      <c r="MWH253" s="249"/>
      <c r="MWI253" s="249"/>
      <c r="MWJ253" s="249"/>
      <c r="MWK253" s="249"/>
      <c r="MWL253" s="249"/>
      <c r="MWM253" s="249"/>
      <c r="MWN253" s="249"/>
      <c r="MWO253" s="249"/>
      <c r="MWP253" s="249"/>
      <c r="MWQ253" s="249"/>
      <c r="MWR253" s="249"/>
      <c r="MWS253" s="249"/>
      <c r="MWT253" s="249"/>
      <c r="MWU253" s="249"/>
      <c r="MWV253" s="249"/>
      <c r="MWW253" s="249"/>
      <c r="MWX253" s="249"/>
      <c r="MWY253" s="249"/>
      <c r="MWZ253" s="249"/>
      <c r="MXA253" s="249"/>
      <c r="MXB253" s="249"/>
      <c r="MXC253" s="249"/>
      <c r="MXD253" s="249"/>
      <c r="MXE253" s="249"/>
      <c r="MXF253" s="249"/>
      <c r="MXG253" s="249"/>
      <c r="MXH253" s="249"/>
      <c r="MXI253" s="249"/>
      <c r="MXJ253" s="249"/>
      <c r="MXK253" s="249"/>
      <c r="MXL253" s="249"/>
      <c r="MXM253" s="249"/>
      <c r="MXN253" s="249"/>
      <c r="MXO253" s="249"/>
      <c r="MXP253" s="249"/>
      <c r="MXQ253" s="249"/>
      <c r="MXR253" s="249"/>
      <c r="MXS253" s="249"/>
      <c r="MXT253" s="249"/>
      <c r="MXU253" s="249"/>
      <c r="MXV253" s="249"/>
      <c r="MXW253" s="249"/>
      <c r="MXX253" s="249"/>
      <c r="MXY253" s="249"/>
      <c r="MXZ253" s="249"/>
      <c r="MYA253" s="249"/>
      <c r="MYB253" s="249"/>
      <c r="MYC253" s="249"/>
      <c r="MYD253" s="249"/>
      <c r="MYE253" s="249"/>
      <c r="MYF253" s="249"/>
      <c r="MYG253" s="249"/>
      <c r="MYH253" s="249"/>
      <c r="MYI253" s="249"/>
      <c r="MYJ253" s="249"/>
      <c r="MYK253" s="249"/>
      <c r="MYL253" s="249"/>
      <c r="MYM253" s="249"/>
      <c r="MYN253" s="249"/>
      <c r="MYO253" s="249"/>
      <c r="MYP253" s="249"/>
      <c r="MYQ253" s="249"/>
      <c r="MYR253" s="249"/>
      <c r="MYS253" s="249"/>
      <c r="MYT253" s="249"/>
      <c r="MYU253" s="249"/>
      <c r="MYV253" s="249"/>
      <c r="MYW253" s="249"/>
      <c r="MYX253" s="249"/>
      <c r="MYY253" s="249"/>
      <c r="MYZ253" s="249"/>
      <c r="MZA253" s="249"/>
      <c r="MZB253" s="249"/>
      <c r="MZC253" s="249"/>
      <c r="MZD253" s="249"/>
      <c r="MZE253" s="249"/>
      <c r="MZF253" s="249"/>
      <c r="MZG253" s="249"/>
      <c r="MZH253" s="249"/>
      <c r="MZI253" s="249"/>
      <c r="MZJ253" s="249"/>
      <c r="MZK253" s="249"/>
      <c r="MZL253" s="249"/>
      <c r="MZM253" s="249"/>
      <c r="MZN253" s="249"/>
      <c r="MZO253" s="249"/>
      <c r="MZP253" s="249"/>
      <c r="MZQ253" s="249"/>
      <c r="MZR253" s="249"/>
      <c r="MZS253" s="249"/>
      <c r="MZT253" s="249"/>
      <c r="MZU253" s="249"/>
      <c r="MZV253" s="249"/>
      <c r="MZW253" s="249"/>
      <c r="MZX253" s="249"/>
      <c r="MZY253" s="249"/>
      <c r="MZZ253" s="249"/>
      <c r="NAA253" s="249"/>
      <c r="NAB253" s="249"/>
      <c r="NAC253" s="249"/>
      <c r="NAD253" s="249"/>
      <c r="NAE253" s="249"/>
      <c r="NAF253" s="249"/>
      <c r="NAG253" s="249"/>
      <c r="NAH253" s="249"/>
      <c r="NAI253" s="249"/>
      <c r="NAJ253" s="249"/>
      <c r="NAK253" s="249"/>
      <c r="NAL253" s="249"/>
      <c r="NAM253" s="249"/>
      <c r="NAN253" s="249"/>
      <c r="NAO253" s="249"/>
      <c r="NAP253" s="249"/>
      <c r="NAQ253" s="249"/>
      <c r="NAR253" s="249"/>
      <c r="NAS253" s="249"/>
      <c r="NAT253" s="249"/>
      <c r="NAU253" s="249"/>
      <c r="NAV253" s="249"/>
      <c r="NAW253" s="249"/>
      <c r="NAX253" s="249"/>
      <c r="NAY253" s="249"/>
      <c r="NAZ253" s="249"/>
      <c r="NBA253" s="249"/>
      <c r="NBB253" s="249"/>
      <c r="NBC253" s="249"/>
      <c r="NBD253" s="249"/>
      <c r="NBE253" s="249"/>
      <c r="NBF253" s="249"/>
      <c r="NBG253" s="249"/>
      <c r="NBH253" s="249"/>
      <c r="NBI253" s="249"/>
      <c r="NBJ253" s="249"/>
      <c r="NBK253" s="249"/>
      <c r="NBL253" s="249"/>
      <c r="NBM253" s="249"/>
      <c r="NBN253" s="249"/>
      <c r="NBO253" s="249"/>
      <c r="NBP253" s="249"/>
      <c r="NBQ253" s="249"/>
      <c r="NBR253" s="249"/>
      <c r="NBS253" s="249"/>
      <c r="NBT253" s="249"/>
      <c r="NBU253" s="249"/>
      <c r="NBV253" s="249"/>
      <c r="NBW253" s="249"/>
      <c r="NBX253" s="249"/>
      <c r="NBY253" s="249"/>
      <c r="NBZ253" s="249"/>
      <c r="NCA253" s="249"/>
      <c r="NCB253" s="249"/>
      <c r="NCC253" s="249"/>
      <c r="NCD253" s="249"/>
      <c r="NCE253" s="249"/>
      <c r="NCF253" s="249"/>
      <c r="NCG253" s="249"/>
      <c r="NCH253" s="249"/>
      <c r="NCI253" s="249"/>
      <c r="NCJ253" s="249"/>
      <c r="NCK253" s="249"/>
      <c r="NCL253" s="249"/>
      <c r="NCM253" s="249"/>
      <c r="NCN253" s="249"/>
      <c r="NCO253" s="249"/>
      <c r="NCP253" s="249"/>
      <c r="NCQ253" s="249"/>
      <c r="NCR253" s="249"/>
      <c r="NCS253" s="249"/>
      <c r="NCT253" s="249"/>
      <c r="NCU253" s="249"/>
      <c r="NCV253" s="249"/>
      <c r="NCW253" s="249"/>
      <c r="NCX253" s="249"/>
      <c r="NCY253" s="249"/>
      <c r="NCZ253" s="249"/>
      <c r="NDA253" s="249"/>
      <c r="NDB253" s="249"/>
      <c r="NDC253" s="249"/>
      <c r="NDD253" s="249"/>
      <c r="NDE253" s="249"/>
      <c r="NDF253" s="249"/>
      <c r="NDG253" s="249"/>
      <c r="NDH253" s="249"/>
      <c r="NDI253" s="249"/>
      <c r="NDJ253" s="249"/>
      <c r="NDK253" s="249"/>
      <c r="NDL253" s="249"/>
      <c r="NDM253" s="249"/>
      <c r="NDN253" s="249"/>
      <c r="NDO253" s="249"/>
      <c r="NDP253" s="249"/>
      <c r="NDQ253" s="249"/>
      <c r="NDR253" s="249"/>
      <c r="NDS253" s="249"/>
      <c r="NDT253" s="249"/>
      <c r="NDU253" s="249"/>
      <c r="NDV253" s="249"/>
      <c r="NDW253" s="249"/>
      <c r="NDX253" s="249"/>
      <c r="NDY253" s="249"/>
      <c r="NDZ253" s="249"/>
      <c r="NEA253" s="249"/>
      <c r="NEB253" s="249"/>
      <c r="NEC253" s="249"/>
      <c r="NED253" s="249"/>
      <c r="NEE253" s="249"/>
      <c r="NEF253" s="249"/>
      <c r="NEG253" s="249"/>
      <c r="NEH253" s="249"/>
      <c r="NEI253" s="249"/>
      <c r="NEJ253" s="249"/>
      <c r="NEK253" s="249"/>
      <c r="NEL253" s="249"/>
      <c r="NEM253" s="249"/>
      <c r="NEN253" s="249"/>
      <c r="NEO253" s="249"/>
      <c r="NEP253" s="249"/>
      <c r="NEQ253" s="249"/>
      <c r="NER253" s="249"/>
      <c r="NES253" s="249"/>
      <c r="NET253" s="249"/>
      <c r="NEU253" s="249"/>
      <c r="NEV253" s="249"/>
      <c r="NEW253" s="249"/>
      <c r="NEX253" s="249"/>
      <c r="NEY253" s="249"/>
      <c r="NEZ253" s="249"/>
      <c r="NFA253" s="249"/>
      <c r="NFB253" s="249"/>
      <c r="NFC253" s="249"/>
      <c r="NFD253" s="249"/>
      <c r="NFE253" s="249"/>
      <c r="NFF253" s="249"/>
      <c r="NFG253" s="249"/>
      <c r="NFH253" s="249"/>
      <c r="NFI253" s="249"/>
      <c r="NFJ253" s="249"/>
      <c r="NFK253" s="249"/>
      <c r="NFL253" s="249"/>
      <c r="NFM253" s="249"/>
      <c r="NFN253" s="249"/>
      <c r="NFO253" s="249"/>
      <c r="NFP253" s="249"/>
      <c r="NFQ253" s="249"/>
      <c r="NFR253" s="249"/>
      <c r="NFS253" s="249"/>
      <c r="NFT253" s="249"/>
      <c r="NFU253" s="249"/>
      <c r="NFV253" s="249"/>
      <c r="NFW253" s="249"/>
      <c r="NFX253" s="249"/>
      <c r="NFY253" s="249"/>
      <c r="NFZ253" s="249"/>
      <c r="NGA253" s="249"/>
      <c r="NGB253" s="249"/>
      <c r="NGC253" s="249"/>
      <c r="NGD253" s="249"/>
      <c r="NGE253" s="249"/>
      <c r="NGF253" s="249"/>
      <c r="NGG253" s="249"/>
      <c r="NGH253" s="249"/>
      <c r="NGI253" s="249"/>
      <c r="NGJ253" s="249"/>
      <c r="NGK253" s="249"/>
      <c r="NGL253" s="249"/>
      <c r="NGM253" s="249"/>
      <c r="NGN253" s="249"/>
      <c r="NGO253" s="249"/>
      <c r="NGP253" s="249"/>
      <c r="NGQ253" s="249"/>
      <c r="NGR253" s="249"/>
      <c r="NGS253" s="249"/>
      <c r="NGT253" s="249"/>
      <c r="NGU253" s="249"/>
      <c r="NGV253" s="249"/>
      <c r="NGW253" s="249"/>
      <c r="NGX253" s="249"/>
      <c r="NGY253" s="249"/>
      <c r="NGZ253" s="249"/>
      <c r="NHA253" s="249"/>
      <c r="NHB253" s="249"/>
      <c r="NHC253" s="249"/>
      <c r="NHD253" s="249"/>
      <c r="NHE253" s="249"/>
      <c r="NHF253" s="249"/>
      <c r="NHG253" s="249"/>
      <c r="NHH253" s="249"/>
      <c r="NHI253" s="249"/>
      <c r="NHJ253" s="249"/>
      <c r="NHK253" s="249"/>
      <c r="NHL253" s="249"/>
      <c r="NHM253" s="249"/>
      <c r="NHN253" s="249"/>
      <c r="NHO253" s="249"/>
      <c r="NHP253" s="249"/>
      <c r="NHQ253" s="249"/>
      <c r="NHR253" s="249"/>
      <c r="NHS253" s="249"/>
      <c r="NHT253" s="249"/>
      <c r="NHU253" s="249"/>
      <c r="NHV253" s="249"/>
      <c r="NHW253" s="249"/>
      <c r="NHX253" s="249"/>
      <c r="NHY253" s="249"/>
      <c r="NHZ253" s="249"/>
      <c r="NIA253" s="249"/>
      <c r="NIB253" s="249"/>
      <c r="NIC253" s="249"/>
      <c r="NID253" s="249"/>
      <c r="NIE253" s="249"/>
      <c r="NIF253" s="249"/>
      <c r="NIG253" s="249"/>
      <c r="NIH253" s="249"/>
      <c r="NII253" s="249"/>
      <c r="NIJ253" s="249"/>
      <c r="NIK253" s="249"/>
      <c r="NIL253" s="249"/>
      <c r="NIM253" s="249"/>
      <c r="NIN253" s="249"/>
      <c r="NIO253" s="249"/>
      <c r="NIP253" s="249"/>
      <c r="NIQ253" s="249"/>
      <c r="NIR253" s="249"/>
      <c r="NIS253" s="249"/>
      <c r="NIT253" s="249"/>
      <c r="NIU253" s="249"/>
      <c r="NIV253" s="249"/>
      <c r="NIW253" s="249"/>
      <c r="NIX253" s="249"/>
      <c r="NIY253" s="249"/>
      <c r="NIZ253" s="249"/>
      <c r="NJA253" s="249"/>
      <c r="NJB253" s="249"/>
      <c r="NJC253" s="249"/>
      <c r="NJD253" s="249"/>
      <c r="NJE253" s="249"/>
      <c r="NJF253" s="249"/>
      <c r="NJG253" s="249"/>
      <c r="NJH253" s="249"/>
      <c r="NJI253" s="249"/>
      <c r="NJJ253" s="249"/>
      <c r="NJK253" s="249"/>
      <c r="NJL253" s="249"/>
      <c r="NJM253" s="249"/>
      <c r="NJN253" s="249"/>
      <c r="NJO253" s="249"/>
      <c r="NJP253" s="249"/>
      <c r="NJQ253" s="249"/>
      <c r="NJR253" s="249"/>
      <c r="NJS253" s="249"/>
      <c r="NJT253" s="249"/>
      <c r="NJU253" s="249"/>
      <c r="NJV253" s="249"/>
      <c r="NJW253" s="249"/>
      <c r="NJX253" s="249"/>
      <c r="NJY253" s="249"/>
      <c r="NJZ253" s="249"/>
      <c r="NKA253" s="249"/>
      <c r="NKB253" s="249"/>
      <c r="NKC253" s="249"/>
      <c r="NKD253" s="249"/>
      <c r="NKE253" s="249"/>
      <c r="NKF253" s="249"/>
      <c r="NKG253" s="249"/>
      <c r="NKH253" s="249"/>
      <c r="NKI253" s="249"/>
      <c r="NKJ253" s="249"/>
      <c r="NKK253" s="249"/>
      <c r="NKL253" s="249"/>
      <c r="NKM253" s="249"/>
      <c r="NKN253" s="249"/>
      <c r="NKO253" s="249"/>
      <c r="NKP253" s="249"/>
      <c r="NKQ253" s="249"/>
      <c r="NKR253" s="249"/>
      <c r="NKS253" s="249"/>
      <c r="NKT253" s="249"/>
      <c r="NKU253" s="249"/>
      <c r="NKV253" s="249"/>
      <c r="NKW253" s="249"/>
      <c r="NKX253" s="249"/>
      <c r="NKY253" s="249"/>
      <c r="NKZ253" s="249"/>
      <c r="NLA253" s="249"/>
      <c r="NLB253" s="249"/>
      <c r="NLC253" s="249"/>
      <c r="NLD253" s="249"/>
      <c r="NLE253" s="249"/>
      <c r="NLF253" s="249"/>
      <c r="NLG253" s="249"/>
      <c r="NLH253" s="249"/>
      <c r="NLI253" s="249"/>
      <c r="NLJ253" s="249"/>
      <c r="NLK253" s="249"/>
      <c r="NLL253" s="249"/>
      <c r="NLM253" s="249"/>
      <c r="NLN253" s="249"/>
      <c r="NLO253" s="249"/>
      <c r="NLP253" s="249"/>
      <c r="NLQ253" s="249"/>
      <c r="NLR253" s="249"/>
      <c r="NLS253" s="249"/>
      <c r="NLT253" s="249"/>
      <c r="NLU253" s="249"/>
      <c r="NLV253" s="249"/>
      <c r="NLW253" s="249"/>
      <c r="NLX253" s="249"/>
      <c r="NLY253" s="249"/>
      <c r="NLZ253" s="249"/>
      <c r="NMA253" s="249"/>
      <c r="NMB253" s="249"/>
      <c r="NMC253" s="249"/>
      <c r="NMD253" s="249"/>
      <c r="NME253" s="249"/>
      <c r="NMF253" s="249"/>
      <c r="NMG253" s="249"/>
      <c r="NMH253" s="249"/>
      <c r="NMI253" s="249"/>
      <c r="NMJ253" s="249"/>
      <c r="NMK253" s="249"/>
      <c r="NML253" s="249"/>
      <c r="NMM253" s="249"/>
      <c r="NMN253" s="249"/>
      <c r="NMO253" s="249"/>
      <c r="NMP253" s="249"/>
      <c r="NMQ253" s="249"/>
      <c r="NMR253" s="249"/>
      <c r="NMS253" s="249"/>
      <c r="NMT253" s="249"/>
      <c r="NMU253" s="249"/>
      <c r="NMV253" s="249"/>
      <c r="NMW253" s="249"/>
      <c r="NMX253" s="249"/>
      <c r="NMY253" s="249"/>
      <c r="NMZ253" s="249"/>
      <c r="NNA253" s="249"/>
      <c r="NNB253" s="249"/>
      <c r="NNC253" s="249"/>
      <c r="NND253" s="249"/>
      <c r="NNE253" s="249"/>
      <c r="NNF253" s="249"/>
      <c r="NNG253" s="249"/>
      <c r="NNH253" s="249"/>
      <c r="NNI253" s="249"/>
      <c r="NNJ253" s="249"/>
      <c r="NNK253" s="249"/>
      <c r="NNL253" s="249"/>
      <c r="NNM253" s="249"/>
      <c r="NNN253" s="249"/>
      <c r="NNO253" s="249"/>
      <c r="NNP253" s="249"/>
      <c r="NNQ253" s="249"/>
      <c r="NNR253" s="249"/>
      <c r="NNS253" s="249"/>
      <c r="NNT253" s="249"/>
      <c r="NNU253" s="249"/>
      <c r="NNV253" s="249"/>
      <c r="NNW253" s="249"/>
      <c r="NNX253" s="249"/>
      <c r="NNY253" s="249"/>
      <c r="NNZ253" s="249"/>
      <c r="NOA253" s="249"/>
      <c r="NOB253" s="249"/>
      <c r="NOC253" s="249"/>
      <c r="NOD253" s="249"/>
      <c r="NOE253" s="249"/>
      <c r="NOF253" s="249"/>
      <c r="NOG253" s="249"/>
      <c r="NOH253" s="249"/>
      <c r="NOI253" s="249"/>
      <c r="NOJ253" s="249"/>
      <c r="NOK253" s="249"/>
      <c r="NOL253" s="249"/>
      <c r="NOM253" s="249"/>
      <c r="NON253" s="249"/>
      <c r="NOO253" s="249"/>
      <c r="NOP253" s="249"/>
      <c r="NOQ253" s="249"/>
      <c r="NOR253" s="249"/>
      <c r="NOS253" s="249"/>
      <c r="NOT253" s="249"/>
      <c r="NOU253" s="249"/>
      <c r="NOV253" s="249"/>
      <c r="NOW253" s="249"/>
      <c r="NOX253" s="249"/>
      <c r="NOY253" s="249"/>
      <c r="NOZ253" s="249"/>
      <c r="NPA253" s="249"/>
      <c r="NPB253" s="249"/>
      <c r="NPC253" s="249"/>
      <c r="NPD253" s="249"/>
      <c r="NPE253" s="249"/>
      <c r="NPF253" s="249"/>
      <c r="NPG253" s="249"/>
      <c r="NPH253" s="249"/>
      <c r="NPI253" s="249"/>
      <c r="NPJ253" s="249"/>
      <c r="NPK253" s="249"/>
      <c r="NPL253" s="249"/>
      <c r="NPM253" s="249"/>
      <c r="NPN253" s="249"/>
      <c r="NPO253" s="249"/>
      <c r="NPP253" s="249"/>
      <c r="NPQ253" s="249"/>
      <c r="NPR253" s="249"/>
      <c r="NPS253" s="249"/>
      <c r="NPT253" s="249"/>
      <c r="NPU253" s="249"/>
      <c r="NPV253" s="249"/>
      <c r="NPW253" s="249"/>
      <c r="NPX253" s="249"/>
      <c r="NPY253" s="249"/>
      <c r="NPZ253" s="249"/>
      <c r="NQA253" s="249"/>
      <c r="NQB253" s="249"/>
      <c r="NQC253" s="249"/>
      <c r="NQD253" s="249"/>
      <c r="NQE253" s="249"/>
      <c r="NQF253" s="249"/>
      <c r="NQG253" s="249"/>
      <c r="NQH253" s="249"/>
      <c r="NQI253" s="249"/>
      <c r="NQJ253" s="249"/>
      <c r="NQK253" s="249"/>
      <c r="NQL253" s="249"/>
      <c r="NQM253" s="249"/>
      <c r="NQN253" s="249"/>
      <c r="NQO253" s="249"/>
      <c r="NQP253" s="249"/>
      <c r="NQQ253" s="249"/>
      <c r="NQR253" s="249"/>
      <c r="NQS253" s="249"/>
      <c r="NQT253" s="249"/>
      <c r="NQU253" s="249"/>
      <c r="NQV253" s="249"/>
      <c r="NQW253" s="249"/>
      <c r="NQX253" s="249"/>
      <c r="NQY253" s="249"/>
      <c r="NQZ253" s="249"/>
      <c r="NRA253" s="249"/>
      <c r="NRB253" s="249"/>
      <c r="NRC253" s="249"/>
      <c r="NRD253" s="249"/>
      <c r="NRE253" s="249"/>
      <c r="NRF253" s="249"/>
      <c r="NRG253" s="249"/>
      <c r="NRH253" s="249"/>
      <c r="NRI253" s="249"/>
      <c r="NRJ253" s="249"/>
      <c r="NRK253" s="249"/>
      <c r="NRL253" s="249"/>
      <c r="NRM253" s="249"/>
      <c r="NRN253" s="249"/>
      <c r="NRO253" s="249"/>
      <c r="NRP253" s="249"/>
      <c r="NRQ253" s="249"/>
      <c r="NRR253" s="249"/>
      <c r="NRS253" s="249"/>
      <c r="NRT253" s="249"/>
      <c r="NRU253" s="249"/>
      <c r="NRV253" s="249"/>
      <c r="NRW253" s="249"/>
      <c r="NRX253" s="249"/>
      <c r="NRY253" s="249"/>
      <c r="NRZ253" s="249"/>
      <c r="NSA253" s="249"/>
      <c r="NSB253" s="249"/>
      <c r="NSC253" s="249"/>
      <c r="NSD253" s="249"/>
      <c r="NSE253" s="249"/>
      <c r="NSF253" s="249"/>
      <c r="NSG253" s="249"/>
      <c r="NSH253" s="249"/>
      <c r="NSI253" s="249"/>
      <c r="NSJ253" s="249"/>
      <c r="NSK253" s="249"/>
      <c r="NSL253" s="249"/>
      <c r="NSM253" s="249"/>
      <c r="NSN253" s="249"/>
      <c r="NSO253" s="249"/>
      <c r="NSP253" s="249"/>
      <c r="NSQ253" s="249"/>
      <c r="NSR253" s="249"/>
      <c r="NSS253" s="249"/>
      <c r="NST253" s="249"/>
      <c r="NSU253" s="249"/>
      <c r="NSV253" s="249"/>
      <c r="NSW253" s="249"/>
      <c r="NSX253" s="249"/>
      <c r="NSY253" s="249"/>
      <c r="NSZ253" s="249"/>
      <c r="NTA253" s="249"/>
      <c r="NTB253" s="249"/>
      <c r="NTC253" s="249"/>
      <c r="NTD253" s="249"/>
      <c r="NTE253" s="249"/>
      <c r="NTF253" s="249"/>
      <c r="NTG253" s="249"/>
      <c r="NTH253" s="249"/>
      <c r="NTI253" s="249"/>
      <c r="NTJ253" s="249"/>
      <c r="NTK253" s="249"/>
      <c r="NTL253" s="249"/>
      <c r="NTM253" s="249"/>
      <c r="NTN253" s="249"/>
      <c r="NTO253" s="249"/>
      <c r="NTP253" s="249"/>
      <c r="NTQ253" s="249"/>
      <c r="NTR253" s="249"/>
      <c r="NTS253" s="249"/>
      <c r="NTT253" s="249"/>
      <c r="NTU253" s="249"/>
      <c r="NTV253" s="249"/>
      <c r="NTW253" s="249"/>
      <c r="NTX253" s="249"/>
      <c r="NTY253" s="249"/>
      <c r="NTZ253" s="249"/>
      <c r="NUA253" s="249"/>
      <c r="NUB253" s="249"/>
      <c r="NUC253" s="249"/>
      <c r="NUD253" s="249"/>
      <c r="NUE253" s="249"/>
      <c r="NUF253" s="249"/>
      <c r="NUG253" s="249"/>
      <c r="NUH253" s="249"/>
      <c r="NUI253" s="249"/>
      <c r="NUJ253" s="249"/>
      <c r="NUK253" s="249"/>
      <c r="NUL253" s="249"/>
      <c r="NUM253" s="249"/>
      <c r="NUN253" s="249"/>
      <c r="NUO253" s="249"/>
      <c r="NUP253" s="249"/>
      <c r="NUQ253" s="249"/>
      <c r="NUR253" s="249"/>
      <c r="NUS253" s="249"/>
      <c r="NUT253" s="249"/>
      <c r="NUU253" s="249"/>
      <c r="NUV253" s="249"/>
      <c r="NUW253" s="249"/>
      <c r="NUX253" s="249"/>
      <c r="NUY253" s="249"/>
      <c r="NUZ253" s="249"/>
      <c r="NVA253" s="249"/>
      <c r="NVB253" s="249"/>
      <c r="NVC253" s="249"/>
      <c r="NVD253" s="249"/>
      <c r="NVE253" s="249"/>
      <c r="NVF253" s="249"/>
      <c r="NVG253" s="249"/>
      <c r="NVH253" s="249"/>
      <c r="NVI253" s="249"/>
      <c r="NVJ253" s="249"/>
      <c r="NVK253" s="249"/>
      <c r="NVL253" s="249"/>
      <c r="NVM253" s="249"/>
      <c r="NVN253" s="249"/>
      <c r="NVO253" s="249"/>
      <c r="NVP253" s="249"/>
      <c r="NVQ253" s="249"/>
      <c r="NVR253" s="249"/>
      <c r="NVS253" s="249"/>
      <c r="NVT253" s="249"/>
      <c r="NVU253" s="249"/>
      <c r="NVV253" s="249"/>
      <c r="NVW253" s="249"/>
      <c r="NVX253" s="249"/>
      <c r="NVY253" s="249"/>
      <c r="NVZ253" s="249"/>
      <c r="NWA253" s="249"/>
      <c r="NWB253" s="249"/>
      <c r="NWC253" s="249"/>
      <c r="NWD253" s="249"/>
      <c r="NWE253" s="249"/>
      <c r="NWF253" s="249"/>
      <c r="NWG253" s="249"/>
      <c r="NWH253" s="249"/>
      <c r="NWI253" s="249"/>
      <c r="NWJ253" s="249"/>
      <c r="NWK253" s="249"/>
      <c r="NWL253" s="249"/>
      <c r="NWM253" s="249"/>
      <c r="NWN253" s="249"/>
      <c r="NWO253" s="249"/>
      <c r="NWP253" s="249"/>
      <c r="NWQ253" s="249"/>
      <c r="NWR253" s="249"/>
      <c r="NWS253" s="249"/>
      <c r="NWT253" s="249"/>
      <c r="NWU253" s="249"/>
      <c r="NWV253" s="249"/>
      <c r="NWW253" s="249"/>
      <c r="NWX253" s="249"/>
      <c r="NWY253" s="249"/>
      <c r="NWZ253" s="249"/>
      <c r="NXA253" s="249"/>
      <c r="NXB253" s="249"/>
      <c r="NXC253" s="249"/>
      <c r="NXD253" s="249"/>
      <c r="NXE253" s="249"/>
      <c r="NXF253" s="249"/>
      <c r="NXG253" s="249"/>
      <c r="NXH253" s="249"/>
      <c r="NXI253" s="249"/>
      <c r="NXJ253" s="249"/>
      <c r="NXK253" s="249"/>
      <c r="NXL253" s="249"/>
      <c r="NXM253" s="249"/>
      <c r="NXN253" s="249"/>
      <c r="NXO253" s="249"/>
      <c r="NXP253" s="249"/>
      <c r="NXQ253" s="249"/>
      <c r="NXR253" s="249"/>
      <c r="NXS253" s="249"/>
      <c r="NXT253" s="249"/>
      <c r="NXU253" s="249"/>
      <c r="NXV253" s="249"/>
      <c r="NXW253" s="249"/>
      <c r="NXX253" s="249"/>
      <c r="NXY253" s="249"/>
      <c r="NXZ253" s="249"/>
      <c r="NYA253" s="249"/>
      <c r="NYB253" s="249"/>
      <c r="NYC253" s="249"/>
      <c r="NYD253" s="249"/>
      <c r="NYE253" s="249"/>
      <c r="NYF253" s="249"/>
      <c r="NYG253" s="249"/>
      <c r="NYH253" s="249"/>
      <c r="NYI253" s="249"/>
      <c r="NYJ253" s="249"/>
      <c r="NYK253" s="249"/>
      <c r="NYL253" s="249"/>
      <c r="NYM253" s="249"/>
      <c r="NYN253" s="249"/>
      <c r="NYO253" s="249"/>
      <c r="NYP253" s="249"/>
      <c r="NYQ253" s="249"/>
      <c r="NYR253" s="249"/>
      <c r="NYS253" s="249"/>
      <c r="NYT253" s="249"/>
      <c r="NYU253" s="249"/>
      <c r="NYV253" s="249"/>
      <c r="NYW253" s="249"/>
      <c r="NYX253" s="249"/>
      <c r="NYY253" s="249"/>
      <c r="NYZ253" s="249"/>
      <c r="NZA253" s="249"/>
      <c r="NZB253" s="249"/>
      <c r="NZC253" s="249"/>
      <c r="NZD253" s="249"/>
      <c r="NZE253" s="249"/>
      <c r="NZF253" s="249"/>
      <c r="NZG253" s="249"/>
      <c r="NZH253" s="249"/>
      <c r="NZI253" s="249"/>
      <c r="NZJ253" s="249"/>
      <c r="NZK253" s="249"/>
      <c r="NZL253" s="249"/>
      <c r="NZM253" s="249"/>
      <c r="NZN253" s="249"/>
      <c r="NZO253" s="249"/>
      <c r="NZP253" s="249"/>
      <c r="NZQ253" s="249"/>
      <c r="NZR253" s="249"/>
      <c r="NZS253" s="249"/>
      <c r="NZT253" s="249"/>
      <c r="NZU253" s="249"/>
      <c r="NZV253" s="249"/>
      <c r="NZW253" s="249"/>
      <c r="NZX253" s="249"/>
      <c r="NZY253" s="249"/>
      <c r="NZZ253" s="249"/>
      <c r="OAA253" s="249"/>
      <c r="OAB253" s="249"/>
      <c r="OAC253" s="249"/>
      <c r="OAD253" s="249"/>
      <c r="OAE253" s="249"/>
      <c r="OAF253" s="249"/>
      <c r="OAG253" s="249"/>
      <c r="OAH253" s="249"/>
      <c r="OAI253" s="249"/>
      <c r="OAJ253" s="249"/>
      <c r="OAK253" s="249"/>
      <c r="OAL253" s="249"/>
      <c r="OAM253" s="249"/>
      <c r="OAN253" s="249"/>
      <c r="OAO253" s="249"/>
      <c r="OAP253" s="249"/>
      <c r="OAQ253" s="249"/>
      <c r="OAR253" s="249"/>
      <c r="OAS253" s="249"/>
      <c r="OAT253" s="249"/>
      <c r="OAU253" s="249"/>
      <c r="OAV253" s="249"/>
      <c r="OAW253" s="249"/>
      <c r="OAX253" s="249"/>
      <c r="OAY253" s="249"/>
      <c r="OAZ253" s="249"/>
      <c r="OBA253" s="249"/>
      <c r="OBB253" s="249"/>
      <c r="OBC253" s="249"/>
      <c r="OBD253" s="249"/>
      <c r="OBE253" s="249"/>
      <c r="OBF253" s="249"/>
      <c r="OBG253" s="249"/>
      <c r="OBH253" s="249"/>
      <c r="OBI253" s="249"/>
      <c r="OBJ253" s="249"/>
      <c r="OBK253" s="249"/>
      <c r="OBL253" s="249"/>
      <c r="OBM253" s="249"/>
      <c r="OBN253" s="249"/>
      <c r="OBO253" s="249"/>
      <c r="OBP253" s="249"/>
      <c r="OBQ253" s="249"/>
      <c r="OBR253" s="249"/>
      <c r="OBS253" s="249"/>
      <c r="OBT253" s="249"/>
      <c r="OBU253" s="249"/>
      <c r="OBV253" s="249"/>
      <c r="OBW253" s="249"/>
      <c r="OBX253" s="249"/>
      <c r="OBY253" s="249"/>
      <c r="OBZ253" s="249"/>
      <c r="OCA253" s="249"/>
      <c r="OCB253" s="249"/>
      <c r="OCC253" s="249"/>
      <c r="OCD253" s="249"/>
      <c r="OCE253" s="249"/>
      <c r="OCF253" s="249"/>
      <c r="OCG253" s="249"/>
      <c r="OCH253" s="249"/>
      <c r="OCI253" s="249"/>
      <c r="OCJ253" s="249"/>
      <c r="OCK253" s="249"/>
      <c r="OCL253" s="249"/>
      <c r="OCM253" s="249"/>
      <c r="OCN253" s="249"/>
      <c r="OCO253" s="249"/>
      <c r="OCP253" s="249"/>
      <c r="OCQ253" s="249"/>
      <c r="OCR253" s="249"/>
      <c r="OCS253" s="249"/>
      <c r="OCT253" s="249"/>
      <c r="OCU253" s="249"/>
      <c r="OCV253" s="249"/>
      <c r="OCW253" s="249"/>
      <c r="OCX253" s="249"/>
      <c r="OCY253" s="249"/>
      <c r="OCZ253" s="249"/>
      <c r="ODA253" s="249"/>
      <c r="ODB253" s="249"/>
      <c r="ODC253" s="249"/>
      <c r="ODD253" s="249"/>
      <c r="ODE253" s="249"/>
      <c r="ODF253" s="249"/>
      <c r="ODG253" s="249"/>
      <c r="ODH253" s="249"/>
      <c r="ODI253" s="249"/>
      <c r="ODJ253" s="249"/>
      <c r="ODK253" s="249"/>
      <c r="ODL253" s="249"/>
      <c r="ODM253" s="249"/>
      <c r="ODN253" s="249"/>
      <c r="ODO253" s="249"/>
      <c r="ODP253" s="249"/>
      <c r="ODQ253" s="249"/>
      <c r="ODR253" s="249"/>
      <c r="ODS253" s="249"/>
      <c r="ODT253" s="249"/>
      <c r="ODU253" s="249"/>
      <c r="ODV253" s="249"/>
      <c r="ODW253" s="249"/>
      <c r="ODX253" s="249"/>
      <c r="ODY253" s="249"/>
      <c r="ODZ253" s="249"/>
      <c r="OEA253" s="249"/>
      <c r="OEB253" s="249"/>
      <c r="OEC253" s="249"/>
      <c r="OED253" s="249"/>
      <c r="OEE253" s="249"/>
      <c r="OEF253" s="249"/>
      <c r="OEG253" s="249"/>
      <c r="OEH253" s="249"/>
      <c r="OEI253" s="249"/>
      <c r="OEJ253" s="249"/>
      <c r="OEK253" s="249"/>
      <c r="OEL253" s="249"/>
      <c r="OEM253" s="249"/>
      <c r="OEN253" s="249"/>
      <c r="OEO253" s="249"/>
      <c r="OEP253" s="249"/>
      <c r="OEQ253" s="249"/>
      <c r="OER253" s="249"/>
      <c r="OES253" s="249"/>
      <c r="OET253" s="249"/>
      <c r="OEU253" s="249"/>
      <c r="OEV253" s="249"/>
      <c r="OEW253" s="249"/>
      <c r="OEX253" s="249"/>
      <c r="OEY253" s="249"/>
      <c r="OEZ253" s="249"/>
      <c r="OFA253" s="249"/>
      <c r="OFB253" s="249"/>
      <c r="OFC253" s="249"/>
      <c r="OFD253" s="249"/>
      <c r="OFE253" s="249"/>
      <c r="OFF253" s="249"/>
      <c r="OFG253" s="249"/>
      <c r="OFH253" s="249"/>
      <c r="OFI253" s="249"/>
      <c r="OFJ253" s="249"/>
      <c r="OFK253" s="249"/>
      <c r="OFL253" s="249"/>
      <c r="OFM253" s="249"/>
      <c r="OFN253" s="249"/>
      <c r="OFO253" s="249"/>
      <c r="OFP253" s="249"/>
      <c r="OFQ253" s="249"/>
      <c r="OFR253" s="249"/>
      <c r="OFS253" s="249"/>
      <c r="OFT253" s="249"/>
      <c r="OFU253" s="249"/>
      <c r="OFV253" s="249"/>
      <c r="OFW253" s="249"/>
      <c r="OFX253" s="249"/>
      <c r="OFY253" s="249"/>
      <c r="OFZ253" s="249"/>
      <c r="OGA253" s="249"/>
      <c r="OGB253" s="249"/>
      <c r="OGC253" s="249"/>
      <c r="OGD253" s="249"/>
      <c r="OGE253" s="249"/>
      <c r="OGF253" s="249"/>
      <c r="OGG253" s="249"/>
      <c r="OGH253" s="249"/>
      <c r="OGI253" s="249"/>
      <c r="OGJ253" s="249"/>
      <c r="OGK253" s="249"/>
      <c r="OGL253" s="249"/>
      <c r="OGM253" s="249"/>
      <c r="OGN253" s="249"/>
      <c r="OGO253" s="249"/>
      <c r="OGP253" s="249"/>
      <c r="OGQ253" s="249"/>
      <c r="OGR253" s="249"/>
      <c r="OGS253" s="249"/>
      <c r="OGT253" s="249"/>
      <c r="OGU253" s="249"/>
      <c r="OGV253" s="249"/>
      <c r="OGW253" s="249"/>
      <c r="OGX253" s="249"/>
      <c r="OGY253" s="249"/>
      <c r="OGZ253" s="249"/>
      <c r="OHA253" s="249"/>
      <c r="OHB253" s="249"/>
      <c r="OHC253" s="249"/>
      <c r="OHD253" s="249"/>
      <c r="OHE253" s="249"/>
      <c r="OHF253" s="249"/>
      <c r="OHG253" s="249"/>
      <c r="OHH253" s="249"/>
      <c r="OHI253" s="249"/>
      <c r="OHJ253" s="249"/>
      <c r="OHK253" s="249"/>
      <c r="OHL253" s="249"/>
      <c r="OHM253" s="249"/>
      <c r="OHN253" s="249"/>
      <c r="OHO253" s="249"/>
      <c r="OHP253" s="249"/>
      <c r="OHQ253" s="249"/>
      <c r="OHR253" s="249"/>
      <c r="OHS253" s="249"/>
      <c r="OHT253" s="249"/>
      <c r="OHU253" s="249"/>
      <c r="OHV253" s="249"/>
      <c r="OHW253" s="249"/>
      <c r="OHX253" s="249"/>
      <c r="OHY253" s="249"/>
      <c r="OHZ253" s="249"/>
      <c r="OIA253" s="249"/>
      <c r="OIB253" s="249"/>
      <c r="OIC253" s="249"/>
      <c r="OID253" s="249"/>
      <c r="OIE253" s="249"/>
      <c r="OIF253" s="249"/>
      <c r="OIG253" s="249"/>
      <c r="OIH253" s="249"/>
      <c r="OII253" s="249"/>
      <c r="OIJ253" s="249"/>
      <c r="OIK253" s="249"/>
      <c r="OIL253" s="249"/>
      <c r="OIM253" s="249"/>
      <c r="OIN253" s="249"/>
      <c r="OIO253" s="249"/>
      <c r="OIP253" s="249"/>
      <c r="OIQ253" s="249"/>
      <c r="OIR253" s="249"/>
      <c r="OIS253" s="249"/>
      <c r="OIT253" s="249"/>
      <c r="OIU253" s="249"/>
      <c r="OIV253" s="249"/>
      <c r="OIW253" s="249"/>
      <c r="OIX253" s="249"/>
      <c r="OIY253" s="249"/>
      <c r="OIZ253" s="249"/>
      <c r="OJA253" s="249"/>
      <c r="OJB253" s="249"/>
      <c r="OJC253" s="249"/>
      <c r="OJD253" s="249"/>
      <c r="OJE253" s="249"/>
      <c r="OJF253" s="249"/>
      <c r="OJG253" s="249"/>
      <c r="OJH253" s="249"/>
      <c r="OJI253" s="249"/>
      <c r="OJJ253" s="249"/>
      <c r="OJK253" s="249"/>
      <c r="OJL253" s="249"/>
      <c r="OJM253" s="249"/>
      <c r="OJN253" s="249"/>
      <c r="OJO253" s="249"/>
      <c r="OJP253" s="249"/>
      <c r="OJQ253" s="249"/>
      <c r="OJR253" s="249"/>
      <c r="OJS253" s="249"/>
      <c r="OJT253" s="249"/>
      <c r="OJU253" s="249"/>
      <c r="OJV253" s="249"/>
      <c r="OJW253" s="249"/>
      <c r="OJX253" s="249"/>
      <c r="OJY253" s="249"/>
      <c r="OJZ253" s="249"/>
      <c r="OKA253" s="249"/>
      <c r="OKB253" s="249"/>
      <c r="OKC253" s="249"/>
      <c r="OKD253" s="249"/>
      <c r="OKE253" s="249"/>
      <c r="OKF253" s="249"/>
      <c r="OKG253" s="249"/>
      <c r="OKH253" s="249"/>
      <c r="OKI253" s="249"/>
      <c r="OKJ253" s="249"/>
      <c r="OKK253" s="249"/>
      <c r="OKL253" s="249"/>
      <c r="OKM253" s="249"/>
      <c r="OKN253" s="249"/>
      <c r="OKO253" s="249"/>
      <c r="OKP253" s="249"/>
      <c r="OKQ253" s="249"/>
      <c r="OKR253" s="249"/>
      <c r="OKS253" s="249"/>
      <c r="OKT253" s="249"/>
      <c r="OKU253" s="249"/>
      <c r="OKV253" s="249"/>
      <c r="OKW253" s="249"/>
      <c r="OKX253" s="249"/>
      <c r="OKY253" s="249"/>
      <c r="OKZ253" s="249"/>
      <c r="OLA253" s="249"/>
      <c r="OLB253" s="249"/>
      <c r="OLC253" s="249"/>
      <c r="OLD253" s="249"/>
      <c r="OLE253" s="249"/>
      <c r="OLF253" s="249"/>
      <c r="OLG253" s="249"/>
      <c r="OLH253" s="249"/>
      <c r="OLI253" s="249"/>
      <c r="OLJ253" s="249"/>
      <c r="OLK253" s="249"/>
      <c r="OLL253" s="249"/>
      <c r="OLM253" s="249"/>
      <c r="OLN253" s="249"/>
      <c r="OLO253" s="249"/>
      <c r="OLP253" s="249"/>
      <c r="OLQ253" s="249"/>
      <c r="OLR253" s="249"/>
      <c r="OLS253" s="249"/>
      <c r="OLT253" s="249"/>
      <c r="OLU253" s="249"/>
      <c r="OLV253" s="249"/>
      <c r="OLW253" s="249"/>
      <c r="OLX253" s="249"/>
      <c r="OLY253" s="249"/>
      <c r="OLZ253" s="249"/>
      <c r="OMA253" s="249"/>
      <c r="OMB253" s="249"/>
      <c r="OMC253" s="249"/>
      <c r="OMD253" s="249"/>
      <c r="OME253" s="249"/>
      <c r="OMF253" s="249"/>
      <c r="OMG253" s="249"/>
      <c r="OMH253" s="249"/>
      <c r="OMI253" s="249"/>
      <c r="OMJ253" s="249"/>
      <c r="OMK253" s="249"/>
      <c r="OML253" s="249"/>
      <c r="OMM253" s="249"/>
      <c r="OMN253" s="249"/>
      <c r="OMO253" s="249"/>
      <c r="OMP253" s="249"/>
      <c r="OMQ253" s="249"/>
      <c r="OMR253" s="249"/>
      <c r="OMS253" s="249"/>
      <c r="OMT253" s="249"/>
      <c r="OMU253" s="249"/>
      <c r="OMV253" s="249"/>
      <c r="OMW253" s="249"/>
      <c r="OMX253" s="249"/>
      <c r="OMY253" s="249"/>
      <c r="OMZ253" s="249"/>
      <c r="ONA253" s="249"/>
      <c r="ONB253" s="249"/>
      <c r="ONC253" s="249"/>
      <c r="OND253" s="249"/>
      <c r="ONE253" s="249"/>
      <c r="ONF253" s="249"/>
      <c r="ONG253" s="249"/>
      <c r="ONH253" s="249"/>
      <c r="ONI253" s="249"/>
      <c r="ONJ253" s="249"/>
      <c r="ONK253" s="249"/>
      <c r="ONL253" s="249"/>
      <c r="ONM253" s="249"/>
      <c r="ONN253" s="249"/>
      <c r="ONO253" s="249"/>
      <c r="ONP253" s="249"/>
      <c r="ONQ253" s="249"/>
      <c r="ONR253" s="249"/>
      <c r="ONS253" s="249"/>
      <c r="ONT253" s="249"/>
      <c r="ONU253" s="249"/>
      <c r="ONV253" s="249"/>
      <c r="ONW253" s="249"/>
      <c r="ONX253" s="249"/>
      <c r="ONY253" s="249"/>
      <c r="ONZ253" s="249"/>
      <c r="OOA253" s="249"/>
      <c r="OOB253" s="249"/>
      <c r="OOC253" s="249"/>
      <c r="OOD253" s="249"/>
      <c r="OOE253" s="249"/>
      <c r="OOF253" s="249"/>
      <c r="OOG253" s="249"/>
      <c r="OOH253" s="249"/>
      <c r="OOI253" s="249"/>
      <c r="OOJ253" s="249"/>
      <c r="OOK253" s="249"/>
      <c r="OOL253" s="249"/>
      <c r="OOM253" s="249"/>
      <c r="OON253" s="249"/>
      <c r="OOO253" s="249"/>
      <c r="OOP253" s="249"/>
      <c r="OOQ253" s="249"/>
      <c r="OOR253" s="249"/>
      <c r="OOS253" s="249"/>
      <c r="OOT253" s="249"/>
      <c r="OOU253" s="249"/>
      <c r="OOV253" s="249"/>
      <c r="OOW253" s="249"/>
      <c r="OOX253" s="249"/>
      <c r="OOY253" s="249"/>
      <c r="OOZ253" s="249"/>
      <c r="OPA253" s="249"/>
      <c r="OPB253" s="249"/>
      <c r="OPC253" s="249"/>
      <c r="OPD253" s="249"/>
      <c r="OPE253" s="249"/>
      <c r="OPF253" s="249"/>
      <c r="OPG253" s="249"/>
      <c r="OPH253" s="249"/>
      <c r="OPI253" s="249"/>
      <c r="OPJ253" s="249"/>
      <c r="OPK253" s="249"/>
      <c r="OPL253" s="249"/>
      <c r="OPM253" s="249"/>
      <c r="OPN253" s="249"/>
      <c r="OPO253" s="249"/>
      <c r="OPP253" s="249"/>
      <c r="OPQ253" s="249"/>
      <c r="OPR253" s="249"/>
      <c r="OPS253" s="249"/>
      <c r="OPT253" s="249"/>
      <c r="OPU253" s="249"/>
      <c r="OPV253" s="249"/>
      <c r="OPW253" s="249"/>
      <c r="OPX253" s="249"/>
      <c r="OPY253" s="249"/>
      <c r="OPZ253" s="249"/>
      <c r="OQA253" s="249"/>
      <c r="OQB253" s="249"/>
      <c r="OQC253" s="249"/>
      <c r="OQD253" s="249"/>
      <c r="OQE253" s="249"/>
      <c r="OQF253" s="249"/>
      <c r="OQG253" s="249"/>
      <c r="OQH253" s="249"/>
      <c r="OQI253" s="249"/>
      <c r="OQJ253" s="249"/>
      <c r="OQK253" s="249"/>
      <c r="OQL253" s="249"/>
      <c r="OQM253" s="249"/>
      <c r="OQN253" s="249"/>
      <c r="OQO253" s="249"/>
      <c r="OQP253" s="249"/>
      <c r="OQQ253" s="249"/>
      <c r="OQR253" s="249"/>
      <c r="OQS253" s="249"/>
      <c r="OQT253" s="249"/>
      <c r="OQU253" s="249"/>
      <c r="OQV253" s="249"/>
      <c r="OQW253" s="249"/>
      <c r="OQX253" s="249"/>
      <c r="OQY253" s="249"/>
      <c r="OQZ253" s="249"/>
      <c r="ORA253" s="249"/>
      <c r="ORB253" s="249"/>
      <c r="ORC253" s="249"/>
      <c r="ORD253" s="249"/>
      <c r="ORE253" s="249"/>
      <c r="ORF253" s="249"/>
      <c r="ORG253" s="249"/>
      <c r="ORH253" s="249"/>
      <c r="ORI253" s="249"/>
      <c r="ORJ253" s="249"/>
      <c r="ORK253" s="249"/>
      <c r="ORL253" s="249"/>
      <c r="ORM253" s="249"/>
      <c r="ORN253" s="249"/>
      <c r="ORO253" s="249"/>
      <c r="ORP253" s="249"/>
      <c r="ORQ253" s="249"/>
      <c r="ORR253" s="249"/>
      <c r="ORS253" s="249"/>
      <c r="ORT253" s="249"/>
      <c r="ORU253" s="249"/>
      <c r="ORV253" s="249"/>
      <c r="ORW253" s="249"/>
      <c r="ORX253" s="249"/>
      <c r="ORY253" s="249"/>
      <c r="ORZ253" s="249"/>
      <c r="OSA253" s="249"/>
      <c r="OSB253" s="249"/>
      <c r="OSC253" s="249"/>
      <c r="OSD253" s="249"/>
      <c r="OSE253" s="249"/>
      <c r="OSF253" s="249"/>
      <c r="OSG253" s="249"/>
      <c r="OSH253" s="249"/>
      <c r="OSI253" s="249"/>
      <c r="OSJ253" s="249"/>
      <c r="OSK253" s="249"/>
      <c r="OSL253" s="249"/>
      <c r="OSM253" s="249"/>
      <c r="OSN253" s="249"/>
      <c r="OSO253" s="249"/>
      <c r="OSP253" s="249"/>
      <c r="OSQ253" s="249"/>
      <c r="OSR253" s="249"/>
      <c r="OSS253" s="249"/>
      <c r="OST253" s="249"/>
      <c r="OSU253" s="249"/>
      <c r="OSV253" s="249"/>
      <c r="OSW253" s="249"/>
      <c r="OSX253" s="249"/>
      <c r="OSY253" s="249"/>
      <c r="OSZ253" s="249"/>
      <c r="OTA253" s="249"/>
      <c r="OTB253" s="249"/>
      <c r="OTC253" s="249"/>
      <c r="OTD253" s="249"/>
      <c r="OTE253" s="249"/>
      <c r="OTF253" s="249"/>
      <c r="OTG253" s="249"/>
      <c r="OTH253" s="249"/>
      <c r="OTI253" s="249"/>
      <c r="OTJ253" s="249"/>
      <c r="OTK253" s="249"/>
      <c r="OTL253" s="249"/>
      <c r="OTM253" s="249"/>
      <c r="OTN253" s="249"/>
      <c r="OTO253" s="249"/>
      <c r="OTP253" s="249"/>
      <c r="OTQ253" s="249"/>
      <c r="OTR253" s="249"/>
      <c r="OTS253" s="249"/>
      <c r="OTT253" s="249"/>
      <c r="OTU253" s="249"/>
      <c r="OTV253" s="249"/>
      <c r="OTW253" s="249"/>
      <c r="OTX253" s="249"/>
      <c r="OTY253" s="249"/>
      <c r="OTZ253" s="249"/>
      <c r="OUA253" s="249"/>
      <c r="OUB253" s="249"/>
      <c r="OUC253" s="249"/>
      <c r="OUD253" s="249"/>
      <c r="OUE253" s="249"/>
      <c r="OUF253" s="249"/>
      <c r="OUG253" s="249"/>
      <c r="OUH253" s="249"/>
      <c r="OUI253" s="249"/>
      <c r="OUJ253" s="249"/>
      <c r="OUK253" s="249"/>
      <c r="OUL253" s="249"/>
      <c r="OUM253" s="249"/>
      <c r="OUN253" s="249"/>
      <c r="OUO253" s="249"/>
      <c r="OUP253" s="249"/>
      <c r="OUQ253" s="249"/>
      <c r="OUR253" s="249"/>
      <c r="OUS253" s="249"/>
      <c r="OUT253" s="249"/>
      <c r="OUU253" s="249"/>
      <c r="OUV253" s="249"/>
      <c r="OUW253" s="249"/>
      <c r="OUX253" s="249"/>
      <c r="OUY253" s="249"/>
      <c r="OUZ253" s="249"/>
      <c r="OVA253" s="249"/>
      <c r="OVB253" s="249"/>
      <c r="OVC253" s="249"/>
      <c r="OVD253" s="249"/>
      <c r="OVE253" s="249"/>
      <c r="OVF253" s="249"/>
      <c r="OVG253" s="249"/>
      <c r="OVH253" s="249"/>
      <c r="OVI253" s="249"/>
      <c r="OVJ253" s="249"/>
      <c r="OVK253" s="249"/>
      <c r="OVL253" s="249"/>
      <c r="OVM253" s="249"/>
      <c r="OVN253" s="249"/>
      <c r="OVO253" s="249"/>
      <c r="OVP253" s="249"/>
      <c r="OVQ253" s="249"/>
      <c r="OVR253" s="249"/>
      <c r="OVS253" s="249"/>
      <c r="OVT253" s="249"/>
      <c r="OVU253" s="249"/>
      <c r="OVV253" s="249"/>
      <c r="OVW253" s="249"/>
      <c r="OVX253" s="249"/>
      <c r="OVY253" s="249"/>
      <c r="OVZ253" s="249"/>
      <c r="OWA253" s="249"/>
      <c r="OWB253" s="249"/>
      <c r="OWC253" s="249"/>
      <c r="OWD253" s="249"/>
      <c r="OWE253" s="249"/>
      <c r="OWF253" s="249"/>
      <c r="OWG253" s="249"/>
      <c r="OWH253" s="249"/>
      <c r="OWI253" s="249"/>
      <c r="OWJ253" s="249"/>
      <c r="OWK253" s="249"/>
      <c r="OWL253" s="249"/>
      <c r="OWM253" s="249"/>
      <c r="OWN253" s="249"/>
      <c r="OWO253" s="249"/>
      <c r="OWP253" s="249"/>
      <c r="OWQ253" s="249"/>
      <c r="OWR253" s="249"/>
      <c r="OWS253" s="249"/>
      <c r="OWT253" s="249"/>
      <c r="OWU253" s="249"/>
      <c r="OWV253" s="249"/>
      <c r="OWW253" s="249"/>
      <c r="OWX253" s="249"/>
      <c r="OWY253" s="249"/>
      <c r="OWZ253" s="249"/>
      <c r="OXA253" s="249"/>
      <c r="OXB253" s="249"/>
      <c r="OXC253" s="249"/>
      <c r="OXD253" s="249"/>
      <c r="OXE253" s="249"/>
      <c r="OXF253" s="249"/>
      <c r="OXG253" s="249"/>
      <c r="OXH253" s="249"/>
      <c r="OXI253" s="249"/>
      <c r="OXJ253" s="249"/>
      <c r="OXK253" s="249"/>
      <c r="OXL253" s="249"/>
      <c r="OXM253" s="249"/>
      <c r="OXN253" s="249"/>
      <c r="OXO253" s="249"/>
      <c r="OXP253" s="249"/>
      <c r="OXQ253" s="249"/>
      <c r="OXR253" s="249"/>
      <c r="OXS253" s="249"/>
      <c r="OXT253" s="249"/>
      <c r="OXU253" s="249"/>
      <c r="OXV253" s="249"/>
      <c r="OXW253" s="249"/>
      <c r="OXX253" s="249"/>
      <c r="OXY253" s="249"/>
      <c r="OXZ253" s="249"/>
      <c r="OYA253" s="249"/>
      <c r="OYB253" s="249"/>
      <c r="OYC253" s="249"/>
      <c r="OYD253" s="249"/>
      <c r="OYE253" s="249"/>
      <c r="OYF253" s="249"/>
      <c r="OYG253" s="249"/>
      <c r="OYH253" s="249"/>
      <c r="OYI253" s="249"/>
      <c r="OYJ253" s="249"/>
      <c r="OYK253" s="249"/>
      <c r="OYL253" s="249"/>
      <c r="OYM253" s="249"/>
      <c r="OYN253" s="249"/>
      <c r="OYO253" s="249"/>
      <c r="OYP253" s="249"/>
      <c r="OYQ253" s="249"/>
      <c r="OYR253" s="249"/>
      <c r="OYS253" s="249"/>
      <c r="OYT253" s="249"/>
      <c r="OYU253" s="249"/>
      <c r="OYV253" s="249"/>
      <c r="OYW253" s="249"/>
      <c r="OYX253" s="249"/>
      <c r="OYY253" s="249"/>
      <c r="OYZ253" s="249"/>
      <c r="OZA253" s="249"/>
      <c r="OZB253" s="249"/>
      <c r="OZC253" s="249"/>
      <c r="OZD253" s="249"/>
      <c r="OZE253" s="249"/>
      <c r="OZF253" s="249"/>
      <c r="OZG253" s="249"/>
      <c r="OZH253" s="249"/>
      <c r="OZI253" s="249"/>
      <c r="OZJ253" s="249"/>
      <c r="OZK253" s="249"/>
      <c r="OZL253" s="249"/>
      <c r="OZM253" s="249"/>
      <c r="OZN253" s="249"/>
      <c r="OZO253" s="249"/>
      <c r="OZP253" s="249"/>
      <c r="OZQ253" s="249"/>
      <c r="OZR253" s="249"/>
      <c r="OZS253" s="249"/>
      <c r="OZT253" s="249"/>
      <c r="OZU253" s="249"/>
      <c r="OZV253" s="249"/>
      <c r="OZW253" s="249"/>
      <c r="OZX253" s="249"/>
      <c r="OZY253" s="249"/>
      <c r="OZZ253" s="249"/>
      <c r="PAA253" s="249"/>
      <c r="PAB253" s="249"/>
      <c r="PAC253" s="249"/>
      <c r="PAD253" s="249"/>
      <c r="PAE253" s="249"/>
      <c r="PAF253" s="249"/>
      <c r="PAG253" s="249"/>
      <c r="PAH253" s="249"/>
      <c r="PAI253" s="249"/>
      <c r="PAJ253" s="249"/>
      <c r="PAK253" s="249"/>
      <c r="PAL253" s="249"/>
      <c r="PAM253" s="249"/>
      <c r="PAN253" s="249"/>
      <c r="PAO253" s="249"/>
      <c r="PAP253" s="249"/>
      <c r="PAQ253" s="249"/>
      <c r="PAR253" s="249"/>
      <c r="PAS253" s="249"/>
      <c r="PAT253" s="249"/>
      <c r="PAU253" s="249"/>
      <c r="PAV253" s="249"/>
      <c r="PAW253" s="249"/>
      <c r="PAX253" s="249"/>
      <c r="PAY253" s="249"/>
      <c r="PAZ253" s="249"/>
      <c r="PBA253" s="249"/>
      <c r="PBB253" s="249"/>
      <c r="PBC253" s="249"/>
      <c r="PBD253" s="249"/>
      <c r="PBE253" s="249"/>
      <c r="PBF253" s="249"/>
      <c r="PBG253" s="249"/>
      <c r="PBH253" s="249"/>
      <c r="PBI253" s="249"/>
      <c r="PBJ253" s="249"/>
      <c r="PBK253" s="249"/>
      <c r="PBL253" s="249"/>
      <c r="PBM253" s="249"/>
      <c r="PBN253" s="249"/>
      <c r="PBO253" s="249"/>
      <c r="PBP253" s="249"/>
      <c r="PBQ253" s="249"/>
      <c r="PBR253" s="249"/>
      <c r="PBS253" s="249"/>
      <c r="PBT253" s="249"/>
      <c r="PBU253" s="249"/>
      <c r="PBV253" s="249"/>
      <c r="PBW253" s="249"/>
      <c r="PBX253" s="249"/>
      <c r="PBY253" s="249"/>
      <c r="PBZ253" s="249"/>
      <c r="PCA253" s="249"/>
      <c r="PCB253" s="249"/>
      <c r="PCC253" s="249"/>
      <c r="PCD253" s="249"/>
      <c r="PCE253" s="249"/>
      <c r="PCF253" s="249"/>
      <c r="PCG253" s="249"/>
      <c r="PCH253" s="249"/>
      <c r="PCI253" s="249"/>
      <c r="PCJ253" s="249"/>
      <c r="PCK253" s="249"/>
      <c r="PCL253" s="249"/>
      <c r="PCM253" s="249"/>
      <c r="PCN253" s="249"/>
      <c r="PCO253" s="249"/>
      <c r="PCP253" s="249"/>
      <c r="PCQ253" s="249"/>
      <c r="PCR253" s="249"/>
      <c r="PCS253" s="249"/>
      <c r="PCT253" s="249"/>
      <c r="PCU253" s="249"/>
      <c r="PCV253" s="249"/>
      <c r="PCW253" s="249"/>
      <c r="PCX253" s="249"/>
      <c r="PCY253" s="249"/>
      <c r="PCZ253" s="249"/>
      <c r="PDA253" s="249"/>
      <c r="PDB253" s="249"/>
      <c r="PDC253" s="249"/>
      <c r="PDD253" s="249"/>
      <c r="PDE253" s="249"/>
      <c r="PDF253" s="249"/>
      <c r="PDG253" s="249"/>
      <c r="PDH253" s="249"/>
      <c r="PDI253" s="249"/>
      <c r="PDJ253" s="249"/>
      <c r="PDK253" s="249"/>
      <c r="PDL253" s="249"/>
      <c r="PDM253" s="249"/>
      <c r="PDN253" s="249"/>
      <c r="PDO253" s="249"/>
      <c r="PDP253" s="249"/>
      <c r="PDQ253" s="249"/>
      <c r="PDR253" s="249"/>
      <c r="PDS253" s="249"/>
      <c r="PDT253" s="249"/>
      <c r="PDU253" s="249"/>
      <c r="PDV253" s="249"/>
      <c r="PDW253" s="249"/>
      <c r="PDX253" s="249"/>
      <c r="PDY253" s="249"/>
      <c r="PDZ253" s="249"/>
      <c r="PEA253" s="249"/>
      <c r="PEB253" s="249"/>
      <c r="PEC253" s="249"/>
      <c r="PED253" s="249"/>
      <c r="PEE253" s="249"/>
      <c r="PEF253" s="249"/>
      <c r="PEG253" s="249"/>
      <c r="PEH253" s="249"/>
      <c r="PEI253" s="249"/>
      <c r="PEJ253" s="249"/>
      <c r="PEK253" s="249"/>
      <c r="PEL253" s="249"/>
      <c r="PEM253" s="249"/>
      <c r="PEN253" s="249"/>
      <c r="PEO253" s="249"/>
      <c r="PEP253" s="249"/>
      <c r="PEQ253" s="249"/>
      <c r="PER253" s="249"/>
      <c r="PES253" s="249"/>
      <c r="PET253" s="249"/>
      <c r="PEU253" s="249"/>
      <c r="PEV253" s="249"/>
      <c r="PEW253" s="249"/>
      <c r="PEX253" s="249"/>
      <c r="PEY253" s="249"/>
      <c r="PEZ253" s="249"/>
      <c r="PFA253" s="249"/>
      <c r="PFB253" s="249"/>
      <c r="PFC253" s="249"/>
      <c r="PFD253" s="249"/>
      <c r="PFE253" s="249"/>
      <c r="PFF253" s="249"/>
      <c r="PFG253" s="249"/>
      <c r="PFH253" s="249"/>
      <c r="PFI253" s="249"/>
      <c r="PFJ253" s="249"/>
      <c r="PFK253" s="249"/>
      <c r="PFL253" s="249"/>
      <c r="PFM253" s="249"/>
      <c r="PFN253" s="249"/>
      <c r="PFO253" s="249"/>
      <c r="PFP253" s="249"/>
      <c r="PFQ253" s="249"/>
      <c r="PFR253" s="249"/>
      <c r="PFS253" s="249"/>
      <c r="PFT253" s="249"/>
      <c r="PFU253" s="249"/>
      <c r="PFV253" s="249"/>
      <c r="PFW253" s="249"/>
      <c r="PFX253" s="249"/>
      <c r="PFY253" s="249"/>
      <c r="PFZ253" s="249"/>
      <c r="PGA253" s="249"/>
      <c r="PGB253" s="249"/>
      <c r="PGC253" s="249"/>
      <c r="PGD253" s="249"/>
      <c r="PGE253" s="249"/>
      <c r="PGF253" s="249"/>
      <c r="PGG253" s="249"/>
      <c r="PGH253" s="249"/>
      <c r="PGI253" s="249"/>
      <c r="PGJ253" s="249"/>
      <c r="PGK253" s="249"/>
      <c r="PGL253" s="249"/>
      <c r="PGM253" s="249"/>
      <c r="PGN253" s="249"/>
      <c r="PGO253" s="249"/>
      <c r="PGP253" s="249"/>
      <c r="PGQ253" s="249"/>
      <c r="PGR253" s="249"/>
      <c r="PGS253" s="249"/>
      <c r="PGT253" s="249"/>
      <c r="PGU253" s="249"/>
      <c r="PGV253" s="249"/>
      <c r="PGW253" s="249"/>
      <c r="PGX253" s="249"/>
      <c r="PGY253" s="249"/>
      <c r="PGZ253" s="249"/>
      <c r="PHA253" s="249"/>
      <c r="PHB253" s="249"/>
      <c r="PHC253" s="249"/>
      <c r="PHD253" s="249"/>
      <c r="PHE253" s="249"/>
      <c r="PHF253" s="249"/>
      <c r="PHG253" s="249"/>
      <c r="PHH253" s="249"/>
      <c r="PHI253" s="249"/>
      <c r="PHJ253" s="249"/>
      <c r="PHK253" s="249"/>
      <c r="PHL253" s="249"/>
      <c r="PHM253" s="249"/>
      <c r="PHN253" s="249"/>
      <c r="PHO253" s="249"/>
      <c r="PHP253" s="249"/>
      <c r="PHQ253" s="249"/>
      <c r="PHR253" s="249"/>
      <c r="PHS253" s="249"/>
      <c r="PHT253" s="249"/>
      <c r="PHU253" s="249"/>
      <c r="PHV253" s="249"/>
      <c r="PHW253" s="249"/>
      <c r="PHX253" s="249"/>
      <c r="PHY253" s="249"/>
      <c r="PHZ253" s="249"/>
      <c r="PIA253" s="249"/>
      <c r="PIB253" s="249"/>
      <c r="PIC253" s="249"/>
      <c r="PID253" s="249"/>
      <c r="PIE253" s="249"/>
      <c r="PIF253" s="249"/>
      <c r="PIG253" s="249"/>
      <c r="PIH253" s="249"/>
      <c r="PII253" s="249"/>
      <c r="PIJ253" s="249"/>
      <c r="PIK253" s="249"/>
      <c r="PIL253" s="249"/>
      <c r="PIM253" s="249"/>
      <c r="PIN253" s="249"/>
      <c r="PIO253" s="249"/>
      <c r="PIP253" s="249"/>
      <c r="PIQ253" s="249"/>
      <c r="PIR253" s="249"/>
      <c r="PIS253" s="249"/>
      <c r="PIT253" s="249"/>
      <c r="PIU253" s="249"/>
      <c r="PIV253" s="249"/>
      <c r="PIW253" s="249"/>
      <c r="PIX253" s="249"/>
      <c r="PIY253" s="249"/>
      <c r="PIZ253" s="249"/>
      <c r="PJA253" s="249"/>
      <c r="PJB253" s="249"/>
      <c r="PJC253" s="249"/>
      <c r="PJD253" s="249"/>
      <c r="PJE253" s="249"/>
      <c r="PJF253" s="249"/>
      <c r="PJG253" s="249"/>
      <c r="PJH253" s="249"/>
      <c r="PJI253" s="249"/>
      <c r="PJJ253" s="249"/>
      <c r="PJK253" s="249"/>
      <c r="PJL253" s="249"/>
      <c r="PJM253" s="249"/>
      <c r="PJN253" s="249"/>
      <c r="PJO253" s="249"/>
      <c r="PJP253" s="249"/>
      <c r="PJQ253" s="249"/>
      <c r="PJR253" s="249"/>
      <c r="PJS253" s="249"/>
      <c r="PJT253" s="249"/>
      <c r="PJU253" s="249"/>
      <c r="PJV253" s="249"/>
      <c r="PJW253" s="249"/>
      <c r="PJX253" s="249"/>
      <c r="PJY253" s="249"/>
      <c r="PJZ253" s="249"/>
      <c r="PKA253" s="249"/>
      <c r="PKB253" s="249"/>
      <c r="PKC253" s="249"/>
      <c r="PKD253" s="249"/>
      <c r="PKE253" s="249"/>
      <c r="PKF253" s="249"/>
      <c r="PKG253" s="249"/>
      <c r="PKH253" s="249"/>
      <c r="PKI253" s="249"/>
      <c r="PKJ253" s="249"/>
      <c r="PKK253" s="249"/>
      <c r="PKL253" s="249"/>
      <c r="PKM253" s="249"/>
      <c r="PKN253" s="249"/>
      <c r="PKO253" s="249"/>
      <c r="PKP253" s="249"/>
      <c r="PKQ253" s="249"/>
      <c r="PKR253" s="249"/>
      <c r="PKS253" s="249"/>
      <c r="PKT253" s="249"/>
      <c r="PKU253" s="249"/>
      <c r="PKV253" s="249"/>
      <c r="PKW253" s="249"/>
      <c r="PKX253" s="249"/>
      <c r="PKY253" s="249"/>
      <c r="PKZ253" s="249"/>
      <c r="PLA253" s="249"/>
      <c r="PLB253" s="249"/>
      <c r="PLC253" s="249"/>
      <c r="PLD253" s="249"/>
      <c r="PLE253" s="249"/>
      <c r="PLF253" s="249"/>
      <c r="PLG253" s="249"/>
      <c r="PLH253" s="249"/>
      <c r="PLI253" s="249"/>
      <c r="PLJ253" s="249"/>
      <c r="PLK253" s="249"/>
      <c r="PLL253" s="249"/>
      <c r="PLM253" s="249"/>
      <c r="PLN253" s="249"/>
      <c r="PLO253" s="249"/>
      <c r="PLP253" s="249"/>
      <c r="PLQ253" s="249"/>
      <c r="PLR253" s="249"/>
      <c r="PLS253" s="249"/>
      <c r="PLT253" s="249"/>
      <c r="PLU253" s="249"/>
      <c r="PLV253" s="249"/>
      <c r="PLW253" s="249"/>
      <c r="PLX253" s="249"/>
      <c r="PLY253" s="249"/>
      <c r="PLZ253" s="249"/>
      <c r="PMA253" s="249"/>
      <c r="PMB253" s="249"/>
      <c r="PMC253" s="249"/>
      <c r="PMD253" s="249"/>
      <c r="PME253" s="249"/>
      <c r="PMF253" s="249"/>
      <c r="PMG253" s="249"/>
      <c r="PMH253" s="249"/>
      <c r="PMI253" s="249"/>
      <c r="PMJ253" s="249"/>
      <c r="PMK253" s="249"/>
      <c r="PML253" s="249"/>
      <c r="PMM253" s="249"/>
      <c r="PMN253" s="249"/>
      <c r="PMO253" s="249"/>
      <c r="PMP253" s="249"/>
      <c r="PMQ253" s="249"/>
      <c r="PMR253" s="249"/>
      <c r="PMS253" s="249"/>
      <c r="PMT253" s="249"/>
      <c r="PMU253" s="249"/>
      <c r="PMV253" s="249"/>
      <c r="PMW253" s="249"/>
      <c r="PMX253" s="249"/>
      <c r="PMY253" s="249"/>
      <c r="PMZ253" s="249"/>
      <c r="PNA253" s="249"/>
      <c r="PNB253" s="249"/>
      <c r="PNC253" s="249"/>
      <c r="PND253" s="249"/>
      <c r="PNE253" s="249"/>
      <c r="PNF253" s="249"/>
      <c r="PNG253" s="249"/>
      <c r="PNH253" s="249"/>
      <c r="PNI253" s="249"/>
      <c r="PNJ253" s="249"/>
      <c r="PNK253" s="249"/>
      <c r="PNL253" s="249"/>
      <c r="PNM253" s="249"/>
      <c r="PNN253" s="249"/>
      <c r="PNO253" s="249"/>
      <c r="PNP253" s="249"/>
      <c r="PNQ253" s="249"/>
      <c r="PNR253" s="249"/>
      <c r="PNS253" s="249"/>
      <c r="PNT253" s="249"/>
      <c r="PNU253" s="249"/>
      <c r="PNV253" s="249"/>
      <c r="PNW253" s="249"/>
      <c r="PNX253" s="249"/>
      <c r="PNY253" s="249"/>
      <c r="PNZ253" s="249"/>
      <c r="POA253" s="249"/>
      <c r="POB253" s="249"/>
      <c r="POC253" s="249"/>
      <c r="POD253" s="249"/>
      <c r="POE253" s="249"/>
      <c r="POF253" s="249"/>
      <c r="POG253" s="249"/>
      <c r="POH253" s="249"/>
      <c r="POI253" s="249"/>
      <c r="POJ253" s="249"/>
      <c r="POK253" s="249"/>
      <c r="POL253" s="249"/>
      <c r="POM253" s="249"/>
      <c r="PON253" s="249"/>
      <c r="POO253" s="249"/>
      <c r="POP253" s="249"/>
      <c r="POQ253" s="249"/>
      <c r="POR253" s="249"/>
      <c r="POS253" s="249"/>
      <c r="POT253" s="249"/>
      <c r="POU253" s="249"/>
      <c r="POV253" s="249"/>
      <c r="POW253" s="249"/>
      <c r="POX253" s="249"/>
      <c r="POY253" s="249"/>
      <c r="POZ253" s="249"/>
      <c r="PPA253" s="249"/>
      <c r="PPB253" s="249"/>
      <c r="PPC253" s="249"/>
      <c r="PPD253" s="249"/>
      <c r="PPE253" s="249"/>
      <c r="PPF253" s="249"/>
      <c r="PPG253" s="249"/>
      <c r="PPH253" s="249"/>
      <c r="PPI253" s="249"/>
      <c r="PPJ253" s="249"/>
      <c r="PPK253" s="249"/>
      <c r="PPL253" s="249"/>
      <c r="PPM253" s="249"/>
      <c r="PPN253" s="249"/>
      <c r="PPO253" s="249"/>
      <c r="PPP253" s="249"/>
      <c r="PPQ253" s="249"/>
      <c r="PPR253" s="249"/>
      <c r="PPS253" s="249"/>
      <c r="PPT253" s="249"/>
      <c r="PPU253" s="249"/>
      <c r="PPV253" s="249"/>
      <c r="PPW253" s="249"/>
      <c r="PPX253" s="249"/>
      <c r="PPY253" s="249"/>
      <c r="PPZ253" s="249"/>
      <c r="PQA253" s="249"/>
      <c r="PQB253" s="249"/>
      <c r="PQC253" s="249"/>
      <c r="PQD253" s="249"/>
      <c r="PQE253" s="249"/>
      <c r="PQF253" s="249"/>
      <c r="PQG253" s="249"/>
      <c r="PQH253" s="249"/>
      <c r="PQI253" s="249"/>
      <c r="PQJ253" s="249"/>
      <c r="PQK253" s="249"/>
      <c r="PQL253" s="249"/>
      <c r="PQM253" s="249"/>
      <c r="PQN253" s="249"/>
      <c r="PQO253" s="249"/>
      <c r="PQP253" s="249"/>
      <c r="PQQ253" s="249"/>
      <c r="PQR253" s="249"/>
      <c r="PQS253" s="249"/>
      <c r="PQT253" s="249"/>
      <c r="PQU253" s="249"/>
      <c r="PQV253" s="249"/>
      <c r="PQW253" s="249"/>
      <c r="PQX253" s="249"/>
      <c r="PQY253" s="249"/>
      <c r="PQZ253" s="249"/>
      <c r="PRA253" s="249"/>
      <c r="PRB253" s="249"/>
      <c r="PRC253" s="249"/>
      <c r="PRD253" s="249"/>
      <c r="PRE253" s="249"/>
      <c r="PRF253" s="249"/>
      <c r="PRG253" s="249"/>
      <c r="PRH253" s="249"/>
      <c r="PRI253" s="249"/>
      <c r="PRJ253" s="249"/>
      <c r="PRK253" s="249"/>
      <c r="PRL253" s="249"/>
      <c r="PRM253" s="249"/>
      <c r="PRN253" s="249"/>
      <c r="PRO253" s="249"/>
      <c r="PRP253" s="249"/>
      <c r="PRQ253" s="249"/>
      <c r="PRR253" s="249"/>
      <c r="PRS253" s="249"/>
      <c r="PRT253" s="249"/>
      <c r="PRU253" s="249"/>
      <c r="PRV253" s="249"/>
      <c r="PRW253" s="249"/>
      <c r="PRX253" s="249"/>
      <c r="PRY253" s="249"/>
      <c r="PRZ253" s="249"/>
      <c r="PSA253" s="249"/>
      <c r="PSB253" s="249"/>
      <c r="PSC253" s="249"/>
      <c r="PSD253" s="249"/>
      <c r="PSE253" s="249"/>
      <c r="PSF253" s="249"/>
      <c r="PSG253" s="249"/>
      <c r="PSH253" s="249"/>
      <c r="PSI253" s="249"/>
      <c r="PSJ253" s="249"/>
      <c r="PSK253" s="249"/>
      <c r="PSL253" s="249"/>
      <c r="PSM253" s="249"/>
      <c r="PSN253" s="249"/>
      <c r="PSO253" s="249"/>
      <c r="PSP253" s="249"/>
      <c r="PSQ253" s="249"/>
      <c r="PSR253" s="249"/>
      <c r="PSS253" s="249"/>
      <c r="PST253" s="249"/>
      <c r="PSU253" s="249"/>
      <c r="PSV253" s="249"/>
      <c r="PSW253" s="249"/>
      <c r="PSX253" s="249"/>
      <c r="PSY253" s="249"/>
      <c r="PSZ253" s="249"/>
      <c r="PTA253" s="249"/>
      <c r="PTB253" s="249"/>
      <c r="PTC253" s="249"/>
      <c r="PTD253" s="249"/>
      <c r="PTE253" s="249"/>
      <c r="PTF253" s="249"/>
      <c r="PTG253" s="249"/>
      <c r="PTH253" s="249"/>
      <c r="PTI253" s="249"/>
      <c r="PTJ253" s="249"/>
      <c r="PTK253" s="249"/>
      <c r="PTL253" s="249"/>
      <c r="PTM253" s="249"/>
      <c r="PTN253" s="249"/>
      <c r="PTO253" s="249"/>
      <c r="PTP253" s="249"/>
      <c r="PTQ253" s="249"/>
      <c r="PTR253" s="249"/>
      <c r="PTS253" s="249"/>
      <c r="PTT253" s="249"/>
      <c r="PTU253" s="249"/>
      <c r="PTV253" s="249"/>
      <c r="PTW253" s="249"/>
      <c r="PTX253" s="249"/>
      <c r="PTY253" s="249"/>
      <c r="PTZ253" s="249"/>
      <c r="PUA253" s="249"/>
      <c r="PUB253" s="249"/>
      <c r="PUC253" s="249"/>
      <c r="PUD253" s="249"/>
      <c r="PUE253" s="249"/>
      <c r="PUF253" s="249"/>
      <c r="PUG253" s="249"/>
      <c r="PUH253" s="249"/>
      <c r="PUI253" s="249"/>
      <c r="PUJ253" s="249"/>
      <c r="PUK253" s="249"/>
      <c r="PUL253" s="249"/>
      <c r="PUM253" s="249"/>
      <c r="PUN253" s="249"/>
      <c r="PUO253" s="249"/>
      <c r="PUP253" s="249"/>
      <c r="PUQ253" s="249"/>
      <c r="PUR253" s="249"/>
      <c r="PUS253" s="249"/>
      <c r="PUT253" s="249"/>
      <c r="PUU253" s="249"/>
      <c r="PUV253" s="249"/>
      <c r="PUW253" s="249"/>
      <c r="PUX253" s="249"/>
      <c r="PUY253" s="249"/>
      <c r="PUZ253" s="249"/>
      <c r="PVA253" s="249"/>
      <c r="PVB253" s="249"/>
      <c r="PVC253" s="249"/>
      <c r="PVD253" s="249"/>
      <c r="PVE253" s="249"/>
      <c r="PVF253" s="249"/>
      <c r="PVG253" s="249"/>
      <c r="PVH253" s="249"/>
      <c r="PVI253" s="249"/>
      <c r="PVJ253" s="249"/>
      <c r="PVK253" s="249"/>
      <c r="PVL253" s="249"/>
      <c r="PVM253" s="249"/>
      <c r="PVN253" s="249"/>
      <c r="PVO253" s="249"/>
      <c r="PVP253" s="249"/>
      <c r="PVQ253" s="249"/>
      <c r="PVR253" s="249"/>
      <c r="PVS253" s="249"/>
      <c r="PVT253" s="249"/>
      <c r="PVU253" s="249"/>
      <c r="PVV253" s="249"/>
      <c r="PVW253" s="249"/>
      <c r="PVX253" s="249"/>
      <c r="PVY253" s="249"/>
      <c r="PVZ253" s="249"/>
      <c r="PWA253" s="249"/>
      <c r="PWB253" s="249"/>
      <c r="PWC253" s="249"/>
      <c r="PWD253" s="249"/>
      <c r="PWE253" s="249"/>
      <c r="PWF253" s="249"/>
      <c r="PWG253" s="249"/>
      <c r="PWH253" s="249"/>
      <c r="PWI253" s="249"/>
      <c r="PWJ253" s="249"/>
      <c r="PWK253" s="249"/>
      <c r="PWL253" s="249"/>
      <c r="PWM253" s="249"/>
      <c r="PWN253" s="249"/>
      <c r="PWO253" s="249"/>
      <c r="PWP253" s="249"/>
      <c r="PWQ253" s="249"/>
      <c r="PWR253" s="249"/>
      <c r="PWS253" s="249"/>
      <c r="PWT253" s="249"/>
      <c r="PWU253" s="249"/>
      <c r="PWV253" s="249"/>
      <c r="PWW253" s="249"/>
      <c r="PWX253" s="249"/>
      <c r="PWY253" s="249"/>
      <c r="PWZ253" s="249"/>
      <c r="PXA253" s="249"/>
      <c r="PXB253" s="249"/>
      <c r="PXC253" s="249"/>
      <c r="PXD253" s="249"/>
      <c r="PXE253" s="249"/>
      <c r="PXF253" s="249"/>
      <c r="PXG253" s="249"/>
      <c r="PXH253" s="249"/>
      <c r="PXI253" s="249"/>
      <c r="PXJ253" s="249"/>
      <c r="PXK253" s="249"/>
      <c r="PXL253" s="249"/>
      <c r="PXM253" s="249"/>
      <c r="PXN253" s="249"/>
      <c r="PXO253" s="249"/>
      <c r="PXP253" s="249"/>
      <c r="PXQ253" s="249"/>
      <c r="PXR253" s="249"/>
      <c r="PXS253" s="249"/>
      <c r="PXT253" s="249"/>
      <c r="PXU253" s="249"/>
      <c r="PXV253" s="249"/>
      <c r="PXW253" s="249"/>
      <c r="PXX253" s="249"/>
      <c r="PXY253" s="249"/>
      <c r="PXZ253" s="249"/>
      <c r="PYA253" s="249"/>
      <c r="PYB253" s="249"/>
      <c r="PYC253" s="249"/>
      <c r="PYD253" s="249"/>
      <c r="PYE253" s="249"/>
      <c r="PYF253" s="249"/>
      <c r="PYG253" s="249"/>
      <c r="PYH253" s="249"/>
      <c r="PYI253" s="249"/>
      <c r="PYJ253" s="249"/>
      <c r="PYK253" s="249"/>
      <c r="PYL253" s="249"/>
      <c r="PYM253" s="249"/>
      <c r="PYN253" s="249"/>
      <c r="PYO253" s="249"/>
      <c r="PYP253" s="249"/>
      <c r="PYQ253" s="249"/>
      <c r="PYR253" s="249"/>
      <c r="PYS253" s="249"/>
      <c r="PYT253" s="249"/>
      <c r="PYU253" s="249"/>
      <c r="PYV253" s="249"/>
      <c r="PYW253" s="249"/>
      <c r="PYX253" s="249"/>
      <c r="PYY253" s="249"/>
      <c r="PYZ253" s="249"/>
      <c r="PZA253" s="249"/>
      <c r="PZB253" s="249"/>
      <c r="PZC253" s="249"/>
      <c r="PZD253" s="249"/>
      <c r="PZE253" s="249"/>
      <c r="PZF253" s="249"/>
      <c r="PZG253" s="249"/>
      <c r="PZH253" s="249"/>
      <c r="PZI253" s="249"/>
      <c r="PZJ253" s="249"/>
      <c r="PZK253" s="249"/>
      <c r="PZL253" s="249"/>
      <c r="PZM253" s="249"/>
      <c r="PZN253" s="249"/>
      <c r="PZO253" s="249"/>
      <c r="PZP253" s="249"/>
      <c r="PZQ253" s="249"/>
      <c r="PZR253" s="249"/>
      <c r="PZS253" s="249"/>
      <c r="PZT253" s="249"/>
      <c r="PZU253" s="249"/>
      <c r="PZV253" s="249"/>
      <c r="PZW253" s="249"/>
      <c r="PZX253" s="249"/>
      <c r="PZY253" s="249"/>
      <c r="PZZ253" s="249"/>
      <c r="QAA253" s="249"/>
      <c r="QAB253" s="249"/>
      <c r="QAC253" s="249"/>
      <c r="QAD253" s="249"/>
      <c r="QAE253" s="249"/>
      <c r="QAF253" s="249"/>
      <c r="QAG253" s="249"/>
      <c r="QAH253" s="249"/>
      <c r="QAI253" s="249"/>
      <c r="QAJ253" s="249"/>
      <c r="QAK253" s="249"/>
      <c r="QAL253" s="249"/>
      <c r="QAM253" s="249"/>
      <c r="QAN253" s="249"/>
      <c r="QAO253" s="249"/>
      <c r="QAP253" s="249"/>
      <c r="QAQ253" s="249"/>
      <c r="QAR253" s="249"/>
      <c r="QAS253" s="249"/>
      <c r="QAT253" s="249"/>
      <c r="QAU253" s="249"/>
      <c r="QAV253" s="249"/>
      <c r="QAW253" s="249"/>
      <c r="QAX253" s="249"/>
      <c r="QAY253" s="249"/>
      <c r="QAZ253" s="249"/>
      <c r="QBA253" s="249"/>
      <c r="QBB253" s="249"/>
      <c r="QBC253" s="249"/>
      <c r="QBD253" s="249"/>
      <c r="QBE253" s="249"/>
      <c r="QBF253" s="249"/>
      <c r="QBG253" s="249"/>
      <c r="QBH253" s="249"/>
      <c r="QBI253" s="249"/>
      <c r="QBJ253" s="249"/>
      <c r="QBK253" s="249"/>
      <c r="QBL253" s="249"/>
      <c r="QBM253" s="249"/>
      <c r="QBN253" s="249"/>
      <c r="QBO253" s="249"/>
      <c r="QBP253" s="249"/>
      <c r="QBQ253" s="249"/>
      <c r="QBR253" s="249"/>
      <c r="QBS253" s="249"/>
      <c r="QBT253" s="249"/>
      <c r="QBU253" s="249"/>
      <c r="QBV253" s="249"/>
      <c r="QBW253" s="249"/>
      <c r="QBX253" s="249"/>
      <c r="QBY253" s="249"/>
      <c r="QBZ253" s="249"/>
      <c r="QCA253" s="249"/>
      <c r="QCB253" s="249"/>
      <c r="QCC253" s="249"/>
      <c r="QCD253" s="249"/>
      <c r="QCE253" s="249"/>
      <c r="QCF253" s="249"/>
      <c r="QCG253" s="249"/>
      <c r="QCH253" s="249"/>
      <c r="QCI253" s="249"/>
      <c r="QCJ253" s="249"/>
      <c r="QCK253" s="249"/>
      <c r="QCL253" s="249"/>
      <c r="QCM253" s="249"/>
      <c r="QCN253" s="249"/>
      <c r="QCO253" s="249"/>
      <c r="QCP253" s="249"/>
      <c r="QCQ253" s="249"/>
      <c r="QCR253" s="249"/>
      <c r="QCS253" s="249"/>
      <c r="QCT253" s="249"/>
      <c r="QCU253" s="249"/>
      <c r="QCV253" s="249"/>
      <c r="QCW253" s="249"/>
      <c r="QCX253" s="249"/>
      <c r="QCY253" s="249"/>
      <c r="QCZ253" s="249"/>
      <c r="QDA253" s="249"/>
      <c r="QDB253" s="249"/>
      <c r="QDC253" s="249"/>
      <c r="QDD253" s="249"/>
      <c r="QDE253" s="249"/>
      <c r="QDF253" s="249"/>
      <c r="QDG253" s="249"/>
      <c r="QDH253" s="249"/>
      <c r="QDI253" s="249"/>
      <c r="QDJ253" s="249"/>
      <c r="QDK253" s="249"/>
      <c r="QDL253" s="249"/>
      <c r="QDM253" s="249"/>
      <c r="QDN253" s="249"/>
      <c r="QDO253" s="249"/>
      <c r="QDP253" s="249"/>
      <c r="QDQ253" s="249"/>
      <c r="QDR253" s="249"/>
      <c r="QDS253" s="249"/>
      <c r="QDT253" s="249"/>
      <c r="QDU253" s="249"/>
      <c r="QDV253" s="249"/>
      <c r="QDW253" s="249"/>
      <c r="QDX253" s="249"/>
      <c r="QDY253" s="249"/>
      <c r="QDZ253" s="249"/>
      <c r="QEA253" s="249"/>
      <c r="QEB253" s="249"/>
      <c r="QEC253" s="249"/>
      <c r="QED253" s="249"/>
      <c r="QEE253" s="249"/>
      <c r="QEF253" s="249"/>
      <c r="QEG253" s="249"/>
      <c r="QEH253" s="249"/>
      <c r="QEI253" s="249"/>
      <c r="QEJ253" s="249"/>
      <c r="QEK253" s="249"/>
      <c r="QEL253" s="249"/>
      <c r="QEM253" s="249"/>
      <c r="QEN253" s="249"/>
      <c r="QEO253" s="249"/>
      <c r="QEP253" s="249"/>
      <c r="QEQ253" s="249"/>
      <c r="QER253" s="249"/>
      <c r="QES253" s="249"/>
      <c r="QET253" s="249"/>
      <c r="QEU253" s="249"/>
      <c r="QEV253" s="249"/>
      <c r="QEW253" s="249"/>
      <c r="QEX253" s="249"/>
      <c r="QEY253" s="249"/>
      <c r="QEZ253" s="249"/>
      <c r="QFA253" s="249"/>
      <c r="QFB253" s="249"/>
      <c r="QFC253" s="249"/>
      <c r="QFD253" s="249"/>
      <c r="QFE253" s="249"/>
      <c r="QFF253" s="249"/>
      <c r="QFG253" s="249"/>
      <c r="QFH253" s="249"/>
      <c r="QFI253" s="249"/>
      <c r="QFJ253" s="249"/>
      <c r="QFK253" s="249"/>
      <c r="QFL253" s="249"/>
      <c r="QFM253" s="249"/>
      <c r="QFN253" s="249"/>
      <c r="QFO253" s="249"/>
      <c r="QFP253" s="249"/>
      <c r="QFQ253" s="249"/>
      <c r="QFR253" s="249"/>
      <c r="QFS253" s="249"/>
      <c r="QFT253" s="249"/>
      <c r="QFU253" s="249"/>
      <c r="QFV253" s="249"/>
      <c r="QFW253" s="249"/>
      <c r="QFX253" s="249"/>
      <c r="QFY253" s="249"/>
      <c r="QFZ253" s="249"/>
      <c r="QGA253" s="249"/>
      <c r="QGB253" s="249"/>
      <c r="QGC253" s="249"/>
      <c r="QGD253" s="249"/>
      <c r="QGE253" s="249"/>
      <c r="QGF253" s="249"/>
      <c r="QGG253" s="249"/>
      <c r="QGH253" s="249"/>
      <c r="QGI253" s="249"/>
      <c r="QGJ253" s="249"/>
      <c r="QGK253" s="249"/>
      <c r="QGL253" s="249"/>
      <c r="QGM253" s="249"/>
      <c r="QGN253" s="249"/>
      <c r="QGO253" s="249"/>
      <c r="QGP253" s="249"/>
      <c r="QGQ253" s="249"/>
      <c r="QGR253" s="249"/>
      <c r="QGS253" s="249"/>
      <c r="QGT253" s="249"/>
      <c r="QGU253" s="249"/>
      <c r="QGV253" s="249"/>
      <c r="QGW253" s="249"/>
      <c r="QGX253" s="249"/>
      <c r="QGY253" s="249"/>
      <c r="QGZ253" s="249"/>
      <c r="QHA253" s="249"/>
      <c r="QHB253" s="249"/>
      <c r="QHC253" s="249"/>
      <c r="QHD253" s="249"/>
      <c r="QHE253" s="249"/>
      <c r="QHF253" s="249"/>
      <c r="QHG253" s="249"/>
      <c r="QHH253" s="249"/>
      <c r="QHI253" s="249"/>
      <c r="QHJ253" s="249"/>
      <c r="QHK253" s="249"/>
      <c r="QHL253" s="249"/>
      <c r="QHM253" s="249"/>
      <c r="QHN253" s="249"/>
      <c r="QHO253" s="249"/>
      <c r="QHP253" s="249"/>
      <c r="QHQ253" s="249"/>
      <c r="QHR253" s="249"/>
      <c r="QHS253" s="249"/>
      <c r="QHT253" s="249"/>
      <c r="QHU253" s="249"/>
      <c r="QHV253" s="249"/>
      <c r="QHW253" s="249"/>
      <c r="QHX253" s="249"/>
      <c r="QHY253" s="249"/>
      <c r="QHZ253" s="249"/>
      <c r="QIA253" s="249"/>
      <c r="QIB253" s="249"/>
      <c r="QIC253" s="249"/>
      <c r="QID253" s="249"/>
      <c r="QIE253" s="249"/>
      <c r="QIF253" s="249"/>
      <c r="QIG253" s="249"/>
      <c r="QIH253" s="249"/>
      <c r="QII253" s="249"/>
      <c r="QIJ253" s="249"/>
      <c r="QIK253" s="249"/>
      <c r="QIL253" s="249"/>
      <c r="QIM253" s="249"/>
      <c r="QIN253" s="249"/>
      <c r="QIO253" s="249"/>
      <c r="QIP253" s="249"/>
      <c r="QIQ253" s="249"/>
      <c r="QIR253" s="249"/>
      <c r="QIS253" s="249"/>
      <c r="QIT253" s="249"/>
      <c r="QIU253" s="249"/>
      <c r="QIV253" s="249"/>
      <c r="QIW253" s="249"/>
      <c r="QIX253" s="249"/>
      <c r="QIY253" s="249"/>
      <c r="QIZ253" s="249"/>
      <c r="QJA253" s="249"/>
      <c r="QJB253" s="249"/>
      <c r="QJC253" s="249"/>
      <c r="QJD253" s="249"/>
      <c r="QJE253" s="249"/>
      <c r="QJF253" s="249"/>
      <c r="QJG253" s="249"/>
      <c r="QJH253" s="249"/>
      <c r="QJI253" s="249"/>
      <c r="QJJ253" s="249"/>
      <c r="QJK253" s="249"/>
      <c r="QJL253" s="249"/>
      <c r="QJM253" s="249"/>
      <c r="QJN253" s="249"/>
      <c r="QJO253" s="249"/>
      <c r="QJP253" s="249"/>
      <c r="QJQ253" s="249"/>
      <c r="QJR253" s="249"/>
      <c r="QJS253" s="249"/>
      <c r="QJT253" s="249"/>
      <c r="QJU253" s="249"/>
      <c r="QJV253" s="249"/>
      <c r="QJW253" s="249"/>
      <c r="QJX253" s="249"/>
      <c r="QJY253" s="249"/>
      <c r="QJZ253" s="249"/>
      <c r="QKA253" s="249"/>
      <c r="QKB253" s="249"/>
      <c r="QKC253" s="249"/>
      <c r="QKD253" s="249"/>
      <c r="QKE253" s="249"/>
      <c r="QKF253" s="249"/>
      <c r="QKG253" s="249"/>
      <c r="QKH253" s="249"/>
      <c r="QKI253" s="249"/>
      <c r="QKJ253" s="249"/>
      <c r="QKK253" s="249"/>
      <c r="QKL253" s="249"/>
      <c r="QKM253" s="249"/>
      <c r="QKN253" s="249"/>
      <c r="QKO253" s="249"/>
      <c r="QKP253" s="249"/>
      <c r="QKQ253" s="249"/>
      <c r="QKR253" s="249"/>
      <c r="QKS253" s="249"/>
      <c r="QKT253" s="249"/>
      <c r="QKU253" s="249"/>
      <c r="QKV253" s="249"/>
      <c r="QKW253" s="249"/>
      <c r="QKX253" s="249"/>
      <c r="QKY253" s="249"/>
      <c r="QKZ253" s="249"/>
      <c r="QLA253" s="249"/>
      <c r="QLB253" s="249"/>
      <c r="QLC253" s="249"/>
      <c r="QLD253" s="249"/>
      <c r="QLE253" s="249"/>
      <c r="QLF253" s="249"/>
      <c r="QLG253" s="249"/>
      <c r="QLH253" s="249"/>
      <c r="QLI253" s="249"/>
      <c r="QLJ253" s="249"/>
      <c r="QLK253" s="249"/>
      <c r="QLL253" s="249"/>
      <c r="QLM253" s="249"/>
      <c r="QLN253" s="249"/>
      <c r="QLO253" s="249"/>
      <c r="QLP253" s="249"/>
      <c r="QLQ253" s="249"/>
      <c r="QLR253" s="249"/>
      <c r="QLS253" s="249"/>
      <c r="QLT253" s="249"/>
      <c r="QLU253" s="249"/>
      <c r="QLV253" s="249"/>
      <c r="QLW253" s="249"/>
      <c r="QLX253" s="249"/>
      <c r="QLY253" s="249"/>
      <c r="QLZ253" s="249"/>
      <c r="QMA253" s="249"/>
      <c r="QMB253" s="249"/>
      <c r="QMC253" s="249"/>
      <c r="QMD253" s="249"/>
      <c r="QME253" s="249"/>
      <c r="QMF253" s="249"/>
      <c r="QMG253" s="249"/>
      <c r="QMH253" s="249"/>
      <c r="QMI253" s="249"/>
      <c r="QMJ253" s="249"/>
      <c r="QMK253" s="249"/>
      <c r="QML253" s="249"/>
      <c r="QMM253" s="249"/>
      <c r="QMN253" s="249"/>
      <c r="QMO253" s="249"/>
      <c r="QMP253" s="249"/>
      <c r="QMQ253" s="249"/>
      <c r="QMR253" s="249"/>
      <c r="QMS253" s="249"/>
      <c r="QMT253" s="249"/>
      <c r="QMU253" s="249"/>
      <c r="QMV253" s="249"/>
      <c r="QMW253" s="249"/>
      <c r="QMX253" s="249"/>
      <c r="QMY253" s="249"/>
      <c r="QMZ253" s="249"/>
      <c r="QNA253" s="249"/>
      <c r="QNB253" s="249"/>
      <c r="QNC253" s="249"/>
      <c r="QND253" s="249"/>
      <c r="QNE253" s="249"/>
      <c r="QNF253" s="249"/>
      <c r="QNG253" s="249"/>
      <c r="QNH253" s="249"/>
      <c r="QNI253" s="249"/>
      <c r="QNJ253" s="249"/>
      <c r="QNK253" s="249"/>
      <c r="QNL253" s="249"/>
      <c r="QNM253" s="249"/>
      <c r="QNN253" s="249"/>
      <c r="QNO253" s="249"/>
      <c r="QNP253" s="249"/>
      <c r="QNQ253" s="249"/>
      <c r="QNR253" s="249"/>
      <c r="QNS253" s="249"/>
      <c r="QNT253" s="249"/>
      <c r="QNU253" s="249"/>
      <c r="QNV253" s="249"/>
      <c r="QNW253" s="249"/>
      <c r="QNX253" s="249"/>
      <c r="QNY253" s="249"/>
      <c r="QNZ253" s="249"/>
      <c r="QOA253" s="249"/>
      <c r="QOB253" s="249"/>
      <c r="QOC253" s="249"/>
      <c r="QOD253" s="249"/>
      <c r="QOE253" s="249"/>
      <c r="QOF253" s="249"/>
      <c r="QOG253" s="249"/>
      <c r="QOH253" s="249"/>
      <c r="QOI253" s="249"/>
      <c r="QOJ253" s="249"/>
      <c r="QOK253" s="249"/>
      <c r="QOL253" s="249"/>
      <c r="QOM253" s="249"/>
      <c r="QON253" s="249"/>
      <c r="QOO253" s="249"/>
      <c r="QOP253" s="249"/>
      <c r="QOQ253" s="249"/>
      <c r="QOR253" s="249"/>
      <c r="QOS253" s="249"/>
      <c r="QOT253" s="249"/>
      <c r="QOU253" s="249"/>
      <c r="QOV253" s="249"/>
      <c r="QOW253" s="249"/>
      <c r="QOX253" s="249"/>
      <c r="QOY253" s="249"/>
      <c r="QOZ253" s="249"/>
      <c r="QPA253" s="249"/>
      <c r="QPB253" s="249"/>
      <c r="QPC253" s="249"/>
      <c r="QPD253" s="249"/>
      <c r="QPE253" s="249"/>
      <c r="QPF253" s="249"/>
      <c r="QPG253" s="249"/>
      <c r="QPH253" s="249"/>
      <c r="QPI253" s="249"/>
      <c r="QPJ253" s="249"/>
      <c r="QPK253" s="249"/>
      <c r="QPL253" s="249"/>
      <c r="QPM253" s="249"/>
      <c r="QPN253" s="249"/>
      <c r="QPO253" s="249"/>
      <c r="QPP253" s="249"/>
      <c r="QPQ253" s="249"/>
      <c r="QPR253" s="249"/>
      <c r="QPS253" s="249"/>
      <c r="QPT253" s="249"/>
      <c r="QPU253" s="249"/>
      <c r="QPV253" s="249"/>
      <c r="QPW253" s="249"/>
      <c r="QPX253" s="249"/>
      <c r="QPY253" s="249"/>
      <c r="QPZ253" s="249"/>
      <c r="QQA253" s="249"/>
      <c r="QQB253" s="249"/>
      <c r="QQC253" s="249"/>
      <c r="QQD253" s="249"/>
      <c r="QQE253" s="249"/>
      <c r="QQF253" s="249"/>
      <c r="QQG253" s="249"/>
      <c r="QQH253" s="249"/>
      <c r="QQI253" s="249"/>
      <c r="QQJ253" s="249"/>
      <c r="QQK253" s="249"/>
      <c r="QQL253" s="249"/>
      <c r="QQM253" s="249"/>
      <c r="QQN253" s="249"/>
      <c r="QQO253" s="249"/>
      <c r="QQP253" s="249"/>
      <c r="QQQ253" s="249"/>
      <c r="QQR253" s="249"/>
      <c r="QQS253" s="249"/>
      <c r="QQT253" s="249"/>
      <c r="QQU253" s="249"/>
      <c r="QQV253" s="249"/>
      <c r="QQW253" s="249"/>
      <c r="QQX253" s="249"/>
      <c r="QQY253" s="249"/>
      <c r="QQZ253" s="249"/>
      <c r="QRA253" s="249"/>
      <c r="QRB253" s="249"/>
      <c r="QRC253" s="249"/>
      <c r="QRD253" s="249"/>
      <c r="QRE253" s="249"/>
      <c r="QRF253" s="249"/>
      <c r="QRG253" s="249"/>
      <c r="QRH253" s="249"/>
      <c r="QRI253" s="249"/>
      <c r="QRJ253" s="249"/>
      <c r="QRK253" s="249"/>
      <c r="QRL253" s="249"/>
      <c r="QRM253" s="249"/>
      <c r="QRN253" s="249"/>
      <c r="QRO253" s="249"/>
      <c r="QRP253" s="249"/>
      <c r="QRQ253" s="249"/>
      <c r="QRR253" s="249"/>
      <c r="QRS253" s="249"/>
      <c r="QRT253" s="249"/>
      <c r="QRU253" s="249"/>
      <c r="QRV253" s="249"/>
      <c r="QRW253" s="249"/>
      <c r="QRX253" s="249"/>
      <c r="QRY253" s="249"/>
      <c r="QRZ253" s="249"/>
      <c r="QSA253" s="249"/>
      <c r="QSB253" s="249"/>
      <c r="QSC253" s="249"/>
      <c r="QSD253" s="249"/>
      <c r="QSE253" s="249"/>
      <c r="QSF253" s="249"/>
      <c r="QSG253" s="249"/>
      <c r="QSH253" s="249"/>
      <c r="QSI253" s="249"/>
      <c r="QSJ253" s="249"/>
      <c r="QSK253" s="249"/>
      <c r="QSL253" s="249"/>
      <c r="QSM253" s="249"/>
      <c r="QSN253" s="249"/>
      <c r="QSO253" s="249"/>
      <c r="QSP253" s="249"/>
      <c r="QSQ253" s="249"/>
      <c r="QSR253" s="249"/>
      <c r="QSS253" s="249"/>
      <c r="QST253" s="249"/>
      <c r="QSU253" s="249"/>
      <c r="QSV253" s="249"/>
      <c r="QSW253" s="249"/>
      <c r="QSX253" s="249"/>
      <c r="QSY253" s="249"/>
      <c r="QSZ253" s="249"/>
      <c r="QTA253" s="249"/>
      <c r="QTB253" s="249"/>
      <c r="QTC253" s="249"/>
      <c r="QTD253" s="249"/>
      <c r="QTE253" s="249"/>
      <c r="QTF253" s="249"/>
      <c r="QTG253" s="249"/>
      <c r="QTH253" s="249"/>
      <c r="QTI253" s="249"/>
      <c r="QTJ253" s="249"/>
      <c r="QTK253" s="249"/>
      <c r="QTL253" s="249"/>
      <c r="QTM253" s="249"/>
      <c r="QTN253" s="249"/>
      <c r="QTO253" s="249"/>
      <c r="QTP253" s="249"/>
      <c r="QTQ253" s="249"/>
      <c r="QTR253" s="249"/>
      <c r="QTS253" s="249"/>
      <c r="QTT253" s="249"/>
      <c r="QTU253" s="249"/>
      <c r="QTV253" s="249"/>
      <c r="QTW253" s="249"/>
      <c r="QTX253" s="249"/>
      <c r="QTY253" s="249"/>
      <c r="QTZ253" s="249"/>
      <c r="QUA253" s="249"/>
      <c r="QUB253" s="249"/>
      <c r="QUC253" s="249"/>
      <c r="QUD253" s="249"/>
      <c r="QUE253" s="249"/>
      <c r="QUF253" s="249"/>
      <c r="QUG253" s="249"/>
      <c r="QUH253" s="249"/>
      <c r="QUI253" s="249"/>
      <c r="QUJ253" s="249"/>
      <c r="QUK253" s="249"/>
      <c r="QUL253" s="249"/>
      <c r="QUM253" s="249"/>
      <c r="QUN253" s="249"/>
      <c r="QUO253" s="249"/>
      <c r="QUP253" s="249"/>
      <c r="QUQ253" s="249"/>
      <c r="QUR253" s="249"/>
      <c r="QUS253" s="249"/>
      <c r="QUT253" s="249"/>
      <c r="QUU253" s="249"/>
      <c r="QUV253" s="249"/>
      <c r="QUW253" s="249"/>
      <c r="QUX253" s="249"/>
      <c r="QUY253" s="249"/>
      <c r="QUZ253" s="249"/>
      <c r="QVA253" s="249"/>
      <c r="QVB253" s="249"/>
      <c r="QVC253" s="249"/>
      <c r="QVD253" s="249"/>
      <c r="QVE253" s="249"/>
      <c r="QVF253" s="249"/>
      <c r="QVG253" s="249"/>
      <c r="QVH253" s="249"/>
      <c r="QVI253" s="249"/>
      <c r="QVJ253" s="249"/>
      <c r="QVK253" s="249"/>
      <c r="QVL253" s="249"/>
      <c r="QVM253" s="249"/>
      <c r="QVN253" s="249"/>
      <c r="QVO253" s="249"/>
      <c r="QVP253" s="249"/>
      <c r="QVQ253" s="249"/>
      <c r="QVR253" s="249"/>
      <c r="QVS253" s="249"/>
      <c r="QVT253" s="249"/>
      <c r="QVU253" s="249"/>
      <c r="QVV253" s="249"/>
      <c r="QVW253" s="249"/>
      <c r="QVX253" s="249"/>
      <c r="QVY253" s="249"/>
      <c r="QVZ253" s="249"/>
      <c r="QWA253" s="249"/>
      <c r="QWB253" s="249"/>
      <c r="QWC253" s="249"/>
      <c r="QWD253" s="249"/>
      <c r="QWE253" s="249"/>
      <c r="QWF253" s="249"/>
      <c r="QWG253" s="249"/>
      <c r="QWH253" s="249"/>
      <c r="QWI253" s="249"/>
      <c r="QWJ253" s="249"/>
      <c r="QWK253" s="249"/>
      <c r="QWL253" s="249"/>
      <c r="QWM253" s="249"/>
      <c r="QWN253" s="249"/>
      <c r="QWO253" s="249"/>
      <c r="QWP253" s="249"/>
      <c r="QWQ253" s="249"/>
      <c r="QWR253" s="249"/>
      <c r="QWS253" s="249"/>
      <c r="QWT253" s="249"/>
      <c r="QWU253" s="249"/>
      <c r="QWV253" s="249"/>
      <c r="QWW253" s="249"/>
      <c r="QWX253" s="249"/>
      <c r="QWY253" s="249"/>
      <c r="QWZ253" s="249"/>
      <c r="QXA253" s="249"/>
      <c r="QXB253" s="249"/>
      <c r="QXC253" s="249"/>
      <c r="QXD253" s="249"/>
      <c r="QXE253" s="249"/>
      <c r="QXF253" s="249"/>
      <c r="QXG253" s="249"/>
      <c r="QXH253" s="249"/>
      <c r="QXI253" s="249"/>
      <c r="QXJ253" s="249"/>
      <c r="QXK253" s="249"/>
      <c r="QXL253" s="249"/>
      <c r="QXM253" s="249"/>
      <c r="QXN253" s="249"/>
      <c r="QXO253" s="249"/>
      <c r="QXP253" s="249"/>
      <c r="QXQ253" s="249"/>
      <c r="QXR253" s="249"/>
      <c r="QXS253" s="249"/>
      <c r="QXT253" s="249"/>
      <c r="QXU253" s="249"/>
      <c r="QXV253" s="249"/>
      <c r="QXW253" s="249"/>
      <c r="QXX253" s="249"/>
      <c r="QXY253" s="249"/>
      <c r="QXZ253" s="249"/>
      <c r="QYA253" s="249"/>
      <c r="QYB253" s="249"/>
      <c r="QYC253" s="249"/>
      <c r="QYD253" s="249"/>
      <c r="QYE253" s="249"/>
      <c r="QYF253" s="249"/>
      <c r="QYG253" s="249"/>
      <c r="QYH253" s="249"/>
      <c r="QYI253" s="249"/>
      <c r="QYJ253" s="249"/>
      <c r="QYK253" s="249"/>
      <c r="QYL253" s="249"/>
      <c r="QYM253" s="249"/>
      <c r="QYN253" s="249"/>
      <c r="QYO253" s="249"/>
      <c r="QYP253" s="249"/>
      <c r="QYQ253" s="249"/>
      <c r="QYR253" s="249"/>
      <c r="QYS253" s="249"/>
      <c r="QYT253" s="249"/>
      <c r="QYU253" s="249"/>
      <c r="QYV253" s="249"/>
      <c r="QYW253" s="249"/>
      <c r="QYX253" s="249"/>
      <c r="QYY253" s="249"/>
      <c r="QYZ253" s="249"/>
      <c r="QZA253" s="249"/>
      <c r="QZB253" s="249"/>
      <c r="QZC253" s="249"/>
      <c r="QZD253" s="249"/>
      <c r="QZE253" s="249"/>
      <c r="QZF253" s="249"/>
      <c r="QZG253" s="249"/>
      <c r="QZH253" s="249"/>
      <c r="QZI253" s="249"/>
      <c r="QZJ253" s="249"/>
      <c r="QZK253" s="249"/>
      <c r="QZL253" s="249"/>
      <c r="QZM253" s="249"/>
      <c r="QZN253" s="249"/>
      <c r="QZO253" s="249"/>
      <c r="QZP253" s="249"/>
      <c r="QZQ253" s="249"/>
      <c r="QZR253" s="249"/>
      <c r="QZS253" s="249"/>
      <c r="QZT253" s="249"/>
      <c r="QZU253" s="249"/>
      <c r="QZV253" s="249"/>
      <c r="QZW253" s="249"/>
      <c r="QZX253" s="249"/>
      <c r="QZY253" s="249"/>
      <c r="QZZ253" s="249"/>
      <c r="RAA253" s="249"/>
      <c r="RAB253" s="249"/>
      <c r="RAC253" s="249"/>
      <c r="RAD253" s="249"/>
      <c r="RAE253" s="249"/>
      <c r="RAF253" s="249"/>
      <c r="RAG253" s="249"/>
      <c r="RAH253" s="249"/>
      <c r="RAI253" s="249"/>
      <c r="RAJ253" s="249"/>
      <c r="RAK253" s="249"/>
      <c r="RAL253" s="249"/>
      <c r="RAM253" s="249"/>
      <c r="RAN253" s="249"/>
      <c r="RAO253" s="249"/>
      <c r="RAP253" s="249"/>
      <c r="RAQ253" s="249"/>
      <c r="RAR253" s="249"/>
      <c r="RAS253" s="249"/>
      <c r="RAT253" s="249"/>
      <c r="RAU253" s="249"/>
      <c r="RAV253" s="249"/>
      <c r="RAW253" s="249"/>
      <c r="RAX253" s="249"/>
      <c r="RAY253" s="249"/>
      <c r="RAZ253" s="249"/>
      <c r="RBA253" s="249"/>
      <c r="RBB253" s="249"/>
      <c r="RBC253" s="249"/>
      <c r="RBD253" s="249"/>
      <c r="RBE253" s="249"/>
      <c r="RBF253" s="249"/>
      <c r="RBG253" s="249"/>
      <c r="RBH253" s="249"/>
      <c r="RBI253" s="249"/>
      <c r="RBJ253" s="249"/>
      <c r="RBK253" s="249"/>
      <c r="RBL253" s="249"/>
      <c r="RBM253" s="249"/>
      <c r="RBN253" s="249"/>
      <c r="RBO253" s="249"/>
      <c r="RBP253" s="249"/>
      <c r="RBQ253" s="249"/>
      <c r="RBR253" s="249"/>
      <c r="RBS253" s="249"/>
      <c r="RBT253" s="249"/>
      <c r="RBU253" s="249"/>
      <c r="RBV253" s="249"/>
      <c r="RBW253" s="249"/>
      <c r="RBX253" s="249"/>
      <c r="RBY253" s="249"/>
      <c r="RBZ253" s="249"/>
      <c r="RCA253" s="249"/>
      <c r="RCB253" s="249"/>
      <c r="RCC253" s="249"/>
      <c r="RCD253" s="249"/>
      <c r="RCE253" s="249"/>
      <c r="RCF253" s="249"/>
      <c r="RCG253" s="249"/>
      <c r="RCH253" s="249"/>
      <c r="RCI253" s="249"/>
      <c r="RCJ253" s="249"/>
      <c r="RCK253" s="249"/>
      <c r="RCL253" s="249"/>
      <c r="RCM253" s="249"/>
      <c r="RCN253" s="249"/>
      <c r="RCO253" s="249"/>
      <c r="RCP253" s="249"/>
      <c r="RCQ253" s="249"/>
      <c r="RCR253" s="249"/>
      <c r="RCS253" s="249"/>
      <c r="RCT253" s="249"/>
      <c r="RCU253" s="249"/>
      <c r="RCV253" s="249"/>
      <c r="RCW253" s="249"/>
      <c r="RCX253" s="249"/>
      <c r="RCY253" s="249"/>
      <c r="RCZ253" s="249"/>
      <c r="RDA253" s="249"/>
      <c r="RDB253" s="249"/>
      <c r="RDC253" s="249"/>
      <c r="RDD253" s="249"/>
      <c r="RDE253" s="249"/>
      <c r="RDF253" s="249"/>
      <c r="RDG253" s="249"/>
      <c r="RDH253" s="249"/>
      <c r="RDI253" s="249"/>
      <c r="RDJ253" s="249"/>
      <c r="RDK253" s="249"/>
      <c r="RDL253" s="249"/>
      <c r="RDM253" s="249"/>
      <c r="RDN253" s="249"/>
      <c r="RDO253" s="249"/>
      <c r="RDP253" s="249"/>
      <c r="RDQ253" s="249"/>
      <c r="RDR253" s="249"/>
      <c r="RDS253" s="249"/>
      <c r="RDT253" s="249"/>
      <c r="RDU253" s="249"/>
      <c r="RDV253" s="249"/>
      <c r="RDW253" s="249"/>
      <c r="RDX253" s="249"/>
      <c r="RDY253" s="249"/>
      <c r="RDZ253" s="249"/>
      <c r="REA253" s="249"/>
      <c r="REB253" s="249"/>
      <c r="REC253" s="249"/>
      <c r="RED253" s="249"/>
      <c r="REE253" s="249"/>
      <c r="REF253" s="249"/>
      <c r="REG253" s="249"/>
      <c r="REH253" s="249"/>
      <c r="REI253" s="249"/>
      <c r="REJ253" s="249"/>
      <c r="REK253" s="249"/>
      <c r="REL253" s="249"/>
      <c r="REM253" s="249"/>
      <c r="REN253" s="249"/>
      <c r="REO253" s="249"/>
      <c r="REP253" s="249"/>
      <c r="REQ253" s="249"/>
      <c r="RER253" s="249"/>
      <c r="RES253" s="249"/>
      <c r="RET253" s="249"/>
      <c r="REU253" s="249"/>
      <c r="REV253" s="249"/>
      <c r="REW253" s="249"/>
      <c r="REX253" s="249"/>
      <c r="REY253" s="249"/>
      <c r="REZ253" s="249"/>
      <c r="RFA253" s="249"/>
      <c r="RFB253" s="249"/>
      <c r="RFC253" s="249"/>
      <c r="RFD253" s="249"/>
      <c r="RFE253" s="249"/>
      <c r="RFF253" s="249"/>
      <c r="RFG253" s="249"/>
      <c r="RFH253" s="249"/>
      <c r="RFI253" s="249"/>
      <c r="RFJ253" s="249"/>
      <c r="RFK253" s="249"/>
      <c r="RFL253" s="249"/>
      <c r="RFM253" s="249"/>
      <c r="RFN253" s="249"/>
      <c r="RFO253" s="249"/>
      <c r="RFP253" s="249"/>
      <c r="RFQ253" s="249"/>
      <c r="RFR253" s="249"/>
      <c r="RFS253" s="249"/>
      <c r="RFT253" s="249"/>
      <c r="RFU253" s="249"/>
      <c r="RFV253" s="249"/>
      <c r="RFW253" s="249"/>
      <c r="RFX253" s="249"/>
      <c r="RFY253" s="249"/>
      <c r="RFZ253" s="249"/>
      <c r="RGA253" s="249"/>
      <c r="RGB253" s="249"/>
      <c r="RGC253" s="249"/>
      <c r="RGD253" s="249"/>
      <c r="RGE253" s="249"/>
      <c r="RGF253" s="249"/>
      <c r="RGG253" s="249"/>
      <c r="RGH253" s="249"/>
      <c r="RGI253" s="249"/>
      <c r="RGJ253" s="249"/>
      <c r="RGK253" s="249"/>
      <c r="RGL253" s="249"/>
      <c r="RGM253" s="249"/>
      <c r="RGN253" s="249"/>
      <c r="RGO253" s="249"/>
      <c r="RGP253" s="249"/>
      <c r="RGQ253" s="249"/>
      <c r="RGR253" s="249"/>
      <c r="RGS253" s="249"/>
      <c r="RGT253" s="249"/>
      <c r="RGU253" s="249"/>
      <c r="RGV253" s="249"/>
      <c r="RGW253" s="249"/>
      <c r="RGX253" s="249"/>
      <c r="RGY253" s="249"/>
      <c r="RGZ253" s="249"/>
      <c r="RHA253" s="249"/>
      <c r="RHB253" s="249"/>
      <c r="RHC253" s="249"/>
      <c r="RHD253" s="249"/>
      <c r="RHE253" s="249"/>
      <c r="RHF253" s="249"/>
      <c r="RHG253" s="249"/>
      <c r="RHH253" s="249"/>
      <c r="RHI253" s="249"/>
      <c r="RHJ253" s="249"/>
      <c r="RHK253" s="249"/>
      <c r="RHL253" s="249"/>
      <c r="RHM253" s="249"/>
      <c r="RHN253" s="249"/>
      <c r="RHO253" s="249"/>
      <c r="RHP253" s="249"/>
      <c r="RHQ253" s="249"/>
      <c r="RHR253" s="249"/>
      <c r="RHS253" s="249"/>
      <c r="RHT253" s="249"/>
      <c r="RHU253" s="249"/>
      <c r="RHV253" s="249"/>
      <c r="RHW253" s="249"/>
      <c r="RHX253" s="249"/>
      <c r="RHY253" s="249"/>
      <c r="RHZ253" s="249"/>
      <c r="RIA253" s="249"/>
      <c r="RIB253" s="249"/>
      <c r="RIC253" s="249"/>
      <c r="RID253" s="249"/>
      <c r="RIE253" s="249"/>
      <c r="RIF253" s="249"/>
      <c r="RIG253" s="249"/>
      <c r="RIH253" s="249"/>
      <c r="RII253" s="249"/>
      <c r="RIJ253" s="249"/>
      <c r="RIK253" s="249"/>
      <c r="RIL253" s="249"/>
      <c r="RIM253" s="249"/>
      <c r="RIN253" s="249"/>
      <c r="RIO253" s="249"/>
      <c r="RIP253" s="249"/>
      <c r="RIQ253" s="249"/>
      <c r="RIR253" s="249"/>
      <c r="RIS253" s="249"/>
      <c r="RIT253" s="249"/>
      <c r="RIU253" s="249"/>
      <c r="RIV253" s="249"/>
      <c r="RIW253" s="249"/>
      <c r="RIX253" s="249"/>
      <c r="RIY253" s="249"/>
      <c r="RIZ253" s="249"/>
      <c r="RJA253" s="249"/>
      <c r="RJB253" s="249"/>
      <c r="RJC253" s="249"/>
      <c r="RJD253" s="249"/>
      <c r="RJE253" s="249"/>
      <c r="RJF253" s="249"/>
      <c r="RJG253" s="249"/>
      <c r="RJH253" s="249"/>
      <c r="RJI253" s="249"/>
      <c r="RJJ253" s="249"/>
      <c r="RJK253" s="249"/>
      <c r="RJL253" s="249"/>
      <c r="RJM253" s="249"/>
      <c r="RJN253" s="249"/>
      <c r="RJO253" s="249"/>
      <c r="RJP253" s="249"/>
      <c r="RJQ253" s="249"/>
      <c r="RJR253" s="249"/>
      <c r="RJS253" s="249"/>
      <c r="RJT253" s="249"/>
      <c r="RJU253" s="249"/>
      <c r="RJV253" s="249"/>
      <c r="RJW253" s="249"/>
      <c r="RJX253" s="249"/>
      <c r="RJY253" s="249"/>
      <c r="RJZ253" s="249"/>
      <c r="RKA253" s="249"/>
      <c r="RKB253" s="249"/>
      <c r="RKC253" s="249"/>
      <c r="RKD253" s="249"/>
      <c r="RKE253" s="249"/>
      <c r="RKF253" s="249"/>
      <c r="RKG253" s="249"/>
      <c r="RKH253" s="249"/>
      <c r="RKI253" s="249"/>
      <c r="RKJ253" s="249"/>
      <c r="RKK253" s="249"/>
      <c r="RKL253" s="249"/>
      <c r="RKM253" s="249"/>
      <c r="RKN253" s="249"/>
      <c r="RKO253" s="249"/>
      <c r="RKP253" s="249"/>
      <c r="RKQ253" s="249"/>
      <c r="RKR253" s="249"/>
      <c r="RKS253" s="249"/>
      <c r="RKT253" s="249"/>
      <c r="RKU253" s="249"/>
      <c r="RKV253" s="249"/>
      <c r="RKW253" s="249"/>
      <c r="RKX253" s="249"/>
      <c r="RKY253" s="249"/>
      <c r="RKZ253" s="249"/>
      <c r="RLA253" s="249"/>
      <c r="RLB253" s="249"/>
      <c r="RLC253" s="249"/>
      <c r="RLD253" s="249"/>
      <c r="RLE253" s="249"/>
      <c r="RLF253" s="249"/>
      <c r="RLG253" s="249"/>
      <c r="RLH253" s="249"/>
      <c r="RLI253" s="249"/>
      <c r="RLJ253" s="249"/>
      <c r="RLK253" s="249"/>
      <c r="RLL253" s="249"/>
      <c r="RLM253" s="249"/>
      <c r="RLN253" s="249"/>
      <c r="RLO253" s="249"/>
      <c r="RLP253" s="249"/>
      <c r="RLQ253" s="249"/>
      <c r="RLR253" s="249"/>
      <c r="RLS253" s="249"/>
      <c r="RLT253" s="249"/>
      <c r="RLU253" s="249"/>
      <c r="RLV253" s="249"/>
      <c r="RLW253" s="249"/>
      <c r="RLX253" s="249"/>
      <c r="RLY253" s="249"/>
      <c r="RLZ253" s="249"/>
      <c r="RMA253" s="249"/>
      <c r="RMB253" s="249"/>
      <c r="RMC253" s="249"/>
      <c r="RMD253" s="249"/>
      <c r="RME253" s="249"/>
      <c r="RMF253" s="249"/>
      <c r="RMG253" s="249"/>
      <c r="RMH253" s="249"/>
      <c r="RMI253" s="249"/>
      <c r="RMJ253" s="249"/>
      <c r="RMK253" s="249"/>
      <c r="RML253" s="249"/>
      <c r="RMM253" s="249"/>
      <c r="RMN253" s="249"/>
      <c r="RMO253" s="249"/>
      <c r="RMP253" s="249"/>
      <c r="RMQ253" s="249"/>
      <c r="RMR253" s="249"/>
      <c r="RMS253" s="249"/>
      <c r="RMT253" s="249"/>
      <c r="RMU253" s="249"/>
      <c r="RMV253" s="249"/>
      <c r="RMW253" s="249"/>
      <c r="RMX253" s="249"/>
      <c r="RMY253" s="249"/>
      <c r="RMZ253" s="249"/>
      <c r="RNA253" s="249"/>
      <c r="RNB253" s="249"/>
      <c r="RNC253" s="249"/>
      <c r="RND253" s="249"/>
      <c r="RNE253" s="249"/>
      <c r="RNF253" s="249"/>
      <c r="RNG253" s="249"/>
      <c r="RNH253" s="249"/>
      <c r="RNI253" s="249"/>
      <c r="RNJ253" s="249"/>
      <c r="RNK253" s="249"/>
      <c r="RNL253" s="249"/>
      <c r="RNM253" s="249"/>
      <c r="RNN253" s="249"/>
      <c r="RNO253" s="249"/>
      <c r="RNP253" s="249"/>
      <c r="RNQ253" s="249"/>
      <c r="RNR253" s="249"/>
      <c r="RNS253" s="249"/>
      <c r="RNT253" s="249"/>
      <c r="RNU253" s="249"/>
      <c r="RNV253" s="249"/>
      <c r="RNW253" s="249"/>
      <c r="RNX253" s="249"/>
      <c r="RNY253" s="249"/>
      <c r="RNZ253" s="249"/>
      <c r="ROA253" s="249"/>
      <c r="ROB253" s="249"/>
      <c r="ROC253" s="249"/>
      <c r="ROD253" s="249"/>
      <c r="ROE253" s="249"/>
      <c r="ROF253" s="249"/>
      <c r="ROG253" s="249"/>
      <c r="ROH253" s="249"/>
      <c r="ROI253" s="249"/>
      <c r="ROJ253" s="249"/>
      <c r="ROK253" s="249"/>
      <c r="ROL253" s="249"/>
      <c r="ROM253" s="249"/>
      <c r="RON253" s="249"/>
      <c r="ROO253" s="249"/>
      <c r="ROP253" s="249"/>
      <c r="ROQ253" s="249"/>
      <c r="ROR253" s="249"/>
      <c r="ROS253" s="249"/>
      <c r="ROT253" s="249"/>
      <c r="ROU253" s="249"/>
      <c r="ROV253" s="249"/>
      <c r="ROW253" s="249"/>
      <c r="ROX253" s="249"/>
      <c r="ROY253" s="249"/>
      <c r="ROZ253" s="249"/>
      <c r="RPA253" s="249"/>
      <c r="RPB253" s="249"/>
      <c r="RPC253" s="249"/>
      <c r="RPD253" s="249"/>
      <c r="RPE253" s="249"/>
      <c r="RPF253" s="249"/>
      <c r="RPG253" s="249"/>
      <c r="RPH253" s="249"/>
      <c r="RPI253" s="249"/>
      <c r="RPJ253" s="249"/>
      <c r="RPK253" s="249"/>
      <c r="RPL253" s="249"/>
      <c r="RPM253" s="249"/>
      <c r="RPN253" s="249"/>
      <c r="RPO253" s="249"/>
      <c r="RPP253" s="249"/>
      <c r="RPQ253" s="249"/>
      <c r="RPR253" s="249"/>
      <c r="RPS253" s="249"/>
      <c r="RPT253" s="249"/>
      <c r="RPU253" s="249"/>
      <c r="RPV253" s="249"/>
      <c r="RPW253" s="249"/>
      <c r="RPX253" s="249"/>
      <c r="RPY253" s="249"/>
      <c r="RPZ253" s="249"/>
      <c r="RQA253" s="249"/>
      <c r="RQB253" s="249"/>
      <c r="RQC253" s="249"/>
      <c r="RQD253" s="249"/>
      <c r="RQE253" s="249"/>
      <c r="RQF253" s="249"/>
      <c r="RQG253" s="249"/>
      <c r="RQH253" s="249"/>
      <c r="RQI253" s="249"/>
      <c r="RQJ253" s="249"/>
      <c r="RQK253" s="249"/>
      <c r="RQL253" s="249"/>
      <c r="RQM253" s="249"/>
      <c r="RQN253" s="249"/>
      <c r="RQO253" s="249"/>
      <c r="RQP253" s="249"/>
      <c r="RQQ253" s="249"/>
      <c r="RQR253" s="249"/>
      <c r="RQS253" s="249"/>
      <c r="RQT253" s="249"/>
      <c r="RQU253" s="249"/>
      <c r="RQV253" s="249"/>
      <c r="RQW253" s="249"/>
      <c r="RQX253" s="249"/>
      <c r="RQY253" s="249"/>
      <c r="RQZ253" s="249"/>
      <c r="RRA253" s="249"/>
      <c r="RRB253" s="249"/>
      <c r="RRC253" s="249"/>
      <c r="RRD253" s="249"/>
      <c r="RRE253" s="249"/>
      <c r="RRF253" s="249"/>
      <c r="RRG253" s="249"/>
      <c r="RRH253" s="249"/>
      <c r="RRI253" s="249"/>
      <c r="RRJ253" s="249"/>
      <c r="RRK253" s="249"/>
      <c r="RRL253" s="249"/>
      <c r="RRM253" s="249"/>
      <c r="RRN253" s="249"/>
      <c r="RRO253" s="249"/>
      <c r="RRP253" s="249"/>
      <c r="RRQ253" s="249"/>
      <c r="RRR253" s="249"/>
      <c r="RRS253" s="249"/>
      <c r="RRT253" s="249"/>
      <c r="RRU253" s="249"/>
      <c r="RRV253" s="249"/>
      <c r="RRW253" s="249"/>
      <c r="RRX253" s="249"/>
      <c r="RRY253" s="249"/>
      <c r="RRZ253" s="249"/>
      <c r="RSA253" s="249"/>
      <c r="RSB253" s="249"/>
      <c r="RSC253" s="249"/>
      <c r="RSD253" s="249"/>
      <c r="RSE253" s="249"/>
      <c r="RSF253" s="249"/>
      <c r="RSG253" s="249"/>
      <c r="RSH253" s="249"/>
      <c r="RSI253" s="249"/>
      <c r="RSJ253" s="249"/>
      <c r="RSK253" s="249"/>
      <c r="RSL253" s="249"/>
      <c r="RSM253" s="249"/>
      <c r="RSN253" s="249"/>
      <c r="RSO253" s="249"/>
      <c r="RSP253" s="249"/>
      <c r="RSQ253" s="249"/>
      <c r="RSR253" s="249"/>
      <c r="RSS253" s="249"/>
      <c r="RST253" s="249"/>
      <c r="RSU253" s="249"/>
      <c r="RSV253" s="249"/>
      <c r="RSW253" s="249"/>
      <c r="RSX253" s="249"/>
      <c r="RSY253" s="249"/>
      <c r="RSZ253" s="249"/>
      <c r="RTA253" s="249"/>
      <c r="RTB253" s="249"/>
      <c r="RTC253" s="249"/>
      <c r="RTD253" s="249"/>
      <c r="RTE253" s="249"/>
      <c r="RTF253" s="249"/>
      <c r="RTG253" s="249"/>
      <c r="RTH253" s="249"/>
      <c r="RTI253" s="249"/>
      <c r="RTJ253" s="249"/>
      <c r="RTK253" s="249"/>
      <c r="RTL253" s="249"/>
      <c r="RTM253" s="249"/>
      <c r="RTN253" s="249"/>
      <c r="RTO253" s="249"/>
      <c r="RTP253" s="249"/>
      <c r="RTQ253" s="249"/>
      <c r="RTR253" s="249"/>
      <c r="RTS253" s="249"/>
      <c r="RTT253" s="249"/>
      <c r="RTU253" s="249"/>
      <c r="RTV253" s="249"/>
      <c r="RTW253" s="249"/>
      <c r="RTX253" s="249"/>
      <c r="RTY253" s="249"/>
      <c r="RTZ253" s="249"/>
      <c r="RUA253" s="249"/>
      <c r="RUB253" s="249"/>
      <c r="RUC253" s="249"/>
      <c r="RUD253" s="249"/>
      <c r="RUE253" s="249"/>
      <c r="RUF253" s="249"/>
      <c r="RUG253" s="249"/>
      <c r="RUH253" s="249"/>
      <c r="RUI253" s="249"/>
      <c r="RUJ253" s="249"/>
      <c r="RUK253" s="249"/>
      <c r="RUL253" s="249"/>
      <c r="RUM253" s="249"/>
      <c r="RUN253" s="249"/>
      <c r="RUO253" s="249"/>
      <c r="RUP253" s="249"/>
      <c r="RUQ253" s="249"/>
      <c r="RUR253" s="249"/>
      <c r="RUS253" s="249"/>
      <c r="RUT253" s="249"/>
      <c r="RUU253" s="249"/>
      <c r="RUV253" s="249"/>
      <c r="RUW253" s="249"/>
      <c r="RUX253" s="249"/>
      <c r="RUY253" s="249"/>
      <c r="RUZ253" s="249"/>
      <c r="RVA253" s="249"/>
      <c r="RVB253" s="249"/>
      <c r="RVC253" s="249"/>
      <c r="RVD253" s="249"/>
      <c r="RVE253" s="249"/>
      <c r="RVF253" s="249"/>
      <c r="RVG253" s="249"/>
      <c r="RVH253" s="249"/>
      <c r="RVI253" s="249"/>
      <c r="RVJ253" s="249"/>
      <c r="RVK253" s="249"/>
      <c r="RVL253" s="249"/>
      <c r="RVM253" s="249"/>
      <c r="RVN253" s="249"/>
      <c r="RVO253" s="249"/>
      <c r="RVP253" s="249"/>
      <c r="RVQ253" s="249"/>
      <c r="RVR253" s="249"/>
      <c r="RVS253" s="249"/>
      <c r="RVT253" s="249"/>
      <c r="RVU253" s="249"/>
      <c r="RVV253" s="249"/>
      <c r="RVW253" s="249"/>
      <c r="RVX253" s="249"/>
      <c r="RVY253" s="249"/>
      <c r="RVZ253" s="249"/>
      <c r="RWA253" s="249"/>
      <c r="RWB253" s="249"/>
      <c r="RWC253" s="249"/>
      <c r="RWD253" s="249"/>
      <c r="RWE253" s="249"/>
      <c r="RWF253" s="249"/>
      <c r="RWG253" s="249"/>
      <c r="RWH253" s="249"/>
      <c r="RWI253" s="249"/>
      <c r="RWJ253" s="249"/>
      <c r="RWK253" s="249"/>
      <c r="RWL253" s="249"/>
      <c r="RWM253" s="249"/>
      <c r="RWN253" s="249"/>
      <c r="RWO253" s="249"/>
      <c r="RWP253" s="249"/>
      <c r="RWQ253" s="249"/>
      <c r="RWR253" s="249"/>
      <c r="RWS253" s="249"/>
      <c r="RWT253" s="249"/>
      <c r="RWU253" s="249"/>
      <c r="RWV253" s="249"/>
      <c r="RWW253" s="249"/>
      <c r="RWX253" s="249"/>
      <c r="RWY253" s="249"/>
      <c r="RWZ253" s="249"/>
      <c r="RXA253" s="249"/>
      <c r="RXB253" s="249"/>
      <c r="RXC253" s="249"/>
      <c r="RXD253" s="249"/>
      <c r="RXE253" s="249"/>
      <c r="RXF253" s="249"/>
      <c r="RXG253" s="249"/>
      <c r="RXH253" s="249"/>
      <c r="RXI253" s="249"/>
      <c r="RXJ253" s="249"/>
      <c r="RXK253" s="249"/>
      <c r="RXL253" s="249"/>
      <c r="RXM253" s="249"/>
      <c r="RXN253" s="249"/>
      <c r="RXO253" s="249"/>
      <c r="RXP253" s="249"/>
      <c r="RXQ253" s="249"/>
      <c r="RXR253" s="249"/>
      <c r="RXS253" s="249"/>
      <c r="RXT253" s="249"/>
      <c r="RXU253" s="249"/>
      <c r="RXV253" s="249"/>
      <c r="RXW253" s="249"/>
      <c r="RXX253" s="249"/>
      <c r="RXY253" s="249"/>
      <c r="RXZ253" s="249"/>
      <c r="RYA253" s="249"/>
      <c r="RYB253" s="249"/>
      <c r="RYC253" s="249"/>
      <c r="RYD253" s="249"/>
      <c r="RYE253" s="249"/>
      <c r="RYF253" s="249"/>
      <c r="RYG253" s="249"/>
      <c r="RYH253" s="249"/>
      <c r="RYI253" s="249"/>
      <c r="RYJ253" s="249"/>
      <c r="RYK253" s="249"/>
      <c r="RYL253" s="249"/>
      <c r="RYM253" s="249"/>
      <c r="RYN253" s="249"/>
      <c r="RYO253" s="249"/>
      <c r="RYP253" s="249"/>
      <c r="RYQ253" s="249"/>
      <c r="RYR253" s="249"/>
      <c r="RYS253" s="249"/>
      <c r="RYT253" s="249"/>
      <c r="RYU253" s="249"/>
      <c r="RYV253" s="249"/>
      <c r="RYW253" s="249"/>
      <c r="RYX253" s="249"/>
      <c r="RYY253" s="249"/>
      <c r="RYZ253" s="249"/>
      <c r="RZA253" s="249"/>
      <c r="RZB253" s="249"/>
      <c r="RZC253" s="249"/>
      <c r="RZD253" s="249"/>
      <c r="RZE253" s="249"/>
      <c r="RZF253" s="249"/>
      <c r="RZG253" s="249"/>
      <c r="RZH253" s="249"/>
      <c r="RZI253" s="249"/>
      <c r="RZJ253" s="249"/>
      <c r="RZK253" s="249"/>
      <c r="RZL253" s="249"/>
      <c r="RZM253" s="249"/>
      <c r="RZN253" s="249"/>
      <c r="RZO253" s="249"/>
      <c r="RZP253" s="249"/>
      <c r="RZQ253" s="249"/>
      <c r="RZR253" s="249"/>
      <c r="RZS253" s="249"/>
      <c r="RZT253" s="249"/>
      <c r="RZU253" s="249"/>
      <c r="RZV253" s="249"/>
      <c r="RZW253" s="249"/>
      <c r="RZX253" s="249"/>
      <c r="RZY253" s="249"/>
      <c r="RZZ253" s="249"/>
      <c r="SAA253" s="249"/>
      <c r="SAB253" s="249"/>
      <c r="SAC253" s="249"/>
      <c r="SAD253" s="249"/>
      <c r="SAE253" s="249"/>
      <c r="SAF253" s="249"/>
      <c r="SAG253" s="249"/>
      <c r="SAH253" s="249"/>
      <c r="SAI253" s="249"/>
      <c r="SAJ253" s="249"/>
      <c r="SAK253" s="249"/>
      <c r="SAL253" s="249"/>
      <c r="SAM253" s="249"/>
      <c r="SAN253" s="249"/>
      <c r="SAO253" s="249"/>
      <c r="SAP253" s="249"/>
      <c r="SAQ253" s="249"/>
      <c r="SAR253" s="249"/>
      <c r="SAS253" s="249"/>
      <c r="SAT253" s="249"/>
      <c r="SAU253" s="249"/>
      <c r="SAV253" s="249"/>
      <c r="SAW253" s="249"/>
      <c r="SAX253" s="249"/>
      <c r="SAY253" s="249"/>
      <c r="SAZ253" s="249"/>
      <c r="SBA253" s="249"/>
      <c r="SBB253" s="249"/>
      <c r="SBC253" s="249"/>
      <c r="SBD253" s="249"/>
      <c r="SBE253" s="249"/>
      <c r="SBF253" s="249"/>
      <c r="SBG253" s="249"/>
      <c r="SBH253" s="249"/>
      <c r="SBI253" s="249"/>
      <c r="SBJ253" s="249"/>
      <c r="SBK253" s="249"/>
      <c r="SBL253" s="249"/>
      <c r="SBM253" s="249"/>
      <c r="SBN253" s="249"/>
      <c r="SBO253" s="249"/>
      <c r="SBP253" s="249"/>
      <c r="SBQ253" s="249"/>
      <c r="SBR253" s="249"/>
      <c r="SBS253" s="249"/>
      <c r="SBT253" s="249"/>
      <c r="SBU253" s="249"/>
      <c r="SBV253" s="249"/>
      <c r="SBW253" s="249"/>
      <c r="SBX253" s="249"/>
      <c r="SBY253" s="249"/>
      <c r="SBZ253" s="249"/>
      <c r="SCA253" s="249"/>
      <c r="SCB253" s="249"/>
      <c r="SCC253" s="249"/>
      <c r="SCD253" s="249"/>
      <c r="SCE253" s="249"/>
      <c r="SCF253" s="249"/>
      <c r="SCG253" s="249"/>
      <c r="SCH253" s="249"/>
      <c r="SCI253" s="249"/>
      <c r="SCJ253" s="249"/>
      <c r="SCK253" s="249"/>
      <c r="SCL253" s="249"/>
      <c r="SCM253" s="249"/>
      <c r="SCN253" s="249"/>
      <c r="SCO253" s="249"/>
      <c r="SCP253" s="249"/>
      <c r="SCQ253" s="249"/>
      <c r="SCR253" s="249"/>
      <c r="SCS253" s="249"/>
      <c r="SCT253" s="249"/>
      <c r="SCU253" s="249"/>
      <c r="SCV253" s="249"/>
      <c r="SCW253" s="249"/>
      <c r="SCX253" s="249"/>
      <c r="SCY253" s="249"/>
      <c r="SCZ253" s="249"/>
      <c r="SDA253" s="249"/>
      <c r="SDB253" s="249"/>
      <c r="SDC253" s="249"/>
      <c r="SDD253" s="249"/>
      <c r="SDE253" s="249"/>
      <c r="SDF253" s="249"/>
      <c r="SDG253" s="249"/>
      <c r="SDH253" s="249"/>
      <c r="SDI253" s="249"/>
      <c r="SDJ253" s="249"/>
      <c r="SDK253" s="249"/>
      <c r="SDL253" s="249"/>
      <c r="SDM253" s="249"/>
      <c r="SDN253" s="249"/>
      <c r="SDO253" s="249"/>
      <c r="SDP253" s="249"/>
      <c r="SDQ253" s="249"/>
      <c r="SDR253" s="249"/>
      <c r="SDS253" s="249"/>
      <c r="SDT253" s="249"/>
      <c r="SDU253" s="249"/>
      <c r="SDV253" s="249"/>
      <c r="SDW253" s="249"/>
      <c r="SDX253" s="249"/>
      <c r="SDY253" s="249"/>
      <c r="SDZ253" s="249"/>
      <c r="SEA253" s="249"/>
      <c r="SEB253" s="249"/>
      <c r="SEC253" s="249"/>
      <c r="SED253" s="249"/>
      <c r="SEE253" s="249"/>
      <c r="SEF253" s="249"/>
      <c r="SEG253" s="249"/>
      <c r="SEH253" s="249"/>
      <c r="SEI253" s="249"/>
      <c r="SEJ253" s="249"/>
      <c r="SEK253" s="249"/>
      <c r="SEL253" s="249"/>
      <c r="SEM253" s="249"/>
      <c r="SEN253" s="249"/>
      <c r="SEO253" s="249"/>
      <c r="SEP253" s="249"/>
      <c r="SEQ253" s="249"/>
      <c r="SER253" s="249"/>
      <c r="SES253" s="249"/>
      <c r="SET253" s="249"/>
      <c r="SEU253" s="249"/>
      <c r="SEV253" s="249"/>
      <c r="SEW253" s="249"/>
      <c r="SEX253" s="249"/>
      <c r="SEY253" s="249"/>
      <c r="SEZ253" s="249"/>
      <c r="SFA253" s="249"/>
      <c r="SFB253" s="249"/>
      <c r="SFC253" s="249"/>
      <c r="SFD253" s="249"/>
      <c r="SFE253" s="249"/>
      <c r="SFF253" s="249"/>
      <c r="SFG253" s="249"/>
      <c r="SFH253" s="249"/>
      <c r="SFI253" s="249"/>
      <c r="SFJ253" s="249"/>
      <c r="SFK253" s="249"/>
      <c r="SFL253" s="249"/>
      <c r="SFM253" s="249"/>
      <c r="SFN253" s="249"/>
      <c r="SFO253" s="249"/>
      <c r="SFP253" s="249"/>
      <c r="SFQ253" s="249"/>
      <c r="SFR253" s="249"/>
      <c r="SFS253" s="249"/>
      <c r="SFT253" s="249"/>
      <c r="SFU253" s="249"/>
      <c r="SFV253" s="249"/>
      <c r="SFW253" s="249"/>
      <c r="SFX253" s="249"/>
      <c r="SFY253" s="249"/>
      <c r="SFZ253" s="249"/>
      <c r="SGA253" s="249"/>
      <c r="SGB253" s="249"/>
      <c r="SGC253" s="249"/>
      <c r="SGD253" s="249"/>
      <c r="SGE253" s="249"/>
      <c r="SGF253" s="249"/>
      <c r="SGG253" s="249"/>
      <c r="SGH253" s="249"/>
      <c r="SGI253" s="249"/>
      <c r="SGJ253" s="249"/>
      <c r="SGK253" s="249"/>
      <c r="SGL253" s="249"/>
      <c r="SGM253" s="249"/>
      <c r="SGN253" s="249"/>
      <c r="SGO253" s="249"/>
      <c r="SGP253" s="249"/>
      <c r="SGQ253" s="249"/>
      <c r="SGR253" s="249"/>
      <c r="SGS253" s="249"/>
      <c r="SGT253" s="249"/>
      <c r="SGU253" s="249"/>
      <c r="SGV253" s="249"/>
      <c r="SGW253" s="249"/>
      <c r="SGX253" s="249"/>
      <c r="SGY253" s="249"/>
      <c r="SGZ253" s="249"/>
      <c r="SHA253" s="249"/>
      <c r="SHB253" s="249"/>
      <c r="SHC253" s="249"/>
      <c r="SHD253" s="249"/>
      <c r="SHE253" s="249"/>
      <c r="SHF253" s="249"/>
      <c r="SHG253" s="249"/>
      <c r="SHH253" s="249"/>
      <c r="SHI253" s="249"/>
      <c r="SHJ253" s="249"/>
      <c r="SHK253" s="249"/>
      <c r="SHL253" s="249"/>
      <c r="SHM253" s="249"/>
      <c r="SHN253" s="249"/>
      <c r="SHO253" s="249"/>
      <c r="SHP253" s="249"/>
      <c r="SHQ253" s="249"/>
      <c r="SHR253" s="249"/>
      <c r="SHS253" s="249"/>
      <c r="SHT253" s="249"/>
      <c r="SHU253" s="249"/>
      <c r="SHV253" s="249"/>
      <c r="SHW253" s="249"/>
      <c r="SHX253" s="249"/>
      <c r="SHY253" s="249"/>
      <c r="SHZ253" s="249"/>
      <c r="SIA253" s="249"/>
      <c r="SIB253" s="249"/>
      <c r="SIC253" s="249"/>
      <c r="SID253" s="249"/>
      <c r="SIE253" s="249"/>
      <c r="SIF253" s="249"/>
      <c r="SIG253" s="249"/>
      <c r="SIH253" s="249"/>
      <c r="SII253" s="249"/>
      <c r="SIJ253" s="249"/>
      <c r="SIK253" s="249"/>
      <c r="SIL253" s="249"/>
      <c r="SIM253" s="249"/>
      <c r="SIN253" s="249"/>
      <c r="SIO253" s="249"/>
      <c r="SIP253" s="249"/>
      <c r="SIQ253" s="249"/>
      <c r="SIR253" s="249"/>
      <c r="SIS253" s="249"/>
      <c r="SIT253" s="249"/>
      <c r="SIU253" s="249"/>
      <c r="SIV253" s="249"/>
      <c r="SIW253" s="249"/>
      <c r="SIX253" s="249"/>
      <c r="SIY253" s="249"/>
      <c r="SIZ253" s="249"/>
      <c r="SJA253" s="249"/>
      <c r="SJB253" s="249"/>
      <c r="SJC253" s="249"/>
      <c r="SJD253" s="249"/>
      <c r="SJE253" s="249"/>
      <c r="SJF253" s="249"/>
      <c r="SJG253" s="249"/>
      <c r="SJH253" s="249"/>
      <c r="SJI253" s="249"/>
      <c r="SJJ253" s="249"/>
      <c r="SJK253" s="249"/>
      <c r="SJL253" s="249"/>
      <c r="SJM253" s="249"/>
      <c r="SJN253" s="249"/>
      <c r="SJO253" s="249"/>
      <c r="SJP253" s="249"/>
      <c r="SJQ253" s="249"/>
      <c r="SJR253" s="249"/>
      <c r="SJS253" s="249"/>
      <c r="SJT253" s="249"/>
      <c r="SJU253" s="249"/>
      <c r="SJV253" s="249"/>
      <c r="SJW253" s="249"/>
      <c r="SJX253" s="249"/>
      <c r="SJY253" s="249"/>
      <c r="SJZ253" s="249"/>
      <c r="SKA253" s="249"/>
      <c r="SKB253" s="249"/>
      <c r="SKC253" s="249"/>
      <c r="SKD253" s="249"/>
      <c r="SKE253" s="249"/>
      <c r="SKF253" s="249"/>
      <c r="SKG253" s="249"/>
      <c r="SKH253" s="249"/>
      <c r="SKI253" s="249"/>
      <c r="SKJ253" s="249"/>
      <c r="SKK253" s="249"/>
      <c r="SKL253" s="249"/>
      <c r="SKM253" s="249"/>
      <c r="SKN253" s="249"/>
      <c r="SKO253" s="249"/>
      <c r="SKP253" s="249"/>
      <c r="SKQ253" s="249"/>
      <c r="SKR253" s="249"/>
      <c r="SKS253" s="249"/>
      <c r="SKT253" s="249"/>
      <c r="SKU253" s="249"/>
      <c r="SKV253" s="249"/>
      <c r="SKW253" s="249"/>
      <c r="SKX253" s="249"/>
      <c r="SKY253" s="249"/>
      <c r="SKZ253" s="249"/>
      <c r="SLA253" s="249"/>
      <c r="SLB253" s="249"/>
      <c r="SLC253" s="249"/>
      <c r="SLD253" s="249"/>
      <c r="SLE253" s="249"/>
      <c r="SLF253" s="249"/>
      <c r="SLG253" s="249"/>
      <c r="SLH253" s="249"/>
      <c r="SLI253" s="249"/>
      <c r="SLJ253" s="249"/>
      <c r="SLK253" s="249"/>
      <c r="SLL253" s="249"/>
      <c r="SLM253" s="249"/>
      <c r="SLN253" s="249"/>
      <c r="SLO253" s="249"/>
      <c r="SLP253" s="249"/>
      <c r="SLQ253" s="249"/>
      <c r="SLR253" s="249"/>
      <c r="SLS253" s="249"/>
      <c r="SLT253" s="249"/>
      <c r="SLU253" s="249"/>
      <c r="SLV253" s="249"/>
      <c r="SLW253" s="249"/>
      <c r="SLX253" s="249"/>
      <c r="SLY253" s="249"/>
      <c r="SLZ253" s="249"/>
      <c r="SMA253" s="249"/>
      <c r="SMB253" s="249"/>
      <c r="SMC253" s="249"/>
      <c r="SMD253" s="249"/>
      <c r="SME253" s="249"/>
      <c r="SMF253" s="249"/>
      <c r="SMG253" s="249"/>
      <c r="SMH253" s="249"/>
      <c r="SMI253" s="249"/>
      <c r="SMJ253" s="249"/>
      <c r="SMK253" s="249"/>
      <c r="SML253" s="249"/>
      <c r="SMM253" s="249"/>
      <c r="SMN253" s="249"/>
      <c r="SMO253" s="249"/>
      <c r="SMP253" s="249"/>
      <c r="SMQ253" s="249"/>
      <c r="SMR253" s="249"/>
      <c r="SMS253" s="249"/>
      <c r="SMT253" s="249"/>
      <c r="SMU253" s="249"/>
      <c r="SMV253" s="249"/>
      <c r="SMW253" s="249"/>
      <c r="SMX253" s="249"/>
      <c r="SMY253" s="249"/>
      <c r="SMZ253" s="249"/>
      <c r="SNA253" s="249"/>
      <c r="SNB253" s="249"/>
      <c r="SNC253" s="249"/>
      <c r="SND253" s="249"/>
      <c r="SNE253" s="249"/>
      <c r="SNF253" s="249"/>
      <c r="SNG253" s="249"/>
      <c r="SNH253" s="249"/>
      <c r="SNI253" s="249"/>
      <c r="SNJ253" s="249"/>
      <c r="SNK253" s="249"/>
      <c r="SNL253" s="249"/>
      <c r="SNM253" s="249"/>
      <c r="SNN253" s="249"/>
      <c r="SNO253" s="249"/>
      <c r="SNP253" s="249"/>
      <c r="SNQ253" s="249"/>
      <c r="SNR253" s="249"/>
      <c r="SNS253" s="249"/>
      <c r="SNT253" s="249"/>
      <c r="SNU253" s="249"/>
      <c r="SNV253" s="249"/>
      <c r="SNW253" s="249"/>
      <c r="SNX253" s="249"/>
      <c r="SNY253" s="249"/>
      <c r="SNZ253" s="249"/>
      <c r="SOA253" s="249"/>
      <c r="SOB253" s="249"/>
      <c r="SOC253" s="249"/>
      <c r="SOD253" s="249"/>
      <c r="SOE253" s="249"/>
      <c r="SOF253" s="249"/>
      <c r="SOG253" s="249"/>
      <c r="SOH253" s="249"/>
      <c r="SOI253" s="249"/>
      <c r="SOJ253" s="249"/>
      <c r="SOK253" s="249"/>
      <c r="SOL253" s="249"/>
      <c r="SOM253" s="249"/>
      <c r="SON253" s="249"/>
      <c r="SOO253" s="249"/>
      <c r="SOP253" s="249"/>
      <c r="SOQ253" s="249"/>
      <c r="SOR253" s="249"/>
      <c r="SOS253" s="249"/>
      <c r="SOT253" s="249"/>
      <c r="SOU253" s="249"/>
      <c r="SOV253" s="249"/>
      <c r="SOW253" s="249"/>
      <c r="SOX253" s="249"/>
      <c r="SOY253" s="249"/>
      <c r="SOZ253" s="249"/>
      <c r="SPA253" s="249"/>
      <c r="SPB253" s="249"/>
      <c r="SPC253" s="249"/>
      <c r="SPD253" s="249"/>
      <c r="SPE253" s="249"/>
      <c r="SPF253" s="249"/>
      <c r="SPG253" s="249"/>
      <c r="SPH253" s="249"/>
      <c r="SPI253" s="249"/>
      <c r="SPJ253" s="249"/>
      <c r="SPK253" s="249"/>
      <c r="SPL253" s="249"/>
      <c r="SPM253" s="249"/>
      <c r="SPN253" s="249"/>
      <c r="SPO253" s="249"/>
      <c r="SPP253" s="249"/>
      <c r="SPQ253" s="249"/>
      <c r="SPR253" s="249"/>
      <c r="SPS253" s="249"/>
      <c r="SPT253" s="249"/>
      <c r="SPU253" s="249"/>
      <c r="SPV253" s="249"/>
      <c r="SPW253" s="249"/>
      <c r="SPX253" s="249"/>
      <c r="SPY253" s="249"/>
      <c r="SPZ253" s="249"/>
      <c r="SQA253" s="249"/>
      <c r="SQB253" s="249"/>
      <c r="SQC253" s="249"/>
      <c r="SQD253" s="249"/>
      <c r="SQE253" s="249"/>
      <c r="SQF253" s="249"/>
      <c r="SQG253" s="249"/>
      <c r="SQH253" s="249"/>
      <c r="SQI253" s="249"/>
      <c r="SQJ253" s="249"/>
      <c r="SQK253" s="249"/>
      <c r="SQL253" s="249"/>
      <c r="SQM253" s="249"/>
      <c r="SQN253" s="249"/>
      <c r="SQO253" s="249"/>
      <c r="SQP253" s="249"/>
      <c r="SQQ253" s="249"/>
      <c r="SQR253" s="249"/>
      <c r="SQS253" s="249"/>
      <c r="SQT253" s="249"/>
      <c r="SQU253" s="249"/>
      <c r="SQV253" s="249"/>
      <c r="SQW253" s="249"/>
      <c r="SQX253" s="249"/>
      <c r="SQY253" s="249"/>
      <c r="SQZ253" s="249"/>
      <c r="SRA253" s="249"/>
      <c r="SRB253" s="249"/>
      <c r="SRC253" s="249"/>
      <c r="SRD253" s="249"/>
      <c r="SRE253" s="249"/>
      <c r="SRF253" s="249"/>
      <c r="SRG253" s="249"/>
      <c r="SRH253" s="249"/>
      <c r="SRI253" s="249"/>
      <c r="SRJ253" s="249"/>
      <c r="SRK253" s="249"/>
      <c r="SRL253" s="249"/>
      <c r="SRM253" s="249"/>
      <c r="SRN253" s="249"/>
      <c r="SRO253" s="249"/>
      <c r="SRP253" s="249"/>
      <c r="SRQ253" s="249"/>
      <c r="SRR253" s="249"/>
      <c r="SRS253" s="249"/>
      <c r="SRT253" s="249"/>
      <c r="SRU253" s="249"/>
      <c r="SRV253" s="249"/>
      <c r="SRW253" s="249"/>
      <c r="SRX253" s="249"/>
      <c r="SRY253" s="249"/>
      <c r="SRZ253" s="249"/>
      <c r="SSA253" s="249"/>
      <c r="SSB253" s="249"/>
      <c r="SSC253" s="249"/>
      <c r="SSD253" s="249"/>
      <c r="SSE253" s="249"/>
      <c r="SSF253" s="249"/>
      <c r="SSG253" s="249"/>
      <c r="SSH253" s="249"/>
      <c r="SSI253" s="249"/>
      <c r="SSJ253" s="249"/>
      <c r="SSK253" s="249"/>
      <c r="SSL253" s="249"/>
      <c r="SSM253" s="249"/>
      <c r="SSN253" s="249"/>
      <c r="SSO253" s="249"/>
      <c r="SSP253" s="249"/>
      <c r="SSQ253" s="249"/>
      <c r="SSR253" s="249"/>
      <c r="SSS253" s="249"/>
      <c r="SST253" s="249"/>
      <c r="SSU253" s="249"/>
      <c r="SSV253" s="249"/>
      <c r="SSW253" s="249"/>
      <c r="SSX253" s="249"/>
      <c r="SSY253" s="249"/>
      <c r="SSZ253" s="249"/>
      <c r="STA253" s="249"/>
      <c r="STB253" s="249"/>
      <c r="STC253" s="249"/>
      <c r="STD253" s="249"/>
      <c r="STE253" s="249"/>
      <c r="STF253" s="249"/>
      <c r="STG253" s="249"/>
      <c r="STH253" s="249"/>
      <c r="STI253" s="249"/>
      <c r="STJ253" s="249"/>
      <c r="STK253" s="249"/>
      <c r="STL253" s="249"/>
      <c r="STM253" s="249"/>
      <c r="STN253" s="249"/>
      <c r="STO253" s="249"/>
      <c r="STP253" s="249"/>
      <c r="STQ253" s="249"/>
      <c r="STR253" s="249"/>
      <c r="STS253" s="249"/>
      <c r="STT253" s="249"/>
      <c r="STU253" s="249"/>
      <c r="STV253" s="249"/>
      <c r="STW253" s="249"/>
      <c r="STX253" s="249"/>
      <c r="STY253" s="249"/>
      <c r="STZ253" s="249"/>
      <c r="SUA253" s="249"/>
      <c r="SUB253" s="249"/>
      <c r="SUC253" s="249"/>
      <c r="SUD253" s="249"/>
      <c r="SUE253" s="249"/>
      <c r="SUF253" s="249"/>
      <c r="SUG253" s="249"/>
      <c r="SUH253" s="249"/>
      <c r="SUI253" s="249"/>
      <c r="SUJ253" s="249"/>
      <c r="SUK253" s="249"/>
      <c r="SUL253" s="249"/>
      <c r="SUM253" s="249"/>
      <c r="SUN253" s="249"/>
      <c r="SUO253" s="249"/>
      <c r="SUP253" s="249"/>
      <c r="SUQ253" s="249"/>
      <c r="SUR253" s="249"/>
      <c r="SUS253" s="249"/>
      <c r="SUT253" s="249"/>
      <c r="SUU253" s="249"/>
      <c r="SUV253" s="249"/>
      <c r="SUW253" s="249"/>
      <c r="SUX253" s="249"/>
      <c r="SUY253" s="249"/>
      <c r="SUZ253" s="249"/>
      <c r="SVA253" s="249"/>
      <c r="SVB253" s="249"/>
      <c r="SVC253" s="249"/>
      <c r="SVD253" s="249"/>
      <c r="SVE253" s="249"/>
      <c r="SVF253" s="249"/>
      <c r="SVG253" s="249"/>
      <c r="SVH253" s="249"/>
      <c r="SVI253" s="249"/>
      <c r="SVJ253" s="249"/>
      <c r="SVK253" s="249"/>
      <c r="SVL253" s="249"/>
      <c r="SVM253" s="249"/>
      <c r="SVN253" s="249"/>
      <c r="SVO253" s="249"/>
      <c r="SVP253" s="249"/>
      <c r="SVQ253" s="249"/>
      <c r="SVR253" s="249"/>
      <c r="SVS253" s="249"/>
      <c r="SVT253" s="249"/>
      <c r="SVU253" s="249"/>
      <c r="SVV253" s="249"/>
      <c r="SVW253" s="249"/>
      <c r="SVX253" s="249"/>
      <c r="SVY253" s="249"/>
      <c r="SVZ253" s="249"/>
      <c r="SWA253" s="249"/>
      <c r="SWB253" s="249"/>
      <c r="SWC253" s="249"/>
      <c r="SWD253" s="249"/>
      <c r="SWE253" s="249"/>
      <c r="SWF253" s="249"/>
      <c r="SWG253" s="249"/>
      <c r="SWH253" s="249"/>
      <c r="SWI253" s="249"/>
      <c r="SWJ253" s="249"/>
      <c r="SWK253" s="249"/>
      <c r="SWL253" s="249"/>
      <c r="SWM253" s="249"/>
      <c r="SWN253" s="249"/>
      <c r="SWO253" s="249"/>
      <c r="SWP253" s="249"/>
      <c r="SWQ253" s="249"/>
      <c r="SWR253" s="249"/>
      <c r="SWS253" s="249"/>
      <c r="SWT253" s="249"/>
      <c r="SWU253" s="249"/>
      <c r="SWV253" s="249"/>
      <c r="SWW253" s="249"/>
      <c r="SWX253" s="249"/>
      <c r="SWY253" s="249"/>
      <c r="SWZ253" s="249"/>
      <c r="SXA253" s="249"/>
      <c r="SXB253" s="249"/>
      <c r="SXC253" s="249"/>
      <c r="SXD253" s="249"/>
      <c r="SXE253" s="249"/>
      <c r="SXF253" s="249"/>
      <c r="SXG253" s="249"/>
      <c r="SXH253" s="249"/>
      <c r="SXI253" s="249"/>
      <c r="SXJ253" s="249"/>
      <c r="SXK253" s="249"/>
      <c r="SXL253" s="249"/>
      <c r="SXM253" s="249"/>
      <c r="SXN253" s="249"/>
      <c r="SXO253" s="249"/>
      <c r="SXP253" s="249"/>
      <c r="SXQ253" s="249"/>
      <c r="SXR253" s="249"/>
      <c r="SXS253" s="249"/>
      <c r="SXT253" s="249"/>
      <c r="SXU253" s="249"/>
      <c r="SXV253" s="249"/>
      <c r="SXW253" s="249"/>
      <c r="SXX253" s="249"/>
      <c r="SXY253" s="249"/>
      <c r="SXZ253" s="249"/>
      <c r="SYA253" s="249"/>
      <c r="SYB253" s="249"/>
      <c r="SYC253" s="249"/>
      <c r="SYD253" s="249"/>
      <c r="SYE253" s="249"/>
      <c r="SYF253" s="249"/>
      <c r="SYG253" s="249"/>
      <c r="SYH253" s="249"/>
      <c r="SYI253" s="249"/>
      <c r="SYJ253" s="249"/>
      <c r="SYK253" s="249"/>
      <c r="SYL253" s="249"/>
      <c r="SYM253" s="249"/>
      <c r="SYN253" s="249"/>
      <c r="SYO253" s="249"/>
      <c r="SYP253" s="249"/>
      <c r="SYQ253" s="249"/>
      <c r="SYR253" s="249"/>
      <c r="SYS253" s="249"/>
      <c r="SYT253" s="249"/>
      <c r="SYU253" s="249"/>
      <c r="SYV253" s="249"/>
      <c r="SYW253" s="249"/>
      <c r="SYX253" s="249"/>
      <c r="SYY253" s="249"/>
      <c r="SYZ253" s="249"/>
      <c r="SZA253" s="249"/>
      <c r="SZB253" s="249"/>
      <c r="SZC253" s="249"/>
      <c r="SZD253" s="249"/>
      <c r="SZE253" s="249"/>
      <c r="SZF253" s="249"/>
      <c r="SZG253" s="249"/>
      <c r="SZH253" s="249"/>
      <c r="SZI253" s="249"/>
      <c r="SZJ253" s="249"/>
      <c r="SZK253" s="249"/>
      <c r="SZL253" s="249"/>
      <c r="SZM253" s="249"/>
      <c r="SZN253" s="249"/>
      <c r="SZO253" s="249"/>
      <c r="SZP253" s="249"/>
      <c r="SZQ253" s="249"/>
      <c r="SZR253" s="249"/>
      <c r="SZS253" s="249"/>
      <c r="SZT253" s="249"/>
      <c r="SZU253" s="249"/>
      <c r="SZV253" s="249"/>
      <c r="SZW253" s="249"/>
      <c r="SZX253" s="249"/>
      <c r="SZY253" s="249"/>
      <c r="SZZ253" s="249"/>
      <c r="TAA253" s="249"/>
      <c r="TAB253" s="249"/>
      <c r="TAC253" s="249"/>
      <c r="TAD253" s="249"/>
      <c r="TAE253" s="249"/>
      <c r="TAF253" s="249"/>
      <c r="TAG253" s="249"/>
      <c r="TAH253" s="249"/>
      <c r="TAI253" s="249"/>
      <c r="TAJ253" s="249"/>
      <c r="TAK253" s="249"/>
      <c r="TAL253" s="249"/>
      <c r="TAM253" s="249"/>
      <c r="TAN253" s="249"/>
      <c r="TAO253" s="249"/>
      <c r="TAP253" s="249"/>
      <c r="TAQ253" s="249"/>
      <c r="TAR253" s="249"/>
      <c r="TAS253" s="249"/>
      <c r="TAT253" s="249"/>
      <c r="TAU253" s="249"/>
      <c r="TAV253" s="249"/>
      <c r="TAW253" s="249"/>
      <c r="TAX253" s="249"/>
      <c r="TAY253" s="249"/>
      <c r="TAZ253" s="249"/>
      <c r="TBA253" s="249"/>
      <c r="TBB253" s="249"/>
      <c r="TBC253" s="249"/>
      <c r="TBD253" s="249"/>
      <c r="TBE253" s="249"/>
      <c r="TBF253" s="249"/>
      <c r="TBG253" s="249"/>
      <c r="TBH253" s="249"/>
      <c r="TBI253" s="249"/>
      <c r="TBJ253" s="249"/>
      <c r="TBK253" s="249"/>
      <c r="TBL253" s="249"/>
      <c r="TBM253" s="249"/>
      <c r="TBN253" s="249"/>
      <c r="TBO253" s="249"/>
      <c r="TBP253" s="249"/>
      <c r="TBQ253" s="249"/>
      <c r="TBR253" s="249"/>
      <c r="TBS253" s="249"/>
      <c r="TBT253" s="249"/>
      <c r="TBU253" s="249"/>
      <c r="TBV253" s="249"/>
      <c r="TBW253" s="249"/>
      <c r="TBX253" s="249"/>
      <c r="TBY253" s="249"/>
      <c r="TBZ253" s="249"/>
      <c r="TCA253" s="249"/>
      <c r="TCB253" s="249"/>
      <c r="TCC253" s="249"/>
      <c r="TCD253" s="249"/>
      <c r="TCE253" s="249"/>
      <c r="TCF253" s="249"/>
      <c r="TCG253" s="249"/>
      <c r="TCH253" s="249"/>
      <c r="TCI253" s="249"/>
      <c r="TCJ253" s="249"/>
      <c r="TCK253" s="249"/>
      <c r="TCL253" s="249"/>
      <c r="TCM253" s="249"/>
      <c r="TCN253" s="249"/>
      <c r="TCO253" s="249"/>
      <c r="TCP253" s="249"/>
      <c r="TCQ253" s="249"/>
      <c r="TCR253" s="249"/>
      <c r="TCS253" s="249"/>
      <c r="TCT253" s="249"/>
      <c r="TCU253" s="249"/>
      <c r="TCV253" s="249"/>
      <c r="TCW253" s="249"/>
      <c r="TCX253" s="249"/>
      <c r="TCY253" s="249"/>
      <c r="TCZ253" s="249"/>
      <c r="TDA253" s="249"/>
      <c r="TDB253" s="249"/>
      <c r="TDC253" s="249"/>
      <c r="TDD253" s="249"/>
      <c r="TDE253" s="249"/>
      <c r="TDF253" s="249"/>
      <c r="TDG253" s="249"/>
      <c r="TDH253" s="249"/>
      <c r="TDI253" s="249"/>
      <c r="TDJ253" s="249"/>
      <c r="TDK253" s="249"/>
      <c r="TDL253" s="249"/>
      <c r="TDM253" s="249"/>
      <c r="TDN253" s="249"/>
      <c r="TDO253" s="249"/>
      <c r="TDP253" s="249"/>
      <c r="TDQ253" s="249"/>
      <c r="TDR253" s="249"/>
      <c r="TDS253" s="249"/>
      <c r="TDT253" s="249"/>
      <c r="TDU253" s="249"/>
      <c r="TDV253" s="249"/>
      <c r="TDW253" s="249"/>
      <c r="TDX253" s="249"/>
      <c r="TDY253" s="249"/>
      <c r="TDZ253" s="249"/>
      <c r="TEA253" s="249"/>
      <c r="TEB253" s="249"/>
      <c r="TEC253" s="249"/>
      <c r="TED253" s="249"/>
      <c r="TEE253" s="249"/>
      <c r="TEF253" s="249"/>
      <c r="TEG253" s="249"/>
      <c r="TEH253" s="249"/>
      <c r="TEI253" s="249"/>
      <c r="TEJ253" s="249"/>
      <c r="TEK253" s="249"/>
      <c r="TEL253" s="249"/>
      <c r="TEM253" s="249"/>
      <c r="TEN253" s="249"/>
      <c r="TEO253" s="249"/>
      <c r="TEP253" s="249"/>
      <c r="TEQ253" s="249"/>
      <c r="TER253" s="249"/>
      <c r="TES253" s="249"/>
      <c r="TET253" s="249"/>
      <c r="TEU253" s="249"/>
      <c r="TEV253" s="249"/>
      <c r="TEW253" s="249"/>
      <c r="TEX253" s="249"/>
      <c r="TEY253" s="249"/>
      <c r="TEZ253" s="249"/>
      <c r="TFA253" s="249"/>
      <c r="TFB253" s="249"/>
      <c r="TFC253" s="249"/>
      <c r="TFD253" s="249"/>
      <c r="TFE253" s="249"/>
      <c r="TFF253" s="249"/>
      <c r="TFG253" s="249"/>
      <c r="TFH253" s="249"/>
      <c r="TFI253" s="249"/>
      <c r="TFJ253" s="249"/>
      <c r="TFK253" s="249"/>
      <c r="TFL253" s="249"/>
      <c r="TFM253" s="249"/>
      <c r="TFN253" s="249"/>
      <c r="TFO253" s="249"/>
      <c r="TFP253" s="249"/>
      <c r="TFQ253" s="249"/>
      <c r="TFR253" s="249"/>
      <c r="TFS253" s="249"/>
      <c r="TFT253" s="249"/>
      <c r="TFU253" s="249"/>
      <c r="TFV253" s="249"/>
      <c r="TFW253" s="249"/>
      <c r="TFX253" s="249"/>
      <c r="TFY253" s="249"/>
      <c r="TFZ253" s="249"/>
      <c r="TGA253" s="249"/>
      <c r="TGB253" s="249"/>
      <c r="TGC253" s="249"/>
      <c r="TGD253" s="249"/>
      <c r="TGE253" s="249"/>
      <c r="TGF253" s="249"/>
      <c r="TGG253" s="249"/>
      <c r="TGH253" s="249"/>
      <c r="TGI253" s="249"/>
      <c r="TGJ253" s="249"/>
      <c r="TGK253" s="249"/>
      <c r="TGL253" s="249"/>
      <c r="TGM253" s="249"/>
      <c r="TGN253" s="249"/>
      <c r="TGO253" s="249"/>
      <c r="TGP253" s="249"/>
      <c r="TGQ253" s="249"/>
      <c r="TGR253" s="249"/>
      <c r="TGS253" s="249"/>
      <c r="TGT253" s="249"/>
      <c r="TGU253" s="249"/>
      <c r="TGV253" s="249"/>
      <c r="TGW253" s="249"/>
      <c r="TGX253" s="249"/>
      <c r="TGY253" s="249"/>
      <c r="TGZ253" s="249"/>
      <c r="THA253" s="249"/>
      <c r="THB253" s="249"/>
      <c r="THC253" s="249"/>
      <c r="THD253" s="249"/>
      <c r="THE253" s="249"/>
      <c r="THF253" s="249"/>
      <c r="THG253" s="249"/>
      <c r="THH253" s="249"/>
      <c r="THI253" s="249"/>
      <c r="THJ253" s="249"/>
      <c r="THK253" s="249"/>
      <c r="THL253" s="249"/>
      <c r="THM253" s="249"/>
      <c r="THN253" s="249"/>
      <c r="THO253" s="249"/>
      <c r="THP253" s="249"/>
      <c r="THQ253" s="249"/>
      <c r="THR253" s="249"/>
      <c r="THS253" s="249"/>
      <c r="THT253" s="249"/>
      <c r="THU253" s="249"/>
      <c r="THV253" s="249"/>
      <c r="THW253" s="249"/>
      <c r="THX253" s="249"/>
      <c r="THY253" s="249"/>
      <c r="THZ253" s="249"/>
      <c r="TIA253" s="249"/>
      <c r="TIB253" s="249"/>
      <c r="TIC253" s="249"/>
      <c r="TID253" s="249"/>
      <c r="TIE253" s="249"/>
      <c r="TIF253" s="249"/>
      <c r="TIG253" s="249"/>
      <c r="TIH253" s="249"/>
      <c r="TII253" s="249"/>
      <c r="TIJ253" s="249"/>
      <c r="TIK253" s="249"/>
      <c r="TIL253" s="249"/>
      <c r="TIM253" s="249"/>
      <c r="TIN253" s="249"/>
      <c r="TIO253" s="249"/>
      <c r="TIP253" s="249"/>
      <c r="TIQ253" s="249"/>
      <c r="TIR253" s="249"/>
      <c r="TIS253" s="249"/>
      <c r="TIT253" s="249"/>
      <c r="TIU253" s="249"/>
      <c r="TIV253" s="249"/>
      <c r="TIW253" s="249"/>
      <c r="TIX253" s="249"/>
      <c r="TIY253" s="249"/>
      <c r="TIZ253" s="249"/>
      <c r="TJA253" s="249"/>
      <c r="TJB253" s="249"/>
      <c r="TJC253" s="249"/>
      <c r="TJD253" s="249"/>
      <c r="TJE253" s="249"/>
      <c r="TJF253" s="249"/>
      <c r="TJG253" s="249"/>
      <c r="TJH253" s="249"/>
      <c r="TJI253" s="249"/>
      <c r="TJJ253" s="249"/>
      <c r="TJK253" s="249"/>
      <c r="TJL253" s="249"/>
      <c r="TJM253" s="249"/>
      <c r="TJN253" s="249"/>
      <c r="TJO253" s="249"/>
      <c r="TJP253" s="249"/>
      <c r="TJQ253" s="249"/>
      <c r="TJR253" s="249"/>
      <c r="TJS253" s="249"/>
      <c r="TJT253" s="249"/>
      <c r="TJU253" s="249"/>
      <c r="TJV253" s="249"/>
      <c r="TJW253" s="249"/>
      <c r="TJX253" s="249"/>
      <c r="TJY253" s="249"/>
      <c r="TJZ253" s="249"/>
      <c r="TKA253" s="249"/>
      <c r="TKB253" s="249"/>
      <c r="TKC253" s="249"/>
      <c r="TKD253" s="249"/>
      <c r="TKE253" s="249"/>
      <c r="TKF253" s="249"/>
      <c r="TKG253" s="249"/>
      <c r="TKH253" s="249"/>
      <c r="TKI253" s="249"/>
      <c r="TKJ253" s="249"/>
      <c r="TKK253" s="249"/>
      <c r="TKL253" s="249"/>
      <c r="TKM253" s="249"/>
      <c r="TKN253" s="249"/>
      <c r="TKO253" s="249"/>
      <c r="TKP253" s="249"/>
      <c r="TKQ253" s="249"/>
      <c r="TKR253" s="249"/>
      <c r="TKS253" s="249"/>
      <c r="TKT253" s="249"/>
      <c r="TKU253" s="249"/>
      <c r="TKV253" s="249"/>
      <c r="TKW253" s="249"/>
      <c r="TKX253" s="249"/>
      <c r="TKY253" s="249"/>
      <c r="TKZ253" s="249"/>
      <c r="TLA253" s="249"/>
      <c r="TLB253" s="249"/>
      <c r="TLC253" s="249"/>
      <c r="TLD253" s="249"/>
      <c r="TLE253" s="249"/>
      <c r="TLF253" s="249"/>
      <c r="TLG253" s="249"/>
      <c r="TLH253" s="249"/>
      <c r="TLI253" s="249"/>
      <c r="TLJ253" s="249"/>
      <c r="TLK253" s="249"/>
      <c r="TLL253" s="249"/>
      <c r="TLM253" s="249"/>
      <c r="TLN253" s="249"/>
      <c r="TLO253" s="249"/>
      <c r="TLP253" s="249"/>
      <c r="TLQ253" s="249"/>
      <c r="TLR253" s="249"/>
      <c r="TLS253" s="249"/>
      <c r="TLT253" s="249"/>
      <c r="TLU253" s="249"/>
      <c r="TLV253" s="249"/>
      <c r="TLW253" s="249"/>
      <c r="TLX253" s="249"/>
      <c r="TLY253" s="249"/>
      <c r="TLZ253" s="249"/>
      <c r="TMA253" s="249"/>
      <c r="TMB253" s="249"/>
      <c r="TMC253" s="249"/>
      <c r="TMD253" s="249"/>
      <c r="TME253" s="249"/>
      <c r="TMF253" s="249"/>
      <c r="TMG253" s="249"/>
      <c r="TMH253" s="249"/>
      <c r="TMI253" s="249"/>
      <c r="TMJ253" s="249"/>
      <c r="TMK253" s="249"/>
      <c r="TML253" s="249"/>
      <c r="TMM253" s="249"/>
      <c r="TMN253" s="249"/>
      <c r="TMO253" s="249"/>
      <c r="TMP253" s="249"/>
      <c r="TMQ253" s="249"/>
      <c r="TMR253" s="249"/>
      <c r="TMS253" s="249"/>
      <c r="TMT253" s="249"/>
      <c r="TMU253" s="249"/>
      <c r="TMV253" s="249"/>
      <c r="TMW253" s="249"/>
      <c r="TMX253" s="249"/>
      <c r="TMY253" s="249"/>
      <c r="TMZ253" s="249"/>
      <c r="TNA253" s="249"/>
      <c r="TNB253" s="249"/>
      <c r="TNC253" s="249"/>
      <c r="TND253" s="249"/>
      <c r="TNE253" s="249"/>
      <c r="TNF253" s="249"/>
      <c r="TNG253" s="249"/>
      <c r="TNH253" s="249"/>
      <c r="TNI253" s="249"/>
      <c r="TNJ253" s="249"/>
      <c r="TNK253" s="249"/>
      <c r="TNL253" s="249"/>
      <c r="TNM253" s="249"/>
      <c r="TNN253" s="249"/>
      <c r="TNO253" s="249"/>
      <c r="TNP253" s="249"/>
      <c r="TNQ253" s="249"/>
      <c r="TNR253" s="249"/>
      <c r="TNS253" s="249"/>
      <c r="TNT253" s="249"/>
      <c r="TNU253" s="249"/>
      <c r="TNV253" s="249"/>
      <c r="TNW253" s="249"/>
      <c r="TNX253" s="249"/>
      <c r="TNY253" s="249"/>
      <c r="TNZ253" s="249"/>
      <c r="TOA253" s="249"/>
      <c r="TOB253" s="249"/>
      <c r="TOC253" s="249"/>
      <c r="TOD253" s="249"/>
      <c r="TOE253" s="249"/>
      <c r="TOF253" s="249"/>
      <c r="TOG253" s="249"/>
      <c r="TOH253" s="249"/>
      <c r="TOI253" s="249"/>
      <c r="TOJ253" s="249"/>
      <c r="TOK253" s="249"/>
      <c r="TOL253" s="249"/>
      <c r="TOM253" s="249"/>
      <c r="TON253" s="249"/>
      <c r="TOO253" s="249"/>
      <c r="TOP253" s="249"/>
      <c r="TOQ253" s="249"/>
      <c r="TOR253" s="249"/>
      <c r="TOS253" s="249"/>
      <c r="TOT253" s="249"/>
      <c r="TOU253" s="249"/>
      <c r="TOV253" s="249"/>
      <c r="TOW253" s="249"/>
      <c r="TOX253" s="249"/>
      <c r="TOY253" s="249"/>
      <c r="TOZ253" s="249"/>
      <c r="TPA253" s="249"/>
      <c r="TPB253" s="249"/>
      <c r="TPC253" s="249"/>
      <c r="TPD253" s="249"/>
      <c r="TPE253" s="249"/>
      <c r="TPF253" s="249"/>
      <c r="TPG253" s="249"/>
      <c r="TPH253" s="249"/>
      <c r="TPI253" s="249"/>
      <c r="TPJ253" s="249"/>
      <c r="TPK253" s="249"/>
      <c r="TPL253" s="249"/>
      <c r="TPM253" s="249"/>
      <c r="TPN253" s="249"/>
      <c r="TPO253" s="249"/>
      <c r="TPP253" s="249"/>
      <c r="TPQ253" s="249"/>
      <c r="TPR253" s="249"/>
      <c r="TPS253" s="249"/>
      <c r="TPT253" s="249"/>
      <c r="TPU253" s="249"/>
      <c r="TPV253" s="249"/>
      <c r="TPW253" s="249"/>
      <c r="TPX253" s="249"/>
      <c r="TPY253" s="249"/>
      <c r="TPZ253" s="249"/>
      <c r="TQA253" s="249"/>
      <c r="TQB253" s="249"/>
      <c r="TQC253" s="249"/>
      <c r="TQD253" s="249"/>
      <c r="TQE253" s="249"/>
      <c r="TQF253" s="249"/>
      <c r="TQG253" s="249"/>
      <c r="TQH253" s="249"/>
      <c r="TQI253" s="249"/>
      <c r="TQJ253" s="249"/>
      <c r="TQK253" s="249"/>
      <c r="TQL253" s="249"/>
      <c r="TQM253" s="249"/>
      <c r="TQN253" s="249"/>
      <c r="TQO253" s="249"/>
      <c r="TQP253" s="249"/>
      <c r="TQQ253" s="249"/>
      <c r="TQR253" s="249"/>
      <c r="TQS253" s="249"/>
      <c r="TQT253" s="249"/>
      <c r="TQU253" s="249"/>
      <c r="TQV253" s="249"/>
      <c r="TQW253" s="249"/>
      <c r="TQX253" s="249"/>
      <c r="TQY253" s="249"/>
      <c r="TQZ253" s="249"/>
      <c r="TRA253" s="249"/>
      <c r="TRB253" s="249"/>
      <c r="TRC253" s="249"/>
      <c r="TRD253" s="249"/>
      <c r="TRE253" s="249"/>
      <c r="TRF253" s="249"/>
      <c r="TRG253" s="249"/>
      <c r="TRH253" s="249"/>
      <c r="TRI253" s="249"/>
      <c r="TRJ253" s="249"/>
      <c r="TRK253" s="249"/>
      <c r="TRL253" s="249"/>
      <c r="TRM253" s="249"/>
      <c r="TRN253" s="249"/>
      <c r="TRO253" s="249"/>
      <c r="TRP253" s="249"/>
      <c r="TRQ253" s="249"/>
      <c r="TRR253" s="249"/>
      <c r="TRS253" s="249"/>
      <c r="TRT253" s="249"/>
      <c r="TRU253" s="249"/>
      <c r="TRV253" s="249"/>
      <c r="TRW253" s="249"/>
      <c r="TRX253" s="249"/>
      <c r="TRY253" s="249"/>
      <c r="TRZ253" s="249"/>
      <c r="TSA253" s="249"/>
      <c r="TSB253" s="249"/>
      <c r="TSC253" s="249"/>
      <c r="TSD253" s="249"/>
      <c r="TSE253" s="249"/>
      <c r="TSF253" s="249"/>
      <c r="TSG253" s="249"/>
      <c r="TSH253" s="249"/>
      <c r="TSI253" s="249"/>
      <c r="TSJ253" s="249"/>
      <c r="TSK253" s="249"/>
      <c r="TSL253" s="249"/>
      <c r="TSM253" s="249"/>
      <c r="TSN253" s="249"/>
      <c r="TSO253" s="249"/>
      <c r="TSP253" s="249"/>
      <c r="TSQ253" s="249"/>
      <c r="TSR253" s="249"/>
      <c r="TSS253" s="249"/>
      <c r="TST253" s="249"/>
      <c r="TSU253" s="249"/>
      <c r="TSV253" s="249"/>
      <c r="TSW253" s="249"/>
      <c r="TSX253" s="249"/>
      <c r="TSY253" s="249"/>
      <c r="TSZ253" s="249"/>
      <c r="TTA253" s="249"/>
      <c r="TTB253" s="249"/>
      <c r="TTC253" s="249"/>
      <c r="TTD253" s="249"/>
      <c r="TTE253" s="249"/>
      <c r="TTF253" s="249"/>
      <c r="TTG253" s="249"/>
      <c r="TTH253" s="249"/>
      <c r="TTI253" s="249"/>
      <c r="TTJ253" s="249"/>
      <c r="TTK253" s="249"/>
      <c r="TTL253" s="249"/>
      <c r="TTM253" s="249"/>
      <c r="TTN253" s="249"/>
      <c r="TTO253" s="249"/>
      <c r="TTP253" s="249"/>
      <c r="TTQ253" s="249"/>
      <c r="TTR253" s="249"/>
      <c r="TTS253" s="249"/>
      <c r="TTT253" s="249"/>
      <c r="TTU253" s="249"/>
      <c r="TTV253" s="249"/>
      <c r="TTW253" s="249"/>
      <c r="TTX253" s="249"/>
      <c r="TTY253" s="249"/>
      <c r="TTZ253" s="249"/>
      <c r="TUA253" s="249"/>
      <c r="TUB253" s="249"/>
      <c r="TUC253" s="249"/>
      <c r="TUD253" s="249"/>
      <c r="TUE253" s="249"/>
      <c r="TUF253" s="249"/>
      <c r="TUG253" s="249"/>
      <c r="TUH253" s="249"/>
      <c r="TUI253" s="249"/>
      <c r="TUJ253" s="249"/>
      <c r="TUK253" s="249"/>
      <c r="TUL253" s="249"/>
      <c r="TUM253" s="249"/>
      <c r="TUN253" s="249"/>
      <c r="TUO253" s="249"/>
      <c r="TUP253" s="249"/>
      <c r="TUQ253" s="249"/>
      <c r="TUR253" s="249"/>
      <c r="TUS253" s="249"/>
      <c r="TUT253" s="249"/>
      <c r="TUU253" s="249"/>
      <c r="TUV253" s="249"/>
      <c r="TUW253" s="249"/>
      <c r="TUX253" s="249"/>
      <c r="TUY253" s="249"/>
      <c r="TUZ253" s="249"/>
      <c r="TVA253" s="249"/>
      <c r="TVB253" s="249"/>
      <c r="TVC253" s="249"/>
      <c r="TVD253" s="249"/>
      <c r="TVE253" s="249"/>
      <c r="TVF253" s="249"/>
      <c r="TVG253" s="249"/>
      <c r="TVH253" s="249"/>
      <c r="TVI253" s="249"/>
      <c r="TVJ253" s="249"/>
      <c r="TVK253" s="249"/>
      <c r="TVL253" s="249"/>
      <c r="TVM253" s="249"/>
      <c r="TVN253" s="249"/>
      <c r="TVO253" s="249"/>
      <c r="TVP253" s="249"/>
      <c r="TVQ253" s="249"/>
      <c r="TVR253" s="249"/>
      <c r="TVS253" s="249"/>
      <c r="TVT253" s="249"/>
      <c r="TVU253" s="249"/>
      <c r="TVV253" s="249"/>
      <c r="TVW253" s="249"/>
      <c r="TVX253" s="249"/>
      <c r="TVY253" s="249"/>
      <c r="TVZ253" s="249"/>
      <c r="TWA253" s="249"/>
      <c r="TWB253" s="249"/>
      <c r="TWC253" s="249"/>
      <c r="TWD253" s="249"/>
      <c r="TWE253" s="249"/>
      <c r="TWF253" s="249"/>
      <c r="TWG253" s="249"/>
      <c r="TWH253" s="249"/>
      <c r="TWI253" s="249"/>
      <c r="TWJ253" s="249"/>
      <c r="TWK253" s="249"/>
      <c r="TWL253" s="249"/>
      <c r="TWM253" s="249"/>
      <c r="TWN253" s="249"/>
      <c r="TWO253" s="249"/>
      <c r="TWP253" s="249"/>
      <c r="TWQ253" s="249"/>
      <c r="TWR253" s="249"/>
      <c r="TWS253" s="249"/>
      <c r="TWT253" s="249"/>
      <c r="TWU253" s="249"/>
      <c r="TWV253" s="249"/>
      <c r="TWW253" s="249"/>
      <c r="TWX253" s="249"/>
      <c r="TWY253" s="249"/>
      <c r="TWZ253" s="249"/>
      <c r="TXA253" s="249"/>
      <c r="TXB253" s="249"/>
      <c r="TXC253" s="249"/>
      <c r="TXD253" s="249"/>
      <c r="TXE253" s="249"/>
      <c r="TXF253" s="249"/>
      <c r="TXG253" s="249"/>
      <c r="TXH253" s="249"/>
      <c r="TXI253" s="249"/>
      <c r="TXJ253" s="249"/>
      <c r="TXK253" s="249"/>
      <c r="TXL253" s="249"/>
      <c r="TXM253" s="249"/>
      <c r="TXN253" s="249"/>
      <c r="TXO253" s="249"/>
      <c r="TXP253" s="249"/>
      <c r="TXQ253" s="249"/>
      <c r="TXR253" s="249"/>
      <c r="TXS253" s="249"/>
      <c r="TXT253" s="249"/>
      <c r="TXU253" s="249"/>
      <c r="TXV253" s="249"/>
      <c r="TXW253" s="249"/>
      <c r="TXX253" s="249"/>
      <c r="TXY253" s="249"/>
      <c r="TXZ253" s="249"/>
      <c r="TYA253" s="249"/>
      <c r="TYB253" s="249"/>
      <c r="TYC253" s="249"/>
      <c r="TYD253" s="249"/>
      <c r="TYE253" s="249"/>
      <c r="TYF253" s="249"/>
      <c r="TYG253" s="249"/>
      <c r="TYH253" s="249"/>
      <c r="TYI253" s="249"/>
      <c r="TYJ253" s="249"/>
      <c r="TYK253" s="249"/>
      <c r="TYL253" s="249"/>
      <c r="TYM253" s="249"/>
      <c r="TYN253" s="249"/>
      <c r="TYO253" s="249"/>
      <c r="TYP253" s="249"/>
      <c r="TYQ253" s="249"/>
      <c r="TYR253" s="249"/>
      <c r="TYS253" s="249"/>
      <c r="TYT253" s="249"/>
      <c r="TYU253" s="249"/>
      <c r="TYV253" s="249"/>
      <c r="TYW253" s="249"/>
      <c r="TYX253" s="249"/>
      <c r="TYY253" s="249"/>
      <c r="TYZ253" s="249"/>
      <c r="TZA253" s="249"/>
      <c r="TZB253" s="249"/>
      <c r="TZC253" s="249"/>
      <c r="TZD253" s="249"/>
      <c r="TZE253" s="249"/>
      <c r="TZF253" s="249"/>
      <c r="TZG253" s="249"/>
      <c r="TZH253" s="249"/>
      <c r="TZI253" s="249"/>
      <c r="TZJ253" s="249"/>
      <c r="TZK253" s="249"/>
      <c r="TZL253" s="249"/>
      <c r="TZM253" s="249"/>
      <c r="TZN253" s="249"/>
      <c r="TZO253" s="249"/>
      <c r="TZP253" s="249"/>
      <c r="TZQ253" s="249"/>
      <c r="TZR253" s="249"/>
      <c r="TZS253" s="249"/>
      <c r="TZT253" s="249"/>
      <c r="TZU253" s="249"/>
      <c r="TZV253" s="249"/>
      <c r="TZW253" s="249"/>
      <c r="TZX253" s="249"/>
      <c r="TZY253" s="249"/>
      <c r="TZZ253" s="249"/>
      <c r="UAA253" s="249"/>
      <c r="UAB253" s="249"/>
      <c r="UAC253" s="249"/>
      <c r="UAD253" s="249"/>
      <c r="UAE253" s="249"/>
      <c r="UAF253" s="249"/>
      <c r="UAG253" s="249"/>
      <c r="UAH253" s="249"/>
      <c r="UAI253" s="249"/>
      <c r="UAJ253" s="249"/>
      <c r="UAK253" s="249"/>
      <c r="UAL253" s="249"/>
      <c r="UAM253" s="249"/>
      <c r="UAN253" s="249"/>
      <c r="UAO253" s="249"/>
      <c r="UAP253" s="249"/>
      <c r="UAQ253" s="249"/>
      <c r="UAR253" s="249"/>
      <c r="UAS253" s="249"/>
      <c r="UAT253" s="249"/>
      <c r="UAU253" s="249"/>
      <c r="UAV253" s="249"/>
      <c r="UAW253" s="249"/>
      <c r="UAX253" s="249"/>
      <c r="UAY253" s="249"/>
      <c r="UAZ253" s="249"/>
      <c r="UBA253" s="249"/>
      <c r="UBB253" s="249"/>
      <c r="UBC253" s="249"/>
      <c r="UBD253" s="249"/>
      <c r="UBE253" s="249"/>
      <c r="UBF253" s="249"/>
      <c r="UBG253" s="249"/>
      <c r="UBH253" s="249"/>
      <c r="UBI253" s="249"/>
      <c r="UBJ253" s="249"/>
      <c r="UBK253" s="249"/>
      <c r="UBL253" s="249"/>
      <c r="UBM253" s="249"/>
      <c r="UBN253" s="249"/>
      <c r="UBO253" s="249"/>
      <c r="UBP253" s="249"/>
      <c r="UBQ253" s="249"/>
      <c r="UBR253" s="249"/>
      <c r="UBS253" s="249"/>
      <c r="UBT253" s="249"/>
      <c r="UBU253" s="249"/>
      <c r="UBV253" s="249"/>
      <c r="UBW253" s="249"/>
      <c r="UBX253" s="249"/>
      <c r="UBY253" s="249"/>
      <c r="UBZ253" s="249"/>
      <c r="UCA253" s="249"/>
      <c r="UCB253" s="249"/>
      <c r="UCC253" s="249"/>
      <c r="UCD253" s="249"/>
      <c r="UCE253" s="249"/>
      <c r="UCF253" s="249"/>
      <c r="UCG253" s="249"/>
      <c r="UCH253" s="249"/>
      <c r="UCI253" s="249"/>
      <c r="UCJ253" s="249"/>
      <c r="UCK253" s="249"/>
      <c r="UCL253" s="249"/>
      <c r="UCM253" s="249"/>
      <c r="UCN253" s="249"/>
      <c r="UCO253" s="249"/>
      <c r="UCP253" s="249"/>
      <c r="UCQ253" s="249"/>
      <c r="UCR253" s="249"/>
      <c r="UCS253" s="249"/>
      <c r="UCT253" s="249"/>
      <c r="UCU253" s="249"/>
      <c r="UCV253" s="249"/>
      <c r="UCW253" s="249"/>
      <c r="UCX253" s="249"/>
      <c r="UCY253" s="249"/>
      <c r="UCZ253" s="249"/>
      <c r="UDA253" s="249"/>
      <c r="UDB253" s="249"/>
      <c r="UDC253" s="249"/>
      <c r="UDD253" s="249"/>
      <c r="UDE253" s="249"/>
      <c r="UDF253" s="249"/>
      <c r="UDG253" s="249"/>
      <c r="UDH253" s="249"/>
      <c r="UDI253" s="249"/>
      <c r="UDJ253" s="249"/>
      <c r="UDK253" s="249"/>
      <c r="UDL253" s="249"/>
      <c r="UDM253" s="249"/>
      <c r="UDN253" s="249"/>
      <c r="UDO253" s="249"/>
      <c r="UDP253" s="249"/>
      <c r="UDQ253" s="249"/>
      <c r="UDR253" s="249"/>
      <c r="UDS253" s="249"/>
      <c r="UDT253" s="249"/>
      <c r="UDU253" s="249"/>
      <c r="UDV253" s="249"/>
      <c r="UDW253" s="249"/>
      <c r="UDX253" s="249"/>
      <c r="UDY253" s="249"/>
      <c r="UDZ253" s="249"/>
      <c r="UEA253" s="249"/>
      <c r="UEB253" s="249"/>
      <c r="UEC253" s="249"/>
      <c r="UED253" s="249"/>
      <c r="UEE253" s="249"/>
      <c r="UEF253" s="249"/>
      <c r="UEG253" s="249"/>
      <c r="UEH253" s="249"/>
      <c r="UEI253" s="249"/>
      <c r="UEJ253" s="249"/>
      <c r="UEK253" s="249"/>
      <c r="UEL253" s="249"/>
      <c r="UEM253" s="249"/>
      <c r="UEN253" s="249"/>
      <c r="UEO253" s="249"/>
      <c r="UEP253" s="249"/>
      <c r="UEQ253" s="249"/>
      <c r="UER253" s="249"/>
      <c r="UES253" s="249"/>
      <c r="UET253" s="249"/>
      <c r="UEU253" s="249"/>
      <c r="UEV253" s="249"/>
      <c r="UEW253" s="249"/>
      <c r="UEX253" s="249"/>
      <c r="UEY253" s="249"/>
      <c r="UEZ253" s="249"/>
      <c r="UFA253" s="249"/>
      <c r="UFB253" s="249"/>
      <c r="UFC253" s="249"/>
      <c r="UFD253" s="249"/>
      <c r="UFE253" s="249"/>
      <c r="UFF253" s="249"/>
      <c r="UFG253" s="249"/>
      <c r="UFH253" s="249"/>
      <c r="UFI253" s="249"/>
      <c r="UFJ253" s="249"/>
      <c r="UFK253" s="249"/>
      <c r="UFL253" s="249"/>
      <c r="UFM253" s="249"/>
      <c r="UFN253" s="249"/>
      <c r="UFO253" s="249"/>
      <c r="UFP253" s="249"/>
      <c r="UFQ253" s="249"/>
      <c r="UFR253" s="249"/>
      <c r="UFS253" s="249"/>
      <c r="UFT253" s="249"/>
      <c r="UFU253" s="249"/>
      <c r="UFV253" s="249"/>
      <c r="UFW253" s="249"/>
      <c r="UFX253" s="249"/>
      <c r="UFY253" s="249"/>
      <c r="UFZ253" s="249"/>
      <c r="UGA253" s="249"/>
      <c r="UGB253" s="249"/>
      <c r="UGC253" s="249"/>
      <c r="UGD253" s="249"/>
      <c r="UGE253" s="249"/>
      <c r="UGF253" s="249"/>
      <c r="UGG253" s="249"/>
      <c r="UGH253" s="249"/>
      <c r="UGI253" s="249"/>
      <c r="UGJ253" s="249"/>
      <c r="UGK253" s="249"/>
      <c r="UGL253" s="249"/>
      <c r="UGM253" s="249"/>
      <c r="UGN253" s="249"/>
      <c r="UGO253" s="249"/>
      <c r="UGP253" s="249"/>
      <c r="UGQ253" s="249"/>
      <c r="UGR253" s="249"/>
      <c r="UGS253" s="249"/>
      <c r="UGT253" s="249"/>
      <c r="UGU253" s="249"/>
      <c r="UGV253" s="249"/>
      <c r="UGW253" s="249"/>
      <c r="UGX253" s="249"/>
      <c r="UGY253" s="249"/>
      <c r="UGZ253" s="249"/>
      <c r="UHA253" s="249"/>
      <c r="UHB253" s="249"/>
      <c r="UHC253" s="249"/>
      <c r="UHD253" s="249"/>
      <c r="UHE253" s="249"/>
      <c r="UHF253" s="249"/>
      <c r="UHG253" s="249"/>
      <c r="UHH253" s="249"/>
      <c r="UHI253" s="249"/>
      <c r="UHJ253" s="249"/>
      <c r="UHK253" s="249"/>
      <c r="UHL253" s="249"/>
      <c r="UHM253" s="249"/>
      <c r="UHN253" s="249"/>
      <c r="UHO253" s="249"/>
      <c r="UHP253" s="249"/>
      <c r="UHQ253" s="249"/>
      <c r="UHR253" s="249"/>
      <c r="UHS253" s="249"/>
      <c r="UHT253" s="249"/>
      <c r="UHU253" s="249"/>
      <c r="UHV253" s="249"/>
      <c r="UHW253" s="249"/>
      <c r="UHX253" s="249"/>
      <c r="UHY253" s="249"/>
      <c r="UHZ253" s="249"/>
      <c r="UIA253" s="249"/>
      <c r="UIB253" s="249"/>
      <c r="UIC253" s="249"/>
      <c r="UID253" s="249"/>
      <c r="UIE253" s="249"/>
      <c r="UIF253" s="249"/>
      <c r="UIG253" s="249"/>
      <c r="UIH253" s="249"/>
      <c r="UII253" s="249"/>
      <c r="UIJ253" s="249"/>
      <c r="UIK253" s="249"/>
      <c r="UIL253" s="249"/>
      <c r="UIM253" s="249"/>
      <c r="UIN253" s="249"/>
      <c r="UIO253" s="249"/>
      <c r="UIP253" s="249"/>
      <c r="UIQ253" s="249"/>
      <c r="UIR253" s="249"/>
      <c r="UIS253" s="249"/>
      <c r="UIT253" s="249"/>
      <c r="UIU253" s="249"/>
      <c r="UIV253" s="249"/>
      <c r="UIW253" s="249"/>
      <c r="UIX253" s="249"/>
      <c r="UIY253" s="249"/>
      <c r="UIZ253" s="249"/>
      <c r="UJA253" s="249"/>
      <c r="UJB253" s="249"/>
      <c r="UJC253" s="249"/>
      <c r="UJD253" s="249"/>
      <c r="UJE253" s="249"/>
      <c r="UJF253" s="249"/>
      <c r="UJG253" s="249"/>
      <c r="UJH253" s="249"/>
      <c r="UJI253" s="249"/>
      <c r="UJJ253" s="249"/>
      <c r="UJK253" s="249"/>
      <c r="UJL253" s="249"/>
      <c r="UJM253" s="249"/>
      <c r="UJN253" s="249"/>
      <c r="UJO253" s="249"/>
      <c r="UJP253" s="249"/>
      <c r="UJQ253" s="249"/>
      <c r="UJR253" s="249"/>
      <c r="UJS253" s="249"/>
      <c r="UJT253" s="249"/>
      <c r="UJU253" s="249"/>
      <c r="UJV253" s="249"/>
      <c r="UJW253" s="249"/>
      <c r="UJX253" s="249"/>
      <c r="UJY253" s="249"/>
      <c r="UJZ253" s="249"/>
      <c r="UKA253" s="249"/>
      <c r="UKB253" s="249"/>
      <c r="UKC253" s="249"/>
      <c r="UKD253" s="249"/>
      <c r="UKE253" s="249"/>
      <c r="UKF253" s="249"/>
      <c r="UKG253" s="249"/>
      <c r="UKH253" s="249"/>
      <c r="UKI253" s="249"/>
      <c r="UKJ253" s="249"/>
      <c r="UKK253" s="249"/>
      <c r="UKL253" s="249"/>
      <c r="UKM253" s="249"/>
      <c r="UKN253" s="249"/>
      <c r="UKO253" s="249"/>
      <c r="UKP253" s="249"/>
      <c r="UKQ253" s="249"/>
      <c r="UKR253" s="249"/>
      <c r="UKS253" s="249"/>
      <c r="UKT253" s="249"/>
      <c r="UKU253" s="249"/>
      <c r="UKV253" s="249"/>
      <c r="UKW253" s="249"/>
      <c r="UKX253" s="249"/>
      <c r="UKY253" s="249"/>
      <c r="UKZ253" s="249"/>
      <c r="ULA253" s="249"/>
      <c r="ULB253" s="249"/>
      <c r="ULC253" s="249"/>
      <c r="ULD253" s="249"/>
      <c r="ULE253" s="249"/>
      <c r="ULF253" s="249"/>
      <c r="ULG253" s="249"/>
      <c r="ULH253" s="249"/>
      <c r="ULI253" s="249"/>
      <c r="ULJ253" s="249"/>
      <c r="ULK253" s="249"/>
      <c r="ULL253" s="249"/>
      <c r="ULM253" s="249"/>
      <c r="ULN253" s="249"/>
      <c r="ULO253" s="249"/>
      <c r="ULP253" s="249"/>
      <c r="ULQ253" s="249"/>
      <c r="ULR253" s="249"/>
      <c r="ULS253" s="249"/>
      <c r="ULT253" s="249"/>
      <c r="ULU253" s="249"/>
      <c r="ULV253" s="249"/>
      <c r="ULW253" s="249"/>
      <c r="ULX253" s="249"/>
      <c r="ULY253" s="249"/>
      <c r="ULZ253" s="249"/>
      <c r="UMA253" s="249"/>
      <c r="UMB253" s="249"/>
      <c r="UMC253" s="249"/>
      <c r="UMD253" s="249"/>
      <c r="UME253" s="249"/>
      <c r="UMF253" s="249"/>
      <c r="UMG253" s="249"/>
      <c r="UMH253" s="249"/>
      <c r="UMI253" s="249"/>
      <c r="UMJ253" s="249"/>
      <c r="UMK253" s="249"/>
      <c r="UML253" s="249"/>
      <c r="UMM253" s="249"/>
      <c r="UMN253" s="249"/>
      <c r="UMO253" s="249"/>
      <c r="UMP253" s="249"/>
      <c r="UMQ253" s="249"/>
      <c r="UMR253" s="249"/>
      <c r="UMS253" s="249"/>
      <c r="UMT253" s="249"/>
      <c r="UMU253" s="249"/>
      <c r="UMV253" s="249"/>
      <c r="UMW253" s="249"/>
      <c r="UMX253" s="249"/>
      <c r="UMY253" s="249"/>
      <c r="UMZ253" s="249"/>
      <c r="UNA253" s="249"/>
      <c r="UNB253" s="249"/>
      <c r="UNC253" s="249"/>
      <c r="UND253" s="249"/>
      <c r="UNE253" s="249"/>
      <c r="UNF253" s="249"/>
      <c r="UNG253" s="249"/>
      <c r="UNH253" s="249"/>
      <c r="UNI253" s="249"/>
      <c r="UNJ253" s="249"/>
      <c r="UNK253" s="249"/>
      <c r="UNL253" s="249"/>
      <c r="UNM253" s="249"/>
      <c r="UNN253" s="249"/>
      <c r="UNO253" s="249"/>
      <c r="UNP253" s="249"/>
      <c r="UNQ253" s="249"/>
      <c r="UNR253" s="249"/>
      <c r="UNS253" s="249"/>
      <c r="UNT253" s="249"/>
      <c r="UNU253" s="249"/>
      <c r="UNV253" s="249"/>
      <c r="UNW253" s="249"/>
      <c r="UNX253" s="249"/>
      <c r="UNY253" s="249"/>
      <c r="UNZ253" s="249"/>
      <c r="UOA253" s="249"/>
      <c r="UOB253" s="249"/>
      <c r="UOC253" s="249"/>
      <c r="UOD253" s="249"/>
      <c r="UOE253" s="249"/>
      <c r="UOF253" s="249"/>
      <c r="UOG253" s="249"/>
      <c r="UOH253" s="249"/>
      <c r="UOI253" s="249"/>
      <c r="UOJ253" s="249"/>
      <c r="UOK253" s="249"/>
      <c r="UOL253" s="249"/>
      <c r="UOM253" s="249"/>
      <c r="UON253" s="249"/>
      <c r="UOO253" s="249"/>
      <c r="UOP253" s="249"/>
      <c r="UOQ253" s="249"/>
      <c r="UOR253" s="249"/>
      <c r="UOS253" s="249"/>
      <c r="UOT253" s="249"/>
      <c r="UOU253" s="249"/>
      <c r="UOV253" s="249"/>
      <c r="UOW253" s="249"/>
      <c r="UOX253" s="249"/>
      <c r="UOY253" s="249"/>
      <c r="UOZ253" s="249"/>
      <c r="UPA253" s="249"/>
      <c r="UPB253" s="249"/>
      <c r="UPC253" s="249"/>
      <c r="UPD253" s="249"/>
      <c r="UPE253" s="249"/>
      <c r="UPF253" s="249"/>
      <c r="UPG253" s="249"/>
      <c r="UPH253" s="249"/>
      <c r="UPI253" s="249"/>
      <c r="UPJ253" s="249"/>
      <c r="UPK253" s="249"/>
      <c r="UPL253" s="249"/>
      <c r="UPM253" s="249"/>
      <c r="UPN253" s="249"/>
      <c r="UPO253" s="249"/>
      <c r="UPP253" s="249"/>
      <c r="UPQ253" s="249"/>
      <c r="UPR253" s="249"/>
      <c r="UPS253" s="249"/>
      <c r="UPT253" s="249"/>
      <c r="UPU253" s="249"/>
      <c r="UPV253" s="249"/>
      <c r="UPW253" s="249"/>
      <c r="UPX253" s="249"/>
      <c r="UPY253" s="249"/>
      <c r="UPZ253" s="249"/>
      <c r="UQA253" s="249"/>
      <c r="UQB253" s="249"/>
      <c r="UQC253" s="249"/>
      <c r="UQD253" s="249"/>
      <c r="UQE253" s="249"/>
      <c r="UQF253" s="249"/>
      <c r="UQG253" s="249"/>
      <c r="UQH253" s="249"/>
      <c r="UQI253" s="249"/>
      <c r="UQJ253" s="249"/>
      <c r="UQK253" s="249"/>
      <c r="UQL253" s="249"/>
      <c r="UQM253" s="249"/>
      <c r="UQN253" s="249"/>
      <c r="UQO253" s="249"/>
      <c r="UQP253" s="249"/>
      <c r="UQQ253" s="249"/>
      <c r="UQR253" s="249"/>
      <c r="UQS253" s="249"/>
      <c r="UQT253" s="249"/>
      <c r="UQU253" s="249"/>
      <c r="UQV253" s="249"/>
      <c r="UQW253" s="249"/>
      <c r="UQX253" s="249"/>
      <c r="UQY253" s="249"/>
      <c r="UQZ253" s="249"/>
      <c r="URA253" s="249"/>
      <c r="URB253" s="249"/>
      <c r="URC253" s="249"/>
      <c r="URD253" s="249"/>
      <c r="URE253" s="249"/>
      <c r="URF253" s="249"/>
      <c r="URG253" s="249"/>
      <c r="URH253" s="249"/>
      <c r="URI253" s="249"/>
      <c r="URJ253" s="249"/>
      <c r="URK253" s="249"/>
      <c r="URL253" s="249"/>
      <c r="URM253" s="249"/>
      <c r="URN253" s="249"/>
      <c r="URO253" s="249"/>
      <c r="URP253" s="249"/>
      <c r="URQ253" s="249"/>
      <c r="URR253" s="249"/>
      <c r="URS253" s="249"/>
      <c r="URT253" s="249"/>
      <c r="URU253" s="249"/>
      <c r="URV253" s="249"/>
      <c r="URW253" s="249"/>
      <c r="URX253" s="249"/>
      <c r="URY253" s="249"/>
      <c r="URZ253" s="249"/>
      <c r="USA253" s="249"/>
      <c r="USB253" s="249"/>
      <c r="USC253" s="249"/>
      <c r="USD253" s="249"/>
      <c r="USE253" s="249"/>
      <c r="USF253" s="249"/>
      <c r="USG253" s="249"/>
      <c r="USH253" s="249"/>
      <c r="USI253" s="249"/>
      <c r="USJ253" s="249"/>
      <c r="USK253" s="249"/>
      <c r="USL253" s="249"/>
      <c r="USM253" s="249"/>
      <c r="USN253" s="249"/>
      <c r="USO253" s="249"/>
      <c r="USP253" s="249"/>
      <c r="USQ253" s="249"/>
      <c r="USR253" s="249"/>
      <c r="USS253" s="249"/>
      <c r="UST253" s="249"/>
      <c r="USU253" s="249"/>
      <c r="USV253" s="249"/>
      <c r="USW253" s="249"/>
      <c r="USX253" s="249"/>
      <c r="USY253" s="249"/>
      <c r="USZ253" s="249"/>
      <c r="UTA253" s="249"/>
      <c r="UTB253" s="249"/>
      <c r="UTC253" s="249"/>
      <c r="UTD253" s="249"/>
      <c r="UTE253" s="249"/>
      <c r="UTF253" s="249"/>
      <c r="UTG253" s="249"/>
      <c r="UTH253" s="249"/>
      <c r="UTI253" s="249"/>
      <c r="UTJ253" s="249"/>
      <c r="UTK253" s="249"/>
      <c r="UTL253" s="249"/>
      <c r="UTM253" s="249"/>
      <c r="UTN253" s="249"/>
      <c r="UTO253" s="249"/>
      <c r="UTP253" s="249"/>
      <c r="UTQ253" s="249"/>
      <c r="UTR253" s="249"/>
      <c r="UTS253" s="249"/>
      <c r="UTT253" s="249"/>
      <c r="UTU253" s="249"/>
      <c r="UTV253" s="249"/>
      <c r="UTW253" s="249"/>
      <c r="UTX253" s="249"/>
      <c r="UTY253" s="249"/>
      <c r="UTZ253" s="249"/>
      <c r="UUA253" s="249"/>
      <c r="UUB253" s="249"/>
      <c r="UUC253" s="249"/>
      <c r="UUD253" s="249"/>
      <c r="UUE253" s="249"/>
      <c r="UUF253" s="249"/>
      <c r="UUG253" s="249"/>
      <c r="UUH253" s="249"/>
      <c r="UUI253" s="249"/>
      <c r="UUJ253" s="249"/>
      <c r="UUK253" s="249"/>
      <c r="UUL253" s="249"/>
      <c r="UUM253" s="249"/>
      <c r="UUN253" s="249"/>
      <c r="UUO253" s="249"/>
      <c r="UUP253" s="249"/>
      <c r="UUQ253" s="249"/>
      <c r="UUR253" s="249"/>
      <c r="UUS253" s="249"/>
      <c r="UUT253" s="249"/>
      <c r="UUU253" s="249"/>
      <c r="UUV253" s="249"/>
      <c r="UUW253" s="249"/>
      <c r="UUX253" s="249"/>
      <c r="UUY253" s="249"/>
      <c r="UUZ253" s="249"/>
      <c r="UVA253" s="249"/>
      <c r="UVB253" s="249"/>
      <c r="UVC253" s="249"/>
      <c r="UVD253" s="249"/>
      <c r="UVE253" s="249"/>
      <c r="UVF253" s="249"/>
      <c r="UVG253" s="249"/>
      <c r="UVH253" s="249"/>
      <c r="UVI253" s="249"/>
      <c r="UVJ253" s="249"/>
      <c r="UVK253" s="249"/>
      <c r="UVL253" s="249"/>
      <c r="UVM253" s="249"/>
      <c r="UVN253" s="249"/>
      <c r="UVO253" s="249"/>
      <c r="UVP253" s="249"/>
      <c r="UVQ253" s="249"/>
      <c r="UVR253" s="249"/>
      <c r="UVS253" s="249"/>
      <c r="UVT253" s="249"/>
      <c r="UVU253" s="249"/>
      <c r="UVV253" s="249"/>
      <c r="UVW253" s="249"/>
      <c r="UVX253" s="249"/>
      <c r="UVY253" s="249"/>
      <c r="UVZ253" s="249"/>
      <c r="UWA253" s="249"/>
      <c r="UWB253" s="249"/>
      <c r="UWC253" s="249"/>
      <c r="UWD253" s="249"/>
      <c r="UWE253" s="249"/>
      <c r="UWF253" s="249"/>
      <c r="UWG253" s="249"/>
      <c r="UWH253" s="249"/>
      <c r="UWI253" s="249"/>
      <c r="UWJ253" s="249"/>
      <c r="UWK253" s="249"/>
      <c r="UWL253" s="249"/>
      <c r="UWM253" s="249"/>
      <c r="UWN253" s="249"/>
      <c r="UWO253" s="249"/>
      <c r="UWP253" s="249"/>
      <c r="UWQ253" s="249"/>
      <c r="UWR253" s="249"/>
      <c r="UWS253" s="249"/>
      <c r="UWT253" s="249"/>
      <c r="UWU253" s="249"/>
      <c r="UWV253" s="249"/>
      <c r="UWW253" s="249"/>
      <c r="UWX253" s="249"/>
      <c r="UWY253" s="249"/>
      <c r="UWZ253" s="249"/>
      <c r="UXA253" s="249"/>
      <c r="UXB253" s="249"/>
      <c r="UXC253" s="249"/>
      <c r="UXD253" s="249"/>
      <c r="UXE253" s="249"/>
      <c r="UXF253" s="249"/>
      <c r="UXG253" s="249"/>
      <c r="UXH253" s="249"/>
      <c r="UXI253" s="249"/>
      <c r="UXJ253" s="249"/>
      <c r="UXK253" s="249"/>
      <c r="UXL253" s="249"/>
      <c r="UXM253" s="249"/>
      <c r="UXN253" s="249"/>
      <c r="UXO253" s="249"/>
      <c r="UXP253" s="249"/>
      <c r="UXQ253" s="249"/>
      <c r="UXR253" s="249"/>
      <c r="UXS253" s="249"/>
      <c r="UXT253" s="249"/>
      <c r="UXU253" s="249"/>
      <c r="UXV253" s="249"/>
      <c r="UXW253" s="249"/>
      <c r="UXX253" s="249"/>
      <c r="UXY253" s="249"/>
      <c r="UXZ253" s="249"/>
      <c r="UYA253" s="249"/>
      <c r="UYB253" s="249"/>
      <c r="UYC253" s="249"/>
      <c r="UYD253" s="249"/>
      <c r="UYE253" s="249"/>
      <c r="UYF253" s="249"/>
      <c r="UYG253" s="249"/>
      <c r="UYH253" s="249"/>
      <c r="UYI253" s="249"/>
      <c r="UYJ253" s="249"/>
      <c r="UYK253" s="249"/>
      <c r="UYL253" s="249"/>
      <c r="UYM253" s="249"/>
      <c r="UYN253" s="249"/>
      <c r="UYO253" s="249"/>
      <c r="UYP253" s="249"/>
      <c r="UYQ253" s="249"/>
      <c r="UYR253" s="249"/>
      <c r="UYS253" s="249"/>
      <c r="UYT253" s="249"/>
      <c r="UYU253" s="249"/>
      <c r="UYV253" s="249"/>
      <c r="UYW253" s="249"/>
      <c r="UYX253" s="249"/>
      <c r="UYY253" s="249"/>
      <c r="UYZ253" s="249"/>
      <c r="UZA253" s="249"/>
      <c r="UZB253" s="249"/>
      <c r="UZC253" s="249"/>
      <c r="UZD253" s="249"/>
      <c r="UZE253" s="249"/>
      <c r="UZF253" s="249"/>
      <c r="UZG253" s="249"/>
      <c r="UZH253" s="249"/>
      <c r="UZI253" s="249"/>
      <c r="UZJ253" s="249"/>
      <c r="UZK253" s="249"/>
      <c r="UZL253" s="249"/>
      <c r="UZM253" s="249"/>
      <c r="UZN253" s="249"/>
      <c r="UZO253" s="249"/>
      <c r="UZP253" s="249"/>
      <c r="UZQ253" s="249"/>
      <c r="UZR253" s="249"/>
      <c r="UZS253" s="249"/>
      <c r="UZT253" s="249"/>
      <c r="UZU253" s="249"/>
      <c r="UZV253" s="249"/>
      <c r="UZW253" s="249"/>
      <c r="UZX253" s="249"/>
      <c r="UZY253" s="249"/>
      <c r="UZZ253" s="249"/>
      <c r="VAA253" s="249"/>
      <c r="VAB253" s="249"/>
      <c r="VAC253" s="249"/>
      <c r="VAD253" s="249"/>
      <c r="VAE253" s="249"/>
      <c r="VAF253" s="249"/>
      <c r="VAG253" s="249"/>
      <c r="VAH253" s="249"/>
      <c r="VAI253" s="249"/>
      <c r="VAJ253" s="249"/>
      <c r="VAK253" s="249"/>
      <c r="VAL253" s="249"/>
      <c r="VAM253" s="249"/>
      <c r="VAN253" s="249"/>
      <c r="VAO253" s="249"/>
      <c r="VAP253" s="249"/>
      <c r="VAQ253" s="249"/>
      <c r="VAR253" s="249"/>
      <c r="VAS253" s="249"/>
      <c r="VAT253" s="249"/>
      <c r="VAU253" s="249"/>
      <c r="VAV253" s="249"/>
      <c r="VAW253" s="249"/>
      <c r="VAX253" s="249"/>
      <c r="VAY253" s="249"/>
      <c r="VAZ253" s="249"/>
      <c r="VBA253" s="249"/>
      <c r="VBB253" s="249"/>
      <c r="VBC253" s="249"/>
      <c r="VBD253" s="249"/>
      <c r="VBE253" s="249"/>
      <c r="VBF253" s="249"/>
      <c r="VBG253" s="249"/>
      <c r="VBH253" s="249"/>
      <c r="VBI253" s="249"/>
      <c r="VBJ253" s="249"/>
      <c r="VBK253" s="249"/>
      <c r="VBL253" s="249"/>
      <c r="VBM253" s="249"/>
      <c r="VBN253" s="249"/>
      <c r="VBO253" s="249"/>
      <c r="VBP253" s="249"/>
      <c r="VBQ253" s="249"/>
      <c r="VBR253" s="249"/>
      <c r="VBS253" s="249"/>
      <c r="VBT253" s="249"/>
      <c r="VBU253" s="249"/>
      <c r="VBV253" s="249"/>
      <c r="VBW253" s="249"/>
      <c r="VBX253" s="249"/>
      <c r="VBY253" s="249"/>
      <c r="VBZ253" s="249"/>
      <c r="VCA253" s="249"/>
      <c r="VCB253" s="249"/>
      <c r="VCC253" s="249"/>
      <c r="VCD253" s="249"/>
      <c r="VCE253" s="249"/>
      <c r="VCF253" s="249"/>
      <c r="VCG253" s="249"/>
      <c r="VCH253" s="249"/>
      <c r="VCI253" s="249"/>
      <c r="VCJ253" s="249"/>
      <c r="VCK253" s="249"/>
      <c r="VCL253" s="249"/>
      <c r="VCM253" s="249"/>
      <c r="VCN253" s="249"/>
      <c r="VCO253" s="249"/>
      <c r="VCP253" s="249"/>
      <c r="VCQ253" s="249"/>
      <c r="VCR253" s="249"/>
      <c r="VCS253" s="249"/>
      <c r="VCT253" s="249"/>
      <c r="VCU253" s="249"/>
      <c r="VCV253" s="249"/>
      <c r="VCW253" s="249"/>
      <c r="VCX253" s="249"/>
      <c r="VCY253" s="249"/>
      <c r="VCZ253" s="249"/>
      <c r="VDA253" s="249"/>
      <c r="VDB253" s="249"/>
      <c r="VDC253" s="249"/>
      <c r="VDD253" s="249"/>
      <c r="VDE253" s="249"/>
      <c r="VDF253" s="249"/>
      <c r="VDG253" s="249"/>
      <c r="VDH253" s="249"/>
      <c r="VDI253" s="249"/>
      <c r="VDJ253" s="249"/>
      <c r="VDK253" s="249"/>
      <c r="VDL253" s="249"/>
      <c r="VDM253" s="249"/>
      <c r="VDN253" s="249"/>
      <c r="VDO253" s="249"/>
      <c r="VDP253" s="249"/>
      <c r="VDQ253" s="249"/>
      <c r="VDR253" s="249"/>
      <c r="VDS253" s="249"/>
      <c r="VDT253" s="249"/>
      <c r="VDU253" s="249"/>
      <c r="VDV253" s="249"/>
      <c r="VDW253" s="249"/>
      <c r="VDX253" s="249"/>
      <c r="VDY253" s="249"/>
      <c r="VDZ253" s="249"/>
      <c r="VEA253" s="249"/>
      <c r="VEB253" s="249"/>
      <c r="VEC253" s="249"/>
      <c r="VED253" s="249"/>
      <c r="VEE253" s="249"/>
      <c r="VEF253" s="249"/>
      <c r="VEG253" s="249"/>
      <c r="VEH253" s="249"/>
      <c r="VEI253" s="249"/>
      <c r="VEJ253" s="249"/>
      <c r="VEK253" s="249"/>
      <c r="VEL253" s="249"/>
      <c r="VEM253" s="249"/>
      <c r="VEN253" s="249"/>
      <c r="VEO253" s="249"/>
      <c r="VEP253" s="249"/>
      <c r="VEQ253" s="249"/>
      <c r="VER253" s="249"/>
      <c r="VES253" s="249"/>
      <c r="VET253" s="249"/>
      <c r="VEU253" s="249"/>
      <c r="VEV253" s="249"/>
      <c r="VEW253" s="249"/>
      <c r="VEX253" s="249"/>
      <c r="VEY253" s="249"/>
      <c r="VEZ253" s="249"/>
      <c r="VFA253" s="249"/>
      <c r="VFB253" s="249"/>
      <c r="VFC253" s="249"/>
      <c r="VFD253" s="249"/>
      <c r="VFE253" s="249"/>
      <c r="VFF253" s="249"/>
      <c r="VFG253" s="249"/>
      <c r="VFH253" s="249"/>
      <c r="VFI253" s="249"/>
      <c r="VFJ253" s="249"/>
      <c r="VFK253" s="249"/>
      <c r="VFL253" s="249"/>
      <c r="VFM253" s="249"/>
      <c r="VFN253" s="249"/>
      <c r="VFO253" s="249"/>
      <c r="VFP253" s="249"/>
      <c r="VFQ253" s="249"/>
      <c r="VFR253" s="249"/>
      <c r="VFS253" s="249"/>
      <c r="VFT253" s="249"/>
      <c r="VFU253" s="249"/>
      <c r="VFV253" s="249"/>
      <c r="VFW253" s="249"/>
      <c r="VFX253" s="249"/>
      <c r="VFY253" s="249"/>
      <c r="VFZ253" s="249"/>
      <c r="VGA253" s="249"/>
      <c r="VGB253" s="249"/>
      <c r="VGC253" s="249"/>
      <c r="VGD253" s="249"/>
      <c r="VGE253" s="249"/>
      <c r="VGF253" s="249"/>
      <c r="VGG253" s="249"/>
      <c r="VGH253" s="249"/>
      <c r="VGI253" s="249"/>
      <c r="VGJ253" s="249"/>
      <c r="VGK253" s="249"/>
      <c r="VGL253" s="249"/>
      <c r="VGM253" s="249"/>
      <c r="VGN253" s="249"/>
      <c r="VGO253" s="249"/>
      <c r="VGP253" s="249"/>
      <c r="VGQ253" s="249"/>
      <c r="VGR253" s="249"/>
      <c r="VGS253" s="249"/>
      <c r="VGT253" s="249"/>
      <c r="VGU253" s="249"/>
      <c r="VGV253" s="249"/>
      <c r="VGW253" s="249"/>
      <c r="VGX253" s="249"/>
      <c r="VGY253" s="249"/>
      <c r="VGZ253" s="249"/>
      <c r="VHA253" s="249"/>
      <c r="VHB253" s="249"/>
      <c r="VHC253" s="249"/>
      <c r="VHD253" s="249"/>
      <c r="VHE253" s="249"/>
      <c r="VHF253" s="249"/>
      <c r="VHG253" s="249"/>
      <c r="VHH253" s="249"/>
      <c r="VHI253" s="249"/>
      <c r="VHJ253" s="249"/>
      <c r="VHK253" s="249"/>
      <c r="VHL253" s="249"/>
      <c r="VHM253" s="249"/>
      <c r="VHN253" s="249"/>
      <c r="VHO253" s="249"/>
      <c r="VHP253" s="249"/>
      <c r="VHQ253" s="249"/>
      <c r="VHR253" s="249"/>
      <c r="VHS253" s="249"/>
      <c r="VHT253" s="249"/>
      <c r="VHU253" s="249"/>
      <c r="VHV253" s="249"/>
      <c r="VHW253" s="249"/>
      <c r="VHX253" s="249"/>
      <c r="VHY253" s="249"/>
      <c r="VHZ253" s="249"/>
      <c r="VIA253" s="249"/>
      <c r="VIB253" s="249"/>
      <c r="VIC253" s="249"/>
      <c r="VID253" s="249"/>
      <c r="VIE253" s="249"/>
      <c r="VIF253" s="249"/>
      <c r="VIG253" s="249"/>
      <c r="VIH253" s="249"/>
      <c r="VII253" s="249"/>
      <c r="VIJ253" s="249"/>
      <c r="VIK253" s="249"/>
      <c r="VIL253" s="249"/>
      <c r="VIM253" s="249"/>
      <c r="VIN253" s="249"/>
      <c r="VIO253" s="249"/>
      <c r="VIP253" s="249"/>
      <c r="VIQ253" s="249"/>
      <c r="VIR253" s="249"/>
      <c r="VIS253" s="249"/>
      <c r="VIT253" s="249"/>
      <c r="VIU253" s="249"/>
      <c r="VIV253" s="249"/>
      <c r="VIW253" s="249"/>
      <c r="VIX253" s="249"/>
      <c r="VIY253" s="249"/>
      <c r="VIZ253" s="249"/>
      <c r="VJA253" s="249"/>
      <c r="VJB253" s="249"/>
      <c r="VJC253" s="249"/>
      <c r="VJD253" s="249"/>
      <c r="VJE253" s="249"/>
      <c r="VJF253" s="249"/>
      <c r="VJG253" s="249"/>
      <c r="VJH253" s="249"/>
      <c r="VJI253" s="249"/>
      <c r="VJJ253" s="249"/>
      <c r="VJK253" s="249"/>
      <c r="VJL253" s="249"/>
      <c r="VJM253" s="249"/>
      <c r="VJN253" s="249"/>
      <c r="VJO253" s="249"/>
      <c r="VJP253" s="249"/>
      <c r="VJQ253" s="249"/>
      <c r="VJR253" s="249"/>
      <c r="VJS253" s="249"/>
      <c r="VJT253" s="249"/>
      <c r="VJU253" s="249"/>
      <c r="VJV253" s="249"/>
      <c r="VJW253" s="249"/>
      <c r="VJX253" s="249"/>
      <c r="VJY253" s="249"/>
      <c r="VJZ253" s="249"/>
      <c r="VKA253" s="249"/>
      <c r="VKB253" s="249"/>
      <c r="VKC253" s="249"/>
      <c r="VKD253" s="249"/>
      <c r="VKE253" s="249"/>
      <c r="VKF253" s="249"/>
      <c r="VKG253" s="249"/>
      <c r="VKH253" s="249"/>
      <c r="VKI253" s="249"/>
      <c r="VKJ253" s="249"/>
      <c r="VKK253" s="249"/>
      <c r="VKL253" s="249"/>
      <c r="VKM253" s="249"/>
      <c r="VKN253" s="249"/>
      <c r="VKO253" s="249"/>
      <c r="VKP253" s="249"/>
      <c r="VKQ253" s="249"/>
      <c r="VKR253" s="249"/>
      <c r="VKS253" s="249"/>
      <c r="VKT253" s="249"/>
      <c r="VKU253" s="249"/>
      <c r="VKV253" s="249"/>
      <c r="VKW253" s="249"/>
      <c r="VKX253" s="249"/>
      <c r="VKY253" s="249"/>
      <c r="VKZ253" s="249"/>
      <c r="VLA253" s="249"/>
      <c r="VLB253" s="249"/>
      <c r="VLC253" s="249"/>
      <c r="VLD253" s="249"/>
      <c r="VLE253" s="249"/>
      <c r="VLF253" s="249"/>
      <c r="VLG253" s="249"/>
      <c r="VLH253" s="249"/>
      <c r="VLI253" s="249"/>
      <c r="VLJ253" s="249"/>
      <c r="VLK253" s="249"/>
      <c r="VLL253" s="249"/>
      <c r="VLM253" s="249"/>
      <c r="VLN253" s="249"/>
      <c r="VLO253" s="249"/>
      <c r="VLP253" s="249"/>
      <c r="VLQ253" s="249"/>
      <c r="VLR253" s="249"/>
      <c r="VLS253" s="249"/>
      <c r="VLT253" s="249"/>
      <c r="VLU253" s="249"/>
      <c r="VLV253" s="249"/>
      <c r="VLW253" s="249"/>
      <c r="VLX253" s="249"/>
      <c r="VLY253" s="249"/>
      <c r="VLZ253" s="249"/>
      <c r="VMA253" s="249"/>
      <c r="VMB253" s="249"/>
      <c r="VMC253" s="249"/>
      <c r="VMD253" s="249"/>
      <c r="VME253" s="249"/>
      <c r="VMF253" s="249"/>
      <c r="VMG253" s="249"/>
      <c r="VMH253" s="249"/>
      <c r="VMI253" s="249"/>
      <c r="VMJ253" s="249"/>
      <c r="VMK253" s="249"/>
      <c r="VML253" s="249"/>
      <c r="VMM253" s="249"/>
      <c r="VMN253" s="249"/>
      <c r="VMO253" s="249"/>
      <c r="VMP253" s="249"/>
      <c r="VMQ253" s="249"/>
      <c r="VMR253" s="249"/>
      <c r="VMS253" s="249"/>
      <c r="VMT253" s="249"/>
      <c r="VMU253" s="249"/>
      <c r="VMV253" s="249"/>
      <c r="VMW253" s="249"/>
      <c r="VMX253" s="249"/>
      <c r="VMY253" s="249"/>
      <c r="VMZ253" s="249"/>
      <c r="VNA253" s="249"/>
      <c r="VNB253" s="249"/>
      <c r="VNC253" s="249"/>
      <c r="VND253" s="249"/>
      <c r="VNE253" s="249"/>
      <c r="VNF253" s="249"/>
      <c r="VNG253" s="249"/>
      <c r="VNH253" s="249"/>
      <c r="VNI253" s="249"/>
      <c r="VNJ253" s="249"/>
      <c r="VNK253" s="249"/>
      <c r="VNL253" s="249"/>
      <c r="VNM253" s="249"/>
      <c r="VNN253" s="249"/>
      <c r="VNO253" s="249"/>
      <c r="VNP253" s="249"/>
      <c r="VNQ253" s="249"/>
      <c r="VNR253" s="249"/>
      <c r="VNS253" s="249"/>
      <c r="VNT253" s="249"/>
      <c r="VNU253" s="249"/>
      <c r="VNV253" s="249"/>
      <c r="VNW253" s="249"/>
      <c r="VNX253" s="249"/>
      <c r="VNY253" s="249"/>
      <c r="VNZ253" s="249"/>
      <c r="VOA253" s="249"/>
      <c r="VOB253" s="249"/>
      <c r="VOC253" s="249"/>
      <c r="VOD253" s="249"/>
      <c r="VOE253" s="249"/>
      <c r="VOF253" s="249"/>
      <c r="VOG253" s="249"/>
      <c r="VOH253" s="249"/>
      <c r="VOI253" s="249"/>
      <c r="VOJ253" s="249"/>
      <c r="VOK253" s="249"/>
      <c r="VOL253" s="249"/>
      <c r="VOM253" s="249"/>
      <c r="VON253" s="249"/>
      <c r="VOO253" s="249"/>
      <c r="VOP253" s="249"/>
      <c r="VOQ253" s="249"/>
      <c r="VOR253" s="249"/>
      <c r="VOS253" s="249"/>
      <c r="VOT253" s="249"/>
      <c r="VOU253" s="249"/>
      <c r="VOV253" s="249"/>
      <c r="VOW253" s="249"/>
      <c r="VOX253" s="249"/>
      <c r="VOY253" s="249"/>
      <c r="VOZ253" s="249"/>
      <c r="VPA253" s="249"/>
      <c r="VPB253" s="249"/>
      <c r="VPC253" s="249"/>
      <c r="VPD253" s="249"/>
      <c r="VPE253" s="249"/>
      <c r="VPF253" s="249"/>
      <c r="VPG253" s="249"/>
      <c r="VPH253" s="249"/>
      <c r="VPI253" s="249"/>
      <c r="VPJ253" s="249"/>
      <c r="VPK253" s="249"/>
      <c r="VPL253" s="249"/>
      <c r="VPM253" s="249"/>
      <c r="VPN253" s="249"/>
      <c r="VPO253" s="249"/>
      <c r="VPP253" s="249"/>
      <c r="VPQ253" s="249"/>
      <c r="VPR253" s="249"/>
      <c r="VPS253" s="249"/>
      <c r="VPT253" s="249"/>
      <c r="VPU253" s="249"/>
      <c r="VPV253" s="249"/>
      <c r="VPW253" s="249"/>
      <c r="VPX253" s="249"/>
      <c r="VPY253" s="249"/>
      <c r="VPZ253" s="249"/>
      <c r="VQA253" s="249"/>
      <c r="VQB253" s="249"/>
      <c r="VQC253" s="249"/>
      <c r="VQD253" s="249"/>
      <c r="VQE253" s="249"/>
      <c r="VQF253" s="249"/>
      <c r="VQG253" s="249"/>
      <c r="VQH253" s="249"/>
      <c r="VQI253" s="249"/>
      <c r="VQJ253" s="249"/>
      <c r="VQK253" s="249"/>
      <c r="VQL253" s="249"/>
      <c r="VQM253" s="249"/>
      <c r="VQN253" s="249"/>
      <c r="VQO253" s="249"/>
      <c r="VQP253" s="249"/>
      <c r="VQQ253" s="249"/>
      <c r="VQR253" s="249"/>
      <c r="VQS253" s="249"/>
      <c r="VQT253" s="249"/>
      <c r="VQU253" s="249"/>
      <c r="VQV253" s="249"/>
      <c r="VQW253" s="249"/>
      <c r="VQX253" s="249"/>
      <c r="VQY253" s="249"/>
      <c r="VQZ253" s="249"/>
      <c r="VRA253" s="249"/>
      <c r="VRB253" s="249"/>
      <c r="VRC253" s="249"/>
      <c r="VRD253" s="249"/>
      <c r="VRE253" s="249"/>
      <c r="VRF253" s="249"/>
      <c r="VRG253" s="249"/>
      <c r="VRH253" s="249"/>
      <c r="VRI253" s="249"/>
      <c r="VRJ253" s="249"/>
      <c r="VRK253" s="249"/>
      <c r="VRL253" s="249"/>
      <c r="VRM253" s="249"/>
      <c r="VRN253" s="249"/>
      <c r="VRO253" s="249"/>
      <c r="VRP253" s="249"/>
      <c r="VRQ253" s="249"/>
      <c r="VRR253" s="249"/>
      <c r="VRS253" s="249"/>
      <c r="VRT253" s="249"/>
      <c r="VRU253" s="249"/>
      <c r="VRV253" s="249"/>
      <c r="VRW253" s="249"/>
      <c r="VRX253" s="249"/>
      <c r="VRY253" s="249"/>
      <c r="VRZ253" s="249"/>
      <c r="VSA253" s="249"/>
      <c r="VSB253" s="249"/>
      <c r="VSC253" s="249"/>
      <c r="VSD253" s="249"/>
      <c r="VSE253" s="249"/>
      <c r="VSF253" s="249"/>
      <c r="VSG253" s="249"/>
      <c r="VSH253" s="249"/>
      <c r="VSI253" s="249"/>
      <c r="VSJ253" s="249"/>
      <c r="VSK253" s="249"/>
      <c r="VSL253" s="249"/>
      <c r="VSM253" s="249"/>
      <c r="VSN253" s="249"/>
      <c r="VSO253" s="249"/>
      <c r="VSP253" s="249"/>
      <c r="VSQ253" s="249"/>
      <c r="VSR253" s="249"/>
      <c r="VSS253" s="249"/>
      <c r="VST253" s="249"/>
      <c r="VSU253" s="249"/>
      <c r="VSV253" s="249"/>
      <c r="VSW253" s="249"/>
      <c r="VSX253" s="249"/>
      <c r="VSY253" s="249"/>
      <c r="VSZ253" s="249"/>
      <c r="VTA253" s="249"/>
      <c r="VTB253" s="249"/>
      <c r="VTC253" s="249"/>
      <c r="VTD253" s="249"/>
      <c r="VTE253" s="249"/>
      <c r="VTF253" s="249"/>
      <c r="VTG253" s="249"/>
      <c r="VTH253" s="249"/>
      <c r="VTI253" s="249"/>
      <c r="VTJ253" s="249"/>
      <c r="VTK253" s="249"/>
      <c r="VTL253" s="249"/>
      <c r="VTM253" s="249"/>
      <c r="VTN253" s="249"/>
      <c r="VTO253" s="249"/>
      <c r="VTP253" s="249"/>
      <c r="VTQ253" s="249"/>
      <c r="VTR253" s="249"/>
      <c r="VTS253" s="249"/>
      <c r="VTT253" s="249"/>
      <c r="VTU253" s="249"/>
      <c r="VTV253" s="249"/>
      <c r="VTW253" s="249"/>
      <c r="VTX253" s="249"/>
      <c r="VTY253" s="249"/>
      <c r="VTZ253" s="249"/>
      <c r="VUA253" s="249"/>
      <c r="VUB253" s="249"/>
      <c r="VUC253" s="249"/>
      <c r="VUD253" s="249"/>
      <c r="VUE253" s="249"/>
      <c r="VUF253" s="249"/>
      <c r="VUG253" s="249"/>
      <c r="VUH253" s="249"/>
      <c r="VUI253" s="249"/>
      <c r="VUJ253" s="249"/>
      <c r="VUK253" s="249"/>
      <c r="VUL253" s="249"/>
      <c r="VUM253" s="249"/>
      <c r="VUN253" s="249"/>
      <c r="VUO253" s="249"/>
      <c r="VUP253" s="249"/>
      <c r="VUQ253" s="249"/>
      <c r="VUR253" s="249"/>
      <c r="VUS253" s="249"/>
      <c r="VUT253" s="249"/>
      <c r="VUU253" s="249"/>
      <c r="VUV253" s="249"/>
      <c r="VUW253" s="249"/>
      <c r="VUX253" s="249"/>
      <c r="VUY253" s="249"/>
      <c r="VUZ253" s="249"/>
      <c r="VVA253" s="249"/>
      <c r="VVB253" s="249"/>
      <c r="VVC253" s="249"/>
      <c r="VVD253" s="249"/>
      <c r="VVE253" s="249"/>
      <c r="VVF253" s="249"/>
      <c r="VVG253" s="249"/>
      <c r="VVH253" s="249"/>
      <c r="VVI253" s="249"/>
      <c r="VVJ253" s="249"/>
      <c r="VVK253" s="249"/>
      <c r="VVL253" s="249"/>
      <c r="VVM253" s="249"/>
      <c r="VVN253" s="249"/>
      <c r="VVO253" s="249"/>
      <c r="VVP253" s="249"/>
      <c r="VVQ253" s="249"/>
      <c r="VVR253" s="249"/>
      <c r="VVS253" s="249"/>
      <c r="VVT253" s="249"/>
      <c r="VVU253" s="249"/>
      <c r="VVV253" s="249"/>
      <c r="VVW253" s="249"/>
      <c r="VVX253" s="249"/>
      <c r="VVY253" s="249"/>
      <c r="VVZ253" s="249"/>
      <c r="VWA253" s="249"/>
      <c r="VWB253" s="249"/>
      <c r="VWC253" s="249"/>
      <c r="VWD253" s="249"/>
      <c r="VWE253" s="249"/>
      <c r="VWF253" s="249"/>
      <c r="VWG253" s="249"/>
      <c r="VWH253" s="249"/>
      <c r="VWI253" s="249"/>
      <c r="VWJ253" s="249"/>
      <c r="VWK253" s="249"/>
      <c r="VWL253" s="249"/>
      <c r="VWM253" s="249"/>
      <c r="VWN253" s="249"/>
      <c r="VWO253" s="249"/>
      <c r="VWP253" s="249"/>
      <c r="VWQ253" s="249"/>
      <c r="VWR253" s="249"/>
      <c r="VWS253" s="249"/>
      <c r="VWT253" s="249"/>
      <c r="VWU253" s="249"/>
      <c r="VWV253" s="249"/>
      <c r="VWW253" s="249"/>
      <c r="VWX253" s="249"/>
      <c r="VWY253" s="249"/>
      <c r="VWZ253" s="249"/>
      <c r="VXA253" s="249"/>
      <c r="VXB253" s="249"/>
      <c r="VXC253" s="249"/>
      <c r="VXD253" s="249"/>
      <c r="VXE253" s="249"/>
      <c r="VXF253" s="249"/>
      <c r="VXG253" s="249"/>
      <c r="VXH253" s="249"/>
      <c r="VXI253" s="249"/>
      <c r="VXJ253" s="249"/>
      <c r="VXK253" s="249"/>
      <c r="VXL253" s="249"/>
      <c r="VXM253" s="249"/>
      <c r="VXN253" s="249"/>
      <c r="VXO253" s="249"/>
      <c r="VXP253" s="249"/>
      <c r="VXQ253" s="249"/>
      <c r="VXR253" s="249"/>
      <c r="VXS253" s="249"/>
      <c r="VXT253" s="249"/>
      <c r="VXU253" s="249"/>
      <c r="VXV253" s="249"/>
      <c r="VXW253" s="249"/>
      <c r="VXX253" s="249"/>
      <c r="VXY253" s="249"/>
      <c r="VXZ253" s="249"/>
      <c r="VYA253" s="249"/>
      <c r="VYB253" s="249"/>
      <c r="VYC253" s="249"/>
      <c r="VYD253" s="249"/>
      <c r="VYE253" s="249"/>
      <c r="VYF253" s="249"/>
      <c r="VYG253" s="249"/>
      <c r="VYH253" s="249"/>
      <c r="VYI253" s="249"/>
      <c r="VYJ253" s="249"/>
      <c r="VYK253" s="249"/>
      <c r="VYL253" s="249"/>
      <c r="VYM253" s="249"/>
      <c r="VYN253" s="249"/>
      <c r="VYO253" s="249"/>
      <c r="VYP253" s="249"/>
      <c r="VYQ253" s="249"/>
      <c r="VYR253" s="249"/>
      <c r="VYS253" s="249"/>
      <c r="VYT253" s="249"/>
      <c r="VYU253" s="249"/>
      <c r="VYV253" s="249"/>
      <c r="VYW253" s="249"/>
      <c r="VYX253" s="249"/>
      <c r="VYY253" s="249"/>
      <c r="VYZ253" s="249"/>
      <c r="VZA253" s="249"/>
      <c r="VZB253" s="249"/>
      <c r="VZC253" s="249"/>
      <c r="VZD253" s="249"/>
      <c r="VZE253" s="249"/>
      <c r="VZF253" s="249"/>
      <c r="VZG253" s="249"/>
      <c r="VZH253" s="249"/>
      <c r="VZI253" s="249"/>
      <c r="VZJ253" s="249"/>
      <c r="VZK253" s="249"/>
      <c r="VZL253" s="249"/>
      <c r="VZM253" s="249"/>
      <c r="VZN253" s="249"/>
      <c r="VZO253" s="249"/>
      <c r="VZP253" s="249"/>
      <c r="VZQ253" s="249"/>
      <c r="VZR253" s="249"/>
      <c r="VZS253" s="249"/>
      <c r="VZT253" s="249"/>
      <c r="VZU253" s="249"/>
      <c r="VZV253" s="249"/>
      <c r="VZW253" s="249"/>
      <c r="VZX253" s="249"/>
      <c r="VZY253" s="249"/>
      <c r="VZZ253" s="249"/>
      <c r="WAA253" s="249"/>
      <c r="WAB253" s="249"/>
      <c r="WAC253" s="249"/>
      <c r="WAD253" s="249"/>
      <c r="WAE253" s="249"/>
      <c r="WAF253" s="249"/>
      <c r="WAG253" s="249"/>
      <c r="WAH253" s="249"/>
      <c r="WAI253" s="249"/>
      <c r="WAJ253" s="249"/>
      <c r="WAK253" s="249"/>
      <c r="WAL253" s="249"/>
      <c r="WAM253" s="249"/>
      <c r="WAN253" s="249"/>
      <c r="WAO253" s="249"/>
      <c r="WAP253" s="249"/>
      <c r="WAQ253" s="249"/>
      <c r="WAR253" s="249"/>
      <c r="WAS253" s="249"/>
      <c r="WAT253" s="249"/>
      <c r="WAU253" s="249"/>
      <c r="WAV253" s="249"/>
      <c r="WAW253" s="249"/>
      <c r="WAX253" s="249"/>
      <c r="WAY253" s="249"/>
      <c r="WAZ253" s="249"/>
      <c r="WBA253" s="249"/>
      <c r="WBB253" s="249"/>
      <c r="WBC253" s="249"/>
      <c r="WBD253" s="249"/>
      <c r="WBE253" s="249"/>
      <c r="WBF253" s="249"/>
      <c r="WBG253" s="249"/>
      <c r="WBH253" s="249"/>
      <c r="WBI253" s="249"/>
      <c r="WBJ253" s="249"/>
      <c r="WBK253" s="249"/>
      <c r="WBL253" s="249"/>
      <c r="WBM253" s="249"/>
      <c r="WBN253" s="249"/>
      <c r="WBO253" s="249"/>
      <c r="WBP253" s="249"/>
      <c r="WBQ253" s="249"/>
      <c r="WBR253" s="249"/>
      <c r="WBS253" s="249"/>
      <c r="WBT253" s="249"/>
      <c r="WBU253" s="249"/>
      <c r="WBV253" s="249"/>
      <c r="WBW253" s="249"/>
      <c r="WBX253" s="249"/>
      <c r="WBY253" s="249"/>
      <c r="WBZ253" s="249"/>
      <c r="WCA253" s="249"/>
      <c r="WCB253" s="249"/>
      <c r="WCC253" s="249"/>
      <c r="WCD253" s="249"/>
      <c r="WCE253" s="249"/>
      <c r="WCF253" s="249"/>
      <c r="WCG253" s="249"/>
      <c r="WCH253" s="249"/>
      <c r="WCI253" s="249"/>
      <c r="WCJ253" s="249"/>
      <c r="WCK253" s="249"/>
      <c r="WCL253" s="249"/>
      <c r="WCM253" s="249"/>
      <c r="WCN253" s="249"/>
      <c r="WCO253" s="249"/>
      <c r="WCP253" s="249"/>
      <c r="WCQ253" s="249"/>
      <c r="WCR253" s="249"/>
      <c r="WCS253" s="249"/>
      <c r="WCT253" s="249"/>
      <c r="WCU253" s="249"/>
      <c r="WCV253" s="249"/>
      <c r="WCW253" s="249"/>
      <c r="WCX253" s="249"/>
      <c r="WCY253" s="249"/>
      <c r="WCZ253" s="249"/>
      <c r="WDA253" s="249"/>
      <c r="WDB253" s="249"/>
      <c r="WDC253" s="249"/>
      <c r="WDD253" s="249"/>
      <c r="WDE253" s="249"/>
      <c r="WDF253" s="249"/>
      <c r="WDG253" s="249"/>
      <c r="WDH253" s="249"/>
      <c r="WDI253" s="249"/>
      <c r="WDJ253" s="249"/>
      <c r="WDK253" s="249"/>
      <c r="WDL253" s="249"/>
      <c r="WDM253" s="249"/>
      <c r="WDN253" s="249"/>
      <c r="WDO253" s="249"/>
      <c r="WDP253" s="249"/>
      <c r="WDQ253" s="249"/>
      <c r="WDR253" s="249"/>
      <c r="WDS253" s="249"/>
      <c r="WDT253" s="249"/>
      <c r="WDU253" s="249"/>
      <c r="WDV253" s="249"/>
      <c r="WDW253" s="249"/>
      <c r="WDX253" s="249"/>
      <c r="WDY253" s="249"/>
      <c r="WDZ253" s="249"/>
      <c r="WEA253" s="249"/>
      <c r="WEB253" s="249"/>
      <c r="WEC253" s="249"/>
      <c r="WED253" s="249"/>
      <c r="WEE253" s="249"/>
      <c r="WEF253" s="249"/>
      <c r="WEG253" s="249"/>
      <c r="WEH253" s="249"/>
      <c r="WEI253" s="249"/>
      <c r="WEJ253" s="249"/>
      <c r="WEK253" s="249"/>
      <c r="WEL253" s="249"/>
      <c r="WEM253" s="249"/>
      <c r="WEN253" s="249"/>
      <c r="WEO253" s="249"/>
      <c r="WEP253" s="249"/>
      <c r="WEQ253" s="249"/>
      <c r="WER253" s="249"/>
      <c r="WES253" s="249"/>
      <c r="WET253" s="249"/>
      <c r="WEU253" s="249"/>
      <c r="WEV253" s="249"/>
      <c r="WEW253" s="249"/>
      <c r="WEX253" s="249"/>
      <c r="WEY253" s="249"/>
      <c r="WEZ253" s="249"/>
      <c r="WFA253" s="249"/>
      <c r="WFB253" s="249"/>
      <c r="WFC253" s="249"/>
      <c r="WFD253" s="249"/>
      <c r="WFE253" s="249"/>
      <c r="WFF253" s="249"/>
      <c r="WFG253" s="249"/>
      <c r="WFH253" s="249"/>
      <c r="WFI253" s="249"/>
      <c r="WFJ253" s="249"/>
      <c r="WFK253" s="249"/>
      <c r="WFL253" s="249"/>
      <c r="WFM253" s="249"/>
      <c r="WFN253" s="249"/>
      <c r="WFO253" s="249"/>
      <c r="WFP253" s="249"/>
      <c r="WFQ253" s="249"/>
      <c r="WFR253" s="249"/>
      <c r="WFS253" s="249"/>
      <c r="WFT253" s="249"/>
      <c r="WFU253" s="249"/>
      <c r="WFV253" s="249"/>
      <c r="WFW253" s="249"/>
      <c r="WFX253" s="249"/>
      <c r="WFY253" s="249"/>
      <c r="WFZ253" s="249"/>
      <c r="WGA253" s="249"/>
      <c r="WGB253" s="249"/>
      <c r="WGC253" s="249"/>
      <c r="WGD253" s="249"/>
      <c r="WGE253" s="249"/>
      <c r="WGF253" s="249"/>
      <c r="WGG253" s="249"/>
      <c r="WGH253" s="249"/>
      <c r="WGI253" s="249"/>
      <c r="WGJ253" s="249"/>
      <c r="WGK253" s="249"/>
      <c r="WGL253" s="249"/>
      <c r="WGM253" s="249"/>
      <c r="WGN253" s="249"/>
      <c r="WGO253" s="249"/>
      <c r="WGP253" s="249"/>
      <c r="WGQ253" s="249"/>
      <c r="WGR253" s="249"/>
      <c r="WGS253" s="249"/>
      <c r="WGT253" s="249"/>
      <c r="WGU253" s="249"/>
      <c r="WGV253" s="249"/>
      <c r="WGW253" s="249"/>
      <c r="WGX253" s="249"/>
      <c r="WGY253" s="249"/>
      <c r="WGZ253" s="249"/>
      <c r="WHA253" s="249"/>
      <c r="WHB253" s="249"/>
      <c r="WHC253" s="249"/>
      <c r="WHD253" s="249"/>
      <c r="WHE253" s="249"/>
      <c r="WHF253" s="249"/>
      <c r="WHG253" s="249"/>
      <c r="WHH253" s="249"/>
      <c r="WHI253" s="249"/>
      <c r="WHJ253" s="249"/>
      <c r="WHK253" s="249"/>
      <c r="WHL253" s="249"/>
      <c r="WHM253" s="249"/>
      <c r="WHN253" s="249"/>
      <c r="WHO253" s="249"/>
      <c r="WHP253" s="249"/>
      <c r="WHQ253" s="249"/>
      <c r="WHR253" s="249"/>
      <c r="WHS253" s="249"/>
      <c r="WHT253" s="249"/>
      <c r="WHU253" s="249"/>
      <c r="WHV253" s="249"/>
      <c r="WHW253" s="249"/>
      <c r="WHX253" s="249"/>
      <c r="WHY253" s="249"/>
      <c r="WHZ253" s="249"/>
      <c r="WIA253" s="249"/>
      <c r="WIB253" s="249"/>
      <c r="WIC253" s="249"/>
      <c r="WID253" s="249"/>
      <c r="WIE253" s="249"/>
      <c r="WIF253" s="249"/>
      <c r="WIG253" s="249"/>
      <c r="WIH253" s="249"/>
      <c r="WII253" s="249"/>
      <c r="WIJ253" s="249"/>
      <c r="WIK253" s="249"/>
      <c r="WIL253" s="249"/>
      <c r="WIM253" s="249"/>
      <c r="WIN253" s="249"/>
      <c r="WIO253" s="249"/>
      <c r="WIP253" s="249"/>
      <c r="WIQ253" s="249"/>
      <c r="WIR253" s="249"/>
      <c r="WIS253" s="249"/>
      <c r="WIT253" s="249"/>
      <c r="WIU253" s="249"/>
      <c r="WIV253" s="249"/>
      <c r="WIW253" s="249"/>
      <c r="WIX253" s="249"/>
      <c r="WIY253" s="249"/>
      <c r="WIZ253" s="249"/>
      <c r="WJA253" s="249"/>
      <c r="WJB253" s="249"/>
      <c r="WJC253" s="249"/>
      <c r="WJD253" s="249"/>
      <c r="WJE253" s="249"/>
      <c r="WJF253" s="249"/>
      <c r="WJG253" s="249"/>
      <c r="WJH253" s="249"/>
      <c r="WJI253" s="249"/>
      <c r="WJJ253" s="249"/>
      <c r="WJK253" s="249"/>
      <c r="WJL253" s="249"/>
      <c r="WJM253" s="249"/>
      <c r="WJN253" s="249"/>
      <c r="WJO253" s="249"/>
      <c r="WJP253" s="249"/>
      <c r="WJQ253" s="249"/>
      <c r="WJR253" s="249"/>
      <c r="WJS253" s="249"/>
      <c r="WJT253" s="249"/>
      <c r="WJU253" s="249"/>
      <c r="WJV253" s="249"/>
      <c r="WJW253" s="249"/>
      <c r="WJX253" s="249"/>
      <c r="WJY253" s="249"/>
      <c r="WJZ253" s="249"/>
      <c r="WKA253" s="249"/>
      <c r="WKB253" s="249"/>
      <c r="WKC253" s="249"/>
      <c r="WKD253" s="249"/>
      <c r="WKE253" s="249"/>
      <c r="WKF253" s="249"/>
      <c r="WKG253" s="249"/>
      <c r="WKH253" s="249"/>
      <c r="WKI253" s="249"/>
      <c r="WKJ253" s="249"/>
      <c r="WKK253" s="249"/>
      <c r="WKL253" s="249"/>
      <c r="WKM253" s="249"/>
      <c r="WKN253" s="249"/>
      <c r="WKO253" s="249"/>
      <c r="WKP253" s="249"/>
      <c r="WKQ253" s="249"/>
      <c r="WKR253" s="249"/>
      <c r="WKS253" s="249"/>
      <c r="WKT253" s="249"/>
      <c r="WKU253" s="249"/>
      <c r="WKV253" s="249"/>
      <c r="WKW253" s="249"/>
      <c r="WKX253" s="249"/>
      <c r="WKY253" s="249"/>
      <c r="WKZ253" s="249"/>
      <c r="WLA253" s="249"/>
      <c r="WLB253" s="249"/>
      <c r="WLC253" s="249"/>
      <c r="WLD253" s="249"/>
      <c r="WLE253" s="249"/>
      <c r="WLF253" s="249"/>
      <c r="WLG253" s="249"/>
      <c r="WLH253" s="249"/>
      <c r="WLI253" s="249"/>
      <c r="WLJ253" s="249"/>
      <c r="WLK253" s="249"/>
      <c r="WLL253" s="249"/>
      <c r="WLM253" s="249"/>
      <c r="WLN253" s="249"/>
      <c r="WLO253" s="249"/>
      <c r="WLP253" s="249"/>
      <c r="WLQ253" s="249"/>
      <c r="WLR253" s="249"/>
      <c r="WLS253" s="249"/>
      <c r="WLT253" s="249"/>
      <c r="WLU253" s="249"/>
      <c r="WLV253" s="249"/>
      <c r="WLW253" s="249"/>
      <c r="WLX253" s="249"/>
      <c r="WLY253" s="249"/>
      <c r="WLZ253" s="249"/>
      <c r="WMA253" s="249"/>
      <c r="WMB253" s="249"/>
      <c r="WMC253" s="249"/>
      <c r="WMD253" s="249"/>
      <c r="WME253" s="249"/>
      <c r="WMF253" s="249"/>
      <c r="WMG253" s="249"/>
      <c r="WMH253" s="249"/>
      <c r="WMI253" s="249"/>
      <c r="WMJ253" s="249"/>
      <c r="WMK253" s="249"/>
      <c r="WML253" s="249"/>
      <c r="WMM253" s="249"/>
      <c r="WMN253" s="249"/>
      <c r="WMO253" s="249"/>
      <c r="WMP253" s="249"/>
      <c r="WMQ253" s="249"/>
      <c r="WMR253" s="249"/>
      <c r="WMS253" s="249"/>
      <c r="WMT253" s="249"/>
      <c r="WMU253" s="249"/>
      <c r="WMV253" s="249"/>
      <c r="WMW253" s="249"/>
      <c r="WMX253" s="249"/>
      <c r="WMY253" s="249"/>
      <c r="WMZ253" s="249"/>
      <c r="WNA253" s="249"/>
      <c r="WNB253" s="249"/>
      <c r="WNC253" s="249"/>
      <c r="WND253" s="249"/>
      <c r="WNE253" s="249"/>
      <c r="WNF253" s="249"/>
      <c r="WNG253" s="249"/>
      <c r="WNH253" s="249"/>
      <c r="WNI253" s="249"/>
      <c r="WNJ253" s="249"/>
      <c r="WNK253" s="249"/>
      <c r="WNL253" s="249"/>
      <c r="WNM253" s="249"/>
      <c r="WNN253" s="249"/>
      <c r="WNO253" s="249"/>
      <c r="WNP253" s="249"/>
      <c r="WNQ253" s="249"/>
      <c r="WNR253" s="249"/>
      <c r="WNS253" s="249"/>
      <c r="WNT253" s="249"/>
      <c r="WNU253" s="249"/>
      <c r="WNV253" s="249"/>
      <c r="WNW253" s="249"/>
      <c r="WNX253" s="249"/>
      <c r="WNY253" s="249"/>
      <c r="WNZ253" s="249"/>
      <c r="WOA253" s="249"/>
      <c r="WOB253" s="249"/>
      <c r="WOC253" s="249"/>
      <c r="WOD253" s="249"/>
      <c r="WOE253" s="249"/>
      <c r="WOF253" s="249"/>
      <c r="WOG253" s="249"/>
      <c r="WOH253" s="249"/>
      <c r="WOI253" s="249"/>
      <c r="WOJ253" s="249"/>
      <c r="WOK253" s="249"/>
      <c r="WOL253" s="249"/>
      <c r="WOM253" s="249"/>
      <c r="WON253" s="249"/>
      <c r="WOO253" s="249"/>
      <c r="WOP253" s="249"/>
      <c r="WOQ253" s="249"/>
      <c r="WOR253" s="249"/>
      <c r="WOS253" s="249"/>
      <c r="WOT253" s="249"/>
      <c r="WOU253" s="249"/>
      <c r="WOV253" s="249"/>
      <c r="WOW253" s="249"/>
      <c r="WOX253" s="249"/>
      <c r="WOY253" s="249"/>
      <c r="WOZ253" s="249"/>
      <c r="WPA253" s="249"/>
      <c r="WPB253" s="249"/>
      <c r="WPC253" s="249"/>
      <c r="WPD253" s="249"/>
      <c r="WPE253" s="249"/>
      <c r="WPF253" s="249"/>
      <c r="WPG253" s="249"/>
      <c r="WPH253" s="249"/>
      <c r="WPI253" s="249"/>
      <c r="WPJ253" s="249"/>
      <c r="WPK253" s="249"/>
      <c r="WPL253" s="249"/>
      <c r="WPM253" s="249"/>
      <c r="WPN253" s="249"/>
      <c r="WPO253" s="249"/>
      <c r="WPP253" s="249"/>
      <c r="WPQ253" s="249"/>
      <c r="WPR253" s="249"/>
      <c r="WPS253" s="249"/>
      <c r="WPT253" s="249"/>
      <c r="WPU253" s="249"/>
      <c r="WPV253" s="249"/>
      <c r="WPW253" s="249"/>
      <c r="WPX253" s="249"/>
      <c r="WPY253" s="249"/>
      <c r="WPZ253" s="249"/>
      <c r="WQA253" s="249"/>
      <c r="WQB253" s="249"/>
      <c r="WQC253" s="249"/>
      <c r="WQD253" s="249"/>
      <c r="WQE253" s="249"/>
      <c r="WQF253" s="249"/>
      <c r="WQG253" s="249"/>
      <c r="WQH253" s="249"/>
      <c r="WQI253" s="249"/>
      <c r="WQJ253" s="249"/>
      <c r="WQK253" s="249"/>
      <c r="WQL253" s="249"/>
      <c r="WQM253" s="249"/>
      <c r="WQN253" s="249"/>
      <c r="WQO253" s="249"/>
      <c r="WQP253" s="249"/>
      <c r="WQQ253" s="249"/>
      <c r="WQR253" s="249"/>
      <c r="WQS253" s="249"/>
      <c r="WQT253" s="249"/>
      <c r="WQU253" s="249"/>
      <c r="WQV253" s="249"/>
      <c r="WQW253" s="249"/>
      <c r="WQX253" s="249"/>
      <c r="WQY253" s="249"/>
      <c r="WQZ253" s="249"/>
      <c r="WRA253" s="249"/>
      <c r="WRB253" s="249"/>
      <c r="WRC253" s="249"/>
      <c r="WRD253" s="249"/>
      <c r="WRE253" s="249"/>
      <c r="WRF253" s="249"/>
      <c r="WRG253" s="249"/>
      <c r="WRH253" s="249"/>
      <c r="WRI253" s="249"/>
      <c r="WRJ253" s="249"/>
      <c r="WRK253" s="249"/>
      <c r="WRL253" s="249"/>
      <c r="WRM253" s="249"/>
      <c r="WRN253" s="249"/>
      <c r="WRO253" s="249"/>
      <c r="WRP253" s="249"/>
      <c r="WRQ253" s="249"/>
      <c r="WRR253" s="249"/>
      <c r="WRS253" s="249"/>
      <c r="WRT253" s="249"/>
      <c r="WRU253" s="249"/>
      <c r="WRV253" s="249"/>
      <c r="WRW253" s="249"/>
      <c r="WRX253" s="249"/>
      <c r="WRY253" s="249"/>
      <c r="WRZ253" s="249"/>
      <c r="WSA253" s="249"/>
      <c r="WSB253" s="249"/>
      <c r="WSC253" s="249"/>
      <c r="WSD253" s="249"/>
      <c r="WSE253" s="249"/>
      <c r="WSF253" s="249"/>
      <c r="WSG253" s="249"/>
      <c r="WSH253" s="249"/>
      <c r="WSI253" s="249"/>
      <c r="WSJ253" s="249"/>
      <c r="WSK253" s="249"/>
      <c r="WSL253" s="249"/>
      <c r="WSM253" s="249"/>
      <c r="WSN253" s="249"/>
      <c r="WSO253" s="249"/>
      <c r="WSP253" s="249"/>
      <c r="WSQ253" s="249"/>
      <c r="WSR253" s="249"/>
      <c r="WSS253" s="249"/>
      <c r="WST253" s="249"/>
      <c r="WSU253" s="249"/>
      <c r="WSV253" s="249"/>
      <c r="WSW253" s="249"/>
      <c r="WSX253" s="249"/>
      <c r="WSY253" s="249"/>
      <c r="WSZ253" s="249"/>
      <c r="WTA253" s="249"/>
      <c r="WTB253" s="249"/>
      <c r="WTC253" s="249"/>
      <c r="WTD253" s="249"/>
      <c r="WTE253" s="249"/>
      <c r="WTF253" s="249"/>
      <c r="WTG253" s="249"/>
      <c r="WTH253" s="249"/>
      <c r="WTI253" s="249"/>
      <c r="WTJ253" s="249"/>
      <c r="WTK253" s="249"/>
      <c r="WTL253" s="249"/>
      <c r="WTM253" s="249"/>
      <c r="WTN253" s="249"/>
      <c r="WTO253" s="249"/>
      <c r="WTP253" s="249"/>
      <c r="WTQ253" s="249"/>
      <c r="WTR253" s="249"/>
      <c r="WTS253" s="249"/>
      <c r="WTT253" s="249"/>
      <c r="WTU253" s="249"/>
      <c r="WTV253" s="249"/>
      <c r="WTW253" s="249"/>
      <c r="WTX253" s="249"/>
      <c r="WTY253" s="249"/>
      <c r="WTZ253" s="249"/>
      <c r="WUA253" s="249"/>
      <c r="WUB253" s="249"/>
      <c r="WUC253" s="249"/>
      <c r="WUD253" s="249"/>
      <c r="WUE253" s="249"/>
      <c r="WUF253" s="249"/>
      <c r="WUG253" s="249"/>
      <c r="WUH253" s="249"/>
      <c r="WUI253" s="249"/>
      <c r="WUJ253" s="249"/>
      <c r="WUK253" s="249"/>
      <c r="WUL253" s="249"/>
      <c r="WUM253" s="249"/>
      <c r="WUN253" s="249"/>
      <c r="WUO253" s="249"/>
      <c r="WUP253" s="249"/>
      <c r="WUQ253" s="249"/>
      <c r="WUR253" s="249"/>
      <c r="WUS253" s="249"/>
      <c r="WUT253" s="249"/>
      <c r="WUU253" s="249"/>
      <c r="WUV253" s="249"/>
      <c r="WUW253" s="249"/>
      <c r="WUX253" s="249"/>
      <c r="WUY253" s="249"/>
      <c r="WUZ253" s="249"/>
      <c r="WVA253" s="249"/>
      <c r="WVB253" s="249"/>
      <c r="WVC253" s="249"/>
      <c r="WVD253" s="249"/>
      <c r="WVE253" s="249"/>
      <c r="WVF253" s="249"/>
      <c r="WVG253" s="249"/>
      <c r="WVH253" s="249"/>
      <c r="WVI253" s="249"/>
      <c r="WVJ253" s="249"/>
      <c r="WVK253" s="249"/>
      <c r="WVL253" s="249"/>
      <c r="WVM253" s="249"/>
      <c r="WVN253" s="249"/>
      <c r="WVO253" s="249"/>
      <c r="WVP253" s="249"/>
      <c r="WVQ253" s="249"/>
      <c r="WVR253" s="249"/>
      <c r="WVS253" s="249"/>
      <c r="WVT253" s="249"/>
      <c r="WVU253" s="249"/>
      <c r="WVV253" s="249"/>
      <c r="WVW253" s="249"/>
      <c r="WVX253" s="249"/>
      <c r="WVY253" s="249"/>
      <c r="WVZ253" s="249"/>
      <c r="WWA253" s="249"/>
      <c r="WWB253" s="249"/>
      <c r="WWC253" s="249"/>
      <c r="WWD253" s="249"/>
      <c r="WWE253" s="249"/>
      <c r="WWF253" s="249"/>
      <c r="WWG253" s="249"/>
      <c r="WWH253" s="249"/>
      <c r="WWI253" s="249"/>
      <c r="WWJ253" s="249"/>
      <c r="WWK253" s="249"/>
      <c r="WWL253" s="249"/>
      <c r="WWM253" s="249"/>
      <c r="WWN253" s="249"/>
      <c r="WWO253" s="249"/>
      <c r="WWP253" s="249"/>
      <c r="WWQ253" s="249"/>
      <c r="WWR253" s="249"/>
      <c r="WWS253" s="249"/>
      <c r="WWT253" s="249"/>
      <c r="WWU253" s="249"/>
      <c r="WWV253" s="249"/>
      <c r="WWW253" s="249"/>
      <c r="WWX253" s="249"/>
      <c r="WWY253" s="249"/>
      <c r="WWZ253" s="249"/>
      <c r="WXA253" s="249"/>
      <c r="WXB253" s="249"/>
      <c r="WXC253" s="249"/>
      <c r="WXD253" s="249"/>
      <c r="WXE253" s="249"/>
      <c r="WXF253" s="249"/>
      <c r="WXG253" s="249"/>
      <c r="WXH253" s="249"/>
      <c r="WXI253" s="249"/>
      <c r="WXJ253" s="249"/>
      <c r="WXK253" s="249"/>
      <c r="WXL253" s="249"/>
      <c r="WXM253" s="249"/>
      <c r="WXN253" s="249"/>
      <c r="WXO253" s="249"/>
      <c r="WXP253" s="249"/>
      <c r="WXQ253" s="249"/>
      <c r="WXR253" s="249"/>
      <c r="WXS253" s="249"/>
      <c r="WXT253" s="249"/>
      <c r="WXU253" s="249"/>
      <c r="WXV253" s="249"/>
      <c r="WXW253" s="249"/>
      <c r="WXX253" s="249"/>
      <c r="WXY253" s="249"/>
      <c r="WXZ253" s="249"/>
      <c r="WYA253" s="249"/>
      <c r="WYB253" s="249"/>
      <c r="WYC253" s="249"/>
      <c r="WYD253" s="249"/>
      <c r="WYE253" s="249"/>
      <c r="WYF253" s="249"/>
      <c r="WYG253" s="249"/>
      <c r="WYH253" s="249"/>
      <c r="WYI253" s="249"/>
      <c r="WYJ253" s="249"/>
      <c r="WYK253" s="249"/>
      <c r="WYL253" s="249"/>
      <c r="WYM253" s="249"/>
      <c r="WYN253" s="249"/>
      <c r="WYO253" s="249"/>
      <c r="WYP253" s="249"/>
      <c r="WYQ253" s="249"/>
      <c r="WYR253" s="249"/>
      <c r="WYS253" s="249"/>
      <c r="WYT253" s="249"/>
      <c r="WYU253" s="249"/>
      <c r="WYV253" s="249"/>
      <c r="WYW253" s="249"/>
      <c r="WYX253" s="249"/>
      <c r="WYY253" s="249"/>
      <c r="WYZ253" s="249"/>
      <c r="WZA253" s="249"/>
      <c r="WZB253" s="249"/>
      <c r="WZC253" s="249"/>
      <c r="WZD253" s="249"/>
      <c r="WZE253" s="249"/>
      <c r="WZF253" s="249"/>
      <c r="WZG253" s="249"/>
      <c r="WZH253" s="249"/>
      <c r="WZI253" s="249"/>
      <c r="WZJ253" s="249"/>
      <c r="WZK253" s="249"/>
      <c r="WZL253" s="249"/>
      <c r="WZM253" s="249"/>
      <c r="WZN253" s="249"/>
      <c r="WZO253" s="249"/>
      <c r="WZP253" s="249"/>
      <c r="WZQ253" s="249"/>
      <c r="WZR253" s="249"/>
      <c r="WZS253" s="249"/>
      <c r="WZT253" s="249"/>
      <c r="WZU253" s="249"/>
      <c r="WZV253" s="249"/>
      <c r="WZW253" s="249"/>
      <c r="WZX253" s="249"/>
      <c r="WZY253" s="249"/>
      <c r="WZZ253" s="249"/>
      <c r="XAA253" s="249"/>
      <c r="XAB253" s="249"/>
      <c r="XAC253" s="249"/>
      <c r="XAD253" s="249"/>
      <c r="XAE253" s="249"/>
      <c r="XAF253" s="249"/>
      <c r="XAG253" s="249"/>
      <c r="XAH253" s="249"/>
      <c r="XAI253" s="249"/>
      <c r="XAJ253" s="249"/>
      <c r="XAK253" s="249"/>
      <c r="XAL253" s="249"/>
      <c r="XAM253" s="249"/>
      <c r="XAN253" s="249"/>
      <c r="XAO253" s="249"/>
      <c r="XAP253" s="249"/>
      <c r="XAQ253" s="249"/>
      <c r="XAR253" s="249"/>
      <c r="XAS253" s="249"/>
      <c r="XAT253" s="249"/>
      <c r="XAU253" s="249"/>
      <c r="XAV253" s="249"/>
      <c r="XAW253" s="249"/>
      <c r="XAX253" s="249"/>
      <c r="XAY253" s="249"/>
      <c r="XAZ253" s="249"/>
      <c r="XBA253" s="249"/>
      <c r="XBB253" s="249"/>
      <c r="XBC253" s="249"/>
      <c r="XBD253" s="249"/>
      <c r="XBE253" s="249"/>
      <c r="XBF253" s="249"/>
      <c r="XBG253" s="249"/>
      <c r="XBH253" s="249"/>
      <c r="XBI253" s="249"/>
      <c r="XBJ253" s="249"/>
      <c r="XBK253" s="249"/>
      <c r="XBL253" s="249"/>
      <c r="XBM253" s="249"/>
      <c r="XBN253" s="249"/>
      <c r="XBO253" s="249"/>
      <c r="XBP253" s="249"/>
      <c r="XBQ253" s="249"/>
      <c r="XBR253" s="249"/>
      <c r="XBS253" s="249"/>
      <c r="XBT253" s="249"/>
      <c r="XBU253" s="249"/>
      <c r="XBV253" s="249"/>
      <c r="XBW253" s="249"/>
      <c r="XBX253" s="249"/>
      <c r="XBY253" s="249"/>
      <c r="XBZ253" s="249"/>
      <c r="XCA253" s="249"/>
      <c r="XCB253" s="249"/>
      <c r="XCC253" s="249"/>
      <c r="XCD253" s="249"/>
      <c r="XCE253" s="249"/>
      <c r="XCF253" s="249"/>
      <c r="XCG253" s="249"/>
      <c r="XCH253" s="249"/>
      <c r="XCI253" s="249"/>
      <c r="XCJ253" s="249"/>
      <c r="XCK253" s="249"/>
      <c r="XCL253" s="249"/>
      <c r="XCM253" s="249"/>
      <c r="XCN253" s="249"/>
      <c r="XCO253" s="249"/>
      <c r="XCP253" s="249"/>
      <c r="XCQ253" s="249"/>
      <c r="XCR253" s="249"/>
      <c r="XCS253" s="249"/>
      <c r="XCT253" s="249"/>
      <c r="XCU253" s="249"/>
      <c r="XCV253" s="249"/>
      <c r="XCW253" s="249"/>
      <c r="XCX253" s="249"/>
      <c r="XCY253" s="249"/>
      <c r="XCZ253" s="249"/>
      <c r="XDA253" s="249"/>
      <c r="XDB253" s="249"/>
      <c r="XDC253" s="249"/>
      <c r="XDD253" s="249"/>
      <c r="XDE253" s="249"/>
      <c r="XDF253" s="249"/>
      <c r="XDG253" s="249"/>
      <c r="XDH253" s="249"/>
      <c r="XDI253" s="249"/>
      <c r="XDJ253" s="249"/>
      <c r="XDK253" s="249"/>
      <c r="XDL253" s="249"/>
      <c r="XDM253" s="249"/>
      <c r="XDN253" s="249"/>
      <c r="XDO253" s="249"/>
      <c r="XDP253" s="249"/>
      <c r="XDQ253" s="249"/>
      <c r="XDR253" s="249"/>
      <c r="XDS253" s="249"/>
      <c r="XDT253" s="249"/>
      <c r="XDU253" s="249"/>
      <c r="XDV253" s="249"/>
      <c r="XDW253" s="249"/>
      <c r="XDX253" s="249"/>
      <c r="XDY253" s="249"/>
      <c r="XDZ253" s="249"/>
      <c r="XEA253" s="249"/>
      <c r="XEB253" s="249"/>
      <c r="XEC253" s="249"/>
      <c r="XED253" s="249"/>
      <c r="XEE253" s="249"/>
      <c r="XEF253" s="249"/>
      <c r="XEG253" s="249"/>
      <c r="XEH253" s="249"/>
      <c r="XEI253" s="249"/>
      <c r="XEJ253" s="249"/>
      <c r="XEK253" s="249"/>
      <c r="XEL253" s="249"/>
      <c r="XEM253" s="249"/>
      <c r="XEN253" s="249"/>
      <c r="XEO253" s="249"/>
      <c r="XEP253" s="249"/>
      <c r="XEQ253" s="249"/>
      <c r="XER253" s="249"/>
      <c r="XES253" s="249"/>
      <c r="XET253" s="249"/>
      <c r="XEU253" s="249"/>
      <c r="XEV253" s="249"/>
      <c r="XEW253" s="249"/>
      <c r="XEX253" s="249"/>
    </row>
    <row r="254" spans="1:16378" ht="14.45" customHeight="1" x14ac:dyDescent="0.2">
      <c r="A254" s="243" t="s">
        <v>19</v>
      </c>
      <c r="B254" s="242">
        <v>25.116</v>
      </c>
      <c r="C254" s="243" t="s">
        <v>28</v>
      </c>
      <c r="D254" s="244" t="s">
        <v>8531</v>
      </c>
      <c r="E254" s="244"/>
      <c r="F254" s="245" t="s">
        <v>7671</v>
      </c>
      <c r="G254" s="242" t="s">
        <v>8532</v>
      </c>
      <c r="H254" s="242" t="s">
        <v>8533</v>
      </c>
      <c r="I254" s="242" t="s">
        <v>8534</v>
      </c>
      <c r="J254" s="243"/>
    </row>
    <row r="255" spans="1:16378" ht="14.45" customHeight="1" x14ac:dyDescent="0.2">
      <c r="A255" s="171" t="s">
        <v>57</v>
      </c>
      <c r="B255" s="242">
        <v>32.100999999999999</v>
      </c>
      <c r="C255" s="243" t="s">
        <v>7696</v>
      </c>
      <c r="D255" s="244" t="s">
        <v>8535</v>
      </c>
      <c r="E255" s="244"/>
      <c r="F255" s="245" t="s">
        <v>7671</v>
      </c>
      <c r="G255" s="242" t="s">
        <v>8536</v>
      </c>
      <c r="H255" s="242" t="s">
        <v>8537</v>
      </c>
      <c r="I255" s="242" t="s">
        <v>8538</v>
      </c>
      <c r="J255" s="243"/>
      <c r="K255" s="249"/>
      <c r="L255" s="249"/>
      <c r="M255" s="249"/>
      <c r="N255" s="249"/>
      <c r="O255" s="249"/>
      <c r="P255" s="249"/>
      <c r="Q255" s="249"/>
      <c r="R255" s="249"/>
      <c r="S255" s="249"/>
      <c r="T255" s="249"/>
      <c r="U255" s="249"/>
      <c r="V255" s="249"/>
      <c r="W255" s="249"/>
      <c r="X255" s="249"/>
      <c r="Y255" s="249"/>
      <c r="Z255" s="249"/>
      <c r="AA255" s="249"/>
      <c r="AB255" s="249"/>
      <c r="AC255" s="249"/>
      <c r="AD255" s="249"/>
      <c r="AE255" s="249"/>
      <c r="AF255" s="249"/>
      <c r="AG255" s="249"/>
      <c r="AH255" s="249"/>
      <c r="AI255" s="249"/>
      <c r="AJ255" s="249"/>
      <c r="AK255" s="249"/>
      <c r="AL255" s="249"/>
      <c r="AM255" s="249"/>
      <c r="AN255" s="249"/>
      <c r="AO255" s="249"/>
      <c r="AP255" s="249"/>
      <c r="AQ255" s="249"/>
      <c r="AR255" s="249"/>
      <c r="AS255" s="249"/>
      <c r="AT255" s="249"/>
      <c r="AU255" s="249"/>
      <c r="AV255" s="249"/>
      <c r="AW255" s="249"/>
      <c r="AX255" s="249"/>
      <c r="AY255" s="249"/>
      <c r="AZ255" s="249"/>
      <c r="BA255" s="249"/>
      <c r="BB255" s="249"/>
      <c r="BC255" s="249"/>
      <c r="BD255" s="249"/>
      <c r="BE255" s="249"/>
      <c r="BF255" s="249"/>
      <c r="BG255" s="249"/>
      <c r="BH255" s="249"/>
      <c r="BI255" s="249"/>
      <c r="BJ255" s="249"/>
      <c r="BK255" s="249"/>
      <c r="BL255" s="249"/>
      <c r="BM255" s="249"/>
      <c r="BN255" s="249"/>
      <c r="BO255" s="249"/>
      <c r="BP255" s="249"/>
      <c r="BQ255" s="249"/>
      <c r="BR255" s="249"/>
      <c r="BS255" s="249"/>
      <c r="BT255" s="249"/>
      <c r="BU255" s="249"/>
      <c r="BV255" s="249"/>
      <c r="BW255" s="249"/>
      <c r="BX255" s="249"/>
      <c r="BY255" s="249"/>
      <c r="BZ255" s="249"/>
      <c r="CA255" s="249"/>
      <c r="CB255" s="249"/>
      <c r="CC255" s="249"/>
      <c r="CD255" s="249"/>
      <c r="CE255" s="249"/>
      <c r="CF255" s="249"/>
      <c r="CG255" s="249"/>
      <c r="CH255" s="249"/>
      <c r="CI255" s="249"/>
      <c r="CJ255" s="249"/>
      <c r="CK255" s="249"/>
      <c r="CL255" s="249"/>
      <c r="CM255" s="249"/>
      <c r="CN255" s="249"/>
      <c r="CO255" s="249"/>
      <c r="CP255" s="249"/>
      <c r="CQ255" s="249"/>
      <c r="CR255" s="249"/>
      <c r="CS255" s="249"/>
      <c r="CT255" s="249"/>
      <c r="CU255" s="249"/>
      <c r="CV255" s="249"/>
      <c r="CW255" s="249"/>
      <c r="CX255" s="249"/>
      <c r="CY255" s="249"/>
      <c r="CZ255" s="249"/>
      <c r="DA255" s="249"/>
      <c r="DB255" s="249"/>
      <c r="DC255" s="249"/>
      <c r="DD255" s="249"/>
      <c r="DE255" s="249"/>
      <c r="DF255" s="249"/>
      <c r="DG255" s="249"/>
      <c r="DH255" s="249"/>
      <c r="DI255" s="249"/>
      <c r="DJ255" s="249"/>
      <c r="DK255" s="249"/>
      <c r="DL255" s="249"/>
      <c r="DM255" s="249"/>
      <c r="DN255" s="249"/>
      <c r="DO255" s="249"/>
      <c r="DP255" s="249"/>
      <c r="DQ255" s="249"/>
      <c r="DR255" s="249"/>
      <c r="DS255" s="249"/>
      <c r="DT255" s="249"/>
      <c r="DU255" s="249"/>
      <c r="DV255" s="249"/>
      <c r="DW255" s="249"/>
      <c r="DX255" s="249"/>
      <c r="DY255" s="249"/>
      <c r="DZ255" s="249"/>
      <c r="EA255" s="249"/>
      <c r="EB255" s="249"/>
      <c r="EC255" s="249"/>
      <c r="ED255" s="249"/>
      <c r="EE255" s="249"/>
      <c r="EF255" s="249"/>
      <c r="EG255" s="249"/>
      <c r="EH255" s="249"/>
      <c r="EI255" s="249"/>
      <c r="EJ255" s="249"/>
      <c r="EK255" s="249"/>
      <c r="EL255" s="249"/>
      <c r="EM255" s="249"/>
      <c r="EN255" s="249"/>
      <c r="EO255" s="249"/>
      <c r="EP255" s="249"/>
      <c r="EQ255" s="249"/>
      <c r="ER255" s="249"/>
      <c r="ES255" s="249"/>
      <c r="ET255" s="249"/>
      <c r="EU255" s="249"/>
      <c r="EV255" s="249"/>
      <c r="EW255" s="249"/>
      <c r="EX255" s="249"/>
      <c r="EY255" s="249"/>
      <c r="EZ255" s="249"/>
      <c r="FA255" s="249"/>
      <c r="FB255" s="249"/>
      <c r="FC255" s="249"/>
      <c r="FD255" s="249"/>
      <c r="FE255" s="249"/>
      <c r="FF255" s="249"/>
      <c r="FG255" s="249"/>
      <c r="FH255" s="249"/>
      <c r="FI255" s="249"/>
      <c r="FJ255" s="249"/>
      <c r="FK255" s="249"/>
      <c r="FL255" s="249"/>
      <c r="FM255" s="249"/>
      <c r="FN255" s="249"/>
      <c r="FO255" s="249"/>
      <c r="FP255" s="249"/>
      <c r="FQ255" s="249"/>
      <c r="FR255" s="249"/>
      <c r="FS255" s="249"/>
      <c r="FT255" s="249"/>
      <c r="FU255" s="249"/>
      <c r="FV255" s="249"/>
      <c r="FW255" s="249"/>
      <c r="FX255" s="249"/>
      <c r="FY255" s="249"/>
      <c r="FZ255" s="249"/>
      <c r="GA255" s="249"/>
      <c r="GB255" s="249"/>
      <c r="GC255" s="249"/>
      <c r="GD255" s="249"/>
      <c r="GE255" s="249"/>
      <c r="GF255" s="249"/>
      <c r="GG255" s="249"/>
      <c r="GH255" s="249"/>
      <c r="GI255" s="249"/>
      <c r="GJ255" s="249"/>
      <c r="GK255" s="249"/>
      <c r="GL255" s="249"/>
      <c r="GM255" s="249"/>
      <c r="GN255" s="249"/>
      <c r="GO255" s="249"/>
      <c r="GP255" s="249"/>
      <c r="GQ255" s="249"/>
      <c r="GR255" s="249"/>
      <c r="GS255" s="249"/>
      <c r="GT255" s="249"/>
      <c r="GU255" s="249"/>
      <c r="GV255" s="249"/>
      <c r="GW255" s="249"/>
      <c r="GX255" s="249"/>
      <c r="GY255" s="249"/>
      <c r="GZ255" s="249"/>
      <c r="HA255" s="249"/>
      <c r="HB255" s="249"/>
      <c r="HC255" s="249"/>
      <c r="HD255" s="249"/>
      <c r="HE255" s="249"/>
      <c r="HF255" s="249"/>
      <c r="HG255" s="249"/>
      <c r="HH255" s="249"/>
      <c r="HI255" s="249"/>
      <c r="HJ255" s="249"/>
      <c r="HK255" s="249"/>
      <c r="HL255" s="249"/>
      <c r="HM255" s="249"/>
      <c r="HN255" s="249"/>
      <c r="HO255" s="249"/>
      <c r="HP255" s="249"/>
      <c r="HQ255" s="249"/>
      <c r="HR255" s="249"/>
      <c r="HS255" s="249"/>
      <c r="HT255" s="249"/>
      <c r="HU255" s="249"/>
      <c r="HV255" s="249"/>
      <c r="HW255" s="249"/>
      <c r="HX255" s="249"/>
      <c r="HY255" s="249"/>
      <c r="HZ255" s="249"/>
      <c r="IA255" s="249"/>
      <c r="IB255" s="249"/>
      <c r="IC255" s="249"/>
      <c r="ID255" s="249"/>
      <c r="IE255" s="249"/>
      <c r="IF255" s="249"/>
      <c r="IG255" s="249"/>
      <c r="IH255" s="249"/>
      <c r="II255" s="249"/>
      <c r="IJ255" s="249"/>
      <c r="IK255" s="249"/>
      <c r="IL255" s="249"/>
      <c r="IM255" s="249"/>
      <c r="IN255" s="249"/>
      <c r="IO255" s="249"/>
      <c r="IP255" s="249"/>
      <c r="IQ255" s="249"/>
      <c r="IR255" s="249"/>
      <c r="IS255" s="249"/>
      <c r="IT255" s="249"/>
      <c r="IU255" s="249"/>
      <c r="IV255" s="249"/>
      <c r="IW255" s="249"/>
      <c r="IX255" s="249"/>
      <c r="IY255" s="249"/>
      <c r="IZ255" s="249"/>
      <c r="JA255" s="249"/>
      <c r="JB255" s="249"/>
      <c r="JC255" s="249"/>
      <c r="JD255" s="249"/>
      <c r="JE255" s="249"/>
      <c r="JF255" s="249"/>
      <c r="JG255" s="249"/>
      <c r="JH255" s="249"/>
      <c r="JI255" s="249"/>
      <c r="JJ255" s="249"/>
      <c r="JK255" s="249"/>
      <c r="JL255" s="249"/>
      <c r="JM255" s="249"/>
      <c r="JN255" s="249"/>
      <c r="JO255" s="249"/>
      <c r="JP255" s="249"/>
      <c r="JQ255" s="249"/>
      <c r="JR255" s="249"/>
      <c r="JS255" s="249"/>
      <c r="JT255" s="249"/>
      <c r="JU255" s="249"/>
      <c r="JV255" s="249"/>
      <c r="JW255" s="249"/>
      <c r="JX255" s="249"/>
      <c r="JY255" s="249"/>
      <c r="JZ255" s="249"/>
      <c r="KA255" s="249"/>
      <c r="KB255" s="249"/>
      <c r="KC255" s="249"/>
      <c r="KD255" s="249"/>
      <c r="KE255" s="249"/>
      <c r="KF255" s="249"/>
      <c r="KG255" s="249"/>
      <c r="KH255" s="249"/>
      <c r="KI255" s="249"/>
      <c r="KJ255" s="249"/>
      <c r="KK255" s="249"/>
      <c r="KL255" s="249"/>
      <c r="KM255" s="249"/>
      <c r="KN255" s="249"/>
      <c r="KO255" s="249"/>
      <c r="KP255" s="249"/>
      <c r="KQ255" s="249"/>
      <c r="KR255" s="249"/>
      <c r="KS255" s="249"/>
      <c r="KT255" s="249"/>
      <c r="KU255" s="249"/>
      <c r="KV255" s="249"/>
      <c r="KW255" s="249"/>
      <c r="KX255" s="249"/>
      <c r="KY255" s="249"/>
      <c r="KZ255" s="249"/>
      <c r="LA255" s="249"/>
      <c r="LB255" s="249"/>
      <c r="LC255" s="249"/>
      <c r="LD255" s="249"/>
      <c r="LE255" s="249"/>
      <c r="LF255" s="249"/>
      <c r="LG255" s="249"/>
      <c r="LH255" s="249"/>
      <c r="LI255" s="249"/>
      <c r="LJ255" s="249"/>
      <c r="LK255" s="249"/>
      <c r="LL255" s="249"/>
      <c r="LM255" s="249"/>
      <c r="LN255" s="249"/>
      <c r="LO255" s="249"/>
      <c r="LP255" s="249"/>
      <c r="LQ255" s="249"/>
      <c r="LR255" s="249"/>
      <c r="LS255" s="249"/>
      <c r="LT255" s="249"/>
      <c r="LU255" s="249"/>
      <c r="LV255" s="249"/>
      <c r="LW255" s="249"/>
      <c r="LX255" s="249"/>
      <c r="LY255" s="249"/>
      <c r="LZ255" s="249"/>
      <c r="MA255" s="249"/>
      <c r="MB255" s="249"/>
      <c r="MC255" s="249"/>
      <c r="MD255" s="249"/>
      <c r="ME255" s="249"/>
      <c r="MF255" s="249"/>
      <c r="MG255" s="249"/>
      <c r="MH255" s="249"/>
      <c r="MI255" s="249"/>
      <c r="MJ255" s="249"/>
      <c r="MK255" s="249"/>
      <c r="ML255" s="249"/>
      <c r="MM255" s="249"/>
      <c r="MN255" s="249"/>
      <c r="MO255" s="249"/>
      <c r="MP255" s="249"/>
      <c r="MQ255" s="249"/>
      <c r="MR255" s="249"/>
      <c r="MS255" s="249"/>
      <c r="MT255" s="249"/>
      <c r="MU255" s="249"/>
      <c r="MV255" s="249"/>
      <c r="MW255" s="249"/>
      <c r="MX255" s="249"/>
      <c r="MY255" s="249"/>
      <c r="MZ255" s="249"/>
      <c r="NA255" s="249"/>
      <c r="NB255" s="249"/>
      <c r="NC255" s="249"/>
      <c r="ND255" s="249"/>
      <c r="NE255" s="249"/>
      <c r="NF255" s="249"/>
      <c r="NG255" s="249"/>
      <c r="NH255" s="249"/>
      <c r="NI255" s="249"/>
      <c r="NJ255" s="249"/>
      <c r="NK255" s="249"/>
      <c r="NL255" s="249"/>
      <c r="NM255" s="249"/>
      <c r="NN255" s="249"/>
      <c r="NO255" s="249"/>
      <c r="NP255" s="249"/>
      <c r="NQ255" s="249"/>
      <c r="NR255" s="249"/>
      <c r="NS255" s="249"/>
      <c r="NT255" s="249"/>
      <c r="NU255" s="249"/>
      <c r="NV255" s="249"/>
      <c r="NW255" s="249"/>
      <c r="NX255" s="249"/>
      <c r="NY255" s="249"/>
      <c r="NZ255" s="249"/>
      <c r="OA255" s="249"/>
      <c r="OB255" s="249"/>
      <c r="OC255" s="249"/>
      <c r="OD255" s="249"/>
      <c r="OE255" s="249"/>
      <c r="OF255" s="249"/>
      <c r="OG255" s="249"/>
      <c r="OH255" s="249"/>
      <c r="OI255" s="249"/>
      <c r="OJ255" s="249"/>
      <c r="OK255" s="249"/>
      <c r="OL255" s="249"/>
      <c r="OM255" s="249"/>
      <c r="ON255" s="249"/>
      <c r="OO255" s="249"/>
      <c r="OP255" s="249"/>
      <c r="OQ255" s="249"/>
      <c r="OR255" s="249"/>
      <c r="OS255" s="249"/>
      <c r="OT255" s="249"/>
      <c r="OU255" s="249"/>
      <c r="OV255" s="249"/>
      <c r="OW255" s="249"/>
      <c r="OX255" s="249"/>
      <c r="OY255" s="249"/>
      <c r="OZ255" s="249"/>
      <c r="PA255" s="249"/>
      <c r="PB255" s="249"/>
      <c r="PC255" s="249"/>
      <c r="PD255" s="249"/>
      <c r="PE255" s="249"/>
      <c r="PF255" s="249"/>
      <c r="PG255" s="249"/>
      <c r="PH255" s="249"/>
      <c r="PI255" s="249"/>
      <c r="PJ255" s="249"/>
      <c r="PK255" s="249"/>
      <c r="PL255" s="249"/>
      <c r="PM255" s="249"/>
      <c r="PN255" s="249"/>
      <c r="PO255" s="249"/>
      <c r="PP255" s="249"/>
      <c r="PQ255" s="249"/>
      <c r="PR255" s="249"/>
      <c r="PS255" s="249"/>
      <c r="PT255" s="249"/>
      <c r="PU255" s="249"/>
      <c r="PV255" s="249"/>
      <c r="PW255" s="249"/>
      <c r="PX255" s="249"/>
      <c r="PY255" s="249"/>
      <c r="PZ255" s="249"/>
      <c r="QA255" s="249"/>
      <c r="QB255" s="249"/>
      <c r="QC255" s="249"/>
      <c r="QD255" s="249"/>
      <c r="QE255" s="249"/>
      <c r="QF255" s="249"/>
      <c r="QG255" s="249"/>
      <c r="QH255" s="249"/>
      <c r="QI255" s="249"/>
      <c r="QJ255" s="249"/>
      <c r="QK255" s="249"/>
      <c r="QL255" s="249"/>
      <c r="QM255" s="249"/>
      <c r="QN255" s="249"/>
      <c r="QO255" s="249"/>
      <c r="QP255" s="249"/>
      <c r="QQ255" s="249"/>
      <c r="QR255" s="249"/>
      <c r="QS255" s="249"/>
      <c r="QT255" s="249"/>
      <c r="QU255" s="249"/>
      <c r="QV255" s="249"/>
      <c r="QW255" s="249"/>
      <c r="QX255" s="249"/>
      <c r="QY255" s="249"/>
      <c r="QZ255" s="249"/>
      <c r="RA255" s="249"/>
      <c r="RB255" s="249"/>
      <c r="RC255" s="249"/>
      <c r="RD255" s="249"/>
      <c r="RE255" s="249"/>
      <c r="RF255" s="249"/>
      <c r="RG255" s="249"/>
      <c r="RH255" s="249"/>
      <c r="RI255" s="249"/>
      <c r="RJ255" s="249"/>
      <c r="RK255" s="249"/>
      <c r="RL255" s="249"/>
      <c r="RM255" s="249"/>
      <c r="RN255" s="249"/>
      <c r="RO255" s="249"/>
      <c r="RP255" s="249"/>
      <c r="RQ255" s="249"/>
      <c r="RR255" s="249"/>
      <c r="RS255" s="249"/>
      <c r="RT255" s="249"/>
      <c r="RU255" s="249"/>
      <c r="RV255" s="249"/>
      <c r="RW255" s="249"/>
      <c r="RX255" s="249"/>
      <c r="RY255" s="249"/>
      <c r="RZ255" s="249"/>
      <c r="SA255" s="249"/>
      <c r="SB255" s="249"/>
      <c r="SC255" s="249"/>
      <c r="SD255" s="249"/>
      <c r="SE255" s="249"/>
      <c r="SF255" s="249"/>
      <c r="SG255" s="249"/>
      <c r="SH255" s="249"/>
      <c r="SI255" s="249"/>
      <c r="SJ255" s="249"/>
      <c r="SK255" s="249"/>
      <c r="SL255" s="249"/>
      <c r="SM255" s="249"/>
      <c r="SN255" s="249"/>
      <c r="SO255" s="249"/>
      <c r="SP255" s="249"/>
      <c r="SQ255" s="249"/>
      <c r="SR255" s="249"/>
      <c r="SS255" s="249"/>
      <c r="ST255" s="249"/>
      <c r="SU255" s="249"/>
      <c r="SV255" s="249"/>
      <c r="SW255" s="249"/>
      <c r="SX255" s="249"/>
      <c r="SY255" s="249"/>
      <c r="SZ255" s="249"/>
      <c r="TA255" s="249"/>
      <c r="TB255" s="249"/>
      <c r="TC255" s="249"/>
      <c r="TD255" s="249"/>
      <c r="TE255" s="249"/>
      <c r="TF255" s="249"/>
      <c r="TG255" s="249"/>
      <c r="TH255" s="249"/>
      <c r="TI255" s="249"/>
      <c r="TJ255" s="249"/>
      <c r="TK255" s="249"/>
      <c r="TL255" s="249"/>
      <c r="TM255" s="249"/>
      <c r="TN255" s="249"/>
      <c r="TO255" s="249"/>
      <c r="TP255" s="249"/>
      <c r="TQ255" s="249"/>
      <c r="TR255" s="249"/>
      <c r="TS255" s="249"/>
      <c r="TT255" s="249"/>
      <c r="TU255" s="249"/>
      <c r="TV255" s="249"/>
      <c r="TW255" s="249"/>
      <c r="TX255" s="249"/>
      <c r="TY255" s="249"/>
      <c r="TZ255" s="249"/>
      <c r="UA255" s="249"/>
      <c r="UB255" s="249"/>
      <c r="UC255" s="249"/>
      <c r="UD255" s="249"/>
      <c r="UE255" s="249"/>
      <c r="UF255" s="249"/>
      <c r="UG255" s="249"/>
      <c r="UH255" s="249"/>
      <c r="UI255" s="249"/>
      <c r="UJ255" s="249"/>
      <c r="UK255" s="249"/>
      <c r="UL255" s="249"/>
      <c r="UM255" s="249"/>
      <c r="UN255" s="249"/>
      <c r="UO255" s="249"/>
      <c r="UP255" s="249"/>
      <c r="UQ255" s="249"/>
      <c r="UR255" s="249"/>
      <c r="US255" s="249"/>
      <c r="UT255" s="249"/>
      <c r="UU255" s="249"/>
      <c r="UV255" s="249"/>
      <c r="UW255" s="249"/>
      <c r="UX255" s="249"/>
      <c r="UY255" s="249"/>
      <c r="UZ255" s="249"/>
      <c r="VA255" s="249"/>
      <c r="VB255" s="249"/>
      <c r="VC255" s="249"/>
      <c r="VD255" s="249"/>
      <c r="VE255" s="249"/>
      <c r="VF255" s="249"/>
      <c r="VG255" s="249"/>
      <c r="VH255" s="249"/>
      <c r="VI255" s="249"/>
      <c r="VJ255" s="249"/>
      <c r="VK255" s="249"/>
      <c r="VL255" s="249"/>
      <c r="VM255" s="249"/>
      <c r="VN255" s="249"/>
      <c r="VO255" s="249"/>
      <c r="VP255" s="249"/>
      <c r="VQ255" s="249"/>
      <c r="VR255" s="249"/>
      <c r="VS255" s="249"/>
      <c r="VT255" s="249"/>
      <c r="VU255" s="249"/>
      <c r="VV255" s="249"/>
      <c r="VW255" s="249"/>
      <c r="VX255" s="249"/>
      <c r="VY255" s="249"/>
      <c r="VZ255" s="249"/>
      <c r="WA255" s="249"/>
      <c r="WB255" s="249"/>
      <c r="WC255" s="249"/>
      <c r="WD255" s="249"/>
      <c r="WE255" s="249"/>
      <c r="WF255" s="249"/>
      <c r="WG255" s="249"/>
      <c r="WH255" s="249"/>
      <c r="WI255" s="249"/>
      <c r="WJ255" s="249"/>
      <c r="WK255" s="249"/>
      <c r="WL255" s="249"/>
      <c r="WM255" s="249"/>
      <c r="WN255" s="249"/>
      <c r="WO255" s="249"/>
      <c r="WP255" s="249"/>
      <c r="WQ255" s="249"/>
      <c r="WR255" s="249"/>
      <c r="WS255" s="249"/>
      <c r="WT255" s="249"/>
      <c r="WU255" s="249"/>
      <c r="WV255" s="249"/>
      <c r="WW255" s="249"/>
      <c r="WX255" s="249"/>
      <c r="WY255" s="249"/>
      <c r="WZ255" s="249"/>
      <c r="XA255" s="249"/>
      <c r="XB255" s="249"/>
      <c r="XC255" s="249"/>
      <c r="XD255" s="249"/>
      <c r="XE255" s="249"/>
      <c r="XF255" s="249"/>
      <c r="XG255" s="249"/>
      <c r="XH255" s="249"/>
      <c r="XI255" s="249"/>
      <c r="XJ255" s="249"/>
      <c r="XK255" s="249"/>
      <c r="XL255" s="249"/>
      <c r="XM255" s="249"/>
      <c r="XN255" s="249"/>
      <c r="XO255" s="249"/>
      <c r="XP255" s="249"/>
      <c r="XQ255" s="249"/>
      <c r="XR255" s="249"/>
      <c r="XS255" s="249"/>
      <c r="XT255" s="249"/>
      <c r="XU255" s="249"/>
      <c r="XV255" s="249"/>
      <c r="XW255" s="249"/>
      <c r="XX255" s="249"/>
      <c r="XY255" s="249"/>
      <c r="XZ255" s="249"/>
      <c r="YA255" s="249"/>
      <c r="YB255" s="249"/>
      <c r="YC255" s="249"/>
      <c r="YD255" s="249"/>
      <c r="YE255" s="249"/>
      <c r="YF255" s="249"/>
      <c r="YG255" s="249"/>
      <c r="YH255" s="249"/>
      <c r="YI255" s="249"/>
      <c r="YJ255" s="249"/>
      <c r="YK255" s="249"/>
      <c r="YL255" s="249"/>
      <c r="YM255" s="249"/>
      <c r="YN255" s="249"/>
      <c r="YO255" s="249"/>
      <c r="YP255" s="249"/>
      <c r="YQ255" s="249"/>
      <c r="YR255" s="249"/>
      <c r="YS255" s="249"/>
      <c r="YT255" s="249"/>
      <c r="YU255" s="249"/>
      <c r="YV255" s="249"/>
      <c r="YW255" s="249"/>
      <c r="YX255" s="249"/>
      <c r="YY255" s="249"/>
      <c r="YZ255" s="249"/>
      <c r="ZA255" s="249"/>
      <c r="ZB255" s="249"/>
      <c r="ZC255" s="249"/>
      <c r="ZD255" s="249"/>
      <c r="ZE255" s="249"/>
      <c r="ZF255" s="249"/>
      <c r="ZG255" s="249"/>
      <c r="ZH255" s="249"/>
      <c r="ZI255" s="249"/>
      <c r="ZJ255" s="249"/>
      <c r="ZK255" s="249"/>
      <c r="ZL255" s="249"/>
      <c r="ZM255" s="249"/>
      <c r="ZN255" s="249"/>
      <c r="ZO255" s="249"/>
      <c r="ZP255" s="249"/>
      <c r="ZQ255" s="249"/>
      <c r="ZR255" s="249"/>
      <c r="ZS255" s="249"/>
      <c r="ZT255" s="249"/>
      <c r="ZU255" s="249"/>
      <c r="ZV255" s="249"/>
      <c r="ZW255" s="249"/>
      <c r="ZX255" s="249"/>
      <c r="ZY255" s="249"/>
      <c r="ZZ255" s="249"/>
      <c r="AAA255" s="249"/>
      <c r="AAB255" s="249"/>
      <c r="AAC255" s="249"/>
      <c r="AAD255" s="249"/>
      <c r="AAE255" s="249"/>
      <c r="AAF255" s="249"/>
      <c r="AAG255" s="249"/>
      <c r="AAH255" s="249"/>
      <c r="AAI255" s="249"/>
      <c r="AAJ255" s="249"/>
      <c r="AAK255" s="249"/>
      <c r="AAL255" s="249"/>
      <c r="AAM255" s="249"/>
      <c r="AAN255" s="249"/>
      <c r="AAO255" s="249"/>
      <c r="AAP255" s="249"/>
      <c r="AAQ255" s="249"/>
      <c r="AAR255" s="249"/>
      <c r="AAS255" s="249"/>
      <c r="AAT255" s="249"/>
      <c r="AAU255" s="249"/>
      <c r="AAV255" s="249"/>
      <c r="AAW255" s="249"/>
      <c r="AAX255" s="249"/>
      <c r="AAY255" s="249"/>
      <c r="AAZ255" s="249"/>
      <c r="ABA255" s="249"/>
      <c r="ABB255" s="249"/>
      <c r="ABC255" s="249"/>
      <c r="ABD255" s="249"/>
      <c r="ABE255" s="249"/>
      <c r="ABF255" s="249"/>
      <c r="ABG255" s="249"/>
      <c r="ABH255" s="249"/>
      <c r="ABI255" s="249"/>
      <c r="ABJ255" s="249"/>
      <c r="ABK255" s="249"/>
      <c r="ABL255" s="249"/>
      <c r="ABM255" s="249"/>
      <c r="ABN255" s="249"/>
      <c r="ABO255" s="249"/>
      <c r="ABP255" s="249"/>
      <c r="ABQ255" s="249"/>
      <c r="ABR255" s="249"/>
      <c r="ABS255" s="249"/>
      <c r="ABT255" s="249"/>
      <c r="ABU255" s="249"/>
      <c r="ABV255" s="249"/>
      <c r="ABW255" s="249"/>
      <c r="ABX255" s="249"/>
      <c r="ABY255" s="249"/>
      <c r="ABZ255" s="249"/>
      <c r="ACA255" s="249"/>
      <c r="ACB255" s="249"/>
      <c r="ACC255" s="249"/>
      <c r="ACD255" s="249"/>
      <c r="ACE255" s="249"/>
      <c r="ACF255" s="249"/>
      <c r="ACG255" s="249"/>
      <c r="ACH255" s="249"/>
      <c r="ACI255" s="249"/>
      <c r="ACJ255" s="249"/>
      <c r="ACK255" s="249"/>
      <c r="ACL255" s="249"/>
      <c r="ACM255" s="249"/>
      <c r="ACN255" s="249"/>
      <c r="ACO255" s="249"/>
      <c r="ACP255" s="249"/>
      <c r="ACQ255" s="249"/>
      <c r="ACR255" s="249"/>
      <c r="ACS255" s="249"/>
      <c r="ACT255" s="249"/>
      <c r="ACU255" s="249"/>
      <c r="ACV255" s="249"/>
      <c r="ACW255" s="249"/>
      <c r="ACX255" s="249"/>
      <c r="ACY255" s="249"/>
      <c r="ACZ255" s="249"/>
      <c r="ADA255" s="249"/>
      <c r="ADB255" s="249"/>
      <c r="ADC255" s="249"/>
      <c r="ADD255" s="249"/>
      <c r="ADE255" s="249"/>
      <c r="ADF255" s="249"/>
      <c r="ADG255" s="249"/>
      <c r="ADH255" s="249"/>
      <c r="ADI255" s="249"/>
      <c r="ADJ255" s="249"/>
      <c r="ADK255" s="249"/>
      <c r="ADL255" s="249"/>
      <c r="ADM255" s="249"/>
      <c r="ADN255" s="249"/>
      <c r="ADO255" s="249"/>
      <c r="ADP255" s="249"/>
      <c r="ADQ255" s="249"/>
      <c r="ADR255" s="249"/>
      <c r="ADS255" s="249"/>
      <c r="ADT255" s="249"/>
      <c r="ADU255" s="249"/>
      <c r="ADV255" s="249"/>
      <c r="ADW255" s="249"/>
      <c r="ADX255" s="249"/>
      <c r="ADY255" s="249"/>
      <c r="ADZ255" s="249"/>
      <c r="AEA255" s="249"/>
      <c r="AEB255" s="249"/>
      <c r="AEC255" s="249"/>
      <c r="AED255" s="249"/>
      <c r="AEE255" s="249"/>
      <c r="AEF255" s="249"/>
      <c r="AEG255" s="249"/>
      <c r="AEH255" s="249"/>
      <c r="AEI255" s="249"/>
      <c r="AEJ255" s="249"/>
      <c r="AEK255" s="249"/>
      <c r="AEL255" s="249"/>
      <c r="AEM255" s="249"/>
      <c r="AEN255" s="249"/>
      <c r="AEO255" s="249"/>
      <c r="AEP255" s="249"/>
      <c r="AEQ255" s="249"/>
      <c r="AER255" s="249"/>
      <c r="AES255" s="249"/>
      <c r="AET255" s="249"/>
      <c r="AEU255" s="249"/>
      <c r="AEV255" s="249"/>
      <c r="AEW255" s="249"/>
      <c r="AEX255" s="249"/>
      <c r="AEY255" s="249"/>
      <c r="AEZ255" s="249"/>
      <c r="AFA255" s="249"/>
      <c r="AFB255" s="249"/>
      <c r="AFC255" s="249"/>
      <c r="AFD255" s="249"/>
      <c r="AFE255" s="249"/>
      <c r="AFF255" s="249"/>
      <c r="AFG255" s="249"/>
      <c r="AFH255" s="249"/>
      <c r="AFI255" s="249"/>
      <c r="AFJ255" s="249"/>
      <c r="AFK255" s="249"/>
      <c r="AFL255" s="249"/>
      <c r="AFM255" s="249"/>
      <c r="AFN255" s="249"/>
      <c r="AFO255" s="249"/>
      <c r="AFP255" s="249"/>
      <c r="AFQ255" s="249"/>
      <c r="AFR255" s="249"/>
      <c r="AFS255" s="249"/>
      <c r="AFT255" s="249"/>
      <c r="AFU255" s="249"/>
      <c r="AFV255" s="249"/>
      <c r="AFW255" s="249"/>
      <c r="AFX255" s="249"/>
      <c r="AFY255" s="249"/>
      <c r="AFZ255" s="249"/>
      <c r="AGA255" s="249"/>
      <c r="AGB255" s="249"/>
      <c r="AGC255" s="249"/>
      <c r="AGD255" s="249"/>
      <c r="AGE255" s="249"/>
      <c r="AGF255" s="249"/>
      <c r="AGG255" s="249"/>
      <c r="AGH255" s="249"/>
      <c r="AGI255" s="249"/>
      <c r="AGJ255" s="249"/>
      <c r="AGK255" s="249"/>
      <c r="AGL255" s="249"/>
      <c r="AGM255" s="249"/>
      <c r="AGN255" s="249"/>
      <c r="AGO255" s="249"/>
      <c r="AGP255" s="249"/>
      <c r="AGQ255" s="249"/>
      <c r="AGR255" s="249"/>
      <c r="AGS255" s="249"/>
      <c r="AGT255" s="249"/>
      <c r="AGU255" s="249"/>
      <c r="AGV255" s="249"/>
      <c r="AGW255" s="249"/>
      <c r="AGX255" s="249"/>
      <c r="AGY255" s="249"/>
      <c r="AGZ255" s="249"/>
      <c r="AHA255" s="249"/>
      <c r="AHB255" s="249"/>
      <c r="AHC255" s="249"/>
      <c r="AHD255" s="249"/>
      <c r="AHE255" s="249"/>
      <c r="AHF255" s="249"/>
      <c r="AHG255" s="249"/>
      <c r="AHH255" s="249"/>
      <c r="AHI255" s="249"/>
      <c r="AHJ255" s="249"/>
      <c r="AHK255" s="249"/>
      <c r="AHL255" s="249"/>
      <c r="AHM255" s="249"/>
      <c r="AHN255" s="249"/>
      <c r="AHO255" s="249"/>
      <c r="AHP255" s="249"/>
      <c r="AHQ255" s="249"/>
      <c r="AHR255" s="249"/>
      <c r="AHS255" s="249"/>
      <c r="AHT255" s="249"/>
      <c r="AHU255" s="249"/>
      <c r="AHV255" s="249"/>
      <c r="AHW255" s="249"/>
      <c r="AHX255" s="249"/>
      <c r="AHY255" s="249"/>
      <c r="AHZ255" s="249"/>
      <c r="AIA255" s="249"/>
      <c r="AIB255" s="249"/>
      <c r="AIC255" s="249"/>
      <c r="AID255" s="249"/>
      <c r="AIE255" s="249"/>
      <c r="AIF255" s="249"/>
      <c r="AIG255" s="249"/>
      <c r="AIH255" s="249"/>
      <c r="AII255" s="249"/>
      <c r="AIJ255" s="249"/>
      <c r="AIK255" s="249"/>
      <c r="AIL255" s="249"/>
      <c r="AIM255" s="249"/>
      <c r="AIN255" s="249"/>
      <c r="AIO255" s="249"/>
      <c r="AIP255" s="249"/>
      <c r="AIQ255" s="249"/>
      <c r="AIR255" s="249"/>
      <c r="AIS255" s="249"/>
      <c r="AIT255" s="249"/>
      <c r="AIU255" s="249"/>
      <c r="AIV255" s="249"/>
      <c r="AIW255" s="249"/>
      <c r="AIX255" s="249"/>
      <c r="AIY255" s="249"/>
      <c r="AIZ255" s="249"/>
      <c r="AJA255" s="249"/>
      <c r="AJB255" s="249"/>
      <c r="AJC255" s="249"/>
      <c r="AJD255" s="249"/>
      <c r="AJE255" s="249"/>
      <c r="AJF255" s="249"/>
      <c r="AJG255" s="249"/>
      <c r="AJH255" s="249"/>
      <c r="AJI255" s="249"/>
      <c r="AJJ255" s="249"/>
      <c r="AJK255" s="249"/>
      <c r="AJL255" s="249"/>
      <c r="AJM255" s="249"/>
      <c r="AJN255" s="249"/>
      <c r="AJO255" s="249"/>
      <c r="AJP255" s="249"/>
      <c r="AJQ255" s="249"/>
      <c r="AJR255" s="249"/>
      <c r="AJS255" s="249"/>
      <c r="AJT255" s="249"/>
      <c r="AJU255" s="249"/>
      <c r="AJV255" s="249"/>
      <c r="AJW255" s="249"/>
      <c r="AJX255" s="249"/>
      <c r="AJY255" s="249"/>
      <c r="AJZ255" s="249"/>
      <c r="AKA255" s="249"/>
      <c r="AKB255" s="249"/>
      <c r="AKC255" s="249"/>
      <c r="AKD255" s="249"/>
      <c r="AKE255" s="249"/>
      <c r="AKF255" s="249"/>
      <c r="AKG255" s="249"/>
      <c r="AKH255" s="249"/>
      <c r="AKI255" s="249"/>
      <c r="AKJ255" s="249"/>
      <c r="AKK255" s="249"/>
      <c r="AKL255" s="249"/>
      <c r="AKM255" s="249"/>
      <c r="AKN255" s="249"/>
      <c r="AKO255" s="249"/>
      <c r="AKP255" s="249"/>
      <c r="AKQ255" s="249"/>
      <c r="AKR255" s="249"/>
      <c r="AKS255" s="249"/>
      <c r="AKT255" s="249"/>
      <c r="AKU255" s="249"/>
      <c r="AKV255" s="249"/>
      <c r="AKW255" s="249"/>
      <c r="AKX255" s="249"/>
      <c r="AKY255" s="249"/>
      <c r="AKZ255" s="249"/>
      <c r="ALA255" s="249"/>
      <c r="ALB255" s="249"/>
      <c r="ALC255" s="249"/>
      <c r="ALD255" s="249"/>
      <c r="ALE255" s="249"/>
      <c r="ALF255" s="249"/>
      <c r="ALG255" s="249"/>
      <c r="ALH255" s="249"/>
      <c r="ALI255" s="249"/>
      <c r="ALJ255" s="249"/>
      <c r="ALK255" s="249"/>
      <c r="ALL255" s="249"/>
      <c r="ALM255" s="249"/>
      <c r="ALN255" s="249"/>
      <c r="ALO255" s="249"/>
      <c r="ALP255" s="249"/>
      <c r="ALQ255" s="249"/>
      <c r="ALR255" s="249"/>
      <c r="ALS255" s="249"/>
      <c r="ALT255" s="249"/>
      <c r="ALU255" s="249"/>
      <c r="ALV255" s="249"/>
      <c r="ALW255" s="249"/>
      <c r="ALX255" s="249"/>
      <c r="ALY255" s="249"/>
      <c r="ALZ255" s="249"/>
      <c r="AMA255" s="249"/>
      <c r="AMB255" s="249"/>
      <c r="AMC255" s="249"/>
      <c r="AMD255" s="249"/>
      <c r="AME255" s="249"/>
      <c r="AMF255" s="249"/>
      <c r="AMG255" s="249"/>
      <c r="AMH255" s="249"/>
      <c r="AMI255" s="249"/>
      <c r="AMJ255" s="249"/>
      <c r="AMK255" s="249"/>
      <c r="AML255" s="249"/>
      <c r="AMM255" s="249"/>
      <c r="AMN255" s="249"/>
      <c r="AMO255" s="249"/>
      <c r="AMP255" s="249"/>
      <c r="AMQ255" s="249"/>
      <c r="AMR255" s="249"/>
      <c r="AMS255" s="249"/>
      <c r="AMT255" s="249"/>
      <c r="AMU255" s="249"/>
      <c r="AMV255" s="249"/>
      <c r="AMW255" s="249"/>
      <c r="AMX255" s="249"/>
      <c r="AMY255" s="249"/>
      <c r="AMZ255" s="249"/>
      <c r="ANA255" s="249"/>
      <c r="ANB255" s="249"/>
      <c r="ANC255" s="249"/>
      <c r="AND255" s="249"/>
      <c r="ANE255" s="249"/>
      <c r="ANF255" s="249"/>
      <c r="ANG255" s="249"/>
      <c r="ANH255" s="249"/>
      <c r="ANI255" s="249"/>
      <c r="ANJ255" s="249"/>
      <c r="ANK255" s="249"/>
      <c r="ANL255" s="249"/>
      <c r="ANM255" s="249"/>
      <c r="ANN255" s="249"/>
      <c r="ANO255" s="249"/>
      <c r="ANP255" s="249"/>
      <c r="ANQ255" s="249"/>
      <c r="ANR255" s="249"/>
      <c r="ANS255" s="249"/>
      <c r="ANT255" s="249"/>
      <c r="ANU255" s="249"/>
      <c r="ANV255" s="249"/>
      <c r="ANW255" s="249"/>
      <c r="ANX255" s="249"/>
      <c r="ANY255" s="249"/>
      <c r="ANZ255" s="249"/>
      <c r="AOA255" s="249"/>
      <c r="AOB255" s="249"/>
      <c r="AOC255" s="249"/>
      <c r="AOD255" s="249"/>
      <c r="AOE255" s="249"/>
      <c r="AOF255" s="249"/>
      <c r="AOG255" s="249"/>
      <c r="AOH255" s="249"/>
      <c r="AOI255" s="249"/>
      <c r="AOJ255" s="249"/>
      <c r="AOK255" s="249"/>
      <c r="AOL255" s="249"/>
      <c r="AOM255" s="249"/>
      <c r="AON255" s="249"/>
      <c r="AOO255" s="249"/>
      <c r="AOP255" s="249"/>
      <c r="AOQ255" s="249"/>
      <c r="AOR255" s="249"/>
      <c r="AOS255" s="249"/>
      <c r="AOT255" s="249"/>
      <c r="AOU255" s="249"/>
      <c r="AOV255" s="249"/>
      <c r="AOW255" s="249"/>
      <c r="AOX255" s="249"/>
      <c r="AOY255" s="249"/>
      <c r="AOZ255" s="249"/>
      <c r="APA255" s="249"/>
      <c r="APB255" s="249"/>
      <c r="APC255" s="249"/>
      <c r="APD255" s="249"/>
      <c r="APE255" s="249"/>
      <c r="APF255" s="249"/>
      <c r="APG255" s="249"/>
      <c r="APH255" s="249"/>
      <c r="API255" s="249"/>
      <c r="APJ255" s="249"/>
      <c r="APK255" s="249"/>
      <c r="APL255" s="249"/>
      <c r="APM255" s="249"/>
      <c r="APN255" s="249"/>
      <c r="APO255" s="249"/>
      <c r="APP255" s="249"/>
      <c r="APQ255" s="249"/>
      <c r="APR255" s="249"/>
      <c r="APS255" s="249"/>
      <c r="APT255" s="249"/>
      <c r="APU255" s="249"/>
      <c r="APV255" s="249"/>
      <c r="APW255" s="249"/>
      <c r="APX255" s="249"/>
      <c r="APY255" s="249"/>
      <c r="APZ255" s="249"/>
      <c r="AQA255" s="249"/>
      <c r="AQB255" s="249"/>
      <c r="AQC255" s="249"/>
      <c r="AQD255" s="249"/>
      <c r="AQE255" s="249"/>
      <c r="AQF255" s="249"/>
      <c r="AQG255" s="249"/>
      <c r="AQH255" s="249"/>
      <c r="AQI255" s="249"/>
      <c r="AQJ255" s="249"/>
      <c r="AQK255" s="249"/>
      <c r="AQL255" s="249"/>
      <c r="AQM255" s="249"/>
      <c r="AQN255" s="249"/>
      <c r="AQO255" s="249"/>
      <c r="AQP255" s="249"/>
      <c r="AQQ255" s="249"/>
      <c r="AQR255" s="249"/>
      <c r="AQS255" s="249"/>
      <c r="AQT255" s="249"/>
      <c r="AQU255" s="249"/>
      <c r="AQV255" s="249"/>
      <c r="AQW255" s="249"/>
      <c r="AQX255" s="249"/>
      <c r="AQY255" s="249"/>
      <c r="AQZ255" s="249"/>
      <c r="ARA255" s="249"/>
      <c r="ARB255" s="249"/>
      <c r="ARC255" s="249"/>
      <c r="ARD255" s="249"/>
      <c r="ARE255" s="249"/>
      <c r="ARF255" s="249"/>
      <c r="ARG255" s="249"/>
      <c r="ARH255" s="249"/>
      <c r="ARI255" s="249"/>
      <c r="ARJ255" s="249"/>
      <c r="ARK255" s="249"/>
      <c r="ARL255" s="249"/>
      <c r="ARM255" s="249"/>
      <c r="ARN255" s="249"/>
      <c r="ARO255" s="249"/>
      <c r="ARP255" s="249"/>
      <c r="ARQ255" s="249"/>
      <c r="ARR255" s="249"/>
      <c r="ARS255" s="249"/>
      <c r="ART255" s="249"/>
      <c r="ARU255" s="249"/>
      <c r="ARV255" s="249"/>
      <c r="ARW255" s="249"/>
      <c r="ARX255" s="249"/>
      <c r="ARY255" s="249"/>
      <c r="ARZ255" s="249"/>
      <c r="ASA255" s="249"/>
      <c r="ASB255" s="249"/>
      <c r="ASC255" s="249"/>
      <c r="ASD255" s="249"/>
      <c r="ASE255" s="249"/>
      <c r="ASF255" s="249"/>
      <c r="ASG255" s="249"/>
      <c r="ASH255" s="249"/>
      <c r="ASI255" s="249"/>
      <c r="ASJ255" s="249"/>
      <c r="ASK255" s="249"/>
      <c r="ASL255" s="249"/>
      <c r="ASM255" s="249"/>
      <c r="ASN255" s="249"/>
      <c r="ASO255" s="249"/>
      <c r="ASP255" s="249"/>
      <c r="ASQ255" s="249"/>
      <c r="ASR255" s="249"/>
      <c r="ASS255" s="249"/>
      <c r="AST255" s="249"/>
      <c r="ASU255" s="249"/>
      <c r="ASV255" s="249"/>
      <c r="ASW255" s="249"/>
      <c r="ASX255" s="249"/>
      <c r="ASY255" s="249"/>
      <c r="ASZ255" s="249"/>
      <c r="ATA255" s="249"/>
      <c r="ATB255" s="249"/>
      <c r="ATC255" s="249"/>
      <c r="ATD255" s="249"/>
      <c r="ATE255" s="249"/>
      <c r="ATF255" s="249"/>
      <c r="ATG255" s="249"/>
      <c r="ATH255" s="249"/>
      <c r="ATI255" s="249"/>
      <c r="ATJ255" s="249"/>
      <c r="ATK255" s="249"/>
      <c r="ATL255" s="249"/>
      <c r="ATM255" s="249"/>
      <c r="ATN255" s="249"/>
      <c r="ATO255" s="249"/>
      <c r="ATP255" s="249"/>
      <c r="ATQ255" s="249"/>
      <c r="ATR255" s="249"/>
      <c r="ATS255" s="249"/>
      <c r="ATT255" s="249"/>
      <c r="ATU255" s="249"/>
      <c r="ATV255" s="249"/>
      <c r="ATW255" s="249"/>
      <c r="ATX255" s="249"/>
      <c r="ATY255" s="249"/>
      <c r="ATZ255" s="249"/>
      <c r="AUA255" s="249"/>
      <c r="AUB255" s="249"/>
      <c r="AUC255" s="249"/>
      <c r="AUD255" s="249"/>
      <c r="AUE255" s="249"/>
      <c r="AUF255" s="249"/>
      <c r="AUG255" s="249"/>
      <c r="AUH255" s="249"/>
      <c r="AUI255" s="249"/>
      <c r="AUJ255" s="249"/>
      <c r="AUK255" s="249"/>
      <c r="AUL255" s="249"/>
      <c r="AUM255" s="249"/>
      <c r="AUN255" s="249"/>
      <c r="AUO255" s="249"/>
      <c r="AUP255" s="249"/>
      <c r="AUQ255" s="249"/>
      <c r="AUR255" s="249"/>
      <c r="AUS255" s="249"/>
      <c r="AUT255" s="249"/>
      <c r="AUU255" s="249"/>
      <c r="AUV255" s="249"/>
      <c r="AUW255" s="249"/>
      <c r="AUX255" s="249"/>
      <c r="AUY255" s="249"/>
      <c r="AUZ255" s="249"/>
      <c r="AVA255" s="249"/>
      <c r="AVB255" s="249"/>
      <c r="AVC255" s="249"/>
      <c r="AVD255" s="249"/>
      <c r="AVE255" s="249"/>
      <c r="AVF255" s="249"/>
      <c r="AVG255" s="249"/>
      <c r="AVH255" s="249"/>
      <c r="AVI255" s="249"/>
      <c r="AVJ255" s="249"/>
      <c r="AVK255" s="249"/>
      <c r="AVL255" s="249"/>
      <c r="AVM255" s="249"/>
      <c r="AVN255" s="249"/>
      <c r="AVO255" s="249"/>
      <c r="AVP255" s="249"/>
      <c r="AVQ255" s="249"/>
      <c r="AVR255" s="249"/>
      <c r="AVS255" s="249"/>
      <c r="AVT255" s="249"/>
      <c r="AVU255" s="249"/>
      <c r="AVV255" s="249"/>
      <c r="AVW255" s="249"/>
      <c r="AVX255" s="249"/>
      <c r="AVY255" s="249"/>
      <c r="AVZ255" s="249"/>
      <c r="AWA255" s="249"/>
      <c r="AWB255" s="249"/>
      <c r="AWC255" s="249"/>
      <c r="AWD255" s="249"/>
      <c r="AWE255" s="249"/>
      <c r="AWF255" s="249"/>
      <c r="AWG255" s="249"/>
      <c r="AWH255" s="249"/>
      <c r="AWI255" s="249"/>
      <c r="AWJ255" s="249"/>
      <c r="AWK255" s="249"/>
      <c r="AWL255" s="249"/>
      <c r="AWM255" s="249"/>
      <c r="AWN255" s="249"/>
      <c r="AWO255" s="249"/>
      <c r="AWP255" s="249"/>
      <c r="AWQ255" s="249"/>
      <c r="AWR255" s="249"/>
      <c r="AWS255" s="249"/>
      <c r="AWT255" s="249"/>
      <c r="AWU255" s="249"/>
      <c r="AWV255" s="249"/>
      <c r="AWW255" s="249"/>
      <c r="AWX255" s="249"/>
      <c r="AWY255" s="249"/>
      <c r="AWZ255" s="249"/>
      <c r="AXA255" s="249"/>
      <c r="AXB255" s="249"/>
      <c r="AXC255" s="249"/>
      <c r="AXD255" s="249"/>
      <c r="AXE255" s="249"/>
      <c r="AXF255" s="249"/>
      <c r="AXG255" s="249"/>
      <c r="AXH255" s="249"/>
      <c r="AXI255" s="249"/>
      <c r="AXJ255" s="249"/>
      <c r="AXK255" s="249"/>
      <c r="AXL255" s="249"/>
      <c r="AXM255" s="249"/>
      <c r="AXN255" s="249"/>
      <c r="AXO255" s="249"/>
      <c r="AXP255" s="249"/>
      <c r="AXQ255" s="249"/>
      <c r="AXR255" s="249"/>
      <c r="AXS255" s="249"/>
      <c r="AXT255" s="249"/>
      <c r="AXU255" s="249"/>
      <c r="AXV255" s="249"/>
      <c r="AXW255" s="249"/>
      <c r="AXX255" s="249"/>
      <c r="AXY255" s="249"/>
      <c r="AXZ255" s="249"/>
      <c r="AYA255" s="249"/>
      <c r="AYB255" s="249"/>
      <c r="AYC255" s="249"/>
      <c r="AYD255" s="249"/>
      <c r="AYE255" s="249"/>
      <c r="AYF255" s="249"/>
      <c r="AYG255" s="249"/>
      <c r="AYH255" s="249"/>
      <c r="AYI255" s="249"/>
      <c r="AYJ255" s="249"/>
      <c r="AYK255" s="249"/>
      <c r="AYL255" s="249"/>
      <c r="AYM255" s="249"/>
      <c r="AYN255" s="249"/>
      <c r="AYO255" s="249"/>
      <c r="AYP255" s="249"/>
      <c r="AYQ255" s="249"/>
      <c r="AYR255" s="249"/>
      <c r="AYS255" s="249"/>
      <c r="AYT255" s="249"/>
      <c r="AYU255" s="249"/>
      <c r="AYV255" s="249"/>
      <c r="AYW255" s="249"/>
      <c r="AYX255" s="249"/>
      <c r="AYY255" s="249"/>
      <c r="AYZ255" s="249"/>
      <c r="AZA255" s="249"/>
      <c r="AZB255" s="249"/>
      <c r="AZC255" s="249"/>
      <c r="AZD255" s="249"/>
      <c r="AZE255" s="249"/>
      <c r="AZF255" s="249"/>
      <c r="AZG255" s="249"/>
      <c r="AZH255" s="249"/>
      <c r="AZI255" s="249"/>
      <c r="AZJ255" s="249"/>
      <c r="AZK255" s="249"/>
      <c r="AZL255" s="249"/>
      <c r="AZM255" s="249"/>
      <c r="AZN255" s="249"/>
      <c r="AZO255" s="249"/>
      <c r="AZP255" s="249"/>
      <c r="AZQ255" s="249"/>
      <c r="AZR255" s="249"/>
      <c r="AZS255" s="249"/>
      <c r="AZT255" s="249"/>
      <c r="AZU255" s="249"/>
      <c r="AZV255" s="249"/>
      <c r="AZW255" s="249"/>
      <c r="AZX255" s="249"/>
      <c r="AZY255" s="249"/>
      <c r="AZZ255" s="249"/>
      <c r="BAA255" s="249"/>
      <c r="BAB255" s="249"/>
      <c r="BAC255" s="249"/>
      <c r="BAD255" s="249"/>
      <c r="BAE255" s="249"/>
      <c r="BAF255" s="249"/>
      <c r="BAG255" s="249"/>
      <c r="BAH255" s="249"/>
      <c r="BAI255" s="249"/>
      <c r="BAJ255" s="249"/>
      <c r="BAK255" s="249"/>
      <c r="BAL255" s="249"/>
      <c r="BAM255" s="249"/>
      <c r="BAN255" s="249"/>
      <c r="BAO255" s="249"/>
      <c r="BAP255" s="249"/>
      <c r="BAQ255" s="249"/>
      <c r="BAR255" s="249"/>
      <c r="BAS255" s="249"/>
      <c r="BAT255" s="249"/>
      <c r="BAU255" s="249"/>
      <c r="BAV255" s="249"/>
      <c r="BAW255" s="249"/>
      <c r="BAX255" s="249"/>
      <c r="BAY255" s="249"/>
      <c r="BAZ255" s="249"/>
      <c r="BBA255" s="249"/>
      <c r="BBB255" s="249"/>
      <c r="BBC255" s="249"/>
      <c r="BBD255" s="249"/>
      <c r="BBE255" s="249"/>
      <c r="BBF255" s="249"/>
      <c r="BBG255" s="249"/>
      <c r="BBH255" s="249"/>
      <c r="BBI255" s="249"/>
      <c r="BBJ255" s="249"/>
      <c r="BBK255" s="249"/>
      <c r="BBL255" s="249"/>
      <c r="BBM255" s="249"/>
      <c r="BBN255" s="249"/>
      <c r="BBO255" s="249"/>
      <c r="BBP255" s="249"/>
      <c r="BBQ255" s="249"/>
      <c r="BBR255" s="249"/>
      <c r="BBS255" s="249"/>
      <c r="BBT255" s="249"/>
      <c r="BBU255" s="249"/>
      <c r="BBV255" s="249"/>
      <c r="BBW255" s="249"/>
      <c r="BBX255" s="249"/>
      <c r="BBY255" s="249"/>
      <c r="BBZ255" s="249"/>
      <c r="BCA255" s="249"/>
      <c r="BCB255" s="249"/>
      <c r="BCC255" s="249"/>
      <c r="BCD255" s="249"/>
      <c r="BCE255" s="249"/>
      <c r="BCF255" s="249"/>
      <c r="BCG255" s="249"/>
      <c r="BCH255" s="249"/>
      <c r="BCI255" s="249"/>
      <c r="BCJ255" s="249"/>
      <c r="BCK255" s="249"/>
      <c r="BCL255" s="249"/>
      <c r="BCM255" s="249"/>
      <c r="BCN255" s="249"/>
      <c r="BCO255" s="249"/>
      <c r="BCP255" s="249"/>
      <c r="BCQ255" s="249"/>
      <c r="BCR255" s="249"/>
      <c r="BCS255" s="249"/>
      <c r="BCT255" s="249"/>
      <c r="BCU255" s="249"/>
      <c r="BCV255" s="249"/>
      <c r="BCW255" s="249"/>
      <c r="BCX255" s="249"/>
      <c r="BCY255" s="249"/>
      <c r="BCZ255" s="249"/>
      <c r="BDA255" s="249"/>
      <c r="BDB255" s="249"/>
      <c r="BDC255" s="249"/>
      <c r="BDD255" s="249"/>
      <c r="BDE255" s="249"/>
      <c r="BDF255" s="249"/>
      <c r="BDG255" s="249"/>
      <c r="BDH255" s="249"/>
      <c r="BDI255" s="249"/>
      <c r="BDJ255" s="249"/>
      <c r="BDK255" s="249"/>
      <c r="BDL255" s="249"/>
      <c r="BDM255" s="249"/>
      <c r="BDN255" s="249"/>
      <c r="BDO255" s="249"/>
      <c r="BDP255" s="249"/>
      <c r="BDQ255" s="249"/>
      <c r="BDR255" s="249"/>
      <c r="BDS255" s="249"/>
      <c r="BDT255" s="249"/>
      <c r="BDU255" s="249"/>
      <c r="BDV255" s="249"/>
      <c r="BDW255" s="249"/>
      <c r="BDX255" s="249"/>
      <c r="BDY255" s="249"/>
      <c r="BDZ255" s="249"/>
      <c r="BEA255" s="249"/>
      <c r="BEB255" s="249"/>
      <c r="BEC255" s="249"/>
      <c r="BED255" s="249"/>
      <c r="BEE255" s="249"/>
      <c r="BEF255" s="249"/>
      <c r="BEG255" s="249"/>
      <c r="BEH255" s="249"/>
      <c r="BEI255" s="249"/>
      <c r="BEJ255" s="249"/>
      <c r="BEK255" s="249"/>
      <c r="BEL255" s="249"/>
      <c r="BEM255" s="249"/>
      <c r="BEN255" s="249"/>
      <c r="BEO255" s="249"/>
      <c r="BEP255" s="249"/>
      <c r="BEQ255" s="249"/>
      <c r="BER255" s="249"/>
      <c r="BES255" s="249"/>
      <c r="BET255" s="249"/>
      <c r="BEU255" s="249"/>
      <c r="BEV255" s="249"/>
      <c r="BEW255" s="249"/>
      <c r="BEX255" s="249"/>
      <c r="BEY255" s="249"/>
      <c r="BEZ255" s="249"/>
      <c r="BFA255" s="249"/>
      <c r="BFB255" s="249"/>
      <c r="BFC255" s="249"/>
      <c r="BFD255" s="249"/>
      <c r="BFE255" s="249"/>
      <c r="BFF255" s="249"/>
      <c r="BFG255" s="249"/>
      <c r="BFH255" s="249"/>
      <c r="BFI255" s="249"/>
      <c r="BFJ255" s="249"/>
      <c r="BFK255" s="249"/>
      <c r="BFL255" s="249"/>
      <c r="BFM255" s="249"/>
      <c r="BFN255" s="249"/>
      <c r="BFO255" s="249"/>
      <c r="BFP255" s="249"/>
      <c r="BFQ255" s="249"/>
      <c r="BFR255" s="249"/>
      <c r="BFS255" s="249"/>
      <c r="BFT255" s="249"/>
      <c r="BFU255" s="249"/>
      <c r="BFV255" s="249"/>
      <c r="BFW255" s="249"/>
      <c r="BFX255" s="249"/>
      <c r="BFY255" s="249"/>
      <c r="BFZ255" s="249"/>
      <c r="BGA255" s="249"/>
      <c r="BGB255" s="249"/>
      <c r="BGC255" s="249"/>
      <c r="BGD255" s="249"/>
      <c r="BGE255" s="249"/>
      <c r="BGF255" s="249"/>
      <c r="BGG255" s="249"/>
      <c r="BGH255" s="249"/>
      <c r="BGI255" s="249"/>
      <c r="BGJ255" s="249"/>
      <c r="BGK255" s="249"/>
      <c r="BGL255" s="249"/>
      <c r="BGM255" s="249"/>
      <c r="BGN255" s="249"/>
      <c r="BGO255" s="249"/>
      <c r="BGP255" s="249"/>
      <c r="BGQ255" s="249"/>
      <c r="BGR255" s="249"/>
      <c r="BGS255" s="249"/>
      <c r="BGT255" s="249"/>
      <c r="BGU255" s="249"/>
      <c r="BGV255" s="249"/>
      <c r="BGW255" s="249"/>
      <c r="BGX255" s="249"/>
      <c r="BGY255" s="249"/>
      <c r="BGZ255" s="249"/>
      <c r="BHA255" s="249"/>
      <c r="BHB255" s="249"/>
      <c r="BHC255" s="249"/>
      <c r="BHD255" s="249"/>
      <c r="BHE255" s="249"/>
      <c r="BHF255" s="249"/>
      <c r="BHG255" s="249"/>
      <c r="BHH255" s="249"/>
      <c r="BHI255" s="249"/>
      <c r="BHJ255" s="249"/>
      <c r="BHK255" s="249"/>
      <c r="BHL255" s="249"/>
      <c r="BHM255" s="249"/>
      <c r="BHN255" s="249"/>
      <c r="BHO255" s="249"/>
      <c r="BHP255" s="249"/>
      <c r="BHQ255" s="249"/>
      <c r="BHR255" s="249"/>
      <c r="BHS255" s="249"/>
      <c r="BHT255" s="249"/>
      <c r="BHU255" s="249"/>
      <c r="BHV255" s="249"/>
      <c r="BHW255" s="249"/>
      <c r="BHX255" s="249"/>
      <c r="BHY255" s="249"/>
      <c r="BHZ255" s="249"/>
      <c r="BIA255" s="249"/>
      <c r="BIB255" s="249"/>
      <c r="BIC255" s="249"/>
      <c r="BID255" s="249"/>
      <c r="BIE255" s="249"/>
      <c r="BIF255" s="249"/>
      <c r="BIG255" s="249"/>
      <c r="BIH255" s="249"/>
      <c r="BII255" s="249"/>
      <c r="BIJ255" s="249"/>
      <c r="BIK255" s="249"/>
      <c r="BIL255" s="249"/>
      <c r="BIM255" s="249"/>
      <c r="BIN255" s="249"/>
      <c r="BIO255" s="249"/>
      <c r="BIP255" s="249"/>
      <c r="BIQ255" s="249"/>
      <c r="BIR255" s="249"/>
      <c r="BIS255" s="249"/>
      <c r="BIT255" s="249"/>
      <c r="BIU255" s="249"/>
      <c r="BIV255" s="249"/>
      <c r="BIW255" s="249"/>
      <c r="BIX255" s="249"/>
      <c r="BIY255" s="249"/>
      <c r="BIZ255" s="249"/>
      <c r="BJA255" s="249"/>
      <c r="BJB255" s="249"/>
      <c r="BJC255" s="249"/>
      <c r="BJD255" s="249"/>
      <c r="BJE255" s="249"/>
      <c r="BJF255" s="249"/>
      <c r="BJG255" s="249"/>
      <c r="BJH255" s="249"/>
      <c r="BJI255" s="249"/>
      <c r="BJJ255" s="249"/>
      <c r="BJK255" s="249"/>
      <c r="BJL255" s="249"/>
      <c r="BJM255" s="249"/>
      <c r="BJN255" s="249"/>
      <c r="BJO255" s="249"/>
      <c r="BJP255" s="249"/>
      <c r="BJQ255" s="249"/>
      <c r="BJR255" s="249"/>
      <c r="BJS255" s="249"/>
      <c r="BJT255" s="249"/>
      <c r="BJU255" s="249"/>
      <c r="BJV255" s="249"/>
      <c r="BJW255" s="249"/>
      <c r="BJX255" s="249"/>
      <c r="BJY255" s="249"/>
      <c r="BJZ255" s="249"/>
      <c r="BKA255" s="249"/>
      <c r="BKB255" s="249"/>
      <c r="BKC255" s="249"/>
      <c r="BKD255" s="249"/>
      <c r="BKE255" s="249"/>
      <c r="BKF255" s="249"/>
      <c r="BKG255" s="249"/>
      <c r="BKH255" s="249"/>
      <c r="BKI255" s="249"/>
      <c r="BKJ255" s="249"/>
      <c r="BKK255" s="249"/>
      <c r="BKL255" s="249"/>
      <c r="BKM255" s="249"/>
      <c r="BKN255" s="249"/>
      <c r="BKO255" s="249"/>
      <c r="BKP255" s="249"/>
      <c r="BKQ255" s="249"/>
      <c r="BKR255" s="249"/>
      <c r="BKS255" s="249"/>
      <c r="BKT255" s="249"/>
      <c r="BKU255" s="249"/>
      <c r="BKV255" s="249"/>
      <c r="BKW255" s="249"/>
      <c r="BKX255" s="249"/>
      <c r="BKY255" s="249"/>
      <c r="BKZ255" s="249"/>
      <c r="BLA255" s="249"/>
      <c r="BLB255" s="249"/>
      <c r="BLC255" s="249"/>
      <c r="BLD255" s="249"/>
      <c r="BLE255" s="249"/>
      <c r="BLF255" s="249"/>
      <c r="BLG255" s="249"/>
      <c r="BLH255" s="249"/>
      <c r="BLI255" s="249"/>
      <c r="BLJ255" s="249"/>
      <c r="BLK255" s="249"/>
      <c r="BLL255" s="249"/>
      <c r="BLM255" s="249"/>
      <c r="BLN255" s="249"/>
      <c r="BLO255" s="249"/>
      <c r="BLP255" s="249"/>
      <c r="BLQ255" s="249"/>
      <c r="BLR255" s="249"/>
      <c r="BLS255" s="249"/>
      <c r="BLT255" s="249"/>
      <c r="BLU255" s="249"/>
      <c r="BLV255" s="249"/>
      <c r="BLW255" s="249"/>
      <c r="BLX255" s="249"/>
      <c r="BLY255" s="249"/>
      <c r="BLZ255" s="249"/>
      <c r="BMA255" s="249"/>
      <c r="BMB255" s="249"/>
      <c r="BMC255" s="249"/>
      <c r="BMD255" s="249"/>
      <c r="BME255" s="249"/>
      <c r="BMF255" s="249"/>
      <c r="BMG255" s="249"/>
      <c r="BMH255" s="249"/>
      <c r="BMI255" s="249"/>
      <c r="BMJ255" s="249"/>
      <c r="BMK255" s="249"/>
      <c r="BML255" s="249"/>
      <c r="BMM255" s="249"/>
      <c r="BMN255" s="249"/>
      <c r="BMO255" s="249"/>
      <c r="BMP255" s="249"/>
      <c r="BMQ255" s="249"/>
      <c r="BMR255" s="249"/>
      <c r="BMS255" s="249"/>
      <c r="BMT255" s="249"/>
      <c r="BMU255" s="249"/>
      <c r="BMV255" s="249"/>
      <c r="BMW255" s="249"/>
      <c r="BMX255" s="249"/>
      <c r="BMY255" s="249"/>
      <c r="BMZ255" s="249"/>
      <c r="BNA255" s="249"/>
      <c r="BNB255" s="249"/>
      <c r="BNC255" s="249"/>
      <c r="BND255" s="249"/>
      <c r="BNE255" s="249"/>
      <c r="BNF255" s="249"/>
      <c r="BNG255" s="249"/>
      <c r="BNH255" s="249"/>
      <c r="BNI255" s="249"/>
      <c r="BNJ255" s="249"/>
      <c r="BNK255" s="249"/>
      <c r="BNL255" s="249"/>
      <c r="BNM255" s="249"/>
      <c r="BNN255" s="249"/>
      <c r="BNO255" s="249"/>
      <c r="BNP255" s="249"/>
      <c r="BNQ255" s="249"/>
      <c r="BNR255" s="249"/>
      <c r="BNS255" s="249"/>
      <c r="BNT255" s="249"/>
      <c r="BNU255" s="249"/>
      <c r="BNV255" s="249"/>
      <c r="BNW255" s="249"/>
      <c r="BNX255" s="249"/>
      <c r="BNY255" s="249"/>
      <c r="BNZ255" s="249"/>
      <c r="BOA255" s="249"/>
      <c r="BOB255" s="249"/>
      <c r="BOC255" s="249"/>
      <c r="BOD255" s="249"/>
      <c r="BOE255" s="249"/>
      <c r="BOF255" s="249"/>
      <c r="BOG255" s="249"/>
      <c r="BOH255" s="249"/>
      <c r="BOI255" s="249"/>
      <c r="BOJ255" s="249"/>
      <c r="BOK255" s="249"/>
      <c r="BOL255" s="249"/>
      <c r="BOM255" s="249"/>
      <c r="BON255" s="249"/>
      <c r="BOO255" s="249"/>
      <c r="BOP255" s="249"/>
      <c r="BOQ255" s="249"/>
      <c r="BOR255" s="249"/>
      <c r="BOS255" s="249"/>
      <c r="BOT255" s="249"/>
      <c r="BOU255" s="249"/>
      <c r="BOV255" s="249"/>
      <c r="BOW255" s="249"/>
      <c r="BOX255" s="249"/>
      <c r="BOY255" s="249"/>
      <c r="BOZ255" s="249"/>
      <c r="BPA255" s="249"/>
      <c r="BPB255" s="249"/>
      <c r="BPC255" s="249"/>
      <c r="BPD255" s="249"/>
      <c r="BPE255" s="249"/>
      <c r="BPF255" s="249"/>
      <c r="BPG255" s="249"/>
      <c r="BPH255" s="249"/>
      <c r="BPI255" s="249"/>
      <c r="BPJ255" s="249"/>
      <c r="BPK255" s="249"/>
      <c r="BPL255" s="249"/>
      <c r="BPM255" s="249"/>
      <c r="BPN255" s="249"/>
      <c r="BPO255" s="249"/>
      <c r="BPP255" s="249"/>
      <c r="BPQ255" s="249"/>
      <c r="BPR255" s="249"/>
      <c r="BPS255" s="249"/>
      <c r="BPT255" s="249"/>
      <c r="BPU255" s="249"/>
      <c r="BPV255" s="249"/>
      <c r="BPW255" s="249"/>
      <c r="BPX255" s="249"/>
      <c r="BPY255" s="249"/>
      <c r="BPZ255" s="249"/>
      <c r="BQA255" s="249"/>
      <c r="BQB255" s="249"/>
      <c r="BQC255" s="249"/>
      <c r="BQD255" s="249"/>
      <c r="BQE255" s="249"/>
      <c r="BQF255" s="249"/>
      <c r="BQG255" s="249"/>
      <c r="BQH255" s="249"/>
      <c r="BQI255" s="249"/>
      <c r="BQJ255" s="249"/>
      <c r="BQK255" s="249"/>
      <c r="BQL255" s="249"/>
      <c r="BQM255" s="249"/>
      <c r="BQN255" s="249"/>
      <c r="BQO255" s="249"/>
      <c r="BQP255" s="249"/>
      <c r="BQQ255" s="249"/>
      <c r="BQR255" s="249"/>
      <c r="BQS255" s="249"/>
      <c r="BQT255" s="249"/>
      <c r="BQU255" s="249"/>
      <c r="BQV255" s="249"/>
      <c r="BQW255" s="249"/>
      <c r="BQX255" s="249"/>
      <c r="BQY255" s="249"/>
      <c r="BQZ255" s="249"/>
      <c r="BRA255" s="249"/>
      <c r="BRB255" s="249"/>
      <c r="BRC255" s="249"/>
      <c r="BRD255" s="249"/>
      <c r="BRE255" s="249"/>
      <c r="BRF255" s="249"/>
      <c r="BRG255" s="249"/>
      <c r="BRH255" s="249"/>
      <c r="BRI255" s="249"/>
      <c r="BRJ255" s="249"/>
      <c r="BRK255" s="249"/>
      <c r="BRL255" s="249"/>
      <c r="BRM255" s="249"/>
      <c r="BRN255" s="249"/>
      <c r="BRO255" s="249"/>
      <c r="BRP255" s="249"/>
      <c r="BRQ255" s="249"/>
      <c r="BRR255" s="249"/>
      <c r="BRS255" s="249"/>
      <c r="BRT255" s="249"/>
      <c r="BRU255" s="249"/>
      <c r="BRV255" s="249"/>
      <c r="BRW255" s="249"/>
      <c r="BRX255" s="249"/>
      <c r="BRY255" s="249"/>
      <c r="BRZ255" s="249"/>
      <c r="BSA255" s="249"/>
      <c r="BSB255" s="249"/>
      <c r="BSC255" s="249"/>
      <c r="BSD255" s="249"/>
      <c r="BSE255" s="249"/>
      <c r="BSF255" s="249"/>
      <c r="BSG255" s="249"/>
      <c r="BSH255" s="249"/>
      <c r="BSI255" s="249"/>
      <c r="BSJ255" s="249"/>
      <c r="BSK255" s="249"/>
      <c r="BSL255" s="249"/>
      <c r="BSM255" s="249"/>
      <c r="BSN255" s="249"/>
      <c r="BSO255" s="249"/>
      <c r="BSP255" s="249"/>
      <c r="BSQ255" s="249"/>
      <c r="BSR255" s="249"/>
      <c r="BSS255" s="249"/>
      <c r="BST255" s="249"/>
      <c r="BSU255" s="249"/>
      <c r="BSV255" s="249"/>
      <c r="BSW255" s="249"/>
      <c r="BSX255" s="249"/>
      <c r="BSY255" s="249"/>
      <c r="BSZ255" s="249"/>
      <c r="BTA255" s="249"/>
      <c r="BTB255" s="249"/>
      <c r="BTC255" s="249"/>
      <c r="BTD255" s="249"/>
      <c r="BTE255" s="249"/>
      <c r="BTF255" s="249"/>
      <c r="BTG255" s="249"/>
      <c r="BTH255" s="249"/>
      <c r="BTI255" s="249"/>
      <c r="BTJ255" s="249"/>
      <c r="BTK255" s="249"/>
      <c r="BTL255" s="249"/>
      <c r="BTM255" s="249"/>
      <c r="BTN255" s="249"/>
      <c r="BTO255" s="249"/>
      <c r="BTP255" s="249"/>
      <c r="BTQ255" s="249"/>
      <c r="BTR255" s="249"/>
      <c r="BTS255" s="249"/>
      <c r="BTT255" s="249"/>
      <c r="BTU255" s="249"/>
      <c r="BTV255" s="249"/>
      <c r="BTW255" s="249"/>
      <c r="BTX255" s="249"/>
      <c r="BTY255" s="249"/>
      <c r="BTZ255" s="249"/>
      <c r="BUA255" s="249"/>
      <c r="BUB255" s="249"/>
      <c r="BUC255" s="249"/>
      <c r="BUD255" s="249"/>
      <c r="BUE255" s="249"/>
      <c r="BUF255" s="249"/>
      <c r="BUG255" s="249"/>
      <c r="BUH255" s="249"/>
      <c r="BUI255" s="249"/>
      <c r="BUJ255" s="249"/>
      <c r="BUK255" s="249"/>
      <c r="BUL255" s="249"/>
      <c r="BUM255" s="249"/>
      <c r="BUN255" s="249"/>
      <c r="BUO255" s="249"/>
      <c r="BUP255" s="249"/>
      <c r="BUQ255" s="249"/>
      <c r="BUR255" s="249"/>
      <c r="BUS255" s="249"/>
      <c r="BUT255" s="249"/>
      <c r="BUU255" s="249"/>
      <c r="BUV255" s="249"/>
      <c r="BUW255" s="249"/>
      <c r="BUX255" s="249"/>
      <c r="BUY255" s="249"/>
      <c r="BUZ255" s="249"/>
      <c r="BVA255" s="249"/>
      <c r="BVB255" s="249"/>
      <c r="BVC255" s="249"/>
      <c r="BVD255" s="249"/>
      <c r="BVE255" s="249"/>
      <c r="BVF255" s="249"/>
      <c r="BVG255" s="249"/>
      <c r="BVH255" s="249"/>
      <c r="BVI255" s="249"/>
      <c r="BVJ255" s="249"/>
      <c r="BVK255" s="249"/>
      <c r="BVL255" s="249"/>
      <c r="BVM255" s="249"/>
      <c r="BVN255" s="249"/>
      <c r="BVO255" s="249"/>
      <c r="BVP255" s="249"/>
      <c r="BVQ255" s="249"/>
      <c r="BVR255" s="249"/>
      <c r="BVS255" s="249"/>
      <c r="BVT255" s="249"/>
      <c r="BVU255" s="249"/>
      <c r="BVV255" s="249"/>
      <c r="BVW255" s="249"/>
      <c r="BVX255" s="249"/>
      <c r="BVY255" s="249"/>
      <c r="BVZ255" s="249"/>
      <c r="BWA255" s="249"/>
      <c r="BWB255" s="249"/>
      <c r="BWC255" s="249"/>
      <c r="BWD255" s="249"/>
      <c r="BWE255" s="249"/>
      <c r="BWF255" s="249"/>
      <c r="BWG255" s="249"/>
      <c r="BWH255" s="249"/>
      <c r="BWI255" s="249"/>
      <c r="BWJ255" s="249"/>
      <c r="BWK255" s="249"/>
      <c r="BWL255" s="249"/>
      <c r="BWM255" s="249"/>
      <c r="BWN255" s="249"/>
      <c r="BWO255" s="249"/>
      <c r="BWP255" s="249"/>
      <c r="BWQ255" s="249"/>
      <c r="BWR255" s="249"/>
      <c r="BWS255" s="249"/>
      <c r="BWT255" s="249"/>
      <c r="BWU255" s="249"/>
      <c r="BWV255" s="249"/>
      <c r="BWW255" s="249"/>
      <c r="BWX255" s="249"/>
      <c r="BWY255" s="249"/>
      <c r="BWZ255" s="249"/>
      <c r="BXA255" s="249"/>
      <c r="BXB255" s="249"/>
      <c r="BXC255" s="249"/>
      <c r="BXD255" s="249"/>
      <c r="BXE255" s="249"/>
      <c r="BXF255" s="249"/>
      <c r="BXG255" s="249"/>
      <c r="BXH255" s="249"/>
      <c r="BXI255" s="249"/>
      <c r="BXJ255" s="249"/>
      <c r="BXK255" s="249"/>
      <c r="BXL255" s="249"/>
      <c r="BXM255" s="249"/>
      <c r="BXN255" s="249"/>
      <c r="BXO255" s="249"/>
      <c r="BXP255" s="249"/>
      <c r="BXQ255" s="249"/>
      <c r="BXR255" s="249"/>
      <c r="BXS255" s="249"/>
      <c r="BXT255" s="249"/>
      <c r="BXU255" s="249"/>
      <c r="BXV255" s="249"/>
      <c r="BXW255" s="249"/>
      <c r="BXX255" s="249"/>
      <c r="BXY255" s="249"/>
      <c r="BXZ255" s="249"/>
      <c r="BYA255" s="249"/>
      <c r="BYB255" s="249"/>
      <c r="BYC255" s="249"/>
      <c r="BYD255" s="249"/>
      <c r="BYE255" s="249"/>
      <c r="BYF255" s="249"/>
      <c r="BYG255" s="249"/>
      <c r="BYH255" s="249"/>
      <c r="BYI255" s="249"/>
      <c r="BYJ255" s="249"/>
      <c r="BYK255" s="249"/>
      <c r="BYL255" s="249"/>
      <c r="BYM255" s="249"/>
      <c r="BYN255" s="249"/>
      <c r="BYO255" s="249"/>
      <c r="BYP255" s="249"/>
      <c r="BYQ255" s="249"/>
      <c r="BYR255" s="249"/>
      <c r="BYS255" s="249"/>
      <c r="BYT255" s="249"/>
      <c r="BYU255" s="249"/>
      <c r="BYV255" s="249"/>
      <c r="BYW255" s="249"/>
      <c r="BYX255" s="249"/>
      <c r="BYY255" s="249"/>
      <c r="BYZ255" s="249"/>
      <c r="BZA255" s="249"/>
      <c r="BZB255" s="249"/>
      <c r="BZC255" s="249"/>
      <c r="BZD255" s="249"/>
      <c r="BZE255" s="249"/>
      <c r="BZF255" s="249"/>
      <c r="BZG255" s="249"/>
      <c r="BZH255" s="249"/>
      <c r="BZI255" s="249"/>
      <c r="BZJ255" s="249"/>
      <c r="BZK255" s="249"/>
      <c r="BZL255" s="249"/>
      <c r="BZM255" s="249"/>
      <c r="BZN255" s="249"/>
      <c r="BZO255" s="249"/>
      <c r="BZP255" s="249"/>
      <c r="BZQ255" s="249"/>
      <c r="BZR255" s="249"/>
      <c r="BZS255" s="249"/>
      <c r="BZT255" s="249"/>
      <c r="BZU255" s="249"/>
      <c r="BZV255" s="249"/>
      <c r="BZW255" s="249"/>
      <c r="BZX255" s="249"/>
      <c r="BZY255" s="249"/>
      <c r="BZZ255" s="249"/>
      <c r="CAA255" s="249"/>
      <c r="CAB255" s="249"/>
      <c r="CAC255" s="249"/>
      <c r="CAD255" s="249"/>
      <c r="CAE255" s="249"/>
      <c r="CAF255" s="249"/>
      <c r="CAG255" s="249"/>
      <c r="CAH255" s="249"/>
      <c r="CAI255" s="249"/>
      <c r="CAJ255" s="249"/>
      <c r="CAK255" s="249"/>
      <c r="CAL255" s="249"/>
      <c r="CAM255" s="249"/>
      <c r="CAN255" s="249"/>
      <c r="CAO255" s="249"/>
      <c r="CAP255" s="249"/>
      <c r="CAQ255" s="249"/>
      <c r="CAR255" s="249"/>
      <c r="CAS255" s="249"/>
      <c r="CAT255" s="249"/>
      <c r="CAU255" s="249"/>
      <c r="CAV255" s="249"/>
      <c r="CAW255" s="249"/>
      <c r="CAX255" s="249"/>
      <c r="CAY255" s="249"/>
      <c r="CAZ255" s="249"/>
      <c r="CBA255" s="249"/>
      <c r="CBB255" s="249"/>
      <c r="CBC255" s="249"/>
      <c r="CBD255" s="249"/>
      <c r="CBE255" s="249"/>
      <c r="CBF255" s="249"/>
      <c r="CBG255" s="249"/>
      <c r="CBH255" s="249"/>
      <c r="CBI255" s="249"/>
      <c r="CBJ255" s="249"/>
      <c r="CBK255" s="249"/>
      <c r="CBL255" s="249"/>
      <c r="CBM255" s="249"/>
      <c r="CBN255" s="249"/>
      <c r="CBO255" s="249"/>
      <c r="CBP255" s="249"/>
      <c r="CBQ255" s="249"/>
      <c r="CBR255" s="249"/>
      <c r="CBS255" s="249"/>
      <c r="CBT255" s="249"/>
      <c r="CBU255" s="249"/>
      <c r="CBV255" s="249"/>
      <c r="CBW255" s="249"/>
      <c r="CBX255" s="249"/>
      <c r="CBY255" s="249"/>
      <c r="CBZ255" s="249"/>
      <c r="CCA255" s="249"/>
      <c r="CCB255" s="249"/>
      <c r="CCC255" s="249"/>
      <c r="CCD255" s="249"/>
      <c r="CCE255" s="249"/>
      <c r="CCF255" s="249"/>
      <c r="CCG255" s="249"/>
      <c r="CCH255" s="249"/>
      <c r="CCI255" s="249"/>
      <c r="CCJ255" s="249"/>
      <c r="CCK255" s="249"/>
      <c r="CCL255" s="249"/>
      <c r="CCM255" s="249"/>
      <c r="CCN255" s="249"/>
      <c r="CCO255" s="249"/>
      <c r="CCP255" s="249"/>
      <c r="CCQ255" s="249"/>
      <c r="CCR255" s="249"/>
      <c r="CCS255" s="249"/>
      <c r="CCT255" s="249"/>
      <c r="CCU255" s="249"/>
      <c r="CCV255" s="249"/>
      <c r="CCW255" s="249"/>
      <c r="CCX255" s="249"/>
      <c r="CCY255" s="249"/>
      <c r="CCZ255" s="249"/>
      <c r="CDA255" s="249"/>
      <c r="CDB255" s="249"/>
      <c r="CDC255" s="249"/>
      <c r="CDD255" s="249"/>
      <c r="CDE255" s="249"/>
      <c r="CDF255" s="249"/>
      <c r="CDG255" s="249"/>
      <c r="CDH255" s="249"/>
      <c r="CDI255" s="249"/>
      <c r="CDJ255" s="249"/>
      <c r="CDK255" s="249"/>
      <c r="CDL255" s="249"/>
      <c r="CDM255" s="249"/>
      <c r="CDN255" s="249"/>
      <c r="CDO255" s="249"/>
      <c r="CDP255" s="249"/>
      <c r="CDQ255" s="249"/>
      <c r="CDR255" s="249"/>
      <c r="CDS255" s="249"/>
      <c r="CDT255" s="249"/>
      <c r="CDU255" s="249"/>
      <c r="CDV255" s="249"/>
      <c r="CDW255" s="249"/>
      <c r="CDX255" s="249"/>
      <c r="CDY255" s="249"/>
      <c r="CDZ255" s="249"/>
      <c r="CEA255" s="249"/>
      <c r="CEB255" s="249"/>
      <c r="CEC255" s="249"/>
      <c r="CED255" s="249"/>
      <c r="CEE255" s="249"/>
      <c r="CEF255" s="249"/>
      <c r="CEG255" s="249"/>
      <c r="CEH255" s="249"/>
      <c r="CEI255" s="249"/>
      <c r="CEJ255" s="249"/>
      <c r="CEK255" s="249"/>
      <c r="CEL255" s="249"/>
      <c r="CEM255" s="249"/>
      <c r="CEN255" s="249"/>
      <c r="CEO255" s="249"/>
      <c r="CEP255" s="249"/>
      <c r="CEQ255" s="249"/>
      <c r="CER255" s="249"/>
      <c r="CES255" s="249"/>
      <c r="CET255" s="249"/>
      <c r="CEU255" s="249"/>
      <c r="CEV255" s="249"/>
      <c r="CEW255" s="249"/>
      <c r="CEX255" s="249"/>
      <c r="CEY255" s="249"/>
      <c r="CEZ255" s="249"/>
      <c r="CFA255" s="249"/>
      <c r="CFB255" s="249"/>
      <c r="CFC255" s="249"/>
      <c r="CFD255" s="249"/>
      <c r="CFE255" s="249"/>
      <c r="CFF255" s="249"/>
      <c r="CFG255" s="249"/>
      <c r="CFH255" s="249"/>
      <c r="CFI255" s="249"/>
      <c r="CFJ255" s="249"/>
      <c r="CFK255" s="249"/>
      <c r="CFL255" s="249"/>
      <c r="CFM255" s="249"/>
      <c r="CFN255" s="249"/>
      <c r="CFO255" s="249"/>
      <c r="CFP255" s="249"/>
      <c r="CFQ255" s="249"/>
      <c r="CFR255" s="249"/>
      <c r="CFS255" s="249"/>
      <c r="CFT255" s="249"/>
      <c r="CFU255" s="249"/>
      <c r="CFV255" s="249"/>
      <c r="CFW255" s="249"/>
      <c r="CFX255" s="249"/>
      <c r="CFY255" s="249"/>
      <c r="CFZ255" s="249"/>
      <c r="CGA255" s="249"/>
      <c r="CGB255" s="249"/>
      <c r="CGC255" s="249"/>
      <c r="CGD255" s="249"/>
      <c r="CGE255" s="249"/>
      <c r="CGF255" s="249"/>
      <c r="CGG255" s="249"/>
      <c r="CGH255" s="249"/>
      <c r="CGI255" s="249"/>
      <c r="CGJ255" s="249"/>
      <c r="CGK255" s="249"/>
      <c r="CGL255" s="249"/>
      <c r="CGM255" s="249"/>
      <c r="CGN255" s="249"/>
      <c r="CGO255" s="249"/>
      <c r="CGP255" s="249"/>
      <c r="CGQ255" s="249"/>
      <c r="CGR255" s="249"/>
      <c r="CGS255" s="249"/>
      <c r="CGT255" s="249"/>
      <c r="CGU255" s="249"/>
      <c r="CGV255" s="249"/>
      <c r="CGW255" s="249"/>
      <c r="CGX255" s="249"/>
      <c r="CGY255" s="249"/>
      <c r="CGZ255" s="249"/>
      <c r="CHA255" s="249"/>
      <c r="CHB255" s="249"/>
      <c r="CHC255" s="249"/>
      <c r="CHD255" s="249"/>
      <c r="CHE255" s="249"/>
      <c r="CHF255" s="249"/>
      <c r="CHG255" s="249"/>
      <c r="CHH255" s="249"/>
      <c r="CHI255" s="249"/>
      <c r="CHJ255" s="249"/>
      <c r="CHK255" s="249"/>
      <c r="CHL255" s="249"/>
      <c r="CHM255" s="249"/>
      <c r="CHN255" s="249"/>
      <c r="CHO255" s="249"/>
      <c r="CHP255" s="249"/>
      <c r="CHQ255" s="249"/>
      <c r="CHR255" s="249"/>
      <c r="CHS255" s="249"/>
      <c r="CHT255" s="249"/>
      <c r="CHU255" s="249"/>
      <c r="CHV255" s="249"/>
      <c r="CHW255" s="249"/>
      <c r="CHX255" s="249"/>
      <c r="CHY255" s="249"/>
      <c r="CHZ255" s="249"/>
      <c r="CIA255" s="249"/>
      <c r="CIB255" s="249"/>
      <c r="CIC255" s="249"/>
      <c r="CID255" s="249"/>
      <c r="CIE255" s="249"/>
      <c r="CIF255" s="249"/>
      <c r="CIG255" s="249"/>
      <c r="CIH255" s="249"/>
      <c r="CII255" s="249"/>
      <c r="CIJ255" s="249"/>
      <c r="CIK255" s="249"/>
      <c r="CIL255" s="249"/>
      <c r="CIM255" s="249"/>
      <c r="CIN255" s="249"/>
      <c r="CIO255" s="249"/>
      <c r="CIP255" s="249"/>
      <c r="CIQ255" s="249"/>
      <c r="CIR255" s="249"/>
      <c r="CIS255" s="249"/>
      <c r="CIT255" s="249"/>
      <c r="CIU255" s="249"/>
      <c r="CIV255" s="249"/>
      <c r="CIW255" s="249"/>
      <c r="CIX255" s="249"/>
      <c r="CIY255" s="249"/>
      <c r="CIZ255" s="249"/>
      <c r="CJA255" s="249"/>
      <c r="CJB255" s="249"/>
      <c r="CJC255" s="249"/>
      <c r="CJD255" s="249"/>
      <c r="CJE255" s="249"/>
      <c r="CJF255" s="249"/>
      <c r="CJG255" s="249"/>
      <c r="CJH255" s="249"/>
      <c r="CJI255" s="249"/>
      <c r="CJJ255" s="249"/>
      <c r="CJK255" s="249"/>
      <c r="CJL255" s="249"/>
      <c r="CJM255" s="249"/>
      <c r="CJN255" s="249"/>
      <c r="CJO255" s="249"/>
      <c r="CJP255" s="249"/>
      <c r="CJQ255" s="249"/>
      <c r="CJR255" s="249"/>
      <c r="CJS255" s="249"/>
      <c r="CJT255" s="249"/>
      <c r="CJU255" s="249"/>
      <c r="CJV255" s="249"/>
      <c r="CJW255" s="249"/>
      <c r="CJX255" s="249"/>
      <c r="CJY255" s="249"/>
      <c r="CJZ255" s="249"/>
      <c r="CKA255" s="249"/>
      <c r="CKB255" s="249"/>
      <c r="CKC255" s="249"/>
      <c r="CKD255" s="249"/>
      <c r="CKE255" s="249"/>
      <c r="CKF255" s="249"/>
      <c r="CKG255" s="249"/>
      <c r="CKH255" s="249"/>
      <c r="CKI255" s="249"/>
      <c r="CKJ255" s="249"/>
      <c r="CKK255" s="249"/>
      <c r="CKL255" s="249"/>
      <c r="CKM255" s="249"/>
      <c r="CKN255" s="249"/>
      <c r="CKO255" s="249"/>
      <c r="CKP255" s="249"/>
      <c r="CKQ255" s="249"/>
      <c r="CKR255" s="249"/>
      <c r="CKS255" s="249"/>
      <c r="CKT255" s="249"/>
      <c r="CKU255" s="249"/>
      <c r="CKV255" s="249"/>
      <c r="CKW255" s="249"/>
      <c r="CKX255" s="249"/>
      <c r="CKY255" s="249"/>
      <c r="CKZ255" s="249"/>
      <c r="CLA255" s="249"/>
      <c r="CLB255" s="249"/>
      <c r="CLC255" s="249"/>
      <c r="CLD255" s="249"/>
      <c r="CLE255" s="249"/>
      <c r="CLF255" s="249"/>
      <c r="CLG255" s="249"/>
      <c r="CLH255" s="249"/>
      <c r="CLI255" s="249"/>
      <c r="CLJ255" s="249"/>
      <c r="CLK255" s="249"/>
      <c r="CLL255" s="249"/>
      <c r="CLM255" s="249"/>
      <c r="CLN255" s="249"/>
      <c r="CLO255" s="249"/>
      <c r="CLP255" s="249"/>
      <c r="CLQ255" s="249"/>
      <c r="CLR255" s="249"/>
      <c r="CLS255" s="249"/>
      <c r="CLT255" s="249"/>
      <c r="CLU255" s="249"/>
      <c r="CLV255" s="249"/>
      <c r="CLW255" s="249"/>
      <c r="CLX255" s="249"/>
      <c r="CLY255" s="249"/>
      <c r="CLZ255" s="249"/>
      <c r="CMA255" s="249"/>
      <c r="CMB255" s="249"/>
      <c r="CMC255" s="249"/>
      <c r="CMD255" s="249"/>
      <c r="CME255" s="249"/>
      <c r="CMF255" s="249"/>
      <c r="CMG255" s="249"/>
      <c r="CMH255" s="249"/>
      <c r="CMI255" s="249"/>
      <c r="CMJ255" s="249"/>
      <c r="CMK255" s="249"/>
      <c r="CML255" s="249"/>
      <c r="CMM255" s="249"/>
      <c r="CMN255" s="249"/>
      <c r="CMO255" s="249"/>
      <c r="CMP255" s="249"/>
      <c r="CMQ255" s="249"/>
      <c r="CMR255" s="249"/>
      <c r="CMS255" s="249"/>
      <c r="CMT255" s="249"/>
      <c r="CMU255" s="249"/>
      <c r="CMV255" s="249"/>
      <c r="CMW255" s="249"/>
      <c r="CMX255" s="249"/>
      <c r="CMY255" s="249"/>
      <c r="CMZ255" s="249"/>
      <c r="CNA255" s="249"/>
      <c r="CNB255" s="249"/>
      <c r="CNC255" s="249"/>
      <c r="CND255" s="249"/>
      <c r="CNE255" s="249"/>
      <c r="CNF255" s="249"/>
      <c r="CNG255" s="249"/>
      <c r="CNH255" s="249"/>
      <c r="CNI255" s="249"/>
      <c r="CNJ255" s="249"/>
      <c r="CNK255" s="249"/>
      <c r="CNL255" s="249"/>
      <c r="CNM255" s="249"/>
      <c r="CNN255" s="249"/>
      <c r="CNO255" s="249"/>
      <c r="CNP255" s="249"/>
      <c r="CNQ255" s="249"/>
      <c r="CNR255" s="249"/>
      <c r="CNS255" s="249"/>
      <c r="CNT255" s="249"/>
      <c r="CNU255" s="249"/>
      <c r="CNV255" s="249"/>
      <c r="CNW255" s="249"/>
      <c r="CNX255" s="249"/>
      <c r="CNY255" s="249"/>
      <c r="CNZ255" s="249"/>
      <c r="COA255" s="249"/>
      <c r="COB255" s="249"/>
      <c r="COC255" s="249"/>
      <c r="COD255" s="249"/>
      <c r="COE255" s="249"/>
      <c r="COF255" s="249"/>
      <c r="COG255" s="249"/>
      <c r="COH255" s="249"/>
      <c r="COI255" s="249"/>
      <c r="COJ255" s="249"/>
      <c r="COK255" s="249"/>
      <c r="COL255" s="249"/>
      <c r="COM255" s="249"/>
      <c r="CON255" s="249"/>
      <c r="COO255" s="249"/>
      <c r="COP255" s="249"/>
      <c r="COQ255" s="249"/>
      <c r="COR255" s="249"/>
      <c r="COS255" s="249"/>
      <c r="COT255" s="249"/>
      <c r="COU255" s="249"/>
      <c r="COV255" s="249"/>
      <c r="COW255" s="249"/>
      <c r="COX255" s="249"/>
      <c r="COY255" s="249"/>
      <c r="COZ255" s="249"/>
      <c r="CPA255" s="249"/>
      <c r="CPB255" s="249"/>
      <c r="CPC255" s="249"/>
      <c r="CPD255" s="249"/>
      <c r="CPE255" s="249"/>
      <c r="CPF255" s="249"/>
      <c r="CPG255" s="249"/>
      <c r="CPH255" s="249"/>
      <c r="CPI255" s="249"/>
      <c r="CPJ255" s="249"/>
      <c r="CPK255" s="249"/>
      <c r="CPL255" s="249"/>
      <c r="CPM255" s="249"/>
      <c r="CPN255" s="249"/>
      <c r="CPO255" s="249"/>
      <c r="CPP255" s="249"/>
      <c r="CPQ255" s="249"/>
      <c r="CPR255" s="249"/>
      <c r="CPS255" s="249"/>
      <c r="CPT255" s="249"/>
      <c r="CPU255" s="249"/>
      <c r="CPV255" s="249"/>
      <c r="CPW255" s="249"/>
      <c r="CPX255" s="249"/>
      <c r="CPY255" s="249"/>
      <c r="CPZ255" s="249"/>
      <c r="CQA255" s="249"/>
      <c r="CQB255" s="249"/>
      <c r="CQC255" s="249"/>
      <c r="CQD255" s="249"/>
      <c r="CQE255" s="249"/>
      <c r="CQF255" s="249"/>
      <c r="CQG255" s="249"/>
      <c r="CQH255" s="249"/>
      <c r="CQI255" s="249"/>
      <c r="CQJ255" s="249"/>
      <c r="CQK255" s="249"/>
      <c r="CQL255" s="249"/>
      <c r="CQM255" s="249"/>
      <c r="CQN255" s="249"/>
      <c r="CQO255" s="249"/>
      <c r="CQP255" s="249"/>
      <c r="CQQ255" s="249"/>
      <c r="CQR255" s="249"/>
      <c r="CQS255" s="249"/>
      <c r="CQT255" s="249"/>
      <c r="CQU255" s="249"/>
      <c r="CQV255" s="249"/>
      <c r="CQW255" s="249"/>
      <c r="CQX255" s="249"/>
      <c r="CQY255" s="249"/>
      <c r="CQZ255" s="249"/>
      <c r="CRA255" s="249"/>
      <c r="CRB255" s="249"/>
      <c r="CRC255" s="249"/>
      <c r="CRD255" s="249"/>
      <c r="CRE255" s="249"/>
      <c r="CRF255" s="249"/>
      <c r="CRG255" s="249"/>
      <c r="CRH255" s="249"/>
      <c r="CRI255" s="249"/>
      <c r="CRJ255" s="249"/>
      <c r="CRK255" s="249"/>
      <c r="CRL255" s="249"/>
      <c r="CRM255" s="249"/>
      <c r="CRN255" s="249"/>
      <c r="CRO255" s="249"/>
      <c r="CRP255" s="249"/>
      <c r="CRQ255" s="249"/>
      <c r="CRR255" s="249"/>
      <c r="CRS255" s="249"/>
      <c r="CRT255" s="249"/>
      <c r="CRU255" s="249"/>
      <c r="CRV255" s="249"/>
      <c r="CRW255" s="249"/>
      <c r="CRX255" s="249"/>
      <c r="CRY255" s="249"/>
      <c r="CRZ255" s="249"/>
      <c r="CSA255" s="249"/>
      <c r="CSB255" s="249"/>
      <c r="CSC255" s="249"/>
      <c r="CSD255" s="249"/>
      <c r="CSE255" s="249"/>
      <c r="CSF255" s="249"/>
      <c r="CSG255" s="249"/>
      <c r="CSH255" s="249"/>
      <c r="CSI255" s="249"/>
      <c r="CSJ255" s="249"/>
      <c r="CSK255" s="249"/>
      <c r="CSL255" s="249"/>
      <c r="CSM255" s="249"/>
      <c r="CSN255" s="249"/>
      <c r="CSO255" s="249"/>
      <c r="CSP255" s="249"/>
      <c r="CSQ255" s="249"/>
      <c r="CSR255" s="249"/>
      <c r="CSS255" s="249"/>
      <c r="CST255" s="249"/>
      <c r="CSU255" s="249"/>
      <c r="CSV255" s="249"/>
      <c r="CSW255" s="249"/>
      <c r="CSX255" s="249"/>
      <c r="CSY255" s="249"/>
      <c r="CSZ255" s="249"/>
      <c r="CTA255" s="249"/>
      <c r="CTB255" s="249"/>
      <c r="CTC255" s="249"/>
      <c r="CTD255" s="249"/>
      <c r="CTE255" s="249"/>
      <c r="CTF255" s="249"/>
      <c r="CTG255" s="249"/>
      <c r="CTH255" s="249"/>
      <c r="CTI255" s="249"/>
      <c r="CTJ255" s="249"/>
      <c r="CTK255" s="249"/>
      <c r="CTL255" s="249"/>
      <c r="CTM255" s="249"/>
      <c r="CTN255" s="249"/>
      <c r="CTO255" s="249"/>
      <c r="CTP255" s="249"/>
      <c r="CTQ255" s="249"/>
      <c r="CTR255" s="249"/>
      <c r="CTS255" s="249"/>
      <c r="CTT255" s="249"/>
      <c r="CTU255" s="249"/>
      <c r="CTV255" s="249"/>
      <c r="CTW255" s="249"/>
      <c r="CTX255" s="249"/>
      <c r="CTY255" s="249"/>
      <c r="CTZ255" s="249"/>
      <c r="CUA255" s="249"/>
      <c r="CUB255" s="249"/>
      <c r="CUC255" s="249"/>
      <c r="CUD255" s="249"/>
      <c r="CUE255" s="249"/>
      <c r="CUF255" s="249"/>
      <c r="CUG255" s="249"/>
      <c r="CUH255" s="249"/>
      <c r="CUI255" s="249"/>
      <c r="CUJ255" s="249"/>
      <c r="CUK255" s="249"/>
      <c r="CUL255" s="249"/>
      <c r="CUM255" s="249"/>
      <c r="CUN255" s="249"/>
      <c r="CUO255" s="249"/>
      <c r="CUP255" s="249"/>
      <c r="CUQ255" s="249"/>
      <c r="CUR255" s="249"/>
      <c r="CUS255" s="249"/>
      <c r="CUT255" s="249"/>
      <c r="CUU255" s="249"/>
      <c r="CUV255" s="249"/>
      <c r="CUW255" s="249"/>
      <c r="CUX255" s="249"/>
      <c r="CUY255" s="249"/>
      <c r="CUZ255" s="249"/>
      <c r="CVA255" s="249"/>
      <c r="CVB255" s="249"/>
      <c r="CVC255" s="249"/>
      <c r="CVD255" s="249"/>
      <c r="CVE255" s="249"/>
      <c r="CVF255" s="249"/>
      <c r="CVG255" s="249"/>
      <c r="CVH255" s="249"/>
      <c r="CVI255" s="249"/>
      <c r="CVJ255" s="249"/>
      <c r="CVK255" s="249"/>
      <c r="CVL255" s="249"/>
      <c r="CVM255" s="249"/>
      <c r="CVN255" s="249"/>
      <c r="CVO255" s="249"/>
      <c r="CVP255" s="249"/>
      <c r="CVQ255" s="249"/>
      <c r="CVR255" s="249"/>
      <c r="CVS255" s="249"/>
      <c r="CVT255" s="249"/>
      <c r="CVU255" s="249"/>
      <c r="CVV255" s="249"/>
      <c r="CVW255" s="249"/>
      <c r="CVX255" s="249"/>
      <c r="CVY255" s="249"/>
      <c r="CVZ255" s="249"/>
      <c r="CWA255" s="249"/>
      <c r="CWB255" s="249"/>
      <c r="CWC255" s="249"/>
      <c r="CWD255" s="249"/>
      <c r="CWE255" s="249"/>
      <c r="CWF255" s="249"/>
      <c r="CWG255" s="249"/>
      <c r="CWH255" s="249"/>
      <c r="CWI255" s="249"/>
      <c r="CWJ255" s="249"/>
      <c r="CWK255" s="249"/>
      <c r="CWL255" s="249"/>
      <c r="CWM255" s="249"/>
      <c r="CWN255" s="249"/>
      <c r="CWO255" s="249"/>
      <c r="CWP255" s="249"/>
      <c r="CWQ255" s="249"/>
      <c r="CWR255" s="249"/>
      <c r="CWS255" s="249"/>
      <c r="CWT255" s="249"/>
      <c r="CWU255" s="249"/>
      <c r="CWV255" s="249"/>
      <c r="CWW255" s="249"/>
      <c r="CWX255" s="249"/>
      <c r="CWY255" s="249"/>
      <c r="CWZ255" s="249"/>
      <c r="CXA255" s="249"/>
      <c r="CXB255" s="249"/>
      <c r="CXC255" s="249"/>
      <c r="CXD255" s="249"/>
      <c r="CXE255" s="249"/>
      <c r="CXF255" s="249"/>
      <c r="CXG255" s="249"/>
      <c r="CXH255" s="249"/>
      <c r="CXI255" s="249"/>
      <c r="CXJ255" s="249"/>
      <c r="CXK255" s="249"/>
      <c r="CXL255" s="249"/>
      <c r="CXM255" s="249"/>
      <c r="CXN255" s="249"/>
      <c r="CXO255" s="249"/>
      <c r="CXP255" s="249"/>
      <c r="CXQ255" s="249"/>
      <c r="CXR255" s="249"/>
      <c r="CXS255" s="249"/>
      <c r="CXT255" s="249"/>
      <c r="CXU255" s="249"/>
      <c r="CXV255" s="249"/>
      <c r="CXW255" s="249"/>
      <c r="CXX255" s="249"/>
      <c r="CXY255" s="249"/>
      <c r="CXZ255" s="249"/>
      <c r="CYA255" s="249"/>
      <c r="CYB255" s="249"/>
      <c r="CYC255" s="249"/>
      <c r="CYD255" s="249"/>
      <c r="CYE255" s="249"/>
      <c r="CYF255" s="249"/>
      <c r="CYG255" s="249"/>
      <c r="CYH255" s="249"/>
      <c r="CYI255" s="249"/>
      <c r="CYJ255" s="249"/>
      <c r="CYK255" s="249"/>
      <c r="CYL255" s="249"/>
      <c r="CYM255" s="249"/>
      <c r="CYN255" s="249"/>
      <c r="CYO255" s="249"/>
      <c r="CYP255" s="249"/>
      <c r="CYQ255" s="249"/>
      <c r="CYR255" s="249"/>
      <c r="CYS255" s="249"/>
      <c r="CYT255" s="249"/>
      <c r="CYU255" s="249"/>
      <c r="CYV255" s="249"/>
      <c r="CYW255" s="249"/>
      <c r="CYX255" s="249"/>
      <c r="CYY255" s="249"/>
      <c r="CYZ255" s="249"/>
      <c r="CZA255" s="249"/>
      <c r="CZB255" s="249"/>
      <c r="CZC255" s="249"/>
      <c r="CZD255" s="249"/>
      <c r="CZE255" s="249"/>
      <c r="CZF255" s="249"/>
      <c r="CZG255" s="249"/>
      <c r="CZH255" s="249"/>
      <c r="CZI255" s="249"/>
      <c r="CZJ255" s="249"/>
      <c r="CZK255" s="249"/>
      <c r="CZL255" s="249"/>
      <c r="CZM255" s="249"/>
      <c r="CZN255" s="249"/>
      <c r="CZO255" s="249"/>
      <c r="CZP255" s="249"/>
      <c r="CZQ255" s="249"/>
      <c r="CZR255" s="249"/>
      <c r="CZS255" s="249"/>
      <c r="CZT255" s="249"/>
      <c r="CZU255" s="249"/>
      <c r="CZV255" s="249"/>
      <c r="CZW255" s="249"/>
      <c r="CZX255" s="249"/>
      <c r="CZY255" s="249"/>
      <c r="CZZ255" s="249"/>
      <c r="DAA255" s="249"/>
      <c r="DAB255" s="249"/>
      <c r="DAC255" s="249"/>
      <c r="DAD255" s="249"/>
      <c r="DAE255" s="249"/>
      <c r="DAF255" s="249"/>
      <c r="DAG255" s="249"/>
      <c r="DAH255" s="249"/>
      <c r="DAI255" s="249"/>
      <c r="DAJ255" s="249"/>
      <c r="DAK255" s="249"/>
      <c r="DAL255" s="249"/>
      <c r="DAM255" s="249"/>
      <c r="DAN255" s="249"/>
      <c r="DAO255" s="249"/>
      <c r="DAP255" s="249"/>
      <c r="DAQ255" s="249"/>
      <c r="DAR255" s="249"/>
      <c r="DAS255" s="249"/>
      <c r="DAT255" s="249"/>
      <c r="DAU255" s="249"/>
      <c r="DAV255" s="249"/>
      <c r="DAW255" s="249"/>
      <c r="DAX255" s="249"/>
      <c r="DAY255" s="249"/>
      <c r="DAZ255" s="249"/>
      <c r="DBA255" s="249"/>
      <c r="DBB255" s="249"/>
      <c r="DBC255" s="249"/>
      <c r="DBD255" s="249"/>
      <c r="DBE255" s="249"/>
      <c r="DBF255" s="249"/>
      <c r="DBG255" s="249"/>
      <c r="DBH255" s="249"/>
      <c r="DBI255" s="249"/>
      <c r="DBJ255" s="249"/>
      <c r="DBK255" s="249"/>
      <c r="DBL255" s="249"/>
      <c r="DBM255" s="249"/>
      <c r="DBN255" s="249"/>
      <c r="DBO255" s="249"/>
      <c r="DBP255" s="249"/>
      <c r="DBQ255" s="249"/>
      <c r="DBR255" s="249"/>
      <c r="DBS255" s="249"/>
      <c r="DBT255" s="249"/>
      <c r="DBU255" s="249"/>
      <c r="DBV255" s="249"/>
      <c r="DBW255" s="249"/>
      <c r="DBX255" s="249"/>
      <c r="DBY255" s="249"/>
      <c r="DBZ255" s="249"/>
      <c r="DCA255" s="249"/>
      <c r="DCB255" s="249"/>
      <c r="DCC255" s="249"/>
      <c r="DCD255" s="249"/>
      <c r="DCE255" s="249"/>
      <c r="DCF255" s="249"/>
      <c r="DCG255" s="249"/>
      <c r="DCH255" s="249"/>
      <c r="DCI255" s="249"/>
      <c r="DCJ255" s="249"/>
      <c r="DCK255" s="249"/>
      <c r="DCL255" s="249"/>
      <c r="DCM255" s="249"/>
      <c r="DCN255" s="249"/>
      <c r="DCO255" s="249"/>
      <c r="DCP255" s="249"/>
      <c r="DCQ255" s="249"/>
      <c r="DCR255" s="249"/>
      <c r="DCS255" s="249"/>
      <c r="DCT255" s="249"/>
      <c r="DCU255" s="249"/>
      <c r="DCV255" s="249"/>
      <c r="DCW255" s="249"/>
      <c r="DCX255" s="249"/>
      <c r="DCY255" s="249"/>
      <c r="DCZ255" s="249"/>
      <c r="DDA255" s="249"/>
      <c r="DDB255" s="249"/>
      <c r="DDC255" s="249"/>
      <c r="DDD255" s="249"/>
      <c r="DDE255" s="249"/>
      <c r="DDF255" s="249"/>
      <c r="DDG255" s="249"/>
      <c r="DDH255" s="249"/>
      <c r="DDI255" s="249"/>
      <c r="DDJ255" s="249"/>
      <c r="DDK255" s="249"/>
      <c r="DDL255" s="249"/>
      <c r="DDM255" s="249"/>
      <c r="DDN255" s="249"/>
      <c r="DDO255" s="249"/>
      <c r="DDP255" s="249"/>
      <c r="DDQ255" s="249"/>
      <c r="DDR255" s="249"/>
      <c r="DDS255" s="249"/>
      <c r="DDT255" s="249"/>
      <c r="DDU255" s="249"/>
      <c r="DDV255" s="249"/>
      <c r="DDW255" s="249"/>
      <c r="DDX255" s="249"/>
      <c r="DDY255" s="249"/>
      <c r="DDZ255" s="249"/>
      <c r="DEA255" s="249"/>
      <c r="DEB255" s="249"/>
      <c r="DEC255" s="249"/>
      <c r="DED255" s="249"/>
      <c r="DEE255" s="249"/>
      <c r="DEF255" s="249"/>
      <c r="DEG255" s="249"/>
      <c r="DEH255" s="249"/>
      <c r="DEI255" s="249"/>
      <c r="DEJ255" s="249"/>
      <c r="DEK255" s="249"/>
      <c r="DEL255" s="249"/>
      <c r="DEM255" s="249"/>
      <c r="DEN255" s="249"/>
      <c r="DEO255" s="249"/>
      <c r="DEP255" s="249"/>
      <c r="DEQ255" s="249"/>
      <c r="DER255" s="249"/>
      <c r="DES255" s="249"/>
      <c r="DET255" s="249"/>
      <c r="DEU255" s="249"/>
      <c r="DEV255" s="249"/>
      <c r="DEW255" s="249"/>
      <c r="DEX255" s="249"/>
      <c r="DEY255" s="249"/>
      <c r="DEZ255" s="249"/>
      <c r="DFA255" s="249"/>
      <c r="DFB255" s="249"/>
      <c r="DFC255" s="249"/>
      <c r="DFD255" s="249"/>
      <c r="DFE255" s="249"/>
      <c r="DFF255" s="249"/>
      <c r="DFG255" s="249"/>
      <c r="DFH255" s="249"/>
      <c r="DFI255" s="249"/>
      <c r="DFJ255" s="249"/>
      <c r="DFK255" s="249"/>
      <c r="DFL255" s="249"/>
      <c r="DFM255" s="249"/>
      <c r="DFN255" s="249"/>
      <c r="DFO255" s="249"/>
      <c r="DFP255" s="249"/>
      <c r="DFQ255" s="249"/>
      <c r="DFR255" s="249"/>
      <c r="DFS255" s="249"/>
      <c r="DFT255" s="249"/>
      <c r="DFU255" s="249"/>
      <c r="DFV255" s="249"/>
      <c r="DFW255" s="249"/>
      <c r="DFX255" s="249"/>
      <c r="DFY255" s="249"/>
      <c r="DFZ255" s="249"/>
      <c r="DGA255" s="249"/>
      <c r="DGB255" s="249"/>
      <c r="DGC255" s="249"/>
      <c r="DGD255" s="249"/>
      <c r="DGE255" s="249"/>
      <c r="DGF255" s="249"/>
      <c r="DGG255" s="249"/>
      <c r="DGH255" s="249"/>
      <c r="DGI255" s="249"/>
      <c r="DGJ255" s="249"/>
      <c r="DGK255" s="249"/>
      <c r="DGL255" s="249"/>
      <c r="DGM255" s="249"/>
      <c r="DGN255" s="249"/>
      <c r="DGO255" s="249"/>
      <c r="DGP255" s="249"/>
      <c r="DGQ255" s="249"/>
      <c r="DGR255" s="249"/>
      <c r="DGS255" s="249"/>
      <c r="DGT255" s="249"/>
      <c r="DGU255" s="249"/>
      <c r="DGV255" s="249"/>
      <c r="DGW255" s="249"/>
      <c r="DGX255" s="249"/>
      <c r="DGY255" s="249"/>
      <c r="DGZ255" s="249"/>
      <c r="DHA255" s="249"/>
      <c r="DHB255" s="249"/>
      <c r="DHC255" s="249"/>
      <c r="DHD255" s="249"/>
      <c r="DHE255" s="249"/>
      <c r="DHF255" s="249"/>
      <c r="DHG255" s="249"/>
      <c r="DHH255" s="249"/>
      <c r="DHI255" s="249"/>
      <c r="DHJ255" s="249"/>
      <c r="DHK255" s="249"/>
      <c r="DHL255" s="249"/>
      <c r="DHM255" s="249"/>
      <c r="DHN255" s="249"/>
      <c r="DHO255" s="249"/>
      <c r="DHP255" s="249"/>
      <c r="DHQ255" s="249"/>
      <c r="DHR255" s="249"/>
      <c r="DHS255" s="249"/>
      <c r="DHT255" s="249"/>
      <c r="DHU255" s="249"/>
      <c r="DHV255" s="249"/>
      <c r="DHW255" s="249"/>
      <c r="DHX255" s="249"/>
      <c r="DHY255" s="249"/>
      <c r="DHZ255" s="249"/>
      <c r="DIA255" s="249"/>
      <c r="DIB255" s="249"/>
      <c r="DIC255" s="249"/>
      <c r="DID255" s="249"/>
      <c r="DIE255" s="249"/>
      <c r="DIF255" s="249"/>
      <c r="DIG255" s="249"/>
      <c r="DIH255" s="249"/>
      <c r="DII255" s="249"/>
      <c r="DIJ255" s="249"/>
      <c r="DIK255" s="249"/>
      <c r="DIL255" s="249"/>
      <c r="DIM255" s="249"/>
      <c r="DIN255" s="249"/>
      <c r="DIO255" s="249"/>
      <c r="DIP255" s="249"/>
      <c r="DIQ255" s="249"/>
      <c r="DIR255" s="249"/>
      <c r="DIS255" s="249"/>
      <c r="DIT255" s="249"/>
      <c r="DIU255" s="249"/>
      <c r="DIV255" s="249"/>
      <c r="DIW255" s="249"/>
      <c r="DIX255" s="249"/>
      <c r="DIY255" s="249"/>
      <c r="DIZ255" s="249"/>
      <c r="DJA255" s="249"/>
      <c r="DJB255" s="249"/>
      <c r="DJC255" s="249"/>
      <c r="DJD255" s="249"/>
      <c r="DJE255" s="249"/>
      <c r="DJF255" s="249"/>
      <c r="DJG255" s="249"/>
      <c r="DJH255" s="249"/>
      <c r="DJI255" s="249"/>
      <c r="DJJ255" s="249"/>
      <c r="DJK255" s="249"/>
      <c r="DJL255" s="249"/>
      <c r="DJM255" s="249"/>
      <c r="DJN255" s="249"/>
      <c r="DJO255" s="249"/>
      <c r="DJP255" s="249"/>
      <c r="DJQ255" s="249"/>
      <c r="DJR255" s="249"/>
      <c r="DJS255" s="249"/>
      <c r="DJT255" s="249"/>
      <c r="DJU255" s="249"/>
      <c r="DJV255" s="249"/>
      <c r="DJW255" s="249"/>
      <c r="DJX255" s="249"/>
      <c r="DJY255" s="249"/>
      <c r="DJZ255" s="249"/>
      <c r="DKA255" s="249"/>
      <c r="DKB255" s="249"/>
      <c r="DKC255" s="249"/>
      <c r="DKD255" s="249"/>
      <c r="DKE255" s="249"/>
      <c r="DKF255" s="249"/>
      <c r="DKG255" s="249"/>
      <c r="DKH255" s="249"/>
      <c r="DKI255" s="249"/>
      <c r="DKJ255" s="249"/>
      <c r="DKK255" s="249"/>
      <c r="DKL255" s="249"/>
      <c r="DKM255" s="249"/>
      <c r="DKN255" s="249"/>
      <c r="DKO255" s="249"/>
      <c r="DKP255" s="249"/>
      <c r="DKQ255" s="249"/>
      <c r="DKR255" s="249"/>
      <c r="DKS255" s="249"/>
      <c r="DKT255" s="249"/>
      <c r="DKU255" s="249"/>
      <c r="DKV255" s="249"/>
      <c r="DKW255" s="249"/>
      <c r="DKX255" s="249"/>
      <c r="DKY255" s="249"/>
      <c r="DKZ255" s="249"/>
      <c r="DLA255" s="249"/>
      <c r="DLB255" s="249"/>
      <c r="DLC255" s="249"/>
      <c r="DLD255" s="249"/>
      <c r="DLE255" s="249"/>
      <c r="DLF255" s="249"/>
      <c r="DLG255" s="249"/>
      <c r="DLH255" s="249"/>
      <c r="DLI255" s="249"/>
      <c r="DLJ255" s="249"/>
      <c r="DLK255" s="249"/>
      <c r="DLL255" s="249"/>
      <c r="DLM255" s="249"/>
      <c r="DLN255" s="249"/>
      <c r="DLO255" s="249"/>
      <c r="DLP255" s="249"/>
      <c r="DLQ255" s="249"/>
      <c r="DLR255" s="249"/>
      <c r="DLS255" s="249"/>
      <c r="DLT255" s="249"/>
      <c r="DLU255" s="249"/>
      <c r="DLV255" s="249"/>
      <c r="DLW255" s="249"/>
      <c r="DLX255" s="249"/>
      <c r="DLY255" s="249"/>
      <c r="DLZ255" s="249"/>
      <c r="DMA255" s="249"/>
      <c r="DMB255" s="249"/>
      <c r="DMC255" s="249"/>
      <c r="DMD255" s="249"/>
      <c r="DME255" s="249"/>
      <c r="DMF255" s="249"/>
      <c r="DMG255" s="249"/>
      <c r="DMH255" s="249"/>
      <c r="DMI255" s="249"/>
      <c r="DMJ255" s="249"/>
      <c r="DMK255" s="249"/>
      <c r="DML255" s="249"/>
      <c r="DMM255" s="249"/>
      <c r="DMN255" s="249"/>
      <c r="DMO255" s="249"/>
      <c r="DMP255" s="249"/>
      <c r="DMQ255" s="249"/>
      <c r="DMR255" s="249"/>
      <c r="DMS255" s="249"/>
      <c r="DMT255" s="249"/>
      <c r="DMU255" s="249"/>
      <c r="DMV255" s="249"/>
      <c r="DMW255" s="249"/>
      <c r="DMX255" s="249"/>
      <c r="DMY255" s="249"/>
      <c r="DMZ255" s="249"/>
      <c r="DNA255" s="249"/>
      <c r="DNB255" s="249"/>
      <c r="DNC255" s="249"/>
      <c r="DND255" s="249"/>
      <c r="DNE255" s="249"/>
      <c r="DNF255" s="249"/>
      <c r="DNG255" s="249"/>
      <c r="DNH255" s="249"/>
      <c r="DNI255" s="249"/>
      <c r="DNJ255" s="249"/>
      <c r="DNK255" s="249"/>
      <c r="DNL255" s="249"/>
      <c r="DNM255" s="249"/>
      <c r="DNN255" s="249"/>
      <c r="DNO255" s="249"/>
      <c r="DNP255" s="249"/>
      <c r="DNQ255" s="249"/>
      <c r="DNR255" s="249"/>
      <c r="DNS255" s="249"/>
      <c r="DNT255" s="249"/>
      <c r="DNU255" s="249"/>
      <c r="DNV255" s="249"/>
      <c r="DNW255" s="249"/>
      <c r="DNX255" s="249"/>
      <c r="DNY255" s="249"/>
      <c r="DNZ255" s="249"/>
      <c r="DOA255" s="249"/>
      <c r="DOB255" s="249"/>
      <c r="DOC255" s="249"/>
      <c r="DOD255" s="249"/>
      <c r="DOE255" s="249"/>
      <c r="DOF255" s="249"/>
      <c r="DOG255" s="249"/>
      <c r="DOH255" s="249"/>
      <c r="DOI255" s="249"/>
      <c r="DOJ255" s="249"/>
      <c r="DOK255" s="249"/>
      <c r="DOL255" s="249"/>
      <c r="DOM255" s="249"/>
      <c r="DON255" s="249"/>
      <c r="DOO255" s="249"/>
      <c r="DOP255" s="249"/>
      <c r="DOQ255" s="249"/>
      <c r="DOR255" s="249"/>
      <c r="DOS255" s="249"/>
      <c r="DOT255" s="249"/>
      <c r="DOU255" s="249"/>
      <c r="DOV255" s="249"/>
      <c r="DOW255" s="249"/>
      <c r="DOX255" s="249"/>
      <c r="DOY255" s="249"/>
      <c r="DOZ255" s="249"/>
      <c r="DPA255" s="249"/>
      <c r="DPB255" s="249"/>
      <c r="DPC255" s="249"/>
      <c r="DPD255" s="249"/>
      <c r="DPE255" s="249"/>
      <c r="DPF255" s="249"/>
      <c r="DPG255" s="249"/>
      <c r="DPH255" s="249"/>
      <c r="DPI255" s="249"/>
      <c r="DPJ255" s="249"/>
      <c r="DPK255" s="249"/>
      <c r="DPL255" s="249"/>
      <c r="DPM255" s="249"/>
      <c r="DPN255" s="249"/>
      <c r="DPO255" s="249"/>
      <c r="DPP255" s="249"/>
      <c r="DPQ255" s="249"/>
      <c r="DPR255" s="249"/>
      <c r="DPS255" s="249"/>
      <c r="DPT255" s="249"/>
      <c r="DPU255" s="249"/>
      <c r="DPV255" s="249"/>
      <c r="DPW255" s="249"/>
      <c r="DPX255" s="249"/>
      <c r="DPY255" s="249"/>
      <c r="DPZ255" s="249"/>
      <c r="DQA255" s="249"/>
      <c r="DQB255" s="249"/>
      <c r="DQC255" s="249"/>
      <c r="DQD255" s="249"/>
      <c r="DQE255" s="249"/>
      <c r="DQF255" s="249"/>
      <c r="DQG255" s="249"/>
      <c r="DQH255" s="249"/>
      <c r="DQI255" s="249"/>
      <c r="DQJ255" s="249"/>
      <c r="DQK255" s="249"/>
      <c r="DQL255" s="249"/>
      <c r="DQM255" s="249"/>
      <c r="DQN255" s="249"/>
      <c r="DQO255" s="249"/>
      <c r="DQP255" s="249"/>
      <c r="DQQ255" s="249"/>
      <c r="DQR255" s="249"/>
      <c r="DQS255" s="249"/>
      <c r="DQT255" s="249"/>
      <c r="DQU255" s="249"/>
      <c r="DQV255" s="249"/>
      <c r="DQW255" s="249"/>
      <c r="DQX255" s="249"/>
      <c r="DQY255" s="249"/>
      <c r="DQZ255" s="249"/>
      <c r="DRA255" s="249"/>
      <c r="DRB255" s="249"/>
      <c r="DRC255" s="249"/>
      <c r="DRD255" s="249"/>
      <c r="DRE255" s="249"/>
      <c r="DRF255" s="249"/>
      <c r="DRG255" s="249"/>
      <c r="DRH255" s="249"/>
      <c r="DRI255" s="249"/>
      <c r="DRJ255" s="249"/>
      <c r="DRK255" s="249"/>
      <c r="DRL255" s="249"/>
      <c r="DRM255" s="249"/>
      <c r="DRN255" s="249"/>
      <c r="DRO255" s="249"/>
      <c r="DRP255" s="249"/>
      <c r="DRQ255" s="249"/>
      <c r="DRR255" s="249"/>
      <c r="DRS255" s="249"/>
      <c r="DRT255" s="249"/>
      <c r="DRU255" s="249"/>
      <c r="DRV255" s="249"/>
      <c r="DRW255" s="249"/>
      <c r="DRX255" s="249"/>
      <c r="DRY255" s="249"/>
      <c r="DRZ255" s="249"/>
      <c r="DSA255" s="249"/>
      <c r="DSB255" s="249"/>
      <c r="DSC255" s="249"/>
      <c r="DSD255" s="249"/>
      <c r="DSE255" s="249"/>
      <c r="DSF255" s="249"/>
      <c r="DSG255" s="249"/>
      <c r="DSH255" s="249"/>
      <c r="DSI255" s="249"/>
      <c r="DSJ255" s="249"/>
      <c r="DSK255" s="249"/>
      <c r="DSL255" s="249"/>
      <c r="DSM255" s="249"/>
      <c r="DSN255" s="249"/>
      <c r="DSO255" s="249"/>
      <c r="DSP255" s="249"/>
      <c r="DSQ255" s="249"/>
      <c r="DSR255" s="249"/>
      <c r="DSS255" s="249"/>
      <c r="DST255" s="249"/>
      <c r="DSU255" s="249"/>
      <c r="DSV255" s="249"/>
      <c r="DSW255" s="249"/>
      <c r="DSX255" s="249"/>
      <c r="DSY255" s="249"/>
      <c r="DSZ255" s="249"/>
      <c r="DTA255" s="249"/>
      <c r="DTB255" s="249"/>
      <c r="DTC255" s="249"/>
      <c r="DTD255" s="249"/>
      <c r="DTE255" s="249"/>
      <c r="DTF255" s="249"/>
      <c r="DTG255" s="249"/>
      <c r="DTH255" s="249"/>
      <c r="DTI255" s="249"/>
      <c r="DTJ255" s="249"/>
      <c r="DTK255" s="249"/>
      <c r="DTL255" s="249"/>
      <c r="DTM255" s="249"/>
      <c r="DTN255" s="249"/>
      <c r="DTO255" s="249"/>
      <c r="DTP255" s="249"/>
      <c r="DTQ255" s="249"/>
      <c r="DTR255" s="249"/>
      <c r="DTS255" s="249"/>
      <c r="DTT255" s="249"/>
      <c r="DTU255" s="249"/>
      <c r="DTV255" s="249"/>
      <c r="DTW255" s="249"/>
      <c r="DTX255" s="249"/>
      <c r="DTY255" s="249"/>
      <c r="DTZ255" s="249"/>
      <c r="DUA255" s="249"/>
      <c r="DUB255" s="249"/>
      <c r="DUC255" s="249"/>
      <c r="DUD255" s="249"/>
      <c r="DUE255" s="249"/>
      <c r="DUF255" s="249"/>
      <c r="DUG255" s="249"/>
      <c r="DUH255" s="249"/>
      <c r="DUI255" s="249"/>
      <c r="DUJ255" s="249"/>
      <c r="DUK255" s="249"/>
      <c r="DUL255" s="249"/>
      <c r="DUM255" s="249"/>
      <c r="DUN255" s="249"/>
      <c r="DUO255" s="249"/>
      <c r="DUP255" s="249"/>
      <c r="DUQ255" s="249"/>
      <c r="DUR255" s="249"/>
      <c r="DUS255" s="249"/>
      <c r="DUT255" s="249"/>
      <c r="DUU255" s="249"/>
      <c r="DUV255" s="249"/>
      <c r="DUW255" s="249"/>
      <c r="DUX255" s="249"/>
      <c r="DUY255" s="249"/>
      <c r="DUZ255" s="249"/>
      <c r="DVA255" s="249"/>
      <c r="DVB255" s="249"/>
      <c r="DVC255" s="249"/>
      <c r="DVD255" s="249"/>
      <c r="DVE255" s="249"/>
      <c r="DVF255" s="249"/>
      <c r="DVG255" s="249"/>
      <c r="DVH255" s="249"/>
      <c r="DVI255" s="249"/>
      <c r="DVJ255" s="249"/>
      <c r="DVK255" s="249"/>
      <c r="DVL255" s="249"/>
      <c r="DVM255" s="249"/>
      <c r="DVN255" s="249"/>
      <c r="DVO255" s="249"/>
      <c r="DVP255" s="249"/>
      <c r="DVQ255" s="249"/>
      <c r="DVR255" s="249"/>
      <c r="DVS255" s="249"/>
      <c r="DVT255" s="249"/>
      <c r="DVU255" s="249"/>
      <c r="DVV255" s="249"/>
      <c r="DVW255" s="249"/>
      <c r="DVX255" s="249"/>
      <c r="DVY255" s="249"/>
      <c r="DVZ255" s="249"/>
      <c r="DWA255" s="249"/>
      <c r="DWB255" s="249"/>
      <c r="DWC255" s="249"/>
      <c r="DWD255" s="249"/>
      <c r="DWE255" s="249"/>
      <c r="DWF255" s="249"/>
      <c r="DWG255" s="249"/>
      <c r="DWH255" s="249"/>
      <c r="DWI255" s="249"/>
      <c r="DWJ255" s="249"/>
      <c r="DWK255" s="249"/>
      <c r="DWL255" s="249"/>
      <c r="DWM255" s="249"/>
      <c r="DWN255" s="249"/>
      <c r="DWO255" s="249"/>
      <c r="DWP255" s="249"/>
      <c r="DWQ255" s="249"/>
      <c r="DWR255" s="249"/>
      <c r="DWS255" s="249"/>
      <c r="DWT255" s="249"/>
      <c r="DWU255" s="249"/>
      <c r="DWV255" s="249"/>
      <c r="DWW255" s="249"/>
      <c r="DWX255" s="249"/>
      <c r="DWY255" s="249"/>
      <c r="DWZ255" s="249"/>
      <c r="DXA255" s="249"/>
      <c r="DXB255" s="249"/>
      <c r="DXC255" s="249"/>
      <c r="DXD255" s="249"/>
      <c r="DXE255" s="249"/>
      <c r="DXF255" s="249"/>
      <c r="DXG255" s="249"/>
      <c r="DXH255" s="249"/>
      <c r="DXI255" s="249"/>
      <c r="DXJ255" s="249"/>
      <c r="DXK255" s="249"/>
      <c r="DXL255" s="249"/>
      <c r="DXM255" s="249"/>
      <c r="DXN255" s="249"/>
      <c r="DXO255" s="249"/>
      <c r="DXP255" s="249"/>
      <c r="DXQ255" s="249"/>
      <c r="DXR255" s="249"/>
      <c r="DXS255" s="249"/>
      <c r="DXT255" s="249"/>
      <c r="DXU255" s="249"/>
      <c r="DXV255" s="249"/>
      <c r="DXW255" s="249"/>
      <c r="DXX255" s="249"/>
      <c r="DXY255" s="249"/>
      <c r="DXZ255" s="249"/>
      <c r="DYA255" s="249"/>
      <c r="DYB255" s="249"/>
      <c r="DYC255" s="249"/>
      <c r="DYD255" s="249"/>
      <c r="DYE255" s="249"/>
      <c r="DYF255" s="249"/>
      <c r="DYG255" s="249"/>
      <c r="DYH255" s="249"/>
      <c r="DYI255" s="249"/>
      <c r="DYJ255" s="249"/>
      <c r="DYK255" s="249"/>
      <c r="DYL255" s="249"/>
      <c r="DYM255" s="249"/>
      <c r="DYN255" s="249"/>
      <c r="DYO255" s="249"/>
      <c r="DYP255" s="249"/>
      <c r="DYQ255" s="249"/>
      <c r="DYR255" s="249"/>
      <c r="DYS255" s="249"/>
      <c r="DYT255" s="249"/>
      <c r="DYU255" s="249"/>
      <c r="DYV255" s="249"/>
      <c r="DYW255" s="249"/>
      <c r="DYX255" s="249"/>
      <c r="DYY255" s="249"/>
      <c r="DYZ255" s="249"/>
      <c r="DZA255" s="249"/>
      <c r="DZB255" s="249"/>
      <c r="DZC255" s="249"/>
      <c r="DZD255" s="249"/>
      <c r="DZE255" s="249"/>
      <c r="DZF255" s="249"/>
      <c r="DZG255" s="249"/>
      <c r="DZH255" s="249"/>
      <c r="DZI255" s="249"/>
      <c r="DZJ255" s="249"/>
      <c r="DZK255" s="249"/>
      <c r="DZL255" s="249"/>
      <c r="DZM255" s="249"/>
      <c r="DZN255" s="249"/>
      <c r="DZO255" s="249"/>
      <c r="DZP255" s="249"/>
      <c r="DZQ255" s="249"/>
      <c r="DZR255" s="249"/>
      <c r="DZS255" s="249"/>
      <c r="DZT255" s="249"/>
      <c r="DZU255" s="249"/>
      <c r="DZV255" s="249"/>
      <c r="DZW255" s="249"/>
      <c r="DZX255" s="249"/>
      <c r="DZY255" s="249"/>
      <c r="DZZ255" s="249"/>
      <c r="EAA255" s="249"/>
      <c r="EAB255" s="249"/>
      <c r="EAC255" s="249"/>
      <c r="EAD255" s="249"/>
      <c r="EAE255" s="249"/>
      <c r="EAF255" s="249"/>
      <c r="EAG255" s="249"/>
      <c r="EAH255" s="249"/>
      <c r="EAI255" s="249"/>
      <c r="EAJ255" s="249"/>
      <c r="EAK255" s="249"/>
      <c r="EAL255" s="249"/>
      <c r="EAM255" s="249"/>
      <c r="EAN255" s="249"/>
      <c r="EAO255" s="249"/>
      <c r="EAP255" s="249"/>
      <c r="EAQ255" s="249"/>
      <c r="EAR255" s="249"/>
      <c r="EAS255" s="249"/>
      <c r="EAT255" s="249"/>
      <c r="EAU255" s="249"/>
      <c r="EAV255" s="249"/>
      <c r="EAW255" s="249"/>
      <c r="EAX255" s="249"/>
      <c r="EAY255" s="249"/>
      <c r="EAZ255" s="249"/>
      <c r="EBA255" s="249"/>
      <c r="EBB255" s="249"/>
      <c r="EBC255" s="249"/>
      <c r="EBD255" s="249"/>
      <c r="EBE255" s="249"/>
      <c r="EBF255" s="249"/>
      <c r="EBG255" s="249"/>
      <c r="EBH255" s="249"/>
      <c r="EBI255" s="249"/>
      <c r="EBJ255" s="249"/>
      <c r="EBK255" s="249"/>
      <c r="EBL255" s="249"/>
      <c r="EBM255" s="249"/>
      <c r="EBN255" s="249"/>
      <c r="EBO255" s="249"/>
      <c r="EBP255" s="249"/>
      <c r="EBQ255" s="249"/>
      <c r="EBR255" s="249"/>
      <c r="EBS255" s="249"/>
      <c r="EBT255" s="249"/>
      <c r="EBU255" s="249"/>
      <c r="EBV255" s="249"/>
      <c r="EBW255" s="249"/>
      <c r="EBX255" s="249"/>
      <c r="EBY255" s="249"/>
      <c r="EBZ255" s="249"/>
      <c r="ECA255" s="249"/>
      <c r="ECB255" s="249"/>
      <c r="ECC255" s="249"/>
      <c r="ECD255" s="249"/>
      <c r="ECE255" s="249"/>
      <c r="ECF255" s="249"/>
      <c r="ECG255" s="249"/>
      <c r="ECH255" s="249"/>
      <c r="ECI255" s="249"/>
      <c r="ECJ255" s="249"/>
      <c r="ECK255" s="249"/>
      <c r="ECL255" s="249"/>
      <c r="ECM255" s="249"/>
      <c r="ECN255" s="249"/>
      <c r="ECO255" s="249"/>
      <c r="ECP255" s="249"/>
      <c r="ECQ255" s="249"/>
      <c r="ECR255" s="249"/>
      <c r="ECS255" s="249"/>
      <c r="ECT255" s="249"/>
      <c r="ECU255" s="249"/>
      <c r="ECV255" s="249"/>
      <c r="ECW255" s="249"/>
      <c r="ECX255" s="249"/>
      <c r="ECY255" s="249"/>
      <c r="ECZ255" s="249"/>
      <c r="EDA255" s="249"/>
      <c r="EDB255" s="249"/>
      <c r="EDC255" s="249"/>
      <c r="EDD255" s="249"/>
      <c r="EDE255" s="249"/>
      <c r="EDF255" s="249"/>
      <c r="EDG255" s="249"/>
      <c r="EDH255" s="249"/>
      <c r="EDI255" s="249"/>
      <c r="EDJ255" s="249"/>
      <c r="EDK255" s="249"/>
      <c r="EDL255" s="249"/>
      <c r="EDM255" s="249"/>
      <c r="EDN255" s="249"/>
      <c r="EDO255" s="249"/>
      <c r="EDP255" s="249"/>
      <c r="EDQ255" s="249"/>
      <c r="EDR255" s="249"/>
      <c r="EDS255" s="249"/>
      <c r="EDT255" s="249"/>
      <c r="EDU255" s="249"/>
      <c r="EDV255" s="249"/>
      <c r="EDW255" s="249"/>
      <c r="EDX255" s="249"/>
      <c r="EDY255" s="249"/>
      <c r="EDZ255" s="249"/>
      <c r="EEA255" s="249"/>
      <c r="EEB255" s="249"/>
      <c r="EEC255" s="249"/>
      <c r="EED255" s="249"/>
      <c r="EEE255" s="249"/>
      <c r="EEF255" s="249"/>
      <c r="EEG255" s="249"/>
      <c r="EEH255" s="249"/>
      <c r="EEI255" s="249"/>
      <c r="EEJ255" s="249"/>
      <c r="EEK255" s="249"/>
      <c r="EEL255" s="249"/>
      <c r="EEM255" s="249"/>
      <c r="EEN255" s="249"/>
      <c r="EEO255" s="249"/>
      <c r="EEP255" s="249"/>
      <c r="EEQ255" s="249"/>
      <c r="EER255" s="249"/>
      <c r="EES255" s="249"/>
      <c r="EET255" s="249"/>
      <c r="EEU255" s="249"/>
      <c r="EEV255" s="249"/>
      <c r="EEW255" s="249"/>
      <c r="EEX255" s="249"/>
      <c r="EEY255" s="249"/>
      <c r="EEZ255" s="249"/>
      <c r="EFA255" s="249"/>
      <c r="EFB255" s="249"/>
      <c r="EFC255" s="249"/>
      <c r="EFD255" s="249"/>
      <c r="EFE255" s="249"/>
      <c r="EFF255" s="249"/>
      <c r="EFG255" s="249"/>
      <c r="EFH255" s="249"/>
      <c r="EFI255" s="249"/>
      <c r="EFJ255" s="249"/>
      <c r="EFK255" s="249"/>
      <c r="EFL255" s="249"/>
      <c r="EFM255" s="249"/>
      <c r="EFN255" s="249"/>
      <c r="EFO255" s="249"/>
      <c r="EFP255" s="249"/>
      <c r="EFQ255" s="249"/>
      <c r="EFR255" s="249"/>
      <c r="EFS255" s="249"/>
      <c r="EFT255" s="249"/>
      <c r="EFU255" s="249"/>
      <c r="EFV255" s="249"/>
      <c r="EFW255" s="249"/>
      <c r="EFX255" s="249"/>
      <c r="EFY255" s="249"/>
      <c r="EFZ255" s="249"/>
      <c r="EGA255" s="249"/>
      <c r="EGB255" s="249"/>
      <c r="EGC255" s="249"/>
      <c r="EGD255" s="249"/>
      <c r="EGE255" s="249"/>
      <c r="EGF255" s="249"/>
      <c r="EGG255" s="249"/>
      <c r="EGH255" s="249"/>
      <c r="EGI255" s="249"/>
      <c r="EGJ255" s="249"/>
      <c r="EGK255" s="249"/>
      <c r="EGL255" s="249"/>
      <c r="EGM255" s="249"/>
      <c r="EGN255" s="249"/>
      <c r="EGO255" s="249"/>
      <c r="EGP255" s="249"/>
      <c r="EGQ255" s="249"/>
      <c r="EGR255" s="249"/>
      <c r="EGS255" s="249"/>
      <c r="EGT255" s="249"/>
      <c r="EGU255" s="249"/>
      <c r="EGV255" s="249"/>
      <c r="EGW255" s="249"/>
      <c r="EGX255" s="249"/>
      <c r="EGY255" s="249"/>
      <c r="EGZ255" s="249"/>
      <c r="EHA255" s="249"/>
      <c r="EHB255" s="249"/>
      <c r="EHC255" s="249"/>
      <c r="EHD255" s="249"/>
      <c r="EHE255" s="249"/>
      <c r="EHF255" s="249"/>
      <c r="EHG255" s="249"/>
      <c r="EHH255" s="249"/>
      <c r="EHI255" s="249"/>
      <c r="EHJ255" s="249"/>
      <c r="EHK255" s="249"/>
      <c r="EHL255" s="249"/>
      <c r="EHM255" s="249"/>
      <c r="EHN255" s="249"/>
      <c r="EHO255" s="249"/>
      <c r="EHP255" s="249"/>
      <c r="EHQ255" s="249"/>
      <c r="EHR255" s="249"/>
      <c r="EHS255" s="249"/>
      <c r="EHT255" s="249"/>
      <c r="EHU255" s="249"/>
      <c r="EHV255" s="249"/>
      <c r="EHW255" s="249"/>
      <c r="EHX255" s="249"/>
      <c r="EHY255" s="249"/>
      <c r="EHZ255" s="249"/>
      <c r="EIA255" s="249"/>
      <c r="EIB255" s="249"/>
      <c r="EIC255" s="249"/>
      <c r="EID255" s="249"/>
      <c r="EIE255" s="249"/>
      <c r="EIF255" s="249"/>
      <c r="EIG255" s="249"/>
      <c r="EIH255" s="249"/>
      <c r="EII255" s="249"/>
      <c r="EIJ255" s="249"/>
      <c r="EIK255" s="249"/>
      <c r="EIL255" s="249"/>
      <c r="EIM255" s="249"/>
      <c r="EIN255" s="249"/>
      <c r="EIO255" s="249"/>
      <c r="EIP255" s="249"/>
      <c r="EIQ255" s="249"/>
      <c r="EIR255" s="249"/>
      <c r="EIS255" s="249"/>
      <c r="EIT255" s="249"/>
      <c r="EIU255" s="249"/>
      <c r="EIV255" s="249"/>
      <c r="EIW255" s="249"/>
      <c r="EIX255" s="249"/>
      <c r="EIY255" s="249"/>
      <c r="EIZ255" s="249"/>
      <c r="EJA255" s="249"/>
      <c r="EJB255" s="249"/>
      <c r="EJC255" s="249"/>
      <c r="EJD255" s="249"/>
      <c r="EJE255" s="249"/>
      <c r="EJF255" s="249"/>
      <c r="EJG255" s="249"/>
      <c r="EJH255" s="249"/>
      <c r="EJI255" s="249"/>
      <c r="EJJ255" s="249"/>
      <c r="EJK255" s="249"/>
      <c r="EJL255" s="249"/>
      <c r="EJM255" s="249"/>
      <c r="EJN255" s="249"/>
      <c r="EJO255" s="249"/>
      <c r="EJP255" s="249"/>
      <c r="EJQ255" s="249"/>
      <c r="EJR255" s="249"/>
      <c r="EJS255" s="249"/>
      <c r="EJT255" s="249"/>
      <c r="EJU255" s="249"/>
      <c r="EJV255" s="249"/>
      <c r="EJW255" s="249"/>
      <c r="EJX255" s="249"/>
      <c r="EJY255" s="249"/>
      <c r="EJZ255" s="249"/>
      <c r="EKA255" s="249"/>
      <c r="EKB255" s="249"/>
      <c r="EKC255" s="249"/>
      <c r="EKD255" s="249"/>
      <c r="EKE255" s="249"/>
      <c r="EKF255" s="249"/>
      <c r="EKG255" s="249"/>
      <c r="EKH255" s="249"/>
      <c r="EKI255" s="249"/>
      <c r="EKJ255" s="249"/>
      <c r="EKK255" s="249"/>
      <c r="EKL255" s="249"/>
      <c r="EKM255" s="249"/>
      <c r="EKN255" s="249"/>
      <c r="EKO255" s="249"/>
      <c r="EKP255" s="249"/>
      <c r="EKQ255" s="249"/>
      <c r="EKR255" s="249"/>
      <c r="EKS255" s="249"/>
      <c r="EKT255" s="249"/>
      <c r="EKU255" s="249"/>
      <c r="EKV255" s="249"/>
      <c r="EKW255" s="249"/>
      <c r="EKX255" s="249"/>
      <c r="EKY255" s="249"/>
      <c r="EKZ255" s="249"/>
      <c r="ELA255" s="249"/>
      <c r="ELB255" s="249"/>
      <c r="ELC255" s="249"/>
      <c r="ELD255" s="249"/>
      <c r="ELE255" s="249"/>
      <c r="ELF255" s="249"/>
      <c r="ELG255" s="249"/>
      <c r="ELH255" s="249"/>
      <c r="ELI255" s="249"/>
      <c r="ELJ255" s="249"/>
      <c r="ELK255" s="249"/>
      <c r="ELL255" s="249"/>
      <c r="ELM255" s="249"/>
      <c r="ELN255" s="249"/>
      <c r="ELO255" s="249"/>
      <c r="ELP255" s="249"/>
      <c r="ELQ255" s="249"/>
      <c r="ELR255" s="249"/>
      <c r="ELS255" s="249"/>
      <c r="ELT255" s="249"/>
      <c r="ELU255" s="249"/>
      <c r="ELV255" s="249"/>
      <c r="ELW255" s="249"/>
      <c r="ELX255" s="249"/>
      <c r="ELY255" s="249"/>
      <c r="ELZ255" s="249"/>
      <c r="EMA255" s="249"/>
      <c r="EMB255" s="249"/>
      <c r="EMC255" s="249"/>
      <c r="EMD255" s="249"/>
      <c r="EME255" s="249"/>
      <c r="EMF255" s="249"/>
      <c r="EMG255" s="249"/>
      <c r="EMH255" s="249"/>
      <c r="EMI255" s="249"/>
      <c r="EMJ255" s="249"/>
      <c r="EMK255" s="249"/>
      <c r="EML255" s="249"/>
      <c r="EMM255" s="249"/>
      <c r="EMN255" s="249"/>
      <c r="EMO255" s="249"/>
      <c r="EMP255" s="249"/>
      <c r="EMQ255" s="249"/>
      <c r="EMR255" s="249"/>
      <c r="EMS255" s="249"/>
      <c r="EMT255" s="249"/>
      <c r="EMU255" s="249"/>
      <c r="EMV255" s="249"/>
      <c r="EMW255" s="249"/>
      <c r="EMX255" s="249"/>
      <c r="EMY255" s="249"/>
      <c r="EMZ255" s="249"/>
      <c r="ENA255" s="249"/>
      <c r="ENB255" s="249"/>
      <c r="ENC255" s="249"/>
      <c r="END255" s="249"/>
      <c r="ENE255" s="249"/>
      <c r="ENF255" s="249"/>
      <c r="ENG255" s="249"/>
      <c r="ENH255" s="249"/>
      <c r="ENI255" s="249"/>
      <c r="ENJ255" s="249"/>
      <c r="ENK255" s="249"/>
      <c r="ENL255" s="249"/>
      <c r="ENM255" s="249"/>
      <c r="ENN255" s="249"/>
      <c r="ENO255" s="249"/>
      <c r="ENP255" s="249"/>
      <c r="ENQ255" s="249"/>
      <c r="ENR255" s="249"/>
      <c r="ENS255" s="249"/>
      <c r="ENT255" s="249"/>
      <c r="ENU255" s="249"/>
      <c r="ENV255" s="249"/>
      <c r="ENW255" s="249"/>
      <c r="ENX255" s="249"/>
      <c r="ENY255" s="249"/>
      <c r="ENZ255" s="249"/>
      <c r="EOA255" s="249"/>
      <c r="EOB255" s="249"/>
      <c r="EOC255" s="249"/>
      <c r="EOD255" s="249"/>
      <c r="EOE255" s="249"/>
      <c r="EOF255" s="249"/>
      <c r="EOG255" s="249"/>
      <c r="EOH255" s="249"/>
      <c r="EOI255" s="249"/>
      <c r="EOJ255" s="249"/>
      <c r="EOK255" s="249"/>
      <c r="EOL255" s="249"/>
      <c r="EOM255" s="249"/>
      <c r="EON255" s="249"/>
      <c r="EOO255" s="249"/>
      <c r="EOP255" s="249"/>
      <c r="EOQ255" s="249"/>
      <c r="EOR255" s="249"/>
      <c r="EOS255" s="249"/>
      <c r="EOT255" s="249"/>
      <c r="EOU255" s="249"/>
      <c r="EOV255" s="249"/>
      <c r="EOW255" s="249"/>
      <c r="EOX255" s="249"/>
      <c r="EOY255" s="249"/>
      <c r="EOZ255" s="249"/>
      <c r="EPA255" s="249"/>
      <c r="EPB255" s="249"/>
      <c r="EPC255" s="249"/>
      <c r="EPD255" s="249"/>
      <c r="EPE255" s="249"/>
      <c r="EPF255" s="249"/>
      <c r="EPG255" s="249"/>
      <c r="EPH255" s="249"/>
      <c r="EPI255" s="249"/>
      <c r="EPJ255" s="249"/>
      <c r="EPK255" s="249"/>
      <c r="EPL255" s="249"/>
      <c r="EPM255" s="249"/>
      <c r="EPN255" s="249"/>
      <c r="EPO255" s="249"/>
      <c r="EPP255" s="249"/>
      <c r="EPQ255" s="249"/>
      <c r="EPR255" s="249"/>
      <c r="EPS255" s="249"/>
      <c r="EPT255" s="249"/>
      <c r="EPU255" s="249"/>
      <c r="EPV255" s="249"/>
      <c r="EPW255" s="249"/>
      <c r="EPX255" s="249"/>
      <c r="EPY255" s="249"/>
      <c r="EPZ255" s="249"/>
      <c r="EQA255" s="249"/>
      <c r="EQB255" s="249"/>
      <c r="EQC255" s="249"/>
      <c r="EQD255" s="249"/>
      <c r="EQE255" s="249"/>
      <c r="EQF255" s="249"/>
      <c r="EQG255" s="249"/>
      <c r="EQH255" s="249"/>
      <c r="EQI255" s="249"/>
      <c r="EQJ255" s="249"/>
      <c r="EQK255" s="249"/>
      <c r="EQL255" s="249"/>
      <c r="EQM255" s="249"/>
      <c r="EQN255" s="249"/>
      <c r="EQO255" s="249"/>
      <c r="EQP255" s="249"/>
      <c r="EQQ255" s="249"/>
      <c r="EQR255" s="249"/>
      <c r="EQS255" s="249"/>
      <c r="EQT255" s="249"/>
      <c r="EQU255" s="249"/>
      <c r="EQV255" s="249"/>
      <c r="EQW255" s="249"/>
      <c r="EQX255" s="249"/>
      <c r="EQY255" s="249"/>
      <c r="EQZ255" s="249"/>
      <c r="ERA255" s="249"/>
      <c r="ERB255" s="249"/>
      <c r="ERC255" s="249"/>
      <c r="ERD255" s="249"/>
      <c r="ERE255" s="249"/>
      <c r="ERF255" s="249"/>
      <c r="ERG255" s="249"/>
      <c r="ERH255" s="249"/>
      <c r="ERI255" s="249"/>
      <c r="ERJ255" s="249"/>
      <c r="ERK255" s="249"/>
      <c r="ERL255" s="249"/>
      <c r="ERM255" s="249"/>
      <c r="ERN255" s="249"/>
      <c r="ERO255" s="249"/>
      <c r="ERP255" s="249"/>
      <c r="ERQ255" s="249"/>
      <c r="ERR255" s="249"/>
      <c r="ERS255" s="249"/>
      <c r="ERT255" s="249"/>
      <c r="ERU255" s="249"/>
      <c r="ERV255" s="249"/>
      <c r="ERW255" s="249"/>
      <c r="ERX255" s="249"/>
      <c r="ERY255" s="249"/>
      <c r="ERZ255" s="249"/>
      <c r="ESA255" s="249"/>
      <c r="ESB255" s="249"/>
      <c r="ESC255" s="249"/>
      <c r="ESD255" s="249"/>
      <c r="ESE255" s="249"/>
      <c r="ESF255" s="249"/>
      <c r="ESG255" s="249"/>
      <c r="ESH255" s="249"/>
      <c r="ESI255" s="249"/>
      <c r="ESJ255" s="249"/>
      <c r="ESK255" s="249"/>
      <c r="ESL255" s="249"/>
      <c r="ESM255" s="249"/>
      <c r="ESN255" s="249"/>
      <c r="ESO255" s="249"/>
      <c r="ESP255" s="249"/>
      <c r="ESQ255" s="249"/>
      <c r="ESR255" s="249"/>
      <c r="ESS255" s="249"/>
      <c r="EST255" s="249"/>
      <c r="ESU255" s="249"/>
      <c r="ESV255" s="249"/>
      <c r="ESW255" s="249"/>
      <c r="ESX255" s="249"/>
      <c r="ESY255" s="249"/>
      <c r="ESZ255" s="249"/>
      <c r="ETA255" s="249"/>
      <c r="ETB255" s="249"/>
      <c r="ETC255" s="249"/>
      <c r="ETD255" s="249"/>
      <c r="ETE255" s="249"/>
      <c r="ETF255" s="249"/>
      <c r="ETG255" s="249"/>
      <c r="ETH255" s="249"/>
      <c r="ETI255" s="249"/>
      <c r="ETJ255" s="249"/>
      <c r="ETK255" s="249"/>
      <c r="ETL255" s="249"/>
      <c r="ETM255" s="249"/>
      <c r="ETN255" s="249"/>
      <c r="ETO255" s="249"/>
      <c r="ETP255" s="249"/>
      <c r="ETQ255" s="249"/>
      <c r="ETR255" s="249"/>
      <c r="ETS255" s="249"/>
      <c r="ETT255" s="249"/>
      <c r="ETU255" s="249"/>
      <c r="ETV255" s="249"/>
      <c r="ETW255" s="249"/>
      <c r="ETX255" s="249"/>
      <c r="ETY255" s="249"/>
      <c r="ETZ255" s="249"/>
      <c r="EUA255" s="249"/>
      <c r="EUB255" s="249"/>
      <c r="EUC255" s="249"/>
      <c r="EUD255" s="249"/>
      <c r="EUE255" s="249"/>
      <c r="EUF255" s="249"/>
      <c r="EUG255" s="249"/>
      <c r="EUH255" s="249"/>
      <c r="EUI255" s="249"/>
      <c r="EUJ255" s="249"/>
      <c r="EUK255" s="249"/>
      <c r="EUL255" s="249"/>
      <c r="EUM255" s="249"/>
      <c r="EUN255" s="249"/>
      <c r="EUO255" s="249"/>
      <c r="EUP255" s="249"/>
      <c r="EUQ255" s="249"/>
      <c r="EUR255" s="249"/>
      <c r="EUS255" s="249"/>
      <c r="EUT255" s="249"/>
      <c r="EUU255" s="249"/>
      <c r="EUV255" s="249"/>
      <c r="EUW255" s="249"/>
      <c r="EUX255" s="249"/>
      <c r="EUY255" s="249"/>
      <c r="EUZ255" s="249"/>
      <c r="EVA255" s="249"/>
      <c r="EVB255" s="249"/>
      <c r="EVC255" s="249"/>
      <c r="EVD255" s="249"/>
      <c r="EVE255" s="249"/>
      <c r="EVF255" s="249"/>
      <c r="EVG255" s="249"/>
      <c r="EVH255" s="249"/>
      <c r="EVI255" s="249"/>
      <c r="EVJ255" s="249"/>
      <c r="EVK255" s="249"/>
      <c r="EVL255" s="249"/>
      <c r="EVM255" s="249"/>
      <c r="EVN255" s="249"/>
      <c r="EVO255" s="249"/>
      <c r="EVP255" s="249"/>
      <c r="EVQ255" s="249"/>
      <c r="EVR255" s="249"/>
      <c r="EVS255" s="249"/>
      <c r="EVT255" s="249"/>
      <c r="EVU255" s="249"/>
      <c r="EVV255" s="249"/>
      <c r="EVW255" s="249"/>
      <c r="EVX255" s="249"/>
      <c r="EVY255" s="249"/>
      <c r="EVZ255" s="249"/>
      <c r="EWA255" s="249"/>
      <c r="EWB255" s="249"/>
      <c r="EWC255" s="249"/>
      <c r="EWD255" s="249"/>
      <c r="EWE255" s="249"/>
      <c r="EWF255" s="249"/>
      <c r="EWG255" s="249"/>
      <c r="EWH255" s="249"/>
      <c r="EWI255" s="249"/>
      <c r="EWJ255" s="249"/>
      <c r="EWK255" s="249"/>
      <c r="EWL255" s="249"/>
      <c r="EWM255" s="249"/>
      <c r="EWN255" s="249"/>
      <c r="EWO255" s="249"/>
      <c r="EWP255" s="249"/>
      <c r="EWQ255" s="249"/>
      <c r="EWR255" s="249"/>
      <c r="EWS255" s="249"/>
      <c r="EWT255" s="249"/>
      <c r="EWU255" s="249"/>
      <c r="EWV255" s="249"/>
      <c r="EWW255" s="249"/>
      <c r="EWX255" s="249"/>
      <c r="EWY255" s="249"/>
      <c r="EWZ255" s="249"/>
      <c r="EXA255" s="249"/>
      <c r="EXB255" s="249"/>
      <c r="EXC255" s="249"/>
      <c r="EXD255" s="249"/>
      <c r="EXE255" s="249"/>
      <c r="EXF255" s="249"/>
      <c r="EXG255" s="249"/>
      <c r="EXH255" s="249"/>
      <c r="EXI255" s="249"/>
      <c r="EXJ255" s="249"/>
      <c r="EXK255" s="249"/>
      <c r="EXL255" s="249"/>
      <c r="EXM255" s="249"/>
      <c r="EXN255" s="249"/>
      <c r="EXO255" s="249"/>
      <c r="EXP255" s="249"/>
      <c r="EXQ255" s="249"/>
      <c r="EXR255" s="249"/>
      <c r="EXS255" s="249"/>
      <c r="EXT255" s="249"/>
      <c r="EXU255" s="249"/>
      <c r="EXV255" s="249"/>
      <c r="EXW255" s="249"/>
      <c r="EXX255" s="249"/>
      <c r="EXY255" s="249"/>
      <c r="EXZ255" s="249"/>
      <c r="EYA255" s="249"/>
      <c r="EYB255" s="249"/>
      <c r="EYC255" s="249"/>
      <c r="EYD255" s="249"/>
      <c r="EYE255" s="249"/>
      <c r="EYF255" s="249"/>
      <c r="EYG255" s="249"/>
      <c r="EYH255" s="249"/>
      <c r="EYI255" s="249"/>
      <c r="EYJ255" s="249"/>
      <c r="EYK255" s="249"/>
      <c r="EYL255" s="249"/>
      <c r="EYM255" s="249"/>
      <c r="EYN255" s="249"/>
      <c r="EYO255" s="249"/>
      <c r="EYP255" s="249"/>
      <c r="EYQ255" s="249"/>
      <c r="EYR255" s="249"/>
      <c r="EYS255" s="249"/>
      <c r="EYT255" s="249"/>
      <c r="EYU255" s="249"/>
      <c r="EYV255" s="249"/>
      <c r="EYW255" s="249"/>
      <c r="EYX255" s="249"/>
      <c r="EYY255" s="249"/>
      <c r="EYZ255" s="249"/>
      <c r="EZA255" s="249"/>
      <c r="EZB255" s="249"/>
      <c r="EZC255" s="249"/>
      <c r="EZD255" s="249"/>
      <c r="EZE255" s="249"/>
      <c r="EZF255" s="249"/>
      <c r="EZG255" s="249"/>
      <c r="EZH255" s="249"/>
      <c r="EZI255" s="249"/>
      <c r="EZJ255" s="249"/>
      <c r="EZK255" s="249"/>
      <c r="EZL255" s="249"/>
      <c r="EZM255" s="249"/>
      <c r="EZN255" s="249"/>
      <c r="EZO255" s="249"/>
      <c r="EZP255" s="249"/>
      <c r="EZQ255" s="249"/>
      <c r="EZR255" s="249"/>
      <c r="EZS255" s="249"/>
      <c r="EZT255" s="249"/>
      <c r="EZU255" s="249"/>
      <c r="EZV255" s="249"/>
      <c r="EZW255" s="249"/>
      <c r="EZX255" s="249"/>
      <c r="EZY255" s="249"/>
      <c r="EZZ255" s="249"/>
      <c r="FAA255" s="249"/>
      <c r="FAB255" s="249"/>
      <c r="FAC255" s="249"/>
      <c r="FAD255" s="249"/>
      <c r="FAE255" s="249"/>
      <c r="FAF255" s="249"/>
      <c r="FAG255" s="249"/>
      <c r="FAH255" s="249"/>
      <c r="FAI255" s="249"/>
      <c r="FAJ255" s="249"/>
      <c r="FAK255" s="249"/>
      <c r="FAL255" s="249"/>
      <c r="FAM255" s="249"/>
      <c r="FAN255" s="249"/>
      <c r="FAO255" s="249"/>
      <c r="FAP255" s="249"/>
      <c r="FAQ255" s="249"/>
      <c r="FAR255" s="249"/>
      <c r="FAS255" s="249"/>
      <c r="FAT255" s="249"/>
      <c r="FAU255" s="249"/>
      <c r="FAV255" s="249"/>
      <c r="FAW255" s="249"/>
      <c r="FAX255" s="249"/>
      <c r="FAY255" s="249"/>
      <c r="FAZ255" s="249"/>
      <c r="FBA255" s="249"/>
      <c r="FBB255" s="249"/>
      <c r="FBC255" s="249"/>
      <c r="FBD255" s="249"/>
      <c r="FBE255" s="249"/>
      <c r="FBF255" s="249"/>
      <c r="FBG255" s="249"/>
      <c r="FBH255" s="249"/>
      <c r="FBI255" s="249"/>
      <c r="FBJ255" s="249"/>
      <c r="FBK255" s="249"/>
      <c r="FBL255" s="249"/>
      <c r="FBM255" s="249"/>
      <c r="FBN255" s="249"/>
      <c r="FBO255" s="249"/>
      <c r="FBP255" s="249"/>
      <c r="FBQ255" s="249"/>
      <c r="FBR255" s="249"/>
      <c r="FBS255" s="249"/>
      <c r="FBT255" s="249"/>
      <c r="FBU255" s="249"/>
      <c r="FBV255" s="249"/>
      <c r="FBW255" s="249"/>
      <c r="FBX255" s="249"/>
      <c r="FBY255" s="249"/>
      <c r="FBZ255" s="249"/>
      <c r="FCA255" s="249"/>
      <c r="FCB255" s="249"/>
      <c r="FCC255" s="249"/>
      <c r="FCD255" s="249"/>
      <c r="FCE255" s="249"/>
      <c r="FCF255" s="249"/>
      <c r="FCG255" s="249"/>
      <c r="FCH255" s="249"/>
      <c r="FCI255" s="249"/>
      <c r="FCJ255" s="249"/>
      <c r="FCK255" s="249"/>
      <c r="FCL255" s="249"/>
      <c r="FCM255" s="249"/>
      <c r="FCN255" s="249"/>
      <c r="FCO255" s="249"/>
      <c r="FCP255" s="249"/>
      <c r="FCQ255" s="249"/>
      <c r="FCR255" s="249"/>
      <c r="FCS255" s="249"/>
      <c r="FCT255" s="249"/>
      <c r="FCU255" s="249"/>
      <c r="FCV255" s="249"/>
      <c r="FCW255" s="249"/>
      <c r="FCX255" s="249"/>
      <c r="FCY255" s="249"/>
      <c r="FCZ255" s="249"/>
      <c r="FDA255" s="249"/>
      <c r="FDB255" s="249"/>
      <c r="FDC255" s="249"/>
      <c r="FDD255" s="249"/>
      <c r="FDE255" s="249"/>
      <c r="FDF255" s="249"/>
      <c r="FDG255" s="249"/>
      <c r="FDH255" s="249"/>
      <c r="FDI255" s="249"/>
      <c r="FDJ255" s="249"/>
      <c r="FDK255" s="249"/>
      <c r="FDL255" s="249"/>
      <c r="FDM255" s="249"/>
      <c r="FDN255" s="249"/>
      <c r="FDO255" s="249"/>
      <c r="FDP255" s="249"/>
      <c r="FDQ255" s="249"/>
      <c r="FDR255" s="249"/>
      <c r="FDS255" s="249"/>
      <c r="FDT255" s="249"/>
      <c r="FDU255" s="249"/>
      <c r="FDV255" s="249"/>
      <c r="FDW255" s="249"/>
      <c r="FDX255" s="249"/>
      <c r="FDY255" s="249"/>
      <c r="FDZ255" s="249"/>
      <c r="FEA255" s="249"/>
      <c r="FEB255" s="249"/>
      <c r="FEC255" s="249"/>
      <c r="FED255" s="249"/>
      <c r="FEE255" s="249"/>
      <c r="FEF255" s="249"/>
      <c r="FEG255" s="249"/>
      <c r="FEH255" s="249"/>
      <c r="FEI255" s="249"/>
      <c r="FEJ255" s="249"/>
      <c r="FEK255" s="249"/>
      <c r="FEL255" s="249"/>
      <c r="FEM255" s="249"/>
      <c r="FEN255" s="249"/>
      <c r="FEO255" s="249"/>
      <c r="FEP255" s="249"/>
      <c r="FEQ255" s="249"/>
      <c r="FER255" s="249"/>
      <c r="FES255" s="249"/>
      <c r="FET255" s="249"/>
      <c r="FEU255" s="249"/>
      <c r="FEV255" s="249"/>
      <c r="FEW255" s="249"/>
      <c r="FEX255" s="249"/>
      <c r="FEY255" s="249"/>
      <c r="FEZ255" s="249"/>
      <c r="FFA255" s="249"/>
      <c r="FFB255" s="249"/>
      <c r="FFC255" s="249"/>
      <c r="FFD255" s="249"/>
      <c r="FFE255" s="249"/>
      <c r="FFF255" s="249"/>
      <c r="FFG255" s="249"/>
      <c r="FFH255" s="249"/>
      <c r="FFI255" s="249"/>
      <c r="FFJ255" s="249"/>
      <c r="FFK255" s="249"/>
      <c r="FFL255" s="249"/>
      <c r="FFM255" s="249"/>
      <c r="FFN255" s="249"/>
      <c r="FFO255" s="249"/>
      <c r="FFP255" s="249"/>
      <c r="FFQ255" s="249"/>
      <c r="FFR255" s="249"/>
      <c r="FFS255" s="249"/>
      <c r="FFT255" s="249"/>
      <c r="FFU255" s="249"/>
      <c r="FFV255" s="249"/>
      <c r="FFW255" s="249"/>
      <c r="FFX255" s="249"/>
      <c r="FFY255" s="249"/>
      <c r="FFZ255" s="249"/>
      <c r="FGA255" s="249"/>
      <c r="FGB255" s="249"/>
      <c r="FGC255" s="249"/>
      <c r="FGD255" s="249"/>
      <c r="FGE255" s="249"/>
      <c r="FGF255" s="249"/>
      <c r="FGG255" s="249"/>
      <c r="FGH255" s="249"/>
      <c r="FGI255" s="249"/>
      <c r="FGJ255" s="249"/>
      <c r="FGK255" s="249"/>
      <c r="FGL255" s="249"/>
      <c r="FGM255" s="249"/>
      <c r="FGN255" s="249"/>
      <c r="FGO255" s="249"/>
      <c r="FGP255" s="249"/>
      <c r="FGQ255" s="249"/>
      <c r="FGR255" s="249"/>
      <c r="FGS255" s="249"/>
      <c r="FGT255" s="249"/>
      <c r="FGU255" s="249"/>
      <c r="FGV255" s="249"/>
      <c r="FGW255" s="249"/>
      <c r="FGX255" s="249"/>
      <c r="FGY255" s="249"/>
      <c r="FGZ255" s="249"/>
      <c r="FHA255" s="249"/>
      <c r="FHB255" s="249"/>
      <c r="FHC255" s="249"/>
      <c r="FHD255" s="249"/>
      <c r="FHE255" s="249"/>
      <c r="FHF255" s="249"/>
      <c r="FHG255" s="249"/>
      <c r="FHH255" s="249"/>
      <c r="FHI255" s="249"/>
      <c r="FHJ255" s="249"/>
      <c r="FHK255" s="249"/>
      <c r="FHL255" s="249"/>
      <c r="FHM255" s="249"/>
      <c r="FHN255" s="249"/>
      <c r="FHO255" s="249"/>
      <c r="FHP255" s="249"/>
      <c r="FHQ255" s="249"/>
      <c r="FHR255" s="249"/>
      <c r="FHS255" s="249"/>
      <c r="FHT255" s="249"/>
      <c r="FHU255" s="249"/>
      <c r="FHV255" s="249"/>
      <c r="FHW255" s="249"/>
      <c r="FHX255" s="249"/>
      <c r="FHY255" s="249"/>
      <c r="FHZ255" s="249"/>
      <c r="FIA255" s="249"/>
      <c r="FIB255" s="249"/>
      <c r="FIC255" s="249"/>
      <c r="FID255" s="249"/>
      <c r="FIE255" s="249"/>
      <c r="FIF255" s="249"/>
      <c r="FIG255" s="249"/>
      <c r="FIH255" s="249"/>
      <c r="FII255" s="249"/>
      <c r="FIJ255" s="249"/>
      <c r="FIK255" s="249"/>
      <c r="FIL255" s="249"/>
      <c r="FIM255" s="249"/>
      <c r="FIN255" s="249"/>
      <c r="FIO255" s="249"/>
      <c r="FIP255" s="249"/>
      <c r="FIQ255" s="249"/>
      <c r="FIR255" s="249"/>
      <c r="FIS255" s="249"/>
      <c r="FIT255" s="249"/>
      <c r="FIU255" s="249"/>
      <c r="FIV255" s="249"/>
      <c r="FIW255" s="249"/>
      <c r="FIX255" s="249"/>
      <c r="FIY255" s="249"/>
      <c r="FIZ255" s="249"/>
      <c r="FJA255" s="249"/>
      <c r="FJB255" s="249"/>
      <c r="FJC255" s="249"/>
      <c r="FJD255" s="249"/>
      <c r="FJE255" s="249"/>
      <c r="FJF255" s="249"/>
      <c r="FJG255" s="249"/>
      <c r="FJH255" s="249"/>
      <c r="FJI255" s="249"/>
      <c r="FJJ255" s="249"/>
      <c r="FJK255" s="249"/>
      <c r="FJL255" s="249"/>
      <c r="FJM255" s="249"/>
      <c r="FJN255" s="249"/>
      <c r="FJO255" s="249"/>
      <c r="FJP255" s="249"/>
      <c r="FJQ255" s="249"/>
      <c r="FJR255" s="249"/>
      <c r="FJS255" s="249"/>
      <c r="FJT255" s="249"/>
      <c r="FJU255" s="249"/>
      <c r="FJV255" s="249"/>
      <c r="FJW255" s="249"/>
      <c r="FJX255" s="249"/>
      <c r="FJY255" s="249"/>
      <c r="FJZ255" s="249"/>
      <c r="FKA255" s="249"/>
      <c r="FKB255" s="249"/>
      <c r="FKC255" s="249"/>
      <c r="FKD255" s="249"/>
      <c r="FKE255" s="249"/>
      <c r="FKF255" s="249"/>
      <c r="FKG255" s="249"/>
      <c r="FKH255" s="249"/>
      <c r="FKI255" s="249"/>
      <c r="FKJ255" s="249"/>
      <c r="FKK255" s="249"/>
      <c r="FKL255" s="249"/>
      <c r="FKM255" s="249"/>
      <c r="FKN255" s="249"/>
      <c r="FKO255" s="249"/>
      <c r="FKP255" s="249"/>
      <c r="FKQ255" s="249"/>
      <c r="FKR255" s="249"/>
      <c r="FKS255" s="249"/>
      <c r="FKT255" s="249"/>
      <c r="FKU255" s="249"/>
      <c r="FKV255" s="249"/>
      <c r="FKW255" s="249"/>
      <c r="FKX255" s="249"/>
      <c r="FKY255" s="249"/>
      <c r="FKZ255" s="249"/>
      <c r="FLA255" s="249"/>
      <c r="FLB255" s="249"/>
      <c r="FLC255" s="249"/>
      <c r="FLD255" s="249"/>
      <c r="FLE255" s="249"/>
      <c r="FLF255" s="249"/>
      <c r="FLG255" s="249"/>
      <c r="FLH255" s="249"/>
      <c r="FLI255" s="249"/>
      <c r="FLJ255" s="249"/>
      <c r="FLK255" s="249"/>
      <c r="FLL255" s="249"/>
      <c r="FLM255" s="249"/>
      <c r="FLN255" s="249"/>
      <c r="FLO255" s="249"/>
      <c r="FLP255" s="249"/>
      <c r="FLQ255" s="249"/>
      <c r="FLR255" s="249"/>
      <c r="FLS255" s="249"/>
      <c r="FLT255" s="249"/>
      <c r="FLU255" s="249"/>
      <c r="FLV255" s="249"/>
      <c r="FLW255" s="249"/>
      <c r="FLX255" s="249"/>
      <c r="FLY255" s="249"/>
      <c r="FLZ255" s="249"/>
      <c r="FMA255" s="249"/>
      <c r="FMB255" s="249"/>
      <c r="FMC255" s="249"/>
      <c r="FMD255" s="249"/>
      <c r="FME255" s="249"/>
      <c r="FMF255" s="249"/>
      <c r="FMG255" s="249"/>
      <c r="FMH255" s="249"/>
      <c r="FMI255" s="249"/>
      <c r="FMJ255" s="249"/>
      <c r="FMK255" s="249"/>
      <c r="FML255" s="249"/>
      <c r="FMM255" s="249"/>
      <c r="FMN255" s="249"/>
      <c r="FMO255" s="249"/>
      <c r="FMP255" s="249"/>
      <c r="FMQ255" s="249"/>
      <c r="FMR255" s="249"/>
      <c r="FMS255" s="249"/>
      <c r="FMT255" s="249"/>
      <c r="FMU255" s="249"/>
      <c r="FMV255" s="249"/>
      <c r="FMW255" s="249"/>
      <c r="FMX255" s="249"/>
      <c r="FMY255" s="249"/>
      <c r="FMZ255" s="249"/>
      <c r="FNA255" s="249"/>
      <c r="FNB255" s="249"/>
      <c r="FNC255" s="249"/>
      <c r="FND255" s="249"/>
      <c r="FNE255" s="249"/>
      <c r="FNF255" s="249"/>
      <c r="FNG255" s="249"/>
      <c r="FNH255" s="249"/>
      <c r="FNI255" s="249"/>
      <c r="FNJ255" s="249"/>
      <c r="FNK255" s="249"/>
      <c r="FNL255" s="249"/>
      <c r="FNM255" s="249"/>
      <c r="FNN255" s="249"/>
      <c r="FNO255" s="249"/>
      <c r="FNP255" s="249"/>
      <c r="FNQ255" s="249"/>
      <c r="FNR255" s="249"/>
      <c r="FNS255" s="249"/>
      <c r="FNT255" s="249"/>
      <c r="FNU255" s="249"/>
      <c r="FNV255" s="249"/>
      <c r="FNW255" s="249"/>
      <c r="FNX255" s="249"/>
      <c r="FNY255" s="249"/>
      <c r="FNZ255" s="249"/>
      <c r="FOA255" s="249"/>
      <c r="FOB255" s="249"/>
      <c r="FOC255" s="249"/>
      <c r="FOD255" s="249"/>
      <c r="FOE255" s="249"/>
      <c r="FOF255" s="249"/>
      <c r="FOG255" s="249"/>
      <c r="FOH255" s="249"/>
      <c r="FOI255" s="249"/>
      <c r="FOJ255" s="249"/>
      <c r="FOK255" s="249"/>
      <c r="FOL255" s="249"/>
      <c r="FOM255" s="249"/>
      <c r="FON255" s="249"/>
      <c r="FOO255" s="249"/>
      <c r="FOP255" s="249"/>
      <c r="FOQ255" s="249"/>
      <c r="FOR255" s="249"/>
      <c r="FOS255" s="249"/>
      <c r="FOT255" s="249"/>
      <c r="FOU255" s="249"/>
      <c r="FOV255" s="249"/>
      <c r="FOW255" s="249"/>
      <c r="FOX255" s="249"/>
      <c r="FOY255" s="249"/>
      <c r="FOZ255" s="249"/>
      <c r="FPA255" s="249"/>
      <c r="FPB255" s="249"/>
      <c r="FPC255" s="249"/>
      <c r="FPD255" s="249"/>
      <c r="FPE255" s="249"/>
      <c r="FPF255" s="249"/>
      <c r="FPG255" s="249"/>
      <c r="FPH255" s="249"/>
      <c r="FPI255" s="249"/>
      <c r="FPJ255" s="249"/>
      <c r="FPK255" s="249"/>
      <c r="FPL255" s="249"/>
      <c r="FPM255" s="249"/>
      <c r="FPN255" s="249"/>
      <c r="FPO255" s="249"/>
      <c r="FPP255" s="249"/>
      <c r="FPQ255" s="249"/>
      <c r="FPR255" s="249"/>
      <c r="FPS255" s="249"/>
      <c r="FPT255" s="249"/>
      <c r="FPU255" s="249"/>
      <c r="FPV255" s="249"/>
      <c r="FPW255" s="249"/>
      <c r="FPX255" s="249"/>
      <c r="FPY255" s="249"/>
      <c r="FPZ255" s="249"/>
      <c r="FQA255" s="249"/>
      <c r="FQB255" s="249"/>
      <c r="FQC255" s="249"/>
      <c r="FQD255" s="249"/>
      <c r="FQE255" s="249"/>
      <c r="FQF255" s="249"/>
      <c r="FQG255" s="249"/>
      <c r="FQH255" s="249"/>
      <c r="FQI255" s="249"/>
      <c r="FQJ255" s="249"/>
      <c r="FQK255" s="249"/>
      <c r="FQL255" s="249"/>
      <c r="FQM255" s="249"/>
      <c r="FQN255" s="249"/>
      <c r="FQO255" s="249"/>
      <c r="FQP255" s="249"/>
      <c r="FQQ255" s="249"/>
      <c r="FQR255" s="249"/>
      <c r="FQS255" s="249"/>
      <c r="FQT255" s="249"/>
      <c r="FQU255" s="249"/>
      <c r="FQV255" s="249"/>
      <c r="FQW255" s="249"/>
      <c r="FQX255" s="249"/>
      <c r="FQY255" s="249"/>
      <c r="FQZ255" s="249"/>
      <c r="FRA255" s="249"/>
      <c r="FRB255" s="249"/>
      <c r="FRC255" s="249"/>
      <c r="FRD255" s="249"/>
      <c r="FRE255" s="249"/>
      <c r="FRF255" s="249"/>
      <c r="FRG255" s="249"/>
      <c r="FRH255" s="249"/>
      <c r="FRI255" s="249"/>
      <c r="FRJ255" s="249"/>
      <c r="FRK255" s="249"/>
      <c r="FRL255" s="249"/>
      <c r="FRM255" s="249"/>
      <c r="FRN255" s="249"/>
      <c r="FRO255" s="249"/>
      <c r="FRP255" s="249"/>
      <c r="FRQ255" s="249"/>
      <c r="FRR255" s="249"/>
      <c r="FRS255" s="249"/>
      <c r="FRT255" s="249"/>
      <c r="FRU255" s="249"/>
      <c r="FRV255" s="249"/>
      <c r="FRW255" s="249"/>
      <c r="FRX255" s="249"/>
      <c r="FRY255" s="249"/>
      <c r="FRZ255" s="249"/>
      <c r="FSA255" s="249"/>
      <c r="FSB255" s="249"/>
      <c r="FSC255" s="249"/>
      <c r="FSD255" s="249"/>
      <c r="FSE255" s="249"/>
      <c r="FSF255" s="249"/>
      <c r="FSG255" s="249"/>
      <c r="FSH255" s="249"/>
      <c r="FSI255" s="249"/>
      <c r="FSJ255" s="249"/>
      <c r="FSK255" s="249"/>
      <c r="FSL255" s="249"/>
      <c r="FSM255" s="249"/>
      <c r="FSN255" s="249"/>
      <c r="FSO255" s="249"/>
      <c r="FSP255" s="249"/>
      <c r="FSQ255" s="249"/>
      <c r="FSR255" s="249"/>
      <c r="FSS255" s="249"/>
      <c r="FST255" s="249"/>
      <c r="FSU255" s="249"/>
      <c r="FSV255" s="249"/>
      <c r="FSW255" s="249"/>
      <c r="FSX255" s="249"/>
      <c r="FSY255" s="249"/>
      <c r="FSZ255" s="249"/>
      <c r="FTA255" s="249"/>
      <c r="FTB255" s="249"/>
      <c r="FTC255" s="249"/>
      <c r="FTD255" s="249"/>
      <c r="FTE255" s="249"/>
      <c r="FTF255" s="249"/>
      <c r="FTG255" s="249"/>
      <c r="FTH255" s="249"/>
      <c r="FTI255" s="249"/>
      <c r="FTJ255" s="249"/>
      <c r="FTK255" s="249"/>
      <c r="FTL255" s="249"/>
      <c r="FTM255" s="249"/>
      <c r="FTN255" s="249"/>
      <c r="FTO255" s="249"/>
      <c r="FTP255" s="249"/>
      <c r="FTQ255" s="249"/>
      <c r="FTR255" s="249"/>
      <c r="FTS255" s="249"/>
      <c r="FTT255" s="249"/>
      <c r="FTU255" s="249"/>
      <c r="FTV255" s="249"/>
      <c r="FTW255" s="249"/>
      <c r="FTX255" s="249"/>
      <c r="FTY255" s="249"/>
      <c r="FTZ255" s="249"/>
      <c r="FUA255" s="249"/>
      <c r="FUB255" s="249"/>
      <c r="FUC255" s="249"/>
      <c r="FUD255" s="249"/>
      <c r="FUE255" s="249"/>
      <c r="FUF255" s="249"/>
      <c r="FUG255" s="249"/>
      <c r="FUH255" s="249"/>
      <c r="FUI255" s="249"/>
      <c r="FUJ255" s="249"/>
      <c r="FUK255" s="249"/>
      <c r="FUL255" s="249"/>
      <c r="FUM255" s="249"/>
      <c r="FUN255" s="249"/>
      <c r="FUO255" s="249"/>
      <c r="FUP255" s="249"/>
      <c r="FUQ255" s="249"/>
      <c r="FUR255" s="249"/>
      <c r="FUS255" s="249"/>
      <c r="FUT255" s="249"/>
      <c r="FUU255" s="249"/>
      <c r="FUV255" s="249"/>
      <c r="FUW255" s="249"/>
      <c r="FUX255" s="249"/>
      <c r="FUY255" s="249"/>
      <c r="FUZ255" s="249"/>
      <c r="FVA255" s="249"/>
      <c r="FVB255" s="249"/>
      <c r="FVC255" s="249"/>
      <c r="FVD255" s="249"/>
      <c r="FVE255" s="249"/>
      <c r="FVF255" s="249"/>
      <c r="FVG255" s="249"/>
      <c r="FVH255" s="249"/>
      <c r="FVI255" s="249"/>
      <c r="FVJ255" s="249"/>
      <c r="FVK255" s="249"/>
      <c r="FVL255" s="249"/>
      <c r="FVM255" s="249"/>
      <c r="FVN255" s="249"/>
      <c r="FVO255" s="249"/>
      <c r="FVP255" s="249"/>
      <c r="FVQ255" s="249"/>
      <c r="FVR255" s="249"/>
      <c r="FVS255" s="249"/>
      <c r="FVT255" s="249"/>
      <c r="FVU255" s="249"/>
      <c r="FVV255" s="249"/>
      <c r="FVW255" s="249"/>
      <c r="FVX255" s="249"/>
      <c r="FVY255" s="249"/>
      <c r="FVZ255" s="249"/>
      <c r="FWA255" s="249"/>
      <c r="FWB255" s="249"/>
      <c r="FWC255" s="249"/>
      <c r="FWD255" s="249"/>
      <c r="FWE255" s="249"/>
      <c r="FWF255" s="249"/>
      <c r="FWG255" s="249"/>
      <c r="FWH255" s="249"/>
      <c r="FWI255" s="249"/>
      <c r="FWJ255" s="249"/>
      <c r="FWK255" s="249"/>
      <c r="FWL255" s="249"/>
      <c r="FWM255" s="249"/>
      <c r="FWN255" s="249"/>
      <c r="FWO255" s="249"/>
      <c r="FWP255" s="249"/>
      <c r="FWQ255" s="249"/>
      <c r="FWR255" s="249"/>
      <c r="FWS255" s="249"/>
      <c r="FWT255" s="249"/>
      <c r="FWU255" s="249"/>
      <c r="FWV255" s="249"/>
      <c r="FWW255" s="249"/>
      <c r="FWX255" s="249"/>
      <c r="FWY255" s="249"/>
      <c r="FWZ255" s="249"/>
      <c r="FXA255" s="249"/>
      <c r="FXB255" s="249"/>
      <c r="FXC255" s="249"/>
      <c r="FXD255" s="249"/>
      <c r="FXE255" s="249"/>
      <c r="FXF255" s="249"/>
      <c r="FXG255" s="249"/>
      <c r="FXH255" s="249"/>
      <c r="FXI255" s="249"/>
      <c r="FXJ255" s="249"/>
      <c r="FXK255" s="249"/>
      <c r="FXL255" s="249"/>
      <c r="FXM255" s="249"/>
      <c r="FXN255" s="249"/>
      <c r="FXO255" s="249"/>
      <c r="FXP255" s="249"/>
      <c r="FXQ255" s="249"/>
      <c r="FXR255" s="249"/>
      <c r="FXS255" s="249"/>
      <c r="FXT255" s="249"/>
      <c r="FXU255" s="249"/>
      <c r="FXV255" s="249"/>
      <c r="FXW255" s="249"/>
      <c r="FXX255" s="249"/>
      <c r="FXY255" s="249"/>
      <c r="FXZ255" s="249"/>
      <c r="FYA255" s="249"/>
      <c r="FYB255" s="249"/>
      <c r="FYC255" s="249"/>
      <c r="FYD255" s="249"/>
      <c r="FYE255" s="249"/>
      <c r="FYF255" s="249"/>
      <c r="FYG255" s="249"/>
      <c r="FYH255" s="249"/>
      <c r="FYI255" s="249"/>
      <c r="FYJ255" s="249"/>
      <c r="FYK255" s="249"/>
      <c r="FYL255" s="249"/>
      <c r="FYM255" s="249"/>
      <c r="FYN255" s="249"/>
      <c r="FYO255" s="249"/>
      <c r="FYP255" s="249"/>
      <c r="FYQ255" s="249"/>
      <c r="FYR255" s="249"/>
      <c r="FYS255" s="249"/>
      <c r="FYT255" s="249"/>
      <c r="FYU255" s="249"/>
      <c r="FYV255" s="249"/>
      <c r="FYW255" s="249"/>
      <c r="FYX255" s="249"/>
      <c r="FYY255" s="249"/>
      <c r="FYZ255" s="249"/>
      <c r="FZA255" s="249"/>
      <c r="FZB255" s="249"/>
      <c r="FZC255" s="249"/>
      <c r="FZD255" s="249"/>
      <c r="FZE255" s="249"/>
      <c r="FZF255" s="249"/>
      <c r="FZG255" s="249"/>
      <c r="FZH255" s="249"/>
      <c r="FZI255" s="249"/>
      <c r="FZJ255" s="249"/>
      <c r="FZK255" s="249"/>
      <c r="FZL255" s="249"/>
      <c r="FZM255" s="249"/>
      <c r="FZN255" s="249"/>
      <c r="FZO255" s="249"/>
      <c r="FZP255" s="249"/>
      <c r="FZQ255" s="249"/>
      <c r="FZR255" s="249"/>
      <c r="FZS255" s="249"/>
      <c r="FZT255" s="249"/>
      <c r="FZU255" s="249"/>
      <c r="FZV255" s="249"/>
      <c r="FZW255" s="249"/>
      <c r="FZX255" s="249"/>
      <c r="FZY255" s="249"/>
      <c r="FZZ255" s="249"/>
      <c r="GAA255" s="249"/>
      <c r="GAB255" s="249"/>
      <c r="GAC255" s="249"/>
      <c r="GAD255" s="249"/>
      <c r="GAE255" s="249"/>
      <c r="GAF255" s="249"/>
      <c r="GAG255" s="249"/>
      <c r="GAH255" s="249"/>
      <c r="GAI255" s="249"/>
      <c r="GAJ255" s="249"/>
      <c r="GAK255" s="249"/>
      <c r="GAL255" s="249"/>
      <c r="GAM255" s="249"/>
      <c r="GAN255" s="249"/>
      <c r="GAO255" s="249"/>
      <c r="GAP255" s="249"/>
      <c r="GAQ255" s="249"/>
      <c r="GAR255" s="249"/>
      <c r="GAS255" s="249"/>
      <c r="GAT255" s="249"/>
      <c r="GAU255" s="249"/>
      <c r="GAV255" s="249"/>
      <c r="GAW255" s="249"/>
      <c r="GAX255" s="249"/>
      <c r="GAY255" s="249"/>
      <c r="GAZ255" s="249"/>
      <c r="GBA255" s="249"/>
      <c r="GBB255" s="249"/>
      <c r="GBC255" s="249"/>
      <c r="GBD255" s="249"/>
      <c r="GBE255" s="249"/>
      <c r="GBF255" s="249"/>
      <c r="GBG255" s="249"/>
      <c r="GBH255" s="249"/>
      <c r="GBI255" s="249"/>
      <c r="GBJ255" s="249"/>
      <c r="GBK255" s="249"/>
      <c r="GBL255" s="249"/>
      <c r="GBM255" s="249"/>
      <c r="GBN255" s="249"/>
      <c r="GBO255" s="249"/>
      <c r="GBP255" s="249"/>
      <c r="GBQ255" s="249"/>
      <c r="GBR255" s="249"/>
      <c r="GBS255" s="249"/>
      <c r="GBT255" s="249"/>
      <c r="GBU255" s="249"/>
      <c r="GBV255" s="249"/>
      <c r="GBW255" s="249"/>
      <c r="GBX255" s="249"/>
      <c r="GBY255" s="249"/>
      <c r="GBZ255" s="249"/>
      <c r="GCA255" s="249"/>
      <c r="GCB255" s="249"/>
      <c r="GCC255" s="249"/>
      <c r="GCD255" s="249"/>
      <c r="GCE255" s="249"/>
      <c r="GCF255" s="249"/>
      <c r="GCG255" s="249"/>
      <c r="GCH255" s="249"/>
      <c r="GCI255" s="249"/>
      <c r="GCJ255" s="249"/>
      <c r="GCK255" s="249"/>
      <c r="GCL255" s="249"/>
      <c r="GCM255" s="249"/>
      <c r="GCN255" s="249"/>
      <c r="GCO255" s="249"/>
      <c r="GCP255" s="249"/>
      <c r="GCQ255" s="249"/>
      <c r="GCR255" s="249"/>
      <c r="GCS255" s="249"/>
      <c r="GCT255" s="249"/>
      <c r="GCU255" s="249"/>
      <c r="GCV255" s="249"/>
      <c r="GCW255" s="249"/>
      <c r="GCX255" s="249"/>
      <c r="GCY255" s="249"/>
      <c r="GCZ255" s="249"/>
      <c r="GDA255" s="249"/>
      <c r="GDB255" s="249"/>
      <c r="GDC255" s="249"/>
      <c r="GDD255" s="249"/>
      <c r="GDE255" s="249"/>
      <c r="GDF255" s="249"/>
      <c r="GDG255" s="249"/>
      <c r="GDH255" s="249"/>
      <c r="GDI255" s="249"/>
      <c r="GDJ255" s="249"/>
      <c r="GDK255" s="249"/>
      <c r="GDL255" s="249"/>
      <c r="GDM255" s="249"/>
      <c r="GDN255" s="249"/>
      <c r="GDO255" s="249"/>
      <c r="GDP255" s="249"/>
      <c r="GDQ255" s="249"/>
      <c r="GDR255" s="249"/>
      <c r="GDS255" s="249"/>
      <c r="GDT255" s="249"/>
      <c r="GDU255" s="249"/>
      <c r="GDV255" s="249"/>
      <c r="GDW255" s="249"/>
      <c r="GDX255" s="249"/>
      <c r="GDY255" s="249"/>
      <c r="GDZ255" s="249"/>
      <c r="GEA255" s="249"/>
      <c r="GEB255" s="249"/>
      <c r="GEC255" s="249"/>
      <c r="GED255" s="249"/>
      <c r="GEE255" s="249"/>
      <c r="GEF255" s="249"/>
      <c r="GEG255" s="249"/>
      <c r="GEH255" s="249"/>
      <c r="GEI255" s="249"/>
      <c r="GEJ255" s="249"/>
      <c r="GEK255" s="249"/>
      <c r="GEL255" s="249"/>
      <c r="GEM255" s="249"/>
      <c r="GEN255" s="249"/>
      <c r="GEO255" s="249"/>
      <c r="GEP255" s="249"/>
      <c r="GEQ255" s="249"/>
      <c r="GER255" s="249"/>
      <c r="GES255" s="249"/>
      <c r="GET255" s="249"/>
      <c r="GEU255" s="249"/>
      <c r="GEV255" s="249"/>
      <c r="GEW255" s="249"/>
      <c r="GEX255" s="249"/>
      <c r="GEY255" s="249"/>
      <c r="GEZ255" s="249"/>
      <c r="GFA255" s="249"/>
      <c r="GFB255" s="249"/>
      <c r="GFC255" s="249"/>
      <c r="GFD255" s="249"/>
      <c r="GFE255" s="249"/>
      <c r="GFF255" s="249"/>
      <c r="GFG255" s="249"/>
      <c r="GFH255" s="249"/>
      <c r="GFI255" s="249"/>
      <c r="GFJ255" s="249"/>
      <c r="GFK255" s="249"/>
      <c r="GFL255" s="249"/>
      <c r="GFM255" s="249"/>
      <c r="GFN255" s="249"/>
      <c r="GFO255" s="249"/>
      <c r="GFP255" s="249"/>
      <c r="GFQ255" s="249"/>
      <c r="GFR255" s="249"/>
      <c r="GFS255" s="249"/>
      <c r="GFT255" s="249"/>
      <c r="GFU255" s="249"/>
      <c r="GFV255" s="249"/>
      <c r="GFW255" s="249"/>
      <c r="GFX255" s="249"/>
      <c r="GFY255" s="249"/>
      <c r="GFZ255" s="249"/>
      <c r="GGA255" s="249"/>
      <c r="GGB255" s="249"/>
      <c r="GGC255" s="249"/>
      <c r="GGD255" s="249"/>
      <c r="GGE255" s="249"/>
      <c r="GGF255" s="249"/>
      <c r="GGG255" s="249"/>
      <c r="GGH255" s="249"/>
      <c r="GGI255" s="249"/>
      <c r="GGJ255" s="249"/>
      <c r="GGK255" s="249"/>
      <c r="GGL255" s="249"/>
      <c r="GGM255" s="249"/>
      <c r="GGN255" s="249"/>
      <c r="GGO255" s="249"/>
      <c r="GGP255" s="249"/>
      <c r="GGQ255" s="249"/>
      <c r="GGR255" s="249"/>
      <c r="GGS255" s="249"/>
      <c r="GGT255" s="249"/>
      <c r="GGU255" s="249"/>
      <c r="GGV255" s="249"/>
      <c r="GGW255" s="249"/>
      <c r="GGX255" s="249"/>
      <c r="GGY255" s="249"/>
      <c r="GGZ255" s="249"/>
      <c r="GHA255" s="249"/>
      <c r="GHB255" s="249"/>
      <c r="GHC255" s="249"/>
      <c r="GHD255" s="249"/>
      <c r="GHE255" s="249"/>
      <c r="GHF255" s="249"/>
      <c r="GHG255" s="249"/>
      <c r="GHH255" s="249"/>
      <c r="GHI255" s="249"/>
      <c r="GHJ255" s="249"/>
      <c r="GHK255" s="249"/>
      <c r="GHL255" s="249"/>
      <c r="GHM255" s="249"/>
      <c r="GHN255" s="249"/>
      <c r="GHO255" s="249"/>
      <c r="GHP255" s="249"/>
      <c r="GHQ255" s="249"/>
      <c r="GHR255" s="249"/>
      <c r="GHS255" s="249"/>
      <c r="GHT255" s="249"/>
      <c r="GHU255" s="249"/>
      <c r="GHV255" s="249"/>
      <c r="GHW255" s="249"/>
      <c r="GHX255" s="249"/>
      <c r="GHY255" s="249"/>
      <c r="GHZ255" s="249"/>
      <c r="GIA255" s="249"/>
      <c r="GIB255" s="249"/>
      <c r="GIC255" s="249"/>
      <c r="GID255" s="249"/>
      <c r="GIE255" s="249"/>
      <c r="GIF255" s="249"/>
      <c r="GIG255" s="249"/>
      <c r="GIH255" s="249"/>
      <c r="GII255" s="249"/>
      <c r="GIJ255" s="249"/>
      <c r="GIK255" s="249"/>
      <c r="GIL255" s="249"/>
      <c r="GIM255" s="249"/>
      <c r="GIN255" s="249"/>
      <c r="GIO255" s="249"/>
      <c r="GIP255" s="249"/>
      <c r="GIQ255" s="249"/>
      <c r="GIR255" s="249"/>
      <c r="GIS255" s="249"/>
      <c r="GIT255" s="249"/>
      <c r="GIU255" s="249"/>
      <c r="GIV255" s="249"/>
      <c r="GIW255" s="249"/>
      <c r="GIX255" s="249"/>
      <c r="GIY255" s="249"/>
      <c r="GIZ255" s="249"/>
      <c r="GJA255" s="249"/>
      <c r="GJB255" s="249"/>
      <c r="GJC255" s="249"/>
      <c r="GJD255" s="249"/>
      <c r="GJE255" s="249"/>
      <c r="GJF255" s="249"/>
      <c r="GJG255" s="249"/>
      <c r="GJH255" s="249"/>
      <c r="GJI255" s="249"/>
      <c r="GJJ255" s="249"/>
      <c r="GJK255" s="249"/>
      <c r="GJL255" s="249"/>
      <c r="GJM255" s="249"/>
      <c r="GJN255" s="249"/>
      <c r="GJO255" s="249"/>
      <c r="GJP255" s="249"/>
      <c r="GJQ255" s="249"/>
      <c r="GJR255" s="249"/>
      <c r="GJS255" s="249"/>
      <c r="GJT255" s="249"/>
      <c r="GJU255" s="249"/>
      <c r="GJV255" s="249"/>
      <c r="GJW255" s="249"/>
      <c r="GJX255" s="249"/>
      <c r="GJY255" s="249"/>
      <c r="GJZ255" s="249"/>
      <c r="GKA255" s="249"/>
      <c r="GKB255" s="249"/>
      <c r="GKC255" s="249"/>
      <c r="GKD255" s="249"/>
      <c r="GKE255" s="249"/>
      <c r="GKF255" s="249"/>
      <c r="GKG255" s="249"/>
      <c r="GKH255" s="249"/>
      <c r="GKI255" s="249"/>
      <c r="GKJ255" s="249"/>
      <c r="GKK255" s="249"/>
      <c r="GKL255" s="249"/>
      <c r="GKM255" s="249"/>
      <c r="GKN255" s="249"/>
      <c r="GKO255" s="249"/>
      <c r="GKP255" s="249"/>
      <c r="GKQ255" s="249"/>
      <c r="GKR255" s="249"/>
      <c r="GKS255" s="249"/>
      <c r="GKT255" s="249"/>
      <c r="GKU255" s="249"/>
      <c r="GKV255" s="249"/>
      <c r="GKW255" s="249"/>
      <c r="GKX255" s="249"/>
      <c r="GKY255" s="249"/>
      <c r="GKZ255" s="249"/>
      <c r="GLA255" s="249"/>
      <c r="GLB255" s="249"/>
      <c r="GLC255" s="249"/>
      <c r="GLD255" s="249"/>
      <c r="GLE255" s="249"/>
      <c r="GLF255" s="249"/>
      <c r="GLG255" s="249"/>
      <c r="GLH255" s="249"/>
      <c r="GLI255" s="249"/>
      <c r="GLJ255" s="249"/>
      <c r="GLK255" s="249"/>
      <c r="GLL255" s="249"/>
      <c r="GLM255" s="249"/>
      <c r="GLN255" s="249"/>
      <c r="GLO255" s="249"/>
      <c r="GLP255" s="249"/>
      <c r="GLQ255" s="249"/>
      <c r="GLR255" s="249"/>
      <c r="GLS255" s="249"/>
      <c r="GLT255" s="249"/>
      <c r="GLU255" s="249"/>
      <c r="GLV255" s="249"/>
      <c r="GLW255" s="249"/>
      <c r="GLX255" s="249"/>
      <c r="GLY255" s="249"/>
      <c r="GLZ255" s="249"/>
      <c r="GMA255" s="249"/>
      <c r="GMB255" s="249"/>
      <c r="GMC255" s="249"/>
      <c r="GMD255" s="249"/>
      <c r="GME255" s="249"/>
      <c r="GMF255" s="249"/>
      <c r="GMG255" s="249"/>
      <c r="GMH255" s="249"/>
      <c r="GMI255" s="249"/>
      <c r="GMJ255" s="249"/>
      <c r="GMK255" s="249"/>
      <c r="GML255" s="249"/>
      <c r="GMM255" s="249"/>
      <c r="GMN255" s="249"/>
      <c r="GMO255" s="249"/>
      <c r="GMP255" s="249"/>
      <c r="GMQ255" s="249"/>
      <c r="GMR255" s="249"/>
      <c r="GMS255" s="249"/>
      <c r="GMT255" s="249"/>
      <c r="GMU255" s="249"/>
      <c r="GMV255" s="249"/>
      <c r="GMW255" s="249"/>
      <c r="GMX255" s="249"/>
      <c r="GMY255" s="249"/>
      <c r="GMZ255" s="249"/>
      <c r="GNA255" s="249"/>
      <c r="GNB255" s="249"/>
      <c r="GNC255" s="249"/>
      <c r="GND255" s="249"/>
      <c r="GNE255" s="249"/>
      <c r="GNF255" s="249"/>
      <c r="GNG255" s="249"/>
      <c r="GNH255" s="249"/>
      <c r="GNI255" s="249"/>
      <c r="GNJ255" s="249"/>
      <c r="GNK255" s="249"/>
      <c r="GNL255" s="249"/>
      <c r="GNM255" s="249"/>
      <c r="GNN255" s="249"/>
      <c r="GNO255" s="249"/>
      <c r="GNP255" s="249"/>
      <c r="GNQ255" s="249"/>
      <c r="GNR255" s="249"/>
      <c r="GNS255" s="249"/>
      <c r="GNT255" s="249"/>
      <c r="GNU255" s="249"/>
      <c r="GNV255" s="249"/>
      <c r="GNW255" s="249"/>
      <c r="GNX255" s="249"/>
      <c r="GNY255" s="249"/>
      <c r="GNZ255" s="249"/>
      <c r="GOA255" s="249"/>
      <c r="GOB255" s="249"/>
      <c r="GOC255" s="249"/>
      <c r="GOD255" s="249"/>
      <c r="GOE255" s="249"/>
      <c r="GOF255" s="249"/>
      <c r="GOG255" s="249"/>
      <c r="GOH255" s="249"/>
      <c r="GOI255" s="249"/>
      <c r="GOJ255" s="249"/>
      <c r="GOK255" s="249"/>
      <c r="GOL255" s="249"/>
      <c r="GOM255" s="249"/>
      <c r="GON255" s="249"/>
      <c r="GOO255" s="249"/>
      <c r="GOP255" s="249"/>
      <c r="GOQ255" s="249"/>
      <c r="GOR255" s="249"/>
      <c r="GOS255" s="249"/>
      <c r="GOT255" s="249"/>
      <c r="GOU255" s="249"/>
      <c r="GOV255" s="249"/>
      <c r="GOW255" s="249"/>
      <c r="GOX255" s="249"/>
      <c r="GOY255" s="249"/>
      <c r="GOZ255" s="249"/>
      <c r="GPA255" s="249"/>
      <c r="GPB255" s="249"/>
      <c r="GPC255" s="249"/>
      <c r="GPD255" s="249"/>
      <c r="GPE255" s="249"/>
      <c r="GPF255" s="249"/>
      <c r="GPG255" s="249"/>
      <c r="GPH255" s="249"/>
      <c r="GPI255" s="249"/>
      <c r="GPJ255" s="249"/>
      <c r="GPK255" s="249"/>
      <c r="GPL255" s="249"/>
      <c r="GPM255" s="249"/>
      <c r="GPN255" s="249"/>
      <c r="GPO255" s="249"/>
      <c r="GPP255" s="249"/>
      <c r="GPQ255" s="249"/>
      <c r="GPR255" s="249"/>
      <c r="GPS255" s="249"/>
      <c r="GPT255" s="249"/>
      <c r="GPU255" s="249"/>
      <c r="GPV255" s="249"/>
      <c r="GPW255" s="249"/>
      <c r="GPX255" s="249"/>
      <c r="GPY255" s="249"/>
      <c r="GPZ255" s="249"/>
      <c r="GQA255" s="249"/>
      <c r="GQB255" s="249"/>
      <c r="GQC255" s="249"/>
      <c r="GQD255" s="249"/>
      <c r="GQE255" s="249"/>
      <c r="GQF255" s="249"/>
      <c r="GQG255" s="249"/>
      <c r="GQH255" s="249"/>
      <c r="GQI255" s="249"/>
      <c r="GQJ255" s="249"/>
      <c r="GQK255" s="249"/>
      <c r="GQL255" s="249"/>
      <c r="GQM255" s="249"/>
      <c r="GQN255" s="249"/>
      <c r="GQO255" s="249"/>
      <c r="GQP255" s="249"/>
      <c r="GQQ255" s="249"/>
      <c r="GQR255" s="249"/>
      <c r="GQS255" s="249"/>
      <c r="GQT255" s="249"/>
      <c r="GQU255" s="249"/>
      <c r="GQV255" s="249"/>
      <c r="GQW255" s="249"/>
      <c r="GQX255" s="249"/>
      <c r="GQY255" s="249"/>
      <c r="GQZ255" s="249"/>
      <c r="GRA255" s="249"/>
      <c r="GRB255" s="249"/>
      <c r="GRC255" s="249"/>
      <c r="GRD255" s="249"/>
      <c r="GRE255" s="249"/>
      <c r="GRF255" s="249"/>
      <c r="GRG255" s="249"/>
      <c r="GRH255" s="249"/>
      <c r="GRI255" s="249"/>
      <c r="GRJ255" s="249"/>
      <c r="GRK255" s="249"/>
      <c r="GRL255" s="249"/>
      <c r="GRM255" s="249"/>
      <c r="GRN255" s="249"/>
      <c r="GRO255" s="249"/>
      <c r="GRP255" s="249"/>
      <c r="GRQ255" s="249"/>
      <c r="GRR255" s="249"/>
      <c r="GRS255" s="249"/>
      <c r="GRT255" s="249"/>
      <c r="GRU255" s="249"/>
      <c r="GRV255" s="249"/>
      <c r="GRW255" s="249"/>
      <c r="GRX255" s="249"/>
      <c r="GRY255" s="249"/>
      <c r="GRZ255" s="249"/>
      <c r="GSA255" s="249"/>
      <c r="GSB255" s="249"/>
      <c r="GSC255" s="249"/>
      <c r="GSD255" s="249"/>
      <c r="GSE255" s="249"/>
      <c r="GSF255" s="249"/>
      <c r="GSG255" s="249"/>
      <c r="GSH255" s="249"/>
      <c r="GSI255" s="249"/>
      <c r="GSJ255" s="249"/>
      <c r="GSK255" s="249"/>
      <c r="GSL255" s="249"/>
      <c r="GSM255" s="249"/>
      <c r="GSN255" s="249"/>
      <c r="GSO255" s="249"/>
      <c r="GSP255" s="249"/>
      <c r="GSQ255" s="249"/>
      <c r="GSR255" s="249"/>
      <c r="GSS255" s="249"/>
      <c r="GST255" s="249"/>
      <c r="GSU255" s="249"/>
      <c r="GSV255" s="249"/>
      <c r="GSW255" s="249"/>
      <c r="GSX255" s="249"/>
      <c r="GSY255" s="249"/>
      <c r="GSZ255" s="249"/>
      <c r="GTA255" s="249"/>
      <c r="GTB255" s="249"/>
      <c r="GTC255" s="249"/>
      <c r="GTD255" s="249"/>
      <c r="GTE255" s="249"/>
      <c r="GTF255" s="249"/>
      <c r="GTG255" s="249"/>
      <c r="GTH255" s="249"/>
      <c r="GTI255" s="249"/>
      <c r="GTJ255" s="249"/>
      <c r="GTK255" s="249"/>
      <c r="GTL255" s="249"/>
      <c r="GTM255" s="249"/>
      <c r="GTN255" s="249"/>
      <c r="GTO255" s="249"/>
      <c r="GTP255" s="249"/>
      <c r="GTQ255" s="249"/>
      <c r="GTR255" s="249"/>
      <c r="GTS255" s="249"/>
      <c r="GTT255" s="249"/>
      <c r="GTU255" s="249"/>
      <c r="GTV255" s="249"/>
      <c r="GTW255" s="249"/>
      <c r="GTX255" s="249"/>
      <c r="GTY255" s="249"/>
      <c r="GTZ255" s="249"/>
      <c r="GUA255" s="249"/>
      <c r="GUB255" s="249"/>
      <c r="GUC255" s="249"/>
      <c r="GUD255" s="249"/>
      <c r="GUE255" s="249"/>
      <c r="GUF255" s="249"/>
      <c r="GUG255" s="249"/>
      <c r="GUH255" s="249"/>
      <c r="GUI255" s="249"/>
      <c r="GUJ255" s="249"/>
      <c r="GUK255" s="249"/>
      <c r="GUL255" s="249"/>
      <c r="GUM255" s="249"/>
      <c r="GUN255" s="249"/>
      <c r="GUO255" s="249"/>
      <c r="GUP255" s="249"/>
      <c r="GUQ255" s="249"/>
      <c r="GUR255" s="249"/>
      <c r="GUS255" s="249"/>
      <c r="GUT255" s="249"/>
      <c r="GUU255" s="249"/>
      <c r="GUV255" s="249"/>
      <c r="GUW255" s="249"/>
      <c r="GUX255" s="249"/>
      <c r="GUY255" s="249"/>
      <c r="GUZ255" s="249"/>
      <c r="GVA255" s="249"/>
      <c r="GVB255" s="249"/>
      <c r="GVC255" s="249"/>
      <c r="GVD255" s="249"/>
      <c r="GVE255" s="249"/>
      <c r="GVF255" s="249"/>
      <c r="GVG255" s="249"/>
      <c r="GVH255" s="249"/>
      <c r="GVI255" s="249"/>
      <c r="GVJ255" s="249"/>
      <c r="GVK255" s="249"/>
      <c r="GVL255" s="249"/>
      <c r="GVM255" s="249"/>
      <c r="GVN255" s="249"/>
      <c r="GVO255" s="249"/>
      <c r="GVP255" s="249"/>
      <c r="GVQ255" s="249"/>
      <c r="GVR255" s="249"/>
      <c r="GVS255" s="249"/>
      <c r="GVT255" s="249"/>
      <c r="GVU255" s="249"/>
      <c r="GVV255" s="249"/>
      <c r="GVW255" s="249"/>
      <c r="GVX255" s="249"/>
      <c r="GVY255" s="249"/>
      <c r="GVZ255" s="249"/>
      <c r="GWA255" s="249"/>
      <c r="GWB255" s="249"/>
      <c r="GWC255" s="249"/>
      <c r="GWD255" s="249"/>
      <c r="GWE255" s="249"/>
      <c r="GWF255" s="249"/>
      <c r="GWG255" s="249"/>
      <c r="GWH255" s="249"/>
      <c r="GWI255" s="249"/>
      <c r="GWJ255" s="249"/>
      <c r="GWK255" s="249"/>
      <c r="GWL255" s="249"/>
      <c r="GWM255" s="249"/>
      <c r="GWN255" s="249"/>
      <c r="GWO255" s="249"/>
      <c r="GWP255" s="249"/>
      <c r="GWQ255" s="249"/>
      <c r="GWR255" s="249"/>
      <c r="GWS255" s="249"/>
      <c r="GWT255" s="249"/>
      <c r="GWU255" s="249"/>
      <c r="GWV255" s="249"/>
      <c r="GWW255" s="249"/>
      <c r="GWX255" s="249"/>
      <c r="GWY255" s="249"/>
      <c r="GWZ255" s="249"/>
      <c r="GXA255" s="249"/>
      <c r="GXB255" s="249"/>
      <c r="GXC255" s="249"/>
      <c r="GXD255" s="249"/>
      <c r="GXE255" s="249"/>
      <c r="GXF255" s="249"/>
      <c r="GXG255" s="249"/>
      <c r="GXH255" s="249"/>
      <c r="GXI255" s="249"/>
      <c r="GXJ255" s="249"/>
      <c r="GXK255" s="249"/>
      <c r="GXL255" s="249"/>
      <c r="GXM255" s="249"/>
      <c r="GXN255" s="249"/>
      <c r="GXO255" s="249"/>
      <c r="GXP255" s="249"/>
      <c r="GXQ255" s="249"/>
      <c r="GXR255" s="249"/>
      <c r="GXS255" s="249"/>
      <c r="GXT255" s="249"/>
      <c r="GXU255" s="249"/>
      <c r="GXV255" s="249"/>
      <c r="GXW255" s="249"/>
      <c r="GXX255" s="249"/>
      <c r="GXY255" s="249"/>
      <c r="GXZ255" s="249"/>
      <c r="GYA255" s="249"/>
      <c r="GYB255" s="249"/>
      <c r="GYC255" s="249"/>
      <c r="GYD255" s="249"/>
      <c r="GYE255" s="249"/>
      <c r="GYF255" s="249"/>
      <c r="GYG255" s="249"/>
      <c r="GYH255" s="249"/>
      <c r="GYI255" s="249"/>
      <c r="GYJ255" s="249"/>
      <c r="GYK255" s="249"/>
      <c r="GYL255" s="249"/>
      <c r="GYM255" s="249"/>
      <c r="GYN255" s="249"/>
      <c r="GYO255" s="249"/>
      <c r="GYP255" s="249"/>
      <c r="GYQ255" s="249"/>
      <c r="GYR255" s="249"/>
      <c r="GYS255" s="249"/>
      <c r="GYT255" s="249"/>
      <c r="GYU255" s="249"/>
      <c r="GYV255" s="249"/>
      <c r="GYW255" s="249"/>
      <c r="GYX255" s="249"/>
      <c r="GYY255" s="249"/>
      <c r="GYZ255" s="249"/>
      <c r="GZA255" s="249"/>
      <c r="GZB255" s="249"/>
      <c r="GZC255" s="249"/>
      <c r="GZD255" s="249"/>
      <c r="GZE255" s="249"/>
      <c r="GZF255" s="249"/>
      <c r="GZG255" s="249"/>
      <c r="GZH255" s="249"/>
      <c r="GZI255" s="249"/>
      <c r="GZJ255" s="249"/>
      <c r="GZK255" s="249"/>
      <c r="GZL255" s="249"/>
      <c r="GZM255" s="249"/>
      <c r="GZN255" s="249"/>
      <c r="GZO255" s="249"/>
      <c r="GZP255" s="249"/>
      <c r="GZQ255" s="249"/>
      <c r="GZR255" s="249"/>
      <c r="GZS255" s="249"/>
      <c r="GZT255" s="249"/>
      <c r="GZU255" s="249"/>
      <c r="GZV255" s="249"/>
      <c r="GZW255" s="249"/>
      <c r="GZX255" s="249"/>
      <c r="GZY255" s="249"/>
      <c r="GZZ255" s="249"/>
      <c r="HAA255" s="249"/>
      <c r="HAB255" s="249"/>
      <c r="HAC255" s="249"/>
      <c r="HAD255" s="249"/>
      <c r="HAE255" s="249"/>
      <c r="HAF255" s="249"/>
      <c r="HAG255" s="249"/>
      <c r="HAH255" s="249"/>
      <c r="HAI255" s="249"/>
      <c r="HAJ255" s="249"/>
      <c r="HAK255" s="249"/>
      <c r="HAL255" s="249"/>
      <c r="HAM255" s="249"/>
      <c r="HAN255" s="249"/>
      <c r="HAO255" s="249"/>
      <c r="HAP255" s="249"/>
      <c r="HAQ255" s="249"/>
      <c r="HAR255" s="249"/>
      <c r="HAS255" s="249"/>
      <c r="HAT255" s="249"/>
      <c r="HAU255" s="249"/>
      <c r="HAV255" s="249"/>
      <c r="HAW255" s="249"/>
      <c r="HAX255" s="249"/>
      <c r="HAY255" s="249"/>
      <c r="HAZ255" s="249"/>
      <c r="HBA255" s="249"/>
      <c r="HBB255" s="249"/>
      <c r="HBC255" s="249"/>
      <c r="HBD255" s="249"/>
      <c r="HBE255" s="249"/>
      <c r="HBF255" s="249"/>
      <c r="HBG255" s="249"/>
      <c r="HBH255" s="249"/>
      <c r="HBI255" s="249"/>
      <c r="HBJ255" s="249"/>
      <c r="HBK255" s="249"/>
      <c r="HBL255" s="249"/>
      <c r="HBM255" s="249"/>
      <c r="HBN255" s="249"/>
      <c r="HBO255" s="249"/>
      <c r="HBP255" s="249"/>
      <c r="HBQ255" s="249"/>
      <c r="HBR255" s="249"/>
      <c r="HBS255" s="249"/>
      <c r="HBT255" s="249"/>
      <c r="HBU255" s="249"/>
      <c r="HBV255" s="249"/>
      <c r="HBW255" s="249"/>
      <c r="HBX255" s="249"/>
      <c r="HBY255" s="249"/>
      <c r="HBZ255" s="249"/>
      <c r="HCA255" s="249"/>
      <c r="HCB255" s="249"/>
      <c r="HCC255" s="249"/>
      <c r="HCD255" s="249"/>
      <c r="HCE255" s="249"/>
      <c r="HCF255" s="249"/>
      <c r="HCG255" s="249"/>
      <c r="HCH255" s="249"/>
      <c r="HCI255" s="249"/>
      <c r="HCJ255" s="249"/>
      <c r="HCK255" s="249"/>
      <c r="HCL255" s="249"/>
      <c r="HCM255" s="249"/>
      <c r="HCN255" s="249"/>
      <c r="HCO255" s="249"/>
      <c r="HCP255" s="249"/>
      <c r="HCQ255" s="249"/>
      <c r="HCR255" s="249"/>
      <c r="HCS255" s="249"/>
      <c r="HCT255" s="249"/>
      <c r="HCU255" s="249"/>
      <c r="HCV255" s="249"/>
      <c r="HCW255" s="249"/>
      <c r="HCX255" s="249"/>
      <c r="HCY255" s="249"/>
      <c r="HCZ255" s="249"/>
      <c r="HDA255" s="249"/>
      <c r="HDB255" s="249"/>
      <c r="HDC255" s="249"/>
      <c r="HDD255" s="249"/>
      <c r="HDE255" s="249"/>
      <c r="HDF255" s="249"/>
      <c r="HDG255" s="249"/>
      <c r="HDH255" s="249"/>
      <c r="HDI255" s="249"/>
      <c r="HDJ255" s="249"/>
      <c r="HDK255" s="249"/>
      <c r="HDL255" s="249"/>
      <c r="HDM255" s="249"/>
      <c r="HDN255" s="249"/>
      <c r="HDO255" s="249"/>
      <c r="HDP255" s="249"/>
      <c r="HDQ255" s="249"/>
      <c r="HDR255" s="249"/>
      <c r="HDS255" s="249"/>
      <c r="HDT255" s="249"/>
      <c r="HDU255" s="249"/>
      <c r="HDV255" s="249"/>
      <c r="HDW255" s="249"/>
      <c r="HDX255" s="249"/>
      <c r="HDY255" s="249"/>
      <c r="HDZ255" s="249"/>
      <c r="HEA255" s="249"/>
      <c r="HEB255" s="249"/>
      <c r="HEC255" s="249"/>
      <c r="HED255" s="249"/>
      <c r="HEE255" s="249"/>
      <c r="HEF255" s="249"/>
      <c r="HEG255" s="249"/>
      <c r="HEH255" s="249"/>
      <c r="HEI255" s="249"/>
      <c r="HEJ255" s="249"/>
      <c r="HEK255" s="249"/>
      <c r="HEL255" s="249"/>
      <c r="HEM255" s="249"/>
      <c r="HEN255" s="249"/>
      <c r="HEO255" s="249"/>
      <c r="HEP255" s="249"/>
      <c r="HEQ255" s="249"/>
      <c r="HER255" s="249"/>
      <c r="HES255" s="249"/>
      <c r="HET255" s="249"/>
      <c r="HEU255" s="249"/>
      <c r="HEV255" s="249"/>
      <c r="HEW255" s="249"/>
      <c r="HEX255" s="249"/>
      <c r="HEY255" s="249"/>
      <c r="HEZ255" s="249"/>
      <c r="HFA255" s="249"/>
      <c r="HFB255" s="249"/>
      <c r="HFC255" s="249"/>
      <c r="HFD255" s="249"/>
      <c r="HFE255" s="249"/>
      <c r="HFF255" s="249"/>
      <c r="HFG255" s="249"/>
      <c r="HFH255" s="249"/>
      <c r="HFI255" s="249"/>
      <c r="HFJ255" s="249"/>
      <c r="HFK255" s="249"/>
      <c r="HFL255" s="249"/>
      <c r="HFM255" s="249"/>
      <c r="HFN255" s="249"/>
      <c r="HFO255" s="249"/>
      <c r="HFP255" s="249"/>
      <c r="HFQ255" s="249"/>
      <c r="HFR255" s="249"/>
      <c r="HFS255" s="249"/>
      <c r="HFT255" s="249"/>
      <c r="HFU255" s="249"/>
      <c r="HFV255" s="249"/>
      <c r="HFW255" s="249"/>
      <c r="HFX255" s="249"/>
      <c r="HFY255" s="249"/>
      <c r="HFZ255" s="249"/>
      <c r="HGA255" s="249"/>
      <c r="HGB255" s="249"/>
      <c r="HGC255" s="249"/>
      <c r="HGD255" s="249"/>
      <c r="HGE255" s="249"/>
      <c r="HGF255" s="249"/>
      <c r="HGG255" s="249"/>
      <c r="HGH255" s="249"/>
      <c r="HGI255" s="249"/>
      <c r="HGJ255" s="249"/>
      <c r="HGK255" s="249"/>
      <c r="HGL255" s="249"/>
      <c r="HGM255" s="249"/>
      <c r="HGN255" s="249"/>
      <c r="HGO255" s="249"/>
      <c r="HGP255" s="249"/>
      <c r="HGQ255" s="249"/>
      <c r="HGR255" s="249"/>
      <c r="HGS255" s="249"/>
      <c r="HGT255" s="249"/>
      <c r="HGU255" s="249"/>
      <c r="HGV255" s="249"/>
      <c r="HGW255" s="249"/>
      <c r="HGX255" s="249"/>
      <c r="HGY255" s="249"/>
      <c r="HGZ255" s="249"/>
      <c r="HHA255" s="249"/>
      <c r="HHB255" s="249"/>
      <c r="HHC255" s="249"/>
      <c r="HHD255" s="249"/>
      <c r="HHE255" s="249"/>
      <c r="HHF255" s="249"/>
      <c r="HHG255" s="249"/>
      <c r="HHH255" s="249"/>
      <c r="HHI255" s="249"/>
      <c r="HHJ255" s="249"/>
      <c r="HHK255" s="249"/>
      <c r="HHL255" s="249"/>
      <c r="HHM255" s="249"/>
      <c r="HHN255" s="249"/>
      <c r="HHO255" s="249"/>
      <c r="HHP255" s="249"/>
      <c r="HHQ255" s="249"/>
      <c r="HHR255" s="249"/>
      <c r="HHS255" s="249"/>
      <c r="HHT255" s="249"/>
      <c r="HHU255" s="249"/>
      <c r="HHV255" s="249"/>
      <c r="HHW255" s="249"/>
      <c r="HHX255" s="249"/>
      <c r="HHY255" s="249"/>
      <c r="HHZ255" s="249"/>
      <c r="HIA255" s="249"/>
      <c r="HIB255" s="249"/>
      <c r="HIC255" s="249"/>
      <c r="HID255" s="249"/>
      <c r="HIE255" s="249"/>
      <c r="HIF255" s="249"/>
      <c r="HIG255" s="249"/>
      <c r="HIH255" s="249"/>
      <c r="HII255" s="249"/>
      <c r="HIJ255" s="249"/>
      <c r="HIK255" s="249"/>
      <c r="HIL255" s="249"/>
      <c r="HIM255" s="249"/>
      <c r="HIN255" s="249"/>
      <c r="HIO255" s="249"/>
      <c r="HIP255" s="249"/>
      <c r="HIQ255" s="249"/>
      <c r="HIR255" s="249"/>
      <c r="HIS255" s="249"/>
      <c r="HIT255" s="249"/>
      <c r="HIU255" s="249"/>
      <c r="HIV255" s="249"/>
      <c r="HIW255" s="249"/>
      <c r="HIX255" s="249"/>
      <c r="HIY255" s="249"/>
      <c r="HIZ255" s="249"/>
      <c r="HJA255" s="249"/>
      <c r="HJB255" s="249"/>
      <c r="HJC255" s="249"/>
      <c r="HJD255" s="249"/>
      <c r="HJE255" s="249"/>
      <c r="HJF255" s="249"/>
      <c r="HJG255" s="249"/>
      <c r="HJH255" s="249"/>
      <c r="HJI255" s="249"/>
      <c r="HJJ255" s="249"/>
      <c r="HJK255" s="249"/>
      <c r="HJL255" s="249"/>
      <c r="HJM255" s="249"/>
      <c r="HJN255" s="249"/>
      <c r="HJO255" s="249"/>
      <c r="HJP255" s="249"/>
      <c r="HJQ255" s="249"/>
      <c r="HJR255" s="249"/>
      <c r="HJS255" s="249"/>
      <c r="HJT255" s="249"/>
      <c r="HJU255" s="249"/>
      <c r="HJV255" s="249"/>
      <c r="HJW255" s="249"/>
      <c r="HJX255" s="249"/>
      <c r="HJY255" s="249"/>
      <c r="HJZ255" s="249"/>
      <c r="HKA255" s="249"/>
      <c r="HKB255" s="249"/>
      <c r="HKC255" s="249"/>
      <c r="HKD255" s="249"/>
      <c r="HKE255" s="249"/>
      <c r="HKF255" s="249"/>
      <c r="HKG255" s="249"/>
      <c r="HKH255" s="249"/>
      <c r="HKI255" s="249"/>
      <c r="HKJ255" s="249"/>
      <c r="HKK255" s="249"/>
      <c r="HKL255" s="249"/>
      <c r="HKM255" s="249"/>
      <c r="HKN255" s="249"/>
      <c r="HKO255" s="249"/>
      <c r="HKP255" s="249"/>
      <c r="HKQ255" s="249"/>
      <c r="HKR255" s="249"/>
      <c r="HKS255" s="249"/>
      <c r="HKT255" s="249"/>
      <c r="HKU255" s="249"/>
      <c r="HKV255" s="249"/>
      <c r="HKW255" s="249"/>
      <c r="HKX255" s="249"/>
      <c r="HKY255" s="249"/>
      <c r="HKZ255" s="249"/>
      <c r="HLA255" s="249"/>
      <c r="HLB255" s="249"/>
      <c r="HLC255" s="249"/>
      <c r="HLD255" s="249"/>
      <c r="HLE255" s="249"/>
      <c r="HLF255" s="249"/>
      <c r="HLG255" s="249"/>
      <c r="HLH255" s="249"/>
      <c r="HLI255" s="249"/>
      <c r="HLJ255" s="249"/>
      <c r="HLK255" s="249"/>
      <c r="HLL255" s="249"/>
      <c r="HLM255" s="249"/>
      <c r="HLN255" s="249"/>
      <c r="HLO255" s="249"/>
      <c r="HLP255" s="249"/>
      <c r="HLQ255" s="249"/>
      <c r="HLR255" s="249"/>
      <c r="HLS255" s="249"/>
      <c r="HLT255" s="249"/>
      <c r="HLU255" s="249"/>
      <c r="HLV255" s="249"/>
      <c r="HLW255" s="249"/>
      <c r="HLX255" s="249"/>
      <c r="HLY255" s="249"/>
      <c r="HLZ255" s="249"/>
      <c r="HMA255" s="249"/>
      <c r="HMB255" s="249"/>
      <c r="HMC255" s="249"/>
      <c r="HMD255" s="249"/>
      <c r="HME255" s="249"/>
      <c r="HMF255" s="249"/>
      <c r="HMG255" s="249"/>
      <c r="HMH255" s="249"/>
      <c r="HMI255" s="249"/>
      <c r="HMJ255" s="249"/>
      <c r="HMK255" s="249"/>
      <c r="HML255" s="249"/>
      <c r="HMM255" s="249"/>
      <c r="HMN255" s="249"/>
      <c r="HMO255" s="249"/>
      <c r="HMP255" s="249"/>
      <c r="HMQ255" s="249"/>
      <c r="HMR255" s="249"/>
      <c r="HMS255" s="249"/>
      <c r="HMT255" s="249"/>
      <c r="HMU255" s="249"/>
      <c r="HMV255" s="249"/>
      <c r="HMW255" s="249"/>
      <c r="HMX255" s="249"/>
      <c r="HMY255" s="249"/>
      <c r="HMZ255" s="249"/>
      <c r="HNA255" s="249"/>
      <c r="HNB255" s="249"/>
      <c r="HNC255" s="249"/>
      <c r="HND255" s="249"/>
      <c r="HNE255" s="249"/>
      <c r="HNF255" s="249"/>
      <c r="HNG255" s="249"/>
      <c r="HNH255" s="249"/>
      <c r="HNI255" s="249"/>
      <c r="HNJ255" s="249"/>
      <c r="HNK255" s="249"/>
      <c r="HNL255" s="249"/>
      <c r="HNM255" s="249"/>
      <c r="HNN255" s="249"/>
      <c r="HNO255" s="249"/>
      <c r="HNP255" s="249"/>
      <c r="HNQ255" s="249"/>
      <c r="HNR255" s="249"/>
      <c r="HNS255" s="249"/>
      <c r="HNT255" s="249"/>
      <c r="HNU255" s="249"/>
      <c r="HNV255" s="249"/>
      <c r="HNW255" s="249"/>
      <c r="HNX255" s="249"/>
      <c r="HNY255" s="249"/>
      <c r="HNZ255" s="249"/>
      <c r="HOA255" s="249"/>
      <c r="HOB255" s="249"/>
      <c r="HOC255" s="249"/>
      <c r="HOD255" s="249"/>
      <c r="HOE255" s="249"/>
      <c r="HOF255" s="249"/>
      <c r="HOG255" s="249"/>
      <c r="HOH255" s="249"/>
      <c r="HOI255" s="249"/>
      <c r="HOJ255" s="249"/>
      <c r="HOK255" s="249"/>
      <c r="HOL255" s="249"/>
      <c r="HOM255" s="249"/>
      <c r="HON255" s="249"/>
      <c r="HOO255" s="249"/>
      <c r="HOP255" s="249"/>
      <c r="HOQ255" s="249"/>
      <c r="HOR255" s="249"/>
      <c r="HOS255" s="249"/>
      <c r="HOT255" s="249"/>
      <c r="HOU255" s="249"/>
      <c r="HOV255" s="249"/>
      <c r="HOW255" s="249"/>
      <c r="HOX255" s="249"/>
      <c r="HOY255" s="249"/>
      <c r="HOZ255" s="249"/>
      <c r="HPA255" s="249"/>
      <c r="HPB255" s="249"/>
      <c r="HPC255" s="249"/>
      <c r="HPD255" s="249"/>
      <c r="HPE255" s="249"/>
      <c r="HPF255" s="249"/>
      <c r="HPG255" s="249"/>
      <c r="HPH255" s="249"/>
      <c r="HPI255" s="249"/>
      <c r="HPJ255" s="249"/>
      <c r="HPK255" s="249"/>
      <c r="HPL255" s="249"/>
      <c r="HPM255" s="249"/>
      <c r="HPN255" s="249"/>
      <c r="HPO255" s="249"/>
      <c r="HPP255" s="249"/>
      <c r="HPQ255" s="249"/>
      <c r="HPR255" s="249"/>
      <c r="HPS255" s="249"/>
      <c r="HPT255" s="249"/>
      <c r="HPU255" s="249"/>
      <c r="HPV255" s="249"/>
      <c r="HPW255" s="249"/>
      <c r="HPX255" s="249"/>
      <c r="HPY255" s="249"/>
      <c r="HPZ255" s="249"/>
      <c r="HQA255" s="249"/>
      <c r="HQB255" s="249"/>
      <c r="HQC255" s="249"/>
      <c r="HQD255" s="249"/>
      <c r="HQE255" s="249"/>
      <c r="HQF255" s="249"/>
      <c r="HQG255" s="249"/>
      <c r="HQH255" s="249"/>
      <c r="HQI255" s="249"/>
      <c r="HQJ255" s="249"/>
      <c r="HQK255" s="249"/>
      <c r="HQL255" s="249"/>
      <c r="HQM255" s="249"/>
      <c r="HQN255" s="249"/>
      <c r="HQO255" s="249"/>
      <c r="HQP255" s="249"/>
      <c r="HQQ255" s="249"/>
      <c r="HQR255" s="249"/>
      <c r="HQS255" s="249"/>
      <c r="HQT255" s="249"/>
      <c r="HQU255" s="249"/>
      <c r="HQV255" s="249"/>
      <c r="HQW255" s="249"/>
      <c r="HQX255" s="249"/>
      <c r="HQY255" s="249"/>
      <c r="HQZ255" s="249"/>
      <c r="HRA255" s="249"/>
      <c r="HRB255" s="249"/>
      <c r="HRC255" s="249"/>
      <c r="HRD255" s="249"/>
      <c r="HRE255" s="249"/>
      <c r="HRF255" s="249"/>
      <c r="HRG255" s="249"/>
      <c r="HRH255" s="249"/>
      <c r="HRI255" s="249"/>
      <c r="HRJ255" s="249"/>
      <c r="HRK255" s="249"/>
      <c r="HRL255" s="249"/>
      <c r="HRM255" s="249"/>
      <c r="HRN255" s="249"/>
      <c r="HRO255" s="249"/>
      <c r="HRP255" s="249"/>
      <c r="HRQ255" s="249"/>
      <c r="HRR255" s="249"/>
      <c r="HRS255" s="249"/>
      <c r="HRT255" s="249"/>
      <c r="HRU255" s="249"/>
      <c r="HRV255" s="249"/>
      <c r="HRW255" s="249"/>
      <c r="HRX255" s="249"/>
      <c r="HRY255" s="249"/>
      <c r="HRZ255" s="249"/>
      <c r="HSA255" s="249"/>
      <c r="HSB255" s="249"/>
      <c r="HSC255" s="249"/>
      <c r="HSD255" s="249"/>
      <c r="HSE255" s="249"/>
      <c r="HSF255" s="249"/>
      <c r="HSG255" s="249"/>
      <c r="HSH255" s="249"/>
      <c r="HSI255" s="249"/>
      <c r="HSJ255" s="249"/>
      <c r="HSK255" s="249"/>
      <c r="HSL255" s="249"/>
      <c r="HSM255" s="249"/>
      <c r="HSN255" s="249"/>
      <c r="HSO255" s="249"/>
      <c r="HSP255" s="249"/>
      <c r="HSQ255" s="249"/>
      <c r="HSR255" s="249"/>
      <c r="HSS255" s="249"/>
      <c r="HST255" s="249"/>
      <c r="HSU255" s="249"/>
      <c r="HSV255" s="249"/>
      <c r="HSW255" s="249"/>
      <c r="HSX255" s="249"/>
      <c r="HSY255" s="249"/>
      <c r="HSZ255" s="249"/>
      <c r="HTA255" s="249"/>
      <c r="HTB255" s="249"/>
      <c r="HTC255" s="249"/>
      <c r="HTD255" s="249"/>
      <c r="HTE255" s="249"/>
      <c r="HTF255" s="249"/>
      <c r="HTG255" s="249"/>
      <c r="HTH255" s="249"/>
      <c r="HTI255" s="249"/>
      <c r="HTJ255" s="249"/>
      <c r="HTK255" s="249"/>
      <c r="HTL255" s="249"/>
      <c r="HTM255" s="249"/>
      <c r="HTN255" s="249"/>
      <c r="HTO255" s="249"/>
      <c r="HTP255" s="249"/>
      <c r="HTQ255" s="249"/>
      <c r="HTR255" s="249"/>
      <c r="HTS255" s="249"/>
      <c r="HTT255" s="249"/>
      <c r="HTU255" s="249"/>
      <c r="HTV255" s="249"/>
      <c r="HTW255" s="249"/>
      <c r="HTX255" s="249"/>
      <c r="HTY255" s="249"/>
      <c r="HTZ255" s="249"/>
      <c r="HUA255" s="249"/>
      <c r="HUB255" s="249"/>
      <c r="HUC255" s="249"/>
      <c r="HUD255" s="249"/>
      <c r="HUE255" s="249"/>
      <c r="HUF255" s="249"/>
      <c r="HUG255" s="249"/>
      <c r="HUH255" s="249"/>
      <c r="HUI255" s="249"/>
      <c r="HUJ255" s="249"/>
      <c r="HUK255" s="249"/>
      <c r="HUL255" s="249"/>
      <c r="HUM255" s="249"/>
      <c r="HUN255" s="249"/>
      <c r="HUO255" s="249"/>
      <c r="HUP255" s="249"/>
      <c r="HUQ255" s="249"/>
      <c r="HUR255" s="249"/>
      <c r="HUS255" s="249"/>
      <c r="HUT255" s="249"/>
      <c r="HUU255" s="249"/>
      <c r="HUV255" s="249"/>
      <c r="HUW255" s="249"/>
      <c r="HUX255" s="249"/>
      <c r="HUY255" s="249"/>
      <c r="HUZ255" s="249"/>
      <c r="HVA255" s="249"/>
      <c r="HVB255" s="249"/>
      <c r="HVC255" s="249"/>
      <c r="HVD255" s="249"/>
      <c r="HVE255" s="249"/>
      <c r="HVF255" s="249"/>
      <c r="HVG255" s="249"/>
      <c r="HVH255" s="249"/>
      <c r="HVI255" s="249"/>
      <c r="HVJ255" s="249"/>
      <c r="HVK255" s="249"/>
      <c r="HVL255" s="249"/>
      <c r="HVM255" s="249"/>
      <c r="HVN255" s="249"/>
      <c r="HVO255" s="249"/>
      <c r="HVP255" s="249"/>
      <c r="HVQ255" s="249"/>
      <c r="HVR255" s="249"/>
      <c r="HVS255" s="249"/>
      <c r="HVT255" s="249"/>
      <c r="HVU255" s="249"/>
      <c r="HVV255" s="249"/>
      <c r="HVW255" s="249"/>
      <c r="HVX255" s="249"/>
      <c r="HVY255" s="249"/>
      <c r="HVZ255" s="249"/>
      <c r="HWA255" s="249"/>
      <c r="HWB255" s="249"/>
      <c r="HWC255" s="249"/>
      <c r="HWD255" s="249"/>
      <c r="HWE255" s="249"/>
      <c r="HWF255" s="249"/>
      <c r="HWG255" s="249"/>
      <c r="HWH255" s="249"/>
      <c r="HWI255" s="249"/>
      <c r="HWJ255" s="249"/>
      <c r="HWK255" s="249"/>
      <c r="HWL255" s="249"/>
      <c r="HWM255" s="249"/>
      <c r="HWN255" s="249"/>
      <c r="HWO255" s="249"/>
      <c r="HWP255" s="249"/>
      <c r="HWQ255" s="249"/>
      <c r="HWR255" s="249"/>
      <c r="HWS255" s="249"/>
      <c r="HWT255" s="249"/>
      <c r="HWU255" s="249"/>
      <c r="HWV255" s="249"/>
      <c r="HWW255" s="249"/>
      <c r="HWX255" s="249"/>
      <c r="HWY255" s="249"/>
      <c r="HWZ255" s="249"/>
      <c r="HXA255" s="249"/>
      <c r="HXB255" s="249"/>
      <c r="HXC255" s="249"/>
      <c r="HXD255" s="249"/>
      <c r="HXE255" s="249"/>
      <c r="HXF255" s="249"/>
      <c r="HXG255" s="249"/>
      <c r="HXH255" s="249"/>
      <c r="HXI255" s="249"/>
      <c r="HXJ255" s="249"/>
      <c r="HXK255" s="249"/>
      <c r="HXL255" s="249"/>
      <c r="HXM255" s="249"/>
      <c r="HXN255" s="249"/>
      <c r="HXO255" s="249"/>
      <c r="HXP255" s="249"/>
      <c r="HXQ255" s="249"/>
      <c r="HXR255" s="249"/>
      <c r="HXS255" s="249"/>
      <c r="HXT255" s="249"/>
      <c r="HXU255" s="249"/>
      <c r="HXV255" s="249"/>
      <c r="HXW255" s="249"/>
      <c r="HXX255" s="249"/>
      <c r="HXY255" s="249"/>
      <c r="HXZ255" s="249"/>
      <c r="HYA255" s="249"/>
      <c r="HYB255" s="249"/>
      <c r="HYC255" s="249"/>
      <c r="HYD255" s="249"/>
      <c r="HYE255" s="249"/>
      <c r="HYF255" s="249"/>
      <c r="HYG255" s="249"/>
      <c r="HYH255" s="249"/>
      <c r="HYI255" s="249"/>
      <c r="HYJ255" s="249"/>
      <c r="HYK255" s="249"/>
      <c r="HYL255" s="249"/>
      <c r="HYM255" s="249"/>
      <c r="HYN255" s="249"/>
      <c r="HYO255" s="249"/>
      <c r="HYP255" s="249"/>
      <c r="HYQ255" s="249"/>
      <c r="HYR255" s="249"/>
      <c r="HYS255" s="249"/>
      <c r="HYT255" s="249"/>
      <c r="HYU255" s="249"/>
      <c r="HYV255" s="249"/>
      <c r="HYW255" s="249"/>
      <c r="HYX255" s="249"/>
      <c r="HYY255" s="249"/>
      <c r="HYZ255" s="249"/>
      <c r="HZA255" s="249"/>
      <c r="HZB255" s="249"/>
      <c r="HZC255" s="249"/>
      <c r="HZD255" s="249"/>
      <c r="HZE255" s="249"/>
      <c r="HZF255" s="249"/>
      <c r="HZG255" s="249"/>
      <c r="HZH255" s="249"/>
      <c r="HZI255" s="249"/>
      <c r="HZJ255" s="249"/>
      <c r="HZK255" s="249"/>
      <c r="HZL255" s="249"/>
      <c r="HZM255" s="249"/>
      <c r="HZN255" s="249"/>
      <c r="HZO255" s="249"/>
      <c r="HZP255" s="249"/>
      <c r="HZQ255" s="249"/>
      <c r="HZR255" s="249"/>
      <c r="HZS255" s="249"/>
      <c r="HZT255" s="249"/>
      <c r="HZU255" s="249"/>
      <c r="HZV255" s="249"/>
      <c r="HZW255" s="249"/>
      <c r="HZX255" s="249"/>
      <c r="HZY255" s="249"/>
      <c r="HZZ255" s="249"/>
      <c r="IAA255" s="249"/>
      <c r="IAB255" s="249"/>
      <c r="IAC255" s="249"/>
      <c r="IAD255" s="249"/>
      <c r="IAE255" s="249"/>
      <c r="IAF255" s="249"/>
      <c r="IAG255" s="249"/>
      <c r="IAH255" s="249"/>
      <c r="IAI255" s="249"/>
      <c r="IAJ255" s="249"/>
      <c r="IAK255" s="249"/>
      <c r="IAL255" s="249"/>
      <c r="IAM255" s="249"/>
      <c r="IAN255" s="249"/>
      <c r="IAO255" s="249"/>
      <c r="IAP255" s="249"/>
      <c r="IAQ255" s="249"/>
      <c r="IAR255" s="249"/>
      <c r="IAS255" s="249"/>
      <c r="IAT255" s="249"/>
      <c r="IAU255" s="249"/>
      <c r="IAV255" s="249"/>
      <c r="IAW255" s="249"/>
      <c r="IAX255" s="249"/>
      <c r="IAY255" s="249"/>
      <c r="IAZ255" s="249"/>
      <c r="IBA255" s="249"/>
      <c r="IBB255" s="249"/>
      <c r="IBC255" s="249"/>
      <c r="IBD255" s="249"/>
      <c r="IBE255" s="249"/>
      <c r="IBF255" s="249"/>
      <c r="IBG255" s="249"/>
      <c r="IBH255" s="249"/>
      <c r="IBI255" s="249"/>
      <c r="IBJ255" s="249"/>
      <c r="IBK255" s="249"/>
      <c r="IBL255" s="249"/>
      <c r="IBM255" s="249"/>
      <c r="IBN255" s="249"/>
      <c r="IBO255" s="249"/>
      <c r="IBP255" s="249"/>
      <c r="IBQ255" s="249"/>
      <c r="IBR255" s="249"/>
      <c r="IBS255" s="249"/>
      <c r="IBT255" s="249"/>
      <c r="IBU255" s="249"/>
      <c r="IBV255" s="249"/>
      <c r="IBW255" s="249"/>
      <c r="IBX255" s="249"/>
      <c r="IBY255" s="249"/>
      <c r="IBZ255" s="249"/>
      <c r="ICA255" s="249"/>
      <c r="ICB255" s="249"/>
      <c r="ICC255" s="249"/>
      <c r="ICD255" s="249"/>
      <c r="ICE255" s="249"/>
      <c r="ICF255" s="249"/>
      <c r="ICG255" s="249"/>
      <c r="ICH255" s="249"/>
      <c r="ICI255" s="249"/>
      <c r="ICJ255" s="249"/>
      <c r="ICK255" s="249"/>
      <c r="ICL255" s="249"/>
      <c r="ICM255" s="249"/>
      <c r="ICN255" s="249"/>
      <c r="ICO255" s="249"/>
      <c r="ICP255" s="249"/>
      <c r="ICQ255" s="249"/>
      <c r="ICR255" s="249"/>
      <c r="ICS255" s="249"/>
      <c r="ICT255" s="249"/>
      <c r="ICU255" s="249"/>
      <c r="ICV255" s="249"/>
      <c r="ICW255" s="249"/>
      <c r="ICX255" s="249"/>
      <c r="ICY255" s="249"/>
      <c r="ICZ255" s="249"/>
      <c r="IDA255" s="249"/>
      <c r="IDB255" s="249"/>
      <c r="IDC255" s="249"/>
      <c r="IDD255" s="249"/>
      <c r="IDE255" s="249"/>
      <c r="IDF255" s="249"/>
      <c r="IDG255" s="249"/>
      <c r="IDH255" s="249"/>
      <c r="IDI255" s="249"/>
      <c r="IDJ255" s="249"/>
      <c r="IDK255" s="249"/>
      <c r="IDL255" s="249"/>
      <c r="IDM255" s="249"/>
      <c r="IDN255" s="249"/>
      <c r="IDO255" s="249"/>
      <c r="IDP255" s="249"/>
      <c r="IDQ255" s="249"/>
      <c r="IDR255" s="249"/>
      <c r="IDS255" s="249"/>
      <c r="IDT255" s="249"/>
      <c r="IDU255" s="249"/>
      <c r="IDV255" s="249"/>
      <c r="IDW255" s="249"/>
      <c r="IDX255" s="249"/>
      <c r="IDY255" s="249"/>
      <c r="IDZ255" s="249"/>
      <c r="IEA255" s="249"/>
      <c r="IEB255" s="249"/>
      <c r="IEC255" s="249"/>
      <c r="IED255" s="249"/>
      <c r="IEE255" s="249"/>
      <c r="IEF255" s="249"/>
      <c r="IEG255" s="249"/>
      <c r="IEH255" s="249"/>
      <c r="IEI255" s="249"/>
      <c r="IEJ255" s="249"/>
      <c r="IEK255" s="249"/>
      <c r="IEL255" s="249"/>
      <c r="IEM255" s="249"/>
      <c r="IEN255" s="249"/>
      <c r="IEO255" s="249"/>
      <c r="IEP255" s="249"/>
      <c r="IEQ255" s="249"/>
      <c r="IER255" s="249"/>
      <c r="IES255" s="249"/>
      <c r="IET255" s="249"/>
      <c r="IEU255" s="249"/>
      <c r="IEV255" s="249"/>
      <c r="IEW255" s="249"/>
      <c r="IEX255" s="249"/>
      <c r="IEY255" s="249"/>
      <c r="IEZ255" s="249"/>
      <c r="IFA255" s="249"/>
      <c r="IFB255" s="249"/>
      <c r="IFC255" s="249"/>
      <c r="IFD255" s="249"/>
      <c r="IFE255" s="249"/>
      <c r="IFF255" s="249"/>
      <c r="IFG255" s="249"/>
      <c r="IFH255" s="249"/>
      <c r="IFI255" s="249"/>
      <c r="IFJ255" s="249"/>
      <c r="IFK255" s="249"/>
      <c r="IFL255" s="249"/>
      <c r="IFM255" s="249"/>
      <c r="IFN255" s="249"/>
      <c r="IFO255" s="249"/>
      <c r="IFP255" s="249"/>
      <c r="IFQ255" s="249"/>
      <c r="IFR255" s="249"/>
      <c r="IFS255" s="249"/>
      <c r="IFT255" s="249"/>
      <c r="IFU255" s="249"/>
      <c r="IFV255" s="249"/>
      <c r="IFW255" s="249"/>
      <c r="IFX255" s="249"/>
      <c r="IFY255" s="249"/>
      <c r="IFZ255" s="249"/>
      <c r="IGA255" s="249"/>
      <c r="IGB255" s="249"/>
      <c r="IGC255" s="249"/>
      <c r="IGD255" s="249"/>
      <c r="IGE255" s="249"/>
      <c r="IGF255" s="249"/>
      <c r="IGG255" s="249"/>
      <c r="IGH255" s="249"/>
      <c r="IGI255" s="249"/>
      <c r="IGJ255" s="249"/>
      <c r="IGK255" s="249"/>
      <c r="IGL255" s="249"/>
      <c r="IGM255" s="249"/>
      <c r="IGN255" s="249"/>
      <c r="IGO255" s="249"/>
      <c r="IGP255" s="249"/>
      <c r="IGQ255" s="249"/>
      <c r="IGR255" s="249"/>
      <c r="IGS255" s="249"/>
      <c r="IGT255" s="249"/>
      <c r="IGU255" s="249"/>
      <c r="IGV255" s="249"/>
      <c r="IGW255" s="249"/>
      <c r="IGX255" s="249"/>
      <c r="IGY255" s="249"/>
      <c r="IGZ255" s="249"/>
      <c r="IHA255" s="249"/>
      <c r="IHB255" s="249"/>
      <c r="IHC255" s="249"/>
      <c r="IHD255" s="249"/>
      <c r="IHE255" s="249"/>
      <c r="IHF255" s="249"/>
      <c r="IHG255" s="249"/>
      <c r="IHH255" s="249"/>
      <c r="IHI255" s="249"/>
      <c r="IHJ255" s="249"/>
      <c r="IHK255" s="249"/>
      <c r="IHL255" s="249"/>
      <c r="IHM255" s="249"/>
      <c r="IHN255" s="249"/>
      <c r="IHO255" s="249"/>
      <c r="IHP255" s="249"/>
      <c r="IHQ255" s="249"/>
      <c r="IHR255" s="249"/>
      <c r="IHS255" s="249"/>
      <c r="IHT255" s="249"/>
      <c r="IHU255" s="249"/>
      <c r="IHV255" s="249"/>
      <c r="IHW255" s="249"/>
      <c r="IHX255" s="249"/>
      <c r="IHY255" s="249"/>
      <c r="IHZ255" s="249"/>
      <c r="IIA255" s="249"/>
      <c r="IIB255" s="249"/>
      <c r="IIC255" s="249"/>
      <c r="IID255" s="249"/>
      <c r="IIE255" s="249"/>
      <c r="IIF255" s="249"/>
      <c r="IIG255" s="249"/>
      <c r="IIH255" s="249"/>
      <c r="III255" s="249"/>
      <c r="IIJ255" s="249"/>
      <c r="IIK255" s="249"/>
      <c r="IIL255" s="249"/>
      <c r="IIM255" s="249"/>
      <c r="IIN255" s="249"/>
      <c r="IIO255" s="249"/>
      <c r="IIP255" s="249"/>
      <c r="IIQ255" s="249"/>
      <c r="IIR255" s="249"/>
      <c r="IIS255" s="249"/>
      <c r="IIT255" s="249"/>
      <c r="IIU255" s="249"/>
      <c r="IIV255" s="249"/>
      <c r="IIW255" s="249"/>
      <c r="IIX255" s="249"/>
      <c r="IIY255" s="249"/>
      <c r="IIZ255" s="249"/>
      <c r="IJA255" s="249"/>
      <c r="IJB255" s="249"/>
      <c r="IJC255" s="249"/>
      <c r="IJD255" s="249"/>
      <c r="IJE255" s="249"/>
      <c r="IJF255" s="249"/>
      <c r="IJG255" s="249"/>
      <c r="IJH255" s="249"/>
      <c r="IJI255" s="249"/>
      <c r="IJJ255" s="249"/>
      <c r="IJK255" s="249"/>
      <c r="IJL255" s="249"/>
      <c r="IJM255" s="249"/>
      <c r="IJN255" s="249"/>
      <c r="IJO255" s="249"/>
      <c r="IJP255" s="249"/>
      <c r="IJQ255" s="249"/>
      <c r="IJR255" s="249"/>
      <c r="IJS255" s="249"/>
      <c r="IJT255" s="249"/>
      <c r="IJU255" s="249"/>
      <c r="IJV255" s="249"/>
      <c r="IJW255" s="249"/>
      <c r="IJX255" s="249"/>
      <c r="IJY255" s="249"/>
      <c r="IJZ255" s="249"/>
      <c r="IKA255" s="249"/>
      <c r="IKB255" s="249"/>
      <c r="IKC255" s="249"/>
      <c r="IKD255" s="249"/>
      <c r="IKE255" s="249"/>
      <c r="IKF255" s="249"/>
      <c r="IKG255" s="249"/>
      <c r="IKH255" s="249"/>
      <c r="IKI255" s="249"/>
      <c r="IKJ255" s="249"/>
      <c r="IKK255" s="249"/>
      <c r="IKL255" s="249"/>
      <c r="IKM255" s="249"/>
      <c r="IKN255" s="249"/>
      <c r="IKO255" s="249"/>
      <c r="IKP255" s="249"/>
      <c r="IKQ255" s="249"/>
      <c r="IKR255" s="249"/>
      <c r="IKS255" s="249"/>
      <c r="IKT255" s="249"/>
      <c r="IKU255" s="249"/>
      <c r="IKV255" s="249"/>
      <c r="IKW255" s="249"/>
      <c r="IKX255" s="249"/>
      <c r="IKY255" s="249"/>
      <c r="IKZ255" s="249"/>
      <c r="ILA255" s="249"/>
      <c r="ILB255" s="249"/>
      <c r="ILC255" s="249"/>
      <c r="ILD255" s="249"/>
      <c r="ILE255" s="249"/>
      <c r="ILF255" s="249"/>
      <c r="ILG255" s="249"/>
      <c r="ILH255" s="249"/>
      <c r="ILI255" s="249"/>
      <c r="ILJ255" s="249"/>
      <c r="ILK255" s="249"/>
      <c r="ILL255" s="249"/>
      <c r="ILM255" s="249"/>
      <c r="ILN255" s="249"/>
      <c r="ILO255" s="249"/>
      <c r="ILP255" s="249"/>
      <c r="ILQ255" s="249"/>
      <c r="ILR255" s="249"/>
      <c r="ILS255" s="249"/>
      <c r="ILT255" s="249"/>
      <c r="ILU255" s="249"/>
      <c r="ILV255" s="249"/>
      <c r="ILW255" s="249"/>
      <c r="ILX255" s="249"/>
      <c r="ILY255" s="249"/>
      <c r="ILZ255" s="249"/>
      <c r="IMA255" s="249"/>
      <c r="IMB255" s="249"/>
      <c r="IMC255" s="249"/>
      <c r="IMD255" s="249"/>
      <c r="IME255" s="249"/>
      <c r="IMF255" s="249"/>
      <c r="IMG255" s="249"/>
      <c r="IMH255" s="249"/>
      <c r="IMI255" s="249"/>
      <c r="IMJ255" s="249"/>
      <c r="IMK255" s="249"/>
      <c r="IML255" s="249"/>
      <c r="IMM255" s="249"/>
      <c r="IMN255" s="249"/>
      <c r="IMO255" s="249"/>
      <c r="IMP255" s="249"/>
      <c r="IMQ255" s="249"/>
      <c r="IMR255" s="249"/>
      <c r="IMS255" s="249"/>
      <c r="IMT255" s="249"/>
      <c r="IMU255" s="249"/>
      <c r="IMV255" s="249"/>
      <c r="IMW255" s="249"/>
      <c r="IMX255" s="249"/>
      <c r="IMY255" s="249"/>
      <c r="IMZ255" s="249"/>
      <c r="INA255" s="249"/>
      <c r="INB255" s="249"/>
      <c r="INC255" s="249"/>
      <c r="IND255" s="249"/>
      <c r="INE255" s="249"/>
      <c r="INF255" s="249"/>
      <c r="ING255" s="249"/>
      <c r="INH255" s="249"/>
      <c r="INI255" s="249"/>
      <c r="INJ255" s="249"/>
      <c r="INK255" s="249"/>
      <c r="INL255" s="249"/>
      <c r="INM255" s="249"/>
      <c r="INN255" s="249"/>
      <c r="INO255" s="249"/>
      <c r="INP255" s="249"/>
      <c r="INQ255" s="249"/>
      <c r="INR255" s="249"/>
      <c r="INS255" s="249"/>
      <c r="INT255" s="249"/>
      <c r="INU255" s="249"/>
      <c r="INV255" s="249"/>
      <c r="INW255" s="249"/>
      <c r="INX255" s="249"/>
      <c r="INY255" s="249"/>
      <c r="INZ255" s="249"/>
      <c r="IOA255" s="249"/>
      <c r="IOB255" s="249"/>
      <c r="IOC255" s="249"/>
      <c r="IOD255" s="249"/>
      <c r="IOE255" s="249"/>
      <c r="IOF255" s="249"/>
      <c r="IOG255" s="249"/>
      <c r="IOH255" s="249"/>
      <c r="IOI255" s="249"/>
      <c r="IOJ255" s="249"/>
      <c r="IOK255" s="249"/>
      <c r="IOL255" s="249"/>
      <c r="IOM255" s="249"/>
      <c r="ION255" s="249"/>
      <c r="IOO255" s="249"/>
      <c r="IOP255" s="249"/>
      <c r="IOQ255" s="249"/>
      <c r="IOR255" s="249"/>
      <c r="IOS255" s="249"/>
      <c r="IOT255" s="249"/>
      <c r="IOU255" s="249"/>
      <c r="IOV255" s="249"/>
      <c r="IOW255" s="249"/>
      <c r="IOX255" s="249"/>
      <c r="IOY255" s="249"/>
      <c r="IOZ255" s="249"/>
      <c r="IPA255" s="249"/>
      <c r="IPB255" s="249"/>
      <c r="IPC255" s="249"/>
      <c r="IPD255" s="249"/>
      <c r="IPE255" s="249"/>
      <c r="IPF255" s="249"/>
      <c r="IPG255" s="249"/>
      <c r="IPH255" s="249"/>
      <c r="IPI255" s="249"/>
      <c r="IPJ255" s="249"/>
      <c r="IPK255" s="249"/>
      <c r="IPL255" s="249"/>
      <c r="IPM255" s="249"/>
      <c r="IPN255" s="249"/>
      <c r="IPO255" s="249"/>
      <c r="IPP255" s="249"/>
      <c r="IPQ255" s="249"/>
      <c r="IPR255" s="249"/>
      <c r="IPS255" s="249"/>
      <c r="IPT255" s="249"/>
      <c r="IPU255" s="249"/>
      <c r="IPV255" s="249"/>
      <c r="IPW255" s="249"/>
      <c r="IPX255" s="249"/>
      <c r="IPY255" s="249"/>
      <c r="IPZ255" s="249"/>
      <c r="IQA255" s="249"/>
      <c r="IQB255" s="249"/>
      <c r="IQC255" s="249"/>
      <c r="IQD255" s="249"/>
      <c r="IQE255" s="249"/>
      <c r="IQF255" s="249"/>
      <c r="IQG255" s="249"/>
      <c r="IQH255" s="249"/>
      <c r="IQI255" s="249"/>
      <c r="IQJ255" s="249"/>
      <c r="IQK255" s="249"/>
      <c r="IQL255" s="249"/>
      <c r="IQM255" s="249"/>
      <c r="IQN255" s="249"/>
      <c r="IQO255" s="249"/>
      <c r="IQP255" s="249"/>
      <c r="IQQ255" s="249"/>
      <c r="IQR255" s="249"/>
      <c r="IQS255" s="249"/>
      <c r="IQT255" s="249"/>
      <c r="IQU255" s="249"/>
      <c r="IQV255" s="249"/>
      <c r="IQW255" s="249"/>
      <c r="IQX255" s="249"/>
      <c r="IQY255" s="249"/>
      <c r="IQZ255" s="249"/>
      <c r="IRA255" s="249"/>
      <c r="IRB255" s="249"/>
      <c r="IRC255" s="249"/>
      <c r="IRD255" s="249"/>
      <c r="IRE255" s="249"/>
      <c r="IRF255" s="249"/>
      <c r="IRG255" s="249"/>
      <c r="IRH255" s="249"/>
      <c r="IRI255" s="249"/>
      <c r="IRJ255" s="249"/>
      <c r="IRK255" s="249"/>
      <c r="IRL255" s="249"/>
      <c r="IRM255" s="249"/>
      <c r="IRN255" s="249"/>
      <c r="IRO255" s="249"/>
      <c r="IRP255" s="249"/>
      <c r="IRQ255" s="249"/>
      <c r="IRR255" s="249"/>
      <c r="IRS255" s="249"/>
      <c r="IRT255" s="249"/>
      <c r="IRU255" s="249"/>
      <c r="IRV255" s="249"/>
      <c r="IRW255" s="249"/>
      <c r="IRX255" s="249"/>
      <c r="IRY255" s="249"/>
      <c r="IRZ255" s="249"/>
      <c r="ISA255" s="249"/>
      <c r="ISB255" s="249"/>
      <c r="ISC255" s="249"/>
      <c r="ISD255" s="249"/>
      <c r="ISE255" s="249"/>
      <c r="ISF255" s="249"/>
      <c r="ISG255" s="249"/>
      <c r="ISH255" s="249"/>
      <c r="ISI255" s="249"/>
      <c r="ISJ255" s="249"/>
      <c r="ISK255" s="249"/>
      <c r="ISL255" s="249"/>
      <c r="ISM255" s="249"/>
      <c r="ISN255" s="249"/>
      <c r="ISO255" s="249"/>
      <c r="ISP255" s="249"/>
      <c r="ISQ255" s="249"/>
      <c r="ISR255" s="249"/>
      <c r="ISS255" s="249"/>
      <c r="IST255" s="249"/>
      <c r="ISU255" s="249"/>
      <c r="ISV255" s="249"/>
      <c r="ISW255" s="249"/>
      <c r="ISX255" s="249"/>
      <c r="ISY255" s="249"/>
      <c r="ISZ255" s="249"/>
      <c r="ITA255" s="249"/>
      <c r="ITB255" s="249"/>
      <c r="ITC255" s="249"/>
      <c r="ITD255" s="249"/>
      <c r="ITE255" s="249"/>
      <c r="ITF255" s="249"/>
      <c r="ITG255" s="249"/>
      <c r="ITH255" s="249"/>
      <c r="ITI255" s="249"/>
      <c r="ITJ255" s="249"/>
      <c r="ITK255" s="249"/>
      <c r="ITL255" s="249"/>
      <c r="ITM255" s="249"/>
      <c r="ITN255" s="249"/>
      <c r="ITO255" s="249"/>
      <c r="ITP255" s="249"/>
      <c r="ITQ255" s="249"/>
      <c r="ITR255" s="249"/>
      <c r="ITS255" s="249"/>
      <c r="ITT255" s="249"/>
      <c r="ITU255" s="249"/>
      <c r="ITV255" s="249"/>
      <c r="ITW255" s="249"/>
      <c r="ITX255" s="249"/>
      <c r="ITY255" s="249"/>
      <c r="ITZ255" s="249"/>
      <c r="IUA255" s="249"/>
      <c r="IUB255" s="249"/>
      <c r="IUC255" s="249"/>
      <c r="IUD255" s="249"/>
      <c r="IUE255" s="249"/>
      <c r="IUF255" s="249"/>
      <c r="IUG255" s="249"/>
      <c r="IUH255" s="249"/>
      <c r="IUI255" s="249"/>
      <c r="IUJ255" s="249"/>
      <c r="IUK255" s="249"/>
      <c r="IUL255" s="249"/>
      <c r="IUM255" s="249"/>
      <c r="IUN255" s="249"/>
      <c r="IUO255" s="249"/>
      <c r="IUP255" s="249"/>
      <c r="IUQ255" s="249"/>
      <c r="IUR255" s="249"/>
      <c r="IUS255" s="249"/>
      <c r="IUT255" s="249"/>
      <c r="IUU255" s="249"/>
      <c r="IUV255" s="249"/>
      <c r="IUW255" s="249"/>
      <c r="IUX255" s="249"/>
      <c r="IUY255" s="249"/>
      <c r="IUZ255" s="249"/>
      <c r="IVA255" s="249"/>
      <c r="IVB255" s="249"/>
      <c r="IVC255" s="249"/>
      <c r="IVD255" s="249"/>
      <c r="IVE255" s="249"/>
      <c r="IVF255" s="249"/>
      <c r="IVG255" s="249"/>
      <c r="IVH255" s="249"/>
      <c r="IVI255" s="249"/>
      <c r="IVJ255" s="249"/>
      <c r="IVK255" s="249"/>
      <c r="IVL255" s="249"/>
      <c r="IVM255" s="249"/>
      <c r="IVN255" s="249"/>
      <c r="IVO255" s="249"/>
      <c r="IVP255" s="249"/>
      <c r="IVQ255" s="249"/>
      <c r="IVR255" s="249"/>
      <c r="IVS255" s="249"/>
      <c r="IVT255" s="249"/>
      <c r="IVU255" s="249"/>
      <c r="IVV255" s="249"/>
      <c r="IVW255" s="249"/>
      <c r="IVX255" s="249"/>
      <c r="IVY255" s="249"/>
      <c r="IVZ255" s="249"/>
      <c r="IWA255" s="249"/>
      <c r="IWB255" s="249"/>
      <c r="IWC255" s="249"/>
      <c r="IWD255" s="249"/>
      <c r="IWE255" s="249"/>
      <c r="IWF255" s="249"/>
      <c r="IWG255" s="249"/>
      <c r="IWH255" s="249"/>
      <c r="IWI255" s="249"/>
      <c r="IWJ255" s="249"/>
      <c r="IWK255" s="249"/>
      <c r="IWL255" s="249"/>
      <c r="IWM255" s="249"/>
      <c r="IWN255" s="249"/>
      <c r="IWO255" s="249"/>
      <c r="IWP255" s="249"/>
      <c r="IWQ255" s="249"/>
      <c r="IWR255" s="249"/>
      <c r="IWS255" s="249"/>
      <c r="IWT255" s="249"/>
      <c r="IWU255" s="249"/>
      <c r="IWV255" s="249"/>
      <c r="IWW255" s="249"/>
      <c r="IWX255" s="249"/>
      <c r="IWY255" s="249"/>
      <c r="IWZ255" s="249"/>
      <c r="IXA255" s="249"/>
      <c r="IXB255" s="249"/>
      <c r="IXC255" s="249"/>
      <c r="IXD255" s="249"/>
      <c r="IXE255" s="249"/>
      <c r="IXF255" s="249"/>
      <c r="IXG255" s="249"/>
      <c r="IXH255" s="249"/>
      <c r="IXI255" s="249"/>
      <c r="IXJ255" s="249"/>
      <c r="IXK255" s="249"/>
      <c r="IXL255" s="249"/>
      <c r="IXM255" s="249"/>
      <c r="IXN255" s="249"/>
      <c r="IXO255" s="249"/>
      <c r="IXP255" s="249"/>
      <c r="IXQ255" s="249"/>
      <c r="IXR255" s="249"/>
      <c r="IXS255" s="249"/>
      <c r="IXT255" s="249"/>
      <c r="IXU255" s="249"/>
      <c r="IXV255" s="249"/>
      <c r="IXW255" s="249"/>
      <c r="IXX255" s="249"/>
      <c r="IXY255" s="249"/>
      <c r="IXZ255" s="249"/>
      <c r="IYA255" s="249"/>
      <c r="IYB255" s="249"/>
      <c r="IYC255" s="249"/>
      <c r="IYD255" s="249"/>
      <c r="IYE255" s="249"/>
      <c r="IYF255" s="249"/>
      <c r="IYG255" s="249"/>
      <c r="IYH255" s="249"/>
      <c r="IYI255" s="249"/>
      <c r="IYJ255" s="249"/>
      <c r="IYK255" s="249"/>
      <c r="IYL255" s="249"/>
      <c r="IYM255" s="249"/>
      <c r="IYN255" s="249"/>
      <c r="IYO255" s="249"/>
      <c r="IYP255" s="249"/>
      <c r="IYQ255" s="249"/>
      <c r="IYR255" s="249"/>
      <c r="IYS255" s="249"/>
      <c r="IYT255" s="249"/>
      <c r="IYU255" s="249"/>
      <c r="IYV255" s="249"/>
      <c r="IYW255" s="249"/>
      <c r="IYX255" s="249"/>
      <c r="IYY255" s="249"/>
      <c r="IYZ255" s="249"/>
      <c r="IZA255" s="249"/>
      <c r="IZB255" s="249"/>
      <c r="IZC255" s="249"/>
      <c r="IZD255" s="249"/>
      <c r="IZE255" s="249"/>
      <c r="IZF255" s="249"/>
      <c r="IZG255" s="249"/>
      <c r="IZH255" s="249"/>
      <c r="IZI255" s="249"/>
      <c r="IZJ255" s="249"/>
      <c r="IZK255" s="249"/>
      <c r="IZL255" s="249"/>
      <c r="IZM255" s="249"/>
      <c r="IZN255" s="249"/>
      <c r="IZO255" s="249"/>
      <c r="IZP255" s="249"/>
      <c r="IZQ255" s="249"/>
      <c r="IZR255" s="249"/>
      <c r="IZS255" s="249"/>
      <c r="IZT255" s="249"/>
      <c r="IZU255" s="249"/>
      <c r="IZV255" s="249"/>
      <c r="IZW255" s="249"/>
      <c r="IZX255" s="249"/>
      <c r="IZY255" s="249"/>
      <c r="IZZ255" s="249"/>
      <c r="JAA255" s="249"/>
      <c r="JAB255" s="249"/>
      <c r="JAC255" s="249"/>
      <c r="JAD255" s="249"/>
      <c r="JAE255" s="249"/>
      <c r="JAF255" s="249"/>
      <c r="JAG255" s="249"/>
      <c r="JAH255" s="249"/>
      <c r="JAI255" s="249"/>
      <c r="JAJ255" s="249"/>
      <c r="JAK255" s="249"/>
      <c r="JAL255" s="249"/>
      <c r="JAM255" s="249"/>
      <c r="JAN255" s="249"/>
      <c r="JAO255" s="249"/>
      <c r="JAP255" s="249"/>
      <c r="JAQ255" s="249"/>
      <c r="JAR255" s="249"/>
      <c r="JAS255" s="249"/>
      <c r="JAT255" s="249"/>
      <c r="JAU255" s="249"/>
      <c r="JAV255" s="249"/>
      <c r="JAW255" s="249"/>
      <c r="JAX255" s="249"/>
      <c r="JAY255" s="249"/>
      <c r="JAZ255" s="249"/>
      <c r="JBA255" s="249"/>
      <c r="JBB255" s="249"/>
      <c r="JBC255" s="249"/>
      <c r="JBD255" s="249"/>
      <c r="JBE255" s="249"/>
      <c r="JBF255" s="249"/>
      <c r="JBG255" s="249"/>
      <c r="JBH255" s="249"/>
      <c r="JBI255" s="249"/>
      <c r="JBJ255" s="249"/>
      <c r="JBK255" s="249"/>
      <c r="JBL255" s="249"/>
      <c r="JBM255" s="249"/>
      <c r="JBN255" s="249"/>
      <c r="JBO255" s="249"/>
      <c r="JBP255" s="249"/>
      <c r="JBQ255" s="249"/>
      <c r="JBR255" s="249"/>
      <c r="JBS255" s="249"/>
      <c r="JBT255" s="249"/>
      <c r="JBU255" s="249"/>
      <c r="JBV255" s="249"/>
      <c r="JBW255" s="249"/>
      <c r="JBX255" s="249"/>
      <c r="JBY255" s="249"/>
      <c r="JBZ255" s="249"/>
      <c r="JCA255" s="249"/>
      <c r="JCB255" s="249"/>
      <c r="JCC255" s="249"/>
      <c r="JCD255" s="249"/>
      <c r="JCE255" s="249"/>
      <c r="JCF255" s="249"/>
      <c r="JCG255" s="249"/>
      <c r="JCH255" s="249"/>
      <c r="JCI255" s="249"/>
      <c r="JCJ255" s="249"/>
      <c r="JCK255" s="249"/>
      <c r="JCL255" s="249"/>
      <c r="JCM255" s="249"/>
      <c r="JCN255" s="249"/>
      <c r="JCO255" s="249"/>
      <c r="JCP255" s="249"/>
      <c r="JCQ255" s="249"/>
      <c r="JCR255" s="249"/>
      <c r="JCS255" s="249"/>
      <c r="JCT255" s="249"/>
      <c r="JCU255" s="249"/>
      <c r="JCV255" s="249"/>
      <c r="JCW255" s="249"/>
      <c r="JCX255" s="249"/>
      <c r="JCY255" s="249"/>
      <c r="JCZ255" s="249"/>
      <c r="JDA255" s="249"/>
      <c r="JDB255" s="249"/>
      <c r="JDC255" s="249"/>
      <c r="JDD255" s="249"/>
      <c r="JDE255" s="249"/>
      <c r="JDF255" s="249"/>
      <c r="JDG255" s="249"/>
      <c r="JDH255" s="249"/>
      <c r="JDI255" s="249"/>
      <c r="JDJ255" s="249"/>
      <c r="JDK255" s="249"/>
      <c r="JDL255" s="249"/>
      <c r="JDM255" s="249"/>
      <c r="JDN255" s="249"/>
      <c r="JDO255" s="249"/>
      <c r="JDP255" s="249"/>
      <c r="JDQ255" s="249"/>
      <c r="JDR255" s="249"/>
      <c r="JDS255" s="249"/>
      <c r="JDT255" s="249"/>
      <c r="JDU255" s="249"/>
      <c r="JDV255" s="249"/>
      <c r="JDW255" s="249"/>
      <c r="JDX255" s="249"/>
      <c r="JDY255" s="249"/>
      <c r="JDZ255" s="249"/>
      <c r="JEA255" s="249"/>
      <c r="JEB255" s="249"/>
      <c r="JEC255" s="249"/>
      <c r="JED255" s="249"/>
      <c r="JEE255" s="249"/>
      <c r="JEF255" s="249"/>
      <c r="JEG255" s="249"/>
      <c r="JEH255" s="249"/>
      <c r="JEI255" s="249"/>
      <c r="JEJ255" s="249"/>
      <c r="JEK255" s="249"/>
      <c r="JEL255" s="249"/>
      <c r="JEM255" s="249"/>
      <c r="JEN255" s="249"/>
      <c r="JEO255" s="249"/>
      <c r="JEP255" s="249"/>
      <c r="JEQ255" s="249"/>
      <c r="JER255" s="249"/>
      <c r="JES255" s="249"/>
      <c r="JET255" s="249"/>
      <c r="JEU255" s="249"/>
      <c r="JEV255" s="249"/>
      <c r="JEW255" s="249"/>
      <c r="JEX255" s="249"/>
      <c r="JEY255" s="249"/>
      <c r="JEZ255" s="249"/>
      <c r="JFA255" s="249"/>
      <c r="JFB255" s="249"/>
      <c r="JFC255" s="249"/>
      <c r="JFD255" s="249"/>
      <c r="JFE255" s="249"/>
      <c r="JFF255" s="249"/>
      <c r="JFG255" s="249"/>
      <c r="JFH255" s="249"/>
      <c r="JFI255" s="249"/>
      <c r="JFJ255" s="249"/>
      <c r="JFK255" s="249"/>
      <c r="JFL255" s="249"/>
      <c r="JFM255" s="249"/>
      <c r="JFN255" s="249"/>
      <c r="JFO255" s="249"/>
      <c r="JFP255" s="249"/>
      <c r="JFQ255" s="249"/>
      <c r="JFR255" s="249"/>
      <c r="JFS255" s="249"/>
      <c r="JFT255" s="249"/>
      <c r="JFU255" s="249"/>
      <c r="JFV255" s="249"/>
      <c r="JFW255" s="249"/>
      <c r="JFX255" s="249"/>
      <c r="JFY255" s="249"/>
      <c r="JFZ255" s="249"/>
      <c r="JGA255" s="249"/>
      <c r="JGB255" s="249"/>
      <c r="JGC255" s="249"/>
      <c r="JGD255" s="249"/>
      <c r="JGE255" s="249"/>
      <c r="JGF255" s="249"/>
      <c r="JGG255" s="249"/>
      <c r="JGH255" s="249"/>
      <c r="JGI255" s="249"/>
      <c r="JGJ255" s="249"/>
      <c r="JGK255" s="249"/>
      <c r="JGL255" s="249"/>
      <c r="JGM255" s="249"/>
      <c r="JGN255" s="249"/>
      <c r="JGO255" s="249"/>
      <c r="JGP255" s="249"/>
      <c r="JGQ255" s="249"/>
      <c r="JGR255" s="249"/>
      <c r="JGS255" s="249"/>
      <c r="JGT255" s="249"/>
      <c r="JGU255" s="249"/>
      <c r="JGV255" s="249"/>
      <c r="JGW255" s="249"/>
      <c r="JGX255" s="249"/>
      <c r="JGY255" s="249"/>
      <c r="JGZ255" s="249"/>
      <c r="JHA255" s="249"/>
      <c r="JHB255" s="249"/>
      <c r="JHC255" s="249"/>
      <c r="JHD255" s="249"/>
      <c r="JHE255" s="249"/>
      <c r="JHF255" s="249"/>
      <c r="JHG255" s="249"/>
      <c r="JHH255" s="249"/>
      <c r="JHI255" s="249"/>
      <c r="JHJ255" s="249"/>
      <c r="JHK255" s="249"/>
      <c r="JHL255" s="249"/>
      <c r="JHM255" s="249"/>
      <c r="JHN255" s="249"/>
      <c r="JHO255" s="249"/>
      <c r="JHP255" s="249"/>
      <c r="JHQ255" s="249"/>
      <c r="JHR255" s="249"/>
      <c r="JHS255" s="249"/>
      <c r="JHT255" s="249"/>
      <c r="JHU255" s="249"/>
      <c r="JHV255" s="249"/>
      <c r="JHW255" s="249"/>
      <c r="JHX255" s="249"/>
      <c r="JHY255" s="249"/>
      <c r="JHZ255" s="249"/>
      <c r="JIA255" s="249"/>
      <c r="JIB255" s="249"/>
      <c r="JIC255" s="249"/>
      <c r="JID255" s="249"/>
      <c r="JIE255" s="249"/>
      <c r="JIF255" s="249"/>
      <c r="JIG255" s="249"/>
      <c r="JIH255" s="249"/>
      <c r="JII255" s="249"/>
      <c r="JIJ255" s="249"/>
      <c r="JIK255" s="249"/>
      <c r="JIL255" s="249"/>
      <c r="JIM255" s="249"/>
      <c r="JIN255" s="249"/>
      <c r="JIO255" s="249"/>
      <c r="JIP255" s="249"/>
      <c r="JIQ255" s="249"/>
      <c r="JIR255" s="249"/>
      <c r="JIS255" s="249"/>
      <c r="JIT255" s="249"/>
      <c r="JIU255" s="249"/>
      <c r="JIV255" s="249"/>
      <c r="JIW255" s="249"/>
      <c r="JIX255" s="249"/>
      <c r="JIY255" s="249"/>
      <c r="JIZ255" s="249"/>
      <c r="JJA255" s="249"/>
      <c r="JJB255" s="249"/>
      <c r="JJC255" s="249"/>
      <c r="JJD255" s="249"/>
      <c r="JJE255" s="249"/>
      <c r="JJF255" s="249"/>
      <c r="JJG255" s="249"/>
      <c r="JJH255" s="249"/>
      <c r="JJI255" s="249"/>
      <c r="JJJ255" s="249"/>
      <c r="JJK255" s="249"/>
      <c r="JJL255" s="249"/>
      <c r="JJM255" s="249"/>
      <c r="JJN255" s="249"/>
      <c r="JJO255" s="249"/>
      <c r="JJP255" s="249"/>
      <c r="JJQ255" s="249"/>
      <c r="JJR255" s="249"/>
      <c r="JJS255" s="249"/>
      <c r="JJT255" s="249"/>
      <c r="JJU255" s="249"/>
      <c r="JJV255" s="249"/>
      <c r="JJW255" s="249"/>
      <c r="JJX255" s="249"/>
      <c r="JJY255" s="249"/>
      <c r="JJZ255" s="249"/>
      <c r="JKA255" s="249"/>
      <c r="JKB255" s="249"/>
      <c r="JKC255" s="249"/>
      <c r="JKD255" s="249"/>
      <c r="JKE255" s="249"/>
      <c r="JKF255" s="249"/>
      <c r="JKG255" s="249"/>
      <c r="JKH255" s="249"/>
      <c r="JKI255" s="249"/>
      <c r="JKJ255" s="249"/>
      <c r="JKK255" s="249"/>
      <c r="JKL255" s="249"/>
      <c r="JKM255" s="249"/>
      <c r="JKN255" s="249"/>
      <c r="JKO255" s="249"/>
      <c r="JKP255" s="249"/>
      <c r="JKQ255" s="249"/>
      <c r="JKR255" s="249"/>
      <c r="JKS255" s="249"/>
      <c r="JKT255" s="249"/>
      <c r="JKU255" s="249"/>
      <c r="JKV255" s="249"/>
      <c r="JKW255" s="249"/>
      <c r="JKX255" s="249"/>
      <c r="JKY255" s="249"/>
      <c r="JKZ255" s="249"/>
      <c r="JLA255" s="249"/>
      <c r="JLB255" s="249"/>
      <c r="JLC255" s="249"/>
      <c r="JLD255" s="249"/>
      <c r="JLE255" s="249"/>
      <c r="JLF255" s="249"/>
      <c r="JLG255" s="249"/>
      <c r="JLH255" s="249"/>
      <c r="JLI255" s="249"/>
      <c r="JLJ255" s="249"/>
      <c r="JLK255" s="249"/>
      <c r="JLL255" s="249"/>
      <c r="JLM255" s="249"/>
      <c r="JLN255" s="249"/>
      <c r="JLO255" s="249"/>
      <c r="JLP255" s="249"/>
      <c r="JLQ255" s="249"/>
      <c r="JLR255" s="249"/>
      <c r="JLS255" s="249"/>
      <c r="JLT255" s="249"/>
      <c r="JLU255" s="249"/>
      <c r="JLV255" s="249"/>
      <c r="JLW255" s="249"/>
      <c r="JLX255" s="249"/>
      <c r="JLY255" s="249"/>
      <c r="JLZ255" s="249"/>
      <c r="JMA255" s="249"/>
      <c r="JMB255" s="249"/>
      <c r="JMC255" s="249"/>
      <c r="JMD255" s="249"/>
      <c r="JME255" s="249"/>
      <c r="JMF255" s="249"/>
      <c r="JMG255" s="249"/>
      <c r="JMH255" s="249"/>
      <c r="JMI255" s="249"/>
      <c r="JMJ255" s="249"/>
      <c r="JMK255" s="249"/>
      <c r="JML255" s="249"/>
      <c r="JMM255" s="249"/>
      <c r="JMN255" s="249"/>
      <c r="JMO255" s="249"/>
      <c r="JMP255" s="249"/>
      <c r="JMQ255" s="249"/>
      <c r="JMR255" s="249"/>
      <c r="JMS255" s="249"/>
      <c r="JMT255" s="249"/>
      <c r="JMU255" s="249"/>
      <c r="JMV255" s="249"/>
      <c r="JMW255" s="249"/>
      <c r="JMX255" s="249"/>
      <c r="JMY255" s="249"/>
      <c r="JMZ255" s="249"/>
      <c r="JNA255" s="249"/>
      <c r="JNB255" s="249"/>
      <c r="JNC255" s="249"/>
      <c r="JND255" s="249"/>
      <c r="JNE255" s="249"/>
      <c r="JNF255" s="249"/>
      <c r="JNG255" s="249"/>
      <c r="JNH255" s="249"/>
      <c r="JNI255" s="249"/>
      <c r="JNJ255" s="249"/>
      <c r="JNK255" s="249"/>
      <c r="JNL255" s="249"/>
      <c r="JNM255" s="249"/>
      <c r="JNN255" s="249"/>
      <c r="JNO255" s="249"/>
      <c r="JNP255" s="249"/>
      <c r="JNQ255" s="249"/>
      <c r="JNR255" s="249"/>
      <c r="JNS255" s="249"/>
      <c r="JNT255" s="249"/>
      <c r="JNU255" s="249"/>
      <c r="JNV255" s="249"/>
      <c r="JNW255" s="249"/>
      <c r="JNX255" s="249"/>
      <c r="JNY255" s="249"/>
      <c r="JNZ255" s="249"/>
      <c r="JOA255" s="249"/>
      <c r="JOB255" s="249"/>
      <c r="JOC255" s="249"/>
      <c r="JOD255" s="249"/>
      <c r="JOE255" s="249"/>
      <c r="JOF255" s="249"/>
      <c r="JOG255" s="249"/>
      <c r="JOH255" s="249"/>
      <c r="JOI255" s="249"/>
      <c r="JOJ255" s="249"/>
      <c r="JOK255" s="249"/>
      <c r="JOL255" s="249"/>
      <c r="JOM255" s="249"/>
      <c r="JON255" s="249"/>
      <c r="JOO255" s="249"/>
      <c r="JOP255" s="249"/>
      <c r="JOQ255" s="249"/>
      <c r="JOR255" s="249"/>
      <c r="JOS255" s="249"/>
      <c r="JOT255" s="249"/>
      <c r="JOU255" s="249"/>
      <c r="JOV255" s="249"/>
      <c r="JOW255" s="249"/>
      <c r="JOX255" s="249"/>
      <c r="JOY255" s="249"/>
      <c r="JOZ255" s="249"/>
      <c r="JPA255" s="249"/>
      <c r="JPB255" s="249"/>
      <c r="JPC255" s="249"/>
      <c r="JPD255" s="249"/>
      <c r="JPE255" s="249"/>
      <c r="JPF255" s="249"/>
      <c r="JPG255" s="249"/>
      <c r="JPH255" s="249"/>
      <c r="JPI255" s="249"/>
      <c r="JPJ255" s="249"/>
      <c r="JPK255" s="249"/>
      <c r="JPL255" s="249"/>
      <c r="JPM255" s="249"/>
      <c r="JPN255" s="249"/>
      <c r="JPO255" s="249"/>
      <c r="JPP255" s="249"/>
      <c r="JPQ255" s="249"/>
      <c r="JPR255" s="249"/>
      <c r="JPS255" s="249"/>
      <c r="JPT255" s="249"/>
      <c r="JPU255" s="249"/>
      <c r="JPV255" s="249"/>
      <c r="JPW255" s="249"/>
      <c r="JPX255" s="249"/>
      <c r="JPY255" s="249"/>
      <c r="JPZ255" s="249"/>
      <c r="JQA255" s="249"/>
      <c r="JQB255" s="249"/>
      <c r="JQC255" s="249"/>
      <c r="JQD255" s="249"/>
      <c r="JQE255" s="249"/>
      <c r="JQF255" s="249"/>
      <c r="JQG255" s="249"/>
      <c r="JQH255" s="249"/>
      <c r="JQI255" s="249"/>
      <c r="JQJ255" s="249"/>
      <c r="JQK255" s="249"/>
      <c r="JQL255" s="249"/>
      <c r="JQM255" s="249"/>
      <c r="JQN255" s="249"/>
      <c r="JQO255" s="249"/>
      <c r="JQP255" s="249"/>
      <c r="JQQ255" s="249"/>
      <c r="JQR255" s="249"/>
      <c r="JQS255" s="249"/>
      <c r="JQT255" s="249"/>
      <c r="JQU255" s="249"/>
      <c r="JQV255" s="249"/>
      <c r="JQW255" s="249"/>
      <c r="JQX255" s="249"/>
      <c r="JQY255" s="249"/>
      <c r="JQZ255" s="249"/>
      <c r="JRA255" s="249"/>
      <c r="JRB255" s="249"/>
      <c r="JRC255" s="249"/>
      <c r="JRD255" s="249"/>
      <c r="JRE255" s="249"/>
      <c r="JRF255" s="249"/>
      <c r="JRG255" s="249"/>
      <c r="JRH255" s="249"/>
      <c r="JRI255" s="249"/>
      <c r="JRJ255" s="249"/>
      <c r="JRK255" s="249"/>
      <c r="JRL255" s="249"/>
      <c r="JRM255" s="249"/>
      <c r="JRN255" s="249"/>
      <c r="JRO255" s="249"/>
      <c r="JRP255" s="249"/>
      <c r="JRQ255" s="249"/>
      <c r="JRR255" s="249"/>
      <c r="JRS255" s="249"/>
      <c r="JRT255" s="249"/>
      <c r="JRU255" s="249"/>
      <c r="JRV255" s="249"/>
      <c r="JRW255" s="249"/>
      <c r="JRX255" s="249"/>
      <c r="JRY255" s="249"/>
      <c r="JRZ255" s="249"/>
      <c r="JSA255" s="249"/>
      <c r="JSB255" s="249"/>
      <c r="JSC255" s="249"/>
      <c r="JSD255" s="249"/>
      <c r="JSE255" s="249"/>
      <c r="JSF255" s="249"/>
      <c r="JSG255" s="249"/>
      <c r="JSH255" s="249"/>
      <c r="JSI255" s="249"/>
      <c r="JSJ255" s="249"/>
      <c r="JSK255" s="249"/>
      <c r="JSL255" s="249"/>
      <c r="JSM255" s="249"/>
      <c r="JSN255" s="249"/>
      <c r="JSO255" s="249"/>
      <c r="JSP255" s="249"/>
      <c r="JSQ255" s="249"/>
      <c r="JSR255" s="249"/>
      <c r="JSS255" s="249"/>
      <c r="JST255" s="249"/>
      <c r="JSU255" s="249"/>
      <c r="JSV255" s="249"/>
      <c r="JSW255" s="249"/>
      <c r="JSX255" s="249"/>
      <c r="JSY255" s="249"/>
      <c r="JSZ255" s="249"/>
      <c r="JTA255" s="249"/>
      <c r="JTB255" s="249"/>
      <c r="JTC255" s="249"/>
      <c r="JTD255" s="249"/>
      <c r="JTE255" s="249"/>
      <c r="JTF255" s="249"/>
      <c r="JTG255" s="249"/>
      <c r="JTH255" s="249"/>
      <c r="JTI255" s="249"/>
      <c r="JTJ255" s="249"/>
      <c r="JTK255" s="249"/>
      <c r="JTL255" s="249"/>
      <c r="JTM255" s="249"/>
      <c r="JTN255" s="249"/>
      <c r="JTO255" s="249"/>
      <c r="JTP255" s="249"/>
      <c r="JTQ255" s="249"/>
      <c r="JTR255" s="249"/>
      <c r="JTS255" s="249"/>
      <c r="JTT255" s="249"/>
      <c r="JTU255" s="249"/>
      <c r="JTV255" s="249"/>
      <c r="JTW255" s="249"/>
      <c r="JTX255" s="249"/>
      <c r="JTY255" s="249"/>
      <c r="JTZ255" s="249"/>
      <c r="JUA255" s="249"/>
      <c r="JUB255" s="249"/>
      <c r="JUC255" s="249"/>
      <c r="JUD255" s="249"/>
      <c r="JUE255" s="249"/>
      <c r="JUF255" s="249"/>
      <c r="JUG255" s="249"/>
      <c r="JUH255" s="249"/>
      <c r="JUI255" s="249"/>
      <c r="JUJ255" s="249"/>
      <c r="JUK255" s="249"/>
      <c r="JUL255" s="249"/>
      <c r="JUM255" s="249"/>
      <c r="JUN255" s="249"/>
      <c r="JUO255" s="249"/>
      <c r="JUP255" s="249"/>
      <c r="JUQ255" s="249"/>
      <c r="JUR255" s="249"/>
      <c r="JUS255" s="249"/>
      <c r="JUT255" s="249"/>
      <c r="JUU255" s="249"/>
      <c r="JUV255" s="249"/>
      <c r="JUW255" s="249"/>
      <c r="JUX255" s="249"/>
      <c r="JUY255" s="249"/>
      <c r="JUZ255" s="249"/>
      <c r="JVA255" s="249"/>
      <c r="JVB255" s="249"/>
      <c r="JVC255" s="249"/>
      <c r="JVD255" s="249"/>
      <c r="JVE255" s="249"/>
      <c r="JVF255" s="249"/>
      <c r="JVG255" s="249"/>
      <c r="JVH255" s="249"/>
      <c r="JVI255" s="249"/>
      <c r="JVJ255" s="249"/>
      <c r="JVK255" s="249"/>
      <c r="JVL255" s="249"/>
      <c r="JVM255" s="249"/>
      <c r="JVN255" s="249"/>
      <c r="JVO255" s="249"/>
      <c r="JVP255" s="249"/>
      <c r="JVQ255" s="249"/>
      <c r="JVR255" s="249"/>
      <c r="JVS255" s="249"/>
      <c r="JVT255" s="249"/>
      <c r="JVU255" s="249"/>
      <c r="JVV255" s="249"/>
      <c r="JVW255" s="249"/>
      <c r="JVX255" s="249"/>
      <c r="JVY255" s="249"/>
      <c r="JVZ255" s="249"/>
      <c r="JWA255" s="249"/>
      <c r="JWB255" s="249"/>
      <c r="JWC255" s="249"/>
      <c r="JWD255" s="249"/>
      <c r="JWE255" s="249"/>
      <c r="JWF255" s="249"/>
      <c r="JWG255" s="249"/>
      <c r="JWH255" s="249"/>
      <c r="JWI255" s="249"/>
      <c r="JWJ255" s="249"/>
      <c r="JWK255" s="249"/>
      <c r="JWL255" s="249"/>
      <c r="JWM255" s="249"/>
      <c r="JWN255" s="249"/>
      <c r="JWO255" s="249"/>
      <c r="JWP255" s="249"/>
      <c r="JWQ255" s="249"/>
      <c r="JWR255" s="249"/>
      <c r="JWS255" s="249"/>
      <c r="JWT255" s="249"/>
      <c r="JWU255" s="249"/>
      <c r="JWV255" s="249"/>
      <c r="JWW255" s="249"/>
      <c r="JWX255" s="249"/>
      <c r="JWY255" s="249"/>
      <c r="JWZ255" s="249"/>
      <c r="JXA255" s="249"/>
      <c r="JXB255" s="249"/>
      <c r="JXC255" s="249"/>
      <c r="JXD255" s="249"/>
      <c r="JXE255" s="249"/>
      <c r="JXF255" s="249"/>
      <c r="JXG255" s="249"/>
      <c r="JXH255" s="249"/>
      <c r="JXI255" s="249"/>
      <c r="JXJ255" s="249"/>
      <c r="JXK255" s="249"/>
      <c r="JXL255" s="249"/>
      <c r="JXM255" s="249"/>
      <c r="JXN255" s="249"/>
      <c r="JXO255" s="249"/>
      <c r="JXP255" s="249"/>
      <c r="JXQ255" s="249"/>
      <c r="JXR255" s="249"/>
      <c r="JXS255" s="249"/>
      <c r="JXT255" s="249"/>
      <c r="JXU255" s="249"/>
      <c r="JXV255" s="249"/>
      <c r="JXW255" s="249"/>
      <c r="JXX255" s="249"/>
      <c r="JXY255" s="249"/>
      <c r="JXZ255" s="249"/>
      <c r="JYA255" s="249"/>
      <c r="JYB255" s="249"/>
      <c r="JYC255" s="249"/>
      <c r="JYD255" s="249"/>
      <c r="JYE255" s="249"/>
      <c r="JYF255" s="249"/>
      <c r="JYG255" s="249"/>
      <c r="JYH255" s="249"/>
      <c r="JYI255" s="249"/>
      <c r="JYJ255" s="249"/>
      <c r="JYK255" s="249"/>
      <c r="JYL255" s="249"/>
      <c r="JYM255" s="249"/>
      <c r="JYN255" s="249"/>
      <c r="JYO255" s="249"/>
      <c r="JYP255" s="249"/>
      <c r="JYQ255" s="249"/>
      <c r="JYR255" s="249"/>
      <c r="JYS255" s="249"/>
      <c r="JYT255" s="249"/>
      <c r="JYU255" s="249"/>
      <c r="JYV255" s="249"/>
      <c r="JYW255" s="249"/>
      <c r="JYX255" s="249"/>
      <c r="JYY255" s="249"/>
      <c r="JYZ255" s="249"/>
      <c r="JZA255" s="249"/>
      <c r="JZB255" s="249"/>
      <c r="JZC255" s="249"/>
      <c r="JZD255" s="249"/>
      <c r="JZE255" s="249"/>
      <c r="JZF255" s="249"/>
      <c r="JZG255" s="249"/>
      <c r="JZH255" s="249"/>
      <c r="JZI255" s="249"/>
      <c r="JZJ255" s="249"/>
      <c r="JZK255" s="249"/>
      <c r="JZL255" s="249"/>
      <c r="JZM255" s="249"/>
      <c r="JZN255" s="249"/>
      <c r="JZO255" s="249"/>
      <c r="JZP255" s="249"/>
      <c r="JZQ255" s="249"/>
      <c r="JZR255" s="249"/>
      <c r="JZS255" s="249"/>
      <c r="JZT255" s="249"/>
      <c r="JZU255" s="249"/>
      <c r="JZV255" s="249"/>
      <c r="JZW255" s="249"/>
      <c r="JZX255" s="249"/>
      <c r="JZY255" s="249"/>
      <c r="JZZ255" s="249"/>
      <c r="KAA255" s="249"/>
      <c r="KAB255" s="249"/>
      <c r="KAC255" s="249"/>
      <c r="KAD255" s="249"/>
      <c r="KAE255" s="249"/>
      <c r="KAF255" s="249"/>
      <c r="KAG255" s="249"/>
      <c r="KAH255" s="249"/>
      <c r="KAI255" s="249"/>
      <c r="KAJ255" s="249"/>
      <c r="KAK255" s="249"/>
      <c r="KAL255" s="249"/>
      <c r="KAM255" s="249"/>
      <c r="KAN255" s="249"/>
      <c r="KAO255" s="249"/>
      <c r="KAP255" s="249"/>
      <c r="KAQ255" s="249"/>
      <c r="KAR255" s="249"/>
      <c r="KAS255" s="249"/>
      <c r="KAT255" s="249"/>
      <c r="KAU255" s="249"/>
      <c r="KAV255" s="249"/>
      <c r="KAW255" s="249"/>
      <c r="KAX255" s="249"/>
      <c r="KAY255" s="249"/>
      <c r="KAZ255" s="249"/>
      <c r="KBA255" s="249"/>
      <c r="KBB255" s="249"/>
      <c r="KBC255" s="249"/>
      <c r="KBD255" s="249"/>
      <c r="KBE255" s="249"/>
      <c r="KBF255" s="249"/>
      <c r="KBG255" s="249"/>
      <c r="KBH255" s="249"/>
      <c r="KBI255" s="249"/>
      <c r="KBJ255" s="249"/>
      <c r="KBK255" s="249"/>
      <c r="KBL255" s="249"/>
      <c r="KBM255" s="249"/>
      <c r="KBN255" s="249"/>
      <c r="KBO255" s="249"/>
      <c r="KBP255" s="249"/>
      <c r="KBQ255" s="249"/>
      <c r="KBR255" s="249"/>
      <c r="KBS255" s="249"/>
      <c r="KBT255" s="249"/>
      <c r="KBU255" s="249"/>
      <c r="KBV255" s="249"/>
      <c r="KBW255" s="249"/>
      <c r="KBX255" s="249"/>
      <c r="KBY255" s="249"/>
      <c r="KBZ255" s="249"/>
      <c r="KCA255" s="249"/>
      <c r="KCB255" s="249"/>
      <c r="KCC255" s="249"/>
      <c r="KCD255" s="249"/>
      <c r="KCE255" s="249"/>
      <c r="KCF255" s="249"/>
      <c r="KCG255" s="249"/>
      <c r="KCH255" s="249"/>
      <c r="KCI255" s="249"/>
      <c r="KCJ255" s="249"/>
      <c r="KCK255" s="249"/>
      <c r="KCL255" s="249"/>
      <c r="KCM255" s="249"/>
      <c r="KCN255" s="249"/>
      <c r="KCO255" s="249"/>
      <c r="KCP255" s="249"/>
      <c r="KCQ255" s="249"/>
      <c r="KCR255" s="249"/>
      <c r="KCS255" s="249"/>
      <c r="KCT255" s="249"/>
      <c r="KCU255" s="249"/>
      <c r="KCV255" s="249"/>
      <c r="KCW255" s="249"/>
      <c r="KCX255" s="249"/>
      <c r="KCY255" s="249"/>
      <c r="KCZ255" s="249"/>
      <c r="KDA255" s="249"/>
      <c r="KDB255" s="249"/>
      <c r="KDC255" s="249"/>
      <c r="KDD255" s="249"/>
      <c r="KDE255" s="249"/>
      <c r="KDF255" s="249"/>
      <c r="KDG255" s="249"/>
      <c r="KDH255" s="249"/>
      <c r="KDI255" s="249"/>
      <c r="KDJ255" s="249"/>
      <c r="KDK255" s="249"/>
      <c r="KDL255" s="249"/>
      <c r="KDM255" s="249"/>
      <c r="KDN255" s="249"/>
      <c r="KDO255" s="249"/>
      <c r="KDP255" s="249"/>
      <c r="KDQ255" s="249"/>
      <c r="KDR255" s="249"/>
      <c r="KDS255" s="249"/>
      <c r="KDT255" s="249"/>
      <c r="KDU255" s="249"/>
      <c r="KDV255" s="249"/>
      <c r="KDW255" s="249"/>
      <c r="KDX255" s="249"/>
      <c r="KDY255" s="249"/>
      <c r="KDZ255" s="249"/>
      <c r="KEA255" s="249"/>
      <c r="KEB255" s="249"/>
      <c r="KEC255" s="249"/>
      <c r="KED255" s="249"/>
      <c r="KEE255" s="249"/>
      <c r="KEF255" s="249"/>
      <c r="KEG255" s="249"/>
      <c r="KEH255" s="249"/>
      <c r="KEI255" s="249"/>
      <c r="KEJ255" s="249"/>
      <c r="KEK255" s="249"/>
      <c r="KEL255" s="249"/>
      <c r="KEM255" s="249"/>
      <c r="KEN255" s="249"/>
      <c r="KEO255" s="249"/>
      <c r="KEP255" s="249"/>
      <c r="KEQ255" s="249"/>
      <c r="KER255" s="249"/>
      <c r="KES255" s="249"/>
      <c r="KET255" s="249"/>
      <c r="KEU255" s="249"/>
      <c r="KEV255" s="249"/>
      <c r="KEW255" s="249"/>
      <c r="KEX255" s="249"/>
      <c r="KEY255" s="249"/>
      <c r="KEZ255" s="249"/>
      <c r="KFA255" s="249"/>
      <c r="KFB255" s="249"/>
      <c r="KFC255" s="249"/>
      <c r="KFD255" s="249"/>
      <c r="KFE255" s="249"/>
      <c r="KFF255" s="249"/>
      <c r="KFG255" s="249"/>
      <c r="KFH255" s="249"/>
      <c r="KFI255" s="249"/>
      <c r="KFJ255" s="249"/>
      <c r="KFK255" s="249"/>
      <c r="KFL255" s="249"/>
      <c r="KFM255" s="249"/>
      <c r="KFN255" s="249"/>
      <c r="KFO255" s="249"/>
      <c r="KFP255" s="249"/>
      <c r="KFQ255" s="249"/>
      <c r="KFR255" s="249"/>
      <c r="KFS255" s="249"/>
      <c r="KFT255" s="249"/>
      <c r="KFU255" s="249"/>
      <c r="KFV255" s="249"/>
      <c r="KFW255" s="249"/>
      <c r="KFX255" s="249"/>
      <c r="KFY255" s="249"/>
      <c r="KFZ255" s="249"/>
      <c r="KGA255" s="249"/>
      <c r="KGB255" s="249"/>
      <c r="KGC255" s="249"/>
      <c r="KGD255" s="249"/>
      <c r="KGE255" s="249"/>
      <c r="KGF255" s="249"/>
      <c r="KGG255" s="249"/>
      <c r="KGH255" s="249"/>
      <c r="KGI255" s="249"/>
      <c r="KGJ255" s="249"/>
      <c r="KGK255" s="249"/>
      <c r="KGL255" s="249"/>
      <c r="KGM255" s="249"/>
      <c r="KGN255" s="249"/>
      <c r="KGO255" s="249"/>
      <c r="KGP255" s="249"/>
      <c r="KGQ255" s="249"/>
      <c r="KGR255" s="249"/>
      <c r="KGS255" s="249"/>
      <c r="KGT255" s="249"/>
      <c r="KGU255" s="249"/>
      <c r="KGV255" s="249"/>
      <c r="KGW255" s="249"/>
      <c r="KGX255" s="249"/>
      <c r="KGY255" s="249"/>
      <c r="KGZ255" s="249"/>
      <c r="KHA255" s="249"/>
      <c r="KHB255" s="249"/>
      <c r="KHC255" s="249"/>
      <c r="KHD255" s="249"/>
      <c r="KHE255" s="249"/>
      <c r="KHF255" s="249"/>
      <c r="KHG255" s="249"/>
      <c r="KHH255" s="249"/>
      <c r="KHI255" s="249"/>
      <c r="KHJ255" s="249"/>
      <c r="KHK255" s="249"/>
      <c r="KHL255" s="249"/>
      <c r="KHM255" s="249"/>
      <c r="KHN255" s="249"/>
      <c r="KHO255" s="249"/>
      <c r="KHP255" s="249"/>
      <c r="KHQ255" s="249"/>
      <c r="KHR255" s="249"/>
      <c r="KHS255" s="249"/>
      <c r="KHT255" s="249"/>
      <c r="KHU255" s="249"/>
      <c r="KHV255" s="249"/>
      <c r="KHW255" s="249"/>
      <c r="KHX255" s="249"/>
      <c r="KHY255" s="249"/>
      <c r="KHZ255" s="249"/>
      <c r="KIA255" s="249"/>
      <c r="KIB255" s="249"/>
      <c r="KIC255" s="249"/>
      <c r="KID255" s="249"/>
      <c r="KIE255" s="249"/>
      <c r="KIF255" s="249"/>
      <c r="KIG255" s="249"/>
      <c r="KIH255" s="249"/>
      <c r="KII255" s="249"/>
      <c r="KIJ255" s="249"/>
      <c r="KIK255" s="249"/>
      <c r="KIL255" s="249"/>
      <c r="KIM255" s="249"/>
      <c r="KIN255" s="249"/>
      <c r="KIO255" s="249"/>
      <c r="KIP255" s="249"/>
      <c r="KIQ255" s="249"/>
      <c r="KIR255" s="249"/>
      <c r="KIS255" s="249"/>
      <c r="KIT255" s="249"/>
      <c r="KIU255" s="249"/>
      <c r="KIV255" s="249"/>
      <c r="KIW255" s="249"/>
      <c r="KIX255" s="249"/>
      <c r="KIY255" s="249"/>
      <c r="KIZ255" s="249"/>
      <c r="KJA255" s="249"/>
      <c r="KJB255" s="249"/>
      <c r="KJC255" s="249"/>
      <c r="KJD255" s="249"/>
      <c r="KJE255" s="249"/>
      <c r="KJF255" s="249"/>
      <c r="KJG255" s="249"/>
      <c r="KJH255" s="249"/>
      <c r="KJI255" s="249"/>
      <c r="KJJ255" s="249"/>
      <c r="KJK255" s="249"/>
      <c r="KJL255" s="249"/>
      <c r="KJM255" s="249"/>
      <c r="KJN255" s="249"/>
      <c r="KJO255" s="249"/>
      <c r="KJP255" s="249"/>
      <c r="KJQ255" s="249"/>
      <c r="KJR255" s="249"/>
      <c r="KJS255" s="249"/>
      <c r="KJT255" s="249"/>
      <c r="KJU255" s="249"/>
      <c r="KJV255" s="249"/>
      <c r="KJW255" s="249"/>
      <c r="KJX255" s="249"/>
      <c r="KJY255" s="249"/>
      <c r="KJZ255" s="249"/>
      <c r="KKA255" s="249"/>
      <c r="KKB255" s="249"/>
      <c r="KKC255" s="249"/>
      <c r="KKD255" s="249"/>
      <c r="KKE255" s="249"/>
      <c r="KKF255" s="249"/>
      <c r="KKG255" s="249"/>
      <c r="KKH255" s="249"/>
      <c r="KKI255" s="249"/>
      <c r="KKJ255" s="249"/>
      <c r="KKK255" s="249"/>
      <c r="KKL255" s="249"/>
      <c r="KKM255" s="249"/>
      <c r="KKN255" s="249"/>
      <c r="KKO255" s="249"/>
      <c r="KKP255" s="249"/>
      <c r="KKQ255" s="249"/>
      <c r="KKR255" s="249"/>
      <c r="KKS255" s="249"/>
      <c r="KKT255" s="249"/>
      <c r="KKU255" s="249"/>
      <c r="KKV255" s="249"/>
      <c r="KKW255" s="249"/>
      <c r="KKX255" s="249"/>
      <c r="KKY255" s="249"/>
      <c r="KKZ255" s="249"/>
      <c r="KLA255" s="249"/>
      <c r="KLB255" s="249"/>
      <c r="KLC255" s="249"/>
      <c r="KLD255" s="249"/>
      <c r="KLE255" s="249"/>
      <c r="KLF255" s="249"/>
      <c r="KLG255" s="249"/>
      <c r="KLH255" s="249"/>
      <c r="KLI255" s="249"/>
      <c r="KLJ255" s="249"/>
      <c r="KLK255" s="249"/>
      <c r="KLL255" s="249"/>
      <c r="KLM255" s="249"/>
      <c r="KLN255" s="249"/>
      <c r="KLO255" s="249"/>
      <c r="KLP255" s="249"/>
      <c r="KLQ255" s="249"/>
      <c r="KLR255" s="249"/>
      <c r="KLS255" s="249"/>
      <c r="KLT255" s="249"/>
      <c r="KLU255" s="249"/>
      <c r="KLV255" s="249"/>
      <c r="KLW255" s="249"/>
      <c r="KLX255" s="249"/>
      <c r="KLY255" s="249"/>
      <c r="KLZ255" s="249"/>
      <c r="KMA255" s="249"/>
      <c r="KMB255" s="249"/>
      <c r="KMC255" s="249"/>
      <c r="KMD255" s="249"/>
      <c r="KME255" s="249"/>
      <c r="KMF255" s="249"/>
      <c r="KMG255" s="249"/>
      <c r="KMH255" s="249"/>
      <c r="KMI255" s="249"/>
      <c r="KMJ255" s="249"/>
      <c r="KMK255" s="249"/>
      <c r="KML255" s="249"/>
      <c r="KMM255" s="249"/>
      <c r="KMN255" s="249"/>
      <c r="KMO255" s="249"/>
      <c r="KMP255" s="249"/>
      <c r="KMQ255" s="249"/>
      <c r="KMR255" s="249"/>
      <c r="KMS255" s="249"/>
      <c r="KMT255" s="249"/>
      <c r="KMU255" s="249"/>
      <c r="KMV255" s="249"/>
      <c r="KMW255" s="249"/>
      <c r="KMX255" s="249"/>
      <c r="KMY255" s="249"/>
      <c r="KMZ255" s="249"/>
      <c r="KNA255" s="249"/>
      <c r="KNB255" s="249"/>
      <c r="KNC255" s="249"/>
      <c r="KND255" s="249"/>
      <c r="KNE255" s="249"/>
      <c r="KNF255" s="249"/>
      <c r="KNG255" s="249"/>
      <c r="KNH255" s="249"/>
      <c r="KNI255" s="249"/>
      <c r="KNJ255" s="249"/>
      <c r="KNK255" s="249"/>
      <c r="KNL255" s="249"/>
      <c r="KNM255" s="249"/>
      <c r="KNN255" s="249"/>
      <c r="KNO255" s="249"/>
      <c r="KNP255" s="249"/>
      <c r="KNQ255" s="249"/>
      <c r="KNR255" s="249"/>
      <c r="KNS255" s="249"/>
      <c r="KNT255" s="249"/>
      <c r="KNU255" s="249"/>
      <c r="KNV255" s="249"/>
      <c r="KNW255" s="249"/>
      <c r="KNX255" s="249"/>
      <c r="KNY255" s="249"/>
      <c r="KNZ255" s="249"/>
      <c r="KOA255" s="249"/>
      <c r="KOB255" s="249"/>
      <c r="KOC255" s="249"/>
      <c r="KOD255" s="249"/>
      <c r="KOE255" s="249"/>
      <c r="KOF255" s="249"/>
      <c r="KOG255" s="249"/>
      <c r="KOH255" s="249"/>
      <c r="KOI255" s="249"/>
      <c r="KOJ255" s="249"/>
      <c r="KOK255" s="249"/>
      <c r="KOL255" s="249"/>
      <c r="KOM255" s="249"/>
      <c r="KON255" s="249"/>
      <c r="KOO255" s="249"/>
      <c r="KOP255" s="249"/>
      <c r="KOQ255" s="249"/>
      <c r="KOR255" s="249"/>
      <c r="KOS255" s="249"/>
      <c r="KOT255" s="249"/>
      <c r="KOU255" s="249"/>
      <c r="KOV255" s="249"/>
      <c r="KOW255" s="249"/>
      <c r="KOX255" s="249"/>
      <c r="KOY255" s="249"/>
      <c r="KOZ255" s="249"/>
      <c r="KPA255" s="249"/>
      <c r="KPB255" s="249"/>
      <c r="KPC255" s="249"/>
      <c r="KPD255" s="249"/>
      <c r="KPE255" s="249"/>
      <c r="KPF255" s="249"/>
      <c r="KPG255" s="249"/>
      <c r="KPH255" s="249"/>
      <c r="KPI255" s="249"/>
      <c r="KPJ255" s="249"/>
      <c r="KPK255" s="249"/>
      <c r="KPL255" s="249"/>
      <c r="KPM255" s="249"/>
      <c r="KPN255" s="249"/>
      <c r="KPO255" s="249"/>
      <c r="KPP255" s="249"/>
      <c r="KPQ255" s="249"/>
      <c r="KPR255" s="249"/>
      <c r="KPS255" s="249"/>
      <c r="KPT255" s="249"/>
      <c r="KPU255" s="249"/>
      <c r="KPV255" s="249"/>
      <c r="KPW255" s="249"/>
      <c r="KPX255" s="249"/>
      <c r="KPY255" s="249"/>
      <c r="KPZ255" s="249"/>
      <c r="KQA255" s="249"/>
      <c r="KQB255" s="249"/>
      <c r="KQC255" s="249"/>
      <c r="KQD255" s="249"/>
      <c r="KQE255" s="249"/>
      <c r="KQF255" s="249"/>
      <c r="KQG255" s="249"/>
      <c r="KQH255" s="249"/>
      <c r="KQI255" s="249"/>
      <c r="KQJ255" s="249"/>
      <c r="KQK255" s="249"/>
      <c r="KQL255" s="249"/>
      <c r="KQM255" s="249"/>
      <c r="KQN255" s="249"/>
      <c r="KQO255" s="249"/>
      <c r="KQP255" s="249"/>
      <c r="KQQ255" s="249"/>
      <c r="KQR255" s="249"/>
      <c r="KQS255" s="249"/>
      <c r="KQT255" s="249"/>
      <c r="KQU255" s="249"/>
      <c r="KQV255" s="249"/>
      <c r="KQW255" s="249"/>
      <c r="KQX255" s="249"/>
      <c r="KQY255" s="249"/>
      <c r="KQZ255" s="249"/>
      <c r="KRA255" s="249"/>
      <c r="KRB255" s="249"/>
      <c r="KRC255" s="249"/>
      <c r="KRD255" s="249"/>
      <c r="KRE255" s="249"/>
      <c r="KRF255" s="249"/>
      <c r="KRG255" s="249"/>
      <c r="KRH255" s="249"/>
      <c r="KRI255" s="249"/>
      <c r="KRJ255" s="249"/>
      <c r="KRK255" s="249"/>
      <c r="KRL255" s="249"/>
      <c r="KRM255" s="249"/>
      <c r="KRN255" s="249"/>
      <c r="KRO255" s="249"/>
      <c r="KRP255" s="249"/>
      <c r="KRQ255" s="249"/>
      <c r="KRR255" s="249"/>
      <c r="KRS255" s="249"/>
      <c r="KRT255" s="249"/>
      <c r="KRU255" s="249"/>
      <c r="KRV255" s="249"/>
      <c r="KRW255" s="249"/>
      <c r="KRX255" s="249"/>
      <c r="KRY255" s="249"/>
      <c r="KRZ255" s="249"/>
      <c r="KSA255" s="249"/>
      <c r="KSB255" s="249"/>
      <c r="KSC255" s="249"/>
      <c r="KSD255" s="249"/>
      <c r="KSE255" s="249"/>
      <c r="KSF255" s="249"/>
      <c r="KSG255" s="249"/>
      <c r="KSH255" s="249"/>
      <c r="KSI255" s="249"/>
      <c r="KSJ255" s="249"/>
      <c r="KSK255" s="249"/>
      <c r="KSL255" s="249"/>
      <c r="KSM255" s="249"/>
      <c r="KSN255" s="249"/>
      <c r="KSO255" s="249"/>
      <c r="KSP255" s="249"/>
      <c r="KSQ255" s="249"/>
      <c r="KSR255" s="249"/>
      <c r="KSS255" s="249"/>
      <c r="KST255" s="249"/>
      <c r="KSU255" s="249"/>
      <c r="KSV255" s="249"/>
      <c r="KSW255" s="249"/>
      <c r="KSX255" s="249"/>
      <c r="KSY255" s="249"/>
      <c r="KSZ255" s="249"/>
      <c r="KTA255" s="249"/>
      <c r="KTB255" s="249"/>
      <c r="KTC255" s="249"/>
      <c r="KTD255" s="249"/>
      <c r="KTE255" s="249"/>
      <c r="KTF255" s="249"/>
      <c r="KTG255" s="249"/>
      <c r="KTH255" s="249"/>
      <c r="KTI255" s="249"/>
      <c r="KTJ255" s="249"/>
      <c r="KTK255" s="249"/>
      <c r="KTL255" s="249"/>
      <c r="KTM255" s="249"/>
      <c r="KTN255" s="249"/>
      <c r="KTO255" s="249"/>
      <c r="KTP255" s="249"/>
      <c r="KTQ255" s="249"/>
      <c r="KTR255" s="249"/>
      <c r="KTS255" s="249"/>
      <c r="KTT255" s="249"/>
      <c r="KTU255" s="249"/>
      <c r="KTV255" s="249"/>
      <c r="KTW255" s="249"/>
      <c r="KTX255" s="249"/>
      <c r="KTY255" s="249"/>
      <c r="KTZ255" s="249"/>
      <c r="KUA255" s="249"/>
      <c r="KUB255" s="249"/>
      <c r="KUC255" s="249"/>
      <c r="KUD255" s="249"/>
      <c r="KUE255" s="249"/>
      <c r="KUF255" s="249"/>
      <c r="KUG255" s="249"/>
      <c r="KUH255" s="249"/>
      <c r="KUI255" s="249"/>
      <c r="KUJ255" s="249"/>
      <c r="KUK255" s="249"/>
      <c r="KUL255" s="249"/>
      <c r="KUM255" s="249"/>
      <c r="KUN255" s="249"/>
      <c r="KUO255" s="249"/>
      <c r="KUP255" s="249"/>
      <c r="KUQ255" s="249"/>
      <c r="KUR255" s="249"/>
      <c r="KUS255" s="249"/>
      <c r="KUT255" s="249"/>
      <c r="KUU255" s="249"/>
      <c r="KUV255" s="249"/>
      <c r="KUW255" s="249"/>
      <c r="KUX255" s="249"/>
      <c r="KUY255" s="249"/>
      <c r="KUZ255" s="249"/>
      <c r="KVA255" s="249"/>
      <c r="KVB255" s="249"/>
      <c r="KVC255" s="249"/>
      <c r="KVD255" s="249"/>
      <c r="KVE255" s="249"/>
      <c r="KVF255" s="249"/>
      <c r="KVG255" s="249"/>
      <c r="KVH255" s="249"/>
      <c r="KVI255" s="249"/>
      <c r="KVJ255" s="249"/>
      <c r="KVK255" s="249"/>
      <c r="KVL255" s="249"/>
      <c r="KVM255" s="249"/>
      <c r="KVN255" s="249"/>
      <c r="KVO255" s="249"/>
      <c r="KVP255" s="249"/>
      <c r="KVQ255" s="249"/>
      <c r="KVR255" s="249"/>
      <c r="KVS255" s="249"/>
      <c r="KVT255" s="249"/>
      <c r="KVU255" s="249"/>
      <c r="KVV255" s="249"/>
      <c r="KVW255" s="249"/>
      <c r="KVX255" s="249"/>
      <c r="KVY255" s="249"/>
      <c r="KVZ255" s="249"/>
      <c r="KWA255" s="249"/>
      <c r="KWB255" s="249"/>
      <c r="KWC255" s="249"/>
      <c r="KWD255" s="249"/>
      <c r="KWE255" s="249"/>
      <c r="KWF255" s="249"/>
      <c r="KWG255" s="249"/>
      <c r="KWH255" s="249"/>
      <c r="KWI255" s="249"/>
      <c r="KWJ255" s="249"/>
      <c r="KWK255" s="249"/>
      <c r="KWL255" s="249"/>
      <c r="KWM255" s="249"/>
      <c r="KWN255" s="249"/>
      <c r="KWO255" s="249"/>
      <c r="KWP255" s="249"/>
      <c r="KWQ255" s="249"/>
      <c r="KWR255" s="249"/>
      <c r="KWS255" s="249"/>
      <c r="KWT255" s="249"/>
      <c r="KWU255" s="249"/>
      <c r="KWV255" s="249"/>
      <c r="KWW255" s="249"/>
      <c r="KWX255" s="249"/>
      <c r="KWY255" s="249"/>
      <c r="KWZ255" s="249"/>
      <c r="KXA255" s="249"/>
      <c r="KXB255" s="249"/>
      <c r="KXC255" s="249"/>
      <c r="KXD255" s="249"/>
      <c r="KXE255" s="249"/>
      <c r="KXF255" s="249"/>
      <c r="KXG255" s="249"/>
      <c r="KXH255" s="249"/>
      <c r="KXI255" s="249"/>
      <c r="KXJ255" s="249"/>
      <c r="KXK255" s="249"/>
      <c r="KXL255" s="249"/>
      <c r="KXM255" s="249"/>
      <c r="KXN255" s="249"/>
      <c r="KXO255" s="249"/>
      <c r="KXP255" s="249"/>
      <c r="KXQ255" s="249"/>
      <c r="KXR255" s="249"/>
      <c r="KXS255" s="249"/>
      <c r="KXT255" s="249"/>
      <c r="KXU255" s="249"/>
      <c r="KXV255" s="249"/>
      <c r="KXW255" s="249"/>
      <c r="KXX255" s="249"/>
      <c r="KXY255" s="249"/>
      <c r="KXZ255" s="249"/>
      <c r="KYA255" s="249"/>
      <c r="KYB255" s="249"/>
      <c r="KYC255" s="249"/>
      <c r="KYD255" s="249"/>
      <c r="KYE255" s="249"/>
      <c r="KYF255" s="249"/>
      <c r="KYG255" s="249"/>
      <c r="KYH255" s="249"/>
      <c r="KYI255" s="249"/>
      <c r="KYJ255" s="249"/>
      <c r="KYK255" s="249"/>
      <c r="KYL255" s="249"/>
      <c r="KYM255" s="249"/>
      <c r="KYN255" s="249"/>
      <c r="KYO255" s="249"/>
      <c r="KYP255" s="249"/>
      <c r="KYQ255" s="249"/>
      <c r="KYR255" s="249"/>
      <c r="KYS255" s="249"/>
      <c r="KYT255" s="249"/>
      <c r="KYU255" s="249"/>
      <c r="KYV255" s="249"/>
      <c r="KYW255" s="249"/>
      <c r="KYX255" s="249"/>
      <c r="KYY255" s="249"/>
      <c r="KYZ255" s="249"/>
      <c r="KZA255" s="249"/>
      <c r="KZB255" s="249"/>
      <c r="KZC255" s="249"/>
      <c r="KZD255" s="249"/>
      <c r="KZE255" s="249"/>
      <c r="KZF255" s="249"/>
      <c r="KZG255" s="249"/>
      <c r="KZH255" s="249"/>
      <c r="KZI255" s="249"/>
      <c r="KZJ255" s="249"/>
      <c r="KZK255" s="249"/>
      <c r="KZL255" s="249"/>
      <c r="KZM255" s="249"/>
      <c r="KZN255" s="249"/>
      <c r="KZO255" s="249"/>
      <c r="KZP255" s="249"/>
      <c r="KZQ255" s="249"/>
      <c r="KZR255" s="249"/>
      <c r="KZS255" s="249"/>
      <c r="KZT255" s="249"/>
      <c r="KZU255" s="249"/>
      <c r="KZV255" s="249"/>
      <c r="KZW255" s="249"/>
      <c r="KZX255" s="249"/>
      <c r="KZY255" s="249"/>
      <c r="KZZ255" s="249"/>
      <c r="LAA255" s="249"/>
      <c r="LAB255" s="249"/>
      <c r="LAC255" s="249"/>
      <c r="LAD255" s="249"/>
      <c r="LAE255" s="249"/>
      <c r="LAF255" s="249"/>
      <c r="LAG255" s="249"/>
      <c r="LAH255" s="249"/>
      <c r="LAI255" s="249"/>
      <c r="LAJ255" s="249"/>
      <c r="LAK255" s="249"/>
      <c r="LAL255" s="249"/>
      <c r="LAM255" s="249"/>
      <c r="LAN255" s="249"/>
      <c r="LAO255" s="249"/>
      <c r="LAP255" s="249"/>
      <c r="LAQ255" s="249"/>
      <c r="LAR255" s="249"/>
      <c r="LAS255" s="249"/>
      <c r="LAT255" s="249"/>
      <c r="LAU255" s="249"/>
      <c r="LAV255" s="249"/>
      <c r="LAW255" s="249"/>
      <c r="LAX255" s="249"/>
      <c r="LAY255" s="249"/>
      <c r="LAZ255" s="249"/>
      <c r="LBA255" s="249"/>
      <c r="LBB255" s="249"/>
      <c r="LBC255" s="249"/>
      <c r="LBD255" s="249"/>
      <c r="LBE255" s="249"/>
      <c r="LBF255" s="249"/>
      <c r="LBG255" s="249"/>
      <c r="LBH255" s="249"/>
      <c r="LBI255" s="249"/>
      <c r="LBJ255" s="249"/>
      <c r="LBK255" s="249"/>
      <c r="LBL255" s="249"/>
      <c r="LBM255" s="249"/>
      <c r="LBN255" s="249"/>
      <c r="LBO255" s="249"/>
      <c r="LBP255" s="249"/>
      <c r="LBQ255" s="249"/>
      <c r="LBR255" s="249"/>
      <c r="LBS255" s="249"/>
      <c r="LBT255" s="249"/>
      <c r="LBU255" s="249"/>
      <c r="LBV255" s="249"/>
      <c r="LBW255" s="249"/>
      <c r="LBX255" s="249"/>
      <c r="LBY255" s="249"/>
      <c r="LBZ255" s="249"/>
      <c r="LCA255" s="249"/>
      <c r="LCB255" s="249"/>
      <c r="LCC255" s="249"/>
      <c r="LCD255" s="249"/>
      <c r="LCE255" s="249"/>
      <c r="LCF255" s="249"/>
      <c r="LCG255" s="249"/>
      <c r="LCH255" s="249"/>
      <c r="LCI255" s="249"/>
      <c r="LCJ255" s="249"/>
      <c r="LCK255" s="249"/>
      <c r="LCL255" s="249"/>
      <c r="LCM255" s="249"/>
      <c r="LCN255" s="249"/>
      <c r="LCO255" s="249"/>
      <c r="LCP255" s="249"/>
      <c r="LCQ255" s="249"/>
      <c r="LCR255" s="249"/>
      <c r="LCS255" s="249"/>
      <c r="LCT255" s="249"/>
      <c r="LCU255" s="249"/>
      <c r="LCV255" s="249"/>
      <c r="LCW255" s="249"/>
      <c r="LCX255" s="249"/>
      <c r="LCY255" s="249"/>
      <c r="LCZ255" s="249"/>
      <c r="LDA255" s="249"/>
      <c r="LDB255" s="249"/>
      <c r="LDC255" s="249"/>
      <c r="LDD255" s="249"/>
      <c r="LDE255" s="249"/>
      <c r="LDF255" s="249"/>
      <c r="LDG255" s="249"/>
      <c r="LDH255" s="249"/>
      <c r="LDI255" s="249"/>
      <c r="LDJ255" s="249"/>
      <c r="LDK255" s="249"/>
      <c r="LDL255" s="249"/>
      <c r="LDM255" s="249"/>
      <c r="LDN255" s="249"/>
      <c r="LDO255" s="249"/>
      <c r="LDP255" s="249"/>
      <c r="LDQ255" s="249"/>
      <c r="LDR255" s="249"/>
      <c r="LDS255" s="249"/>
      <c r="LDT255" s="249"/>
      <c r="LDU255" s="249"/>
      <c r="LDV255" s="249"/>
      <c r="LDW255" s="249"/>
      <c r="LDX255" s="249"/>
      <c r="LDY255" s="249"/>
      <c r="LDZ255" s="249"/>
      <c r="LEA255" s="249"/>
      <c r="LEB255" s="249"/>
      <c r="LEC255" s="249"/>
      <c r="LED255" s="249"/>
      <c r="LEE255" s="249"/>
      <c r="LEF255" s="249"/>
      <c r="LEG255" s="249"/>
      <c r="LEH255" s="249"/>
      <c r="LEI255" s="249"/>
      <c r="LEJ255" s="249"/>
      <c r="LEK255" s="249"/>
      <c r="LEL255" s="249"/>
      <c r="LEM255" s="249"/>
      <c r="LEN255" s="249"/>
      <c r="LEO255" s="249"/>
      <c r="LEP255" s="249"/>
      <c r="LEQ255" s="249"/>
      <c r="LER255" s="249"/>
      <c r="LES255" s="249"/>
      <c r="LET255" s="249"/>
      <c r="LEU255" s="249"/>
      <c r="LEV255" s="249"/>
      <c r="LEW255" s="249"/>
      <c r="LEX255" s="249"/>
      <c r="LEY255" s="249"/>
      <c r="LEZ255" s="249"/>
      <c r="LFA255" s="249"/>
      <c r="LFB255" s="249"/>
      <c r="LFC255" s="249"/>
      <c r="LFD255" s="249"/>
      <c r="LFE255" s="249"/>
      <c r="LFF255" s="249"/>
      <c r="LFG255" s="249"/>
      <c r="LFH255" s="249"/>
      <c r="LFI255" s="249"/>
      <c r="LFJ255" s="249"/>
      <c r="LFK255" s="249"/>
      <c r="LFL255" s="249"/>
      <c r="LFM255" s="249"/>
      <c r="LFN255" s="249"/>
      <c r="LFO255" s="249"/>
      <c r="LFP255" s="249"/>
      <c r="LFQ255" s="249"/>
      <c r="LFR255" s="249"/>
      <c r="LFS255" s="249"/>
      <c r="LFT255" s="249"/>
      <c r="LFU255" s="249"/>
      <c r="LFV255" s="249"/>
      <c r="LFW255" s="249"/>
      <c r="LFX255" s="249"/>
      <c r="LFY255" s="249"/>
      <c r="LFZ255" s="249"/>
      <c r="LGA255" s="249"/>
      <c r="LGB255" s="249"/>
      <c r="LGC255" s="249"/>
      <c r="LGD255" s="249"/>
      <c r="LGE255" s="249"/>
      <c r="LGF255" s="249"/>
      <c r="LGG255" s="249"/>
      <c r="LGH255" s="249"/>
      <c r="LGI255" s="249"/>
      <c r="LGJ255" s="249"/>
      <c r="LGK255" s="249"/>
      <c r="LGL255" s="249"/>
      <c r="LGM255" s="249"/>
      <c r="LGN255" s="249"/>
      <c r="LGO255" s="249"/>
      <c r="LGP255" s="249"/>
      <c r="LGQ255" s="249"/>
      <c r="LGR255" s="249"/>
      <c r="LGS255" s="249"/>
      <c r="LGT255" s="249"/>
      <c r="LGU255" s="249"/>
      <c r="LGV255" s="249"/>
      <c r="LGW255" s="249"/>
      <c r="LGX255" s="249"/>
      <c r="LGY255" s="249"/>
      <c r="LGZ255" s="249"/>
      <c r="LHA255" s="249"/>
      <c r="LHB255" s="249"/>
      <c r="LHC255" s="249"/>
      <c r="LHD255" s="249"/>
      <c r="LHE255" s="249"/>
      <c r="LHF255" s="249"/>
      <c r="LHG255" s="249"/>
      <c r="LHH255" s="249"/>
      <c r="LHI255" s="249"/>
      <c r="LHJ255" s="249"/>
      <c r="LHK255" s="249"/>
      <c r="LHL255" s="249"/>
      <c r="LHM255" s="249"/>
      <c r="LHN255" s="249"/>
      <c r="LHO255" s="249"/>
      <c r="LHP255" s="249"/>
      <c r="LHQ255" s="249"/>
      <c r="LHR255" s="249"/>
      <c r="LHS255" s="249"/>
      <c r="LHT255" s="249"/>
      <c r="LHU255" s="249"/>
      <c r="LHV255" s="249"/>
      <c r="LHW255" s="249"/>
      <c r="LHX255" s="249"/>
      <c r="LHY255" s="249"/>
      <c r="LHZ255" s="249"/>
      <c r="LIA255" s="249"/>
      <c r="LIB255" s="249"/>
      <c r="LIC255" s="249"/>
      <c r="LID255" s="249"/>
      <c r="LIE255" s="249"/>
      <c r="LIF255" s="249"/>
      <c r="LIG255" s="249"/>
      <c r="LIH255" s="249"/>
      <c r="LII255" s="249"/>
      <c r="LIJ255" s="249"/>
      <c r="LIK255" s="249"/>
      <c r="LIL255" s="249"/>
      <c r="LIM255" s="249"/>
      <c r="LIN255" s="249"/>
      <c r="LIO255" s="249"/>
      <c r="LIP255" s="249"/>
      <c r="LIQ255" s="249"/>
      <c r="LIR255" s="249"/>
      <c r="LIS255" s="249"/>
      <c r="LIT255" s="249"/>
      <c r="LIU255" s="249"/>
      <c r="LIV255" s="249"/>
      <c r="LIW255" s="249"/>
      <c r="LIX255" s="249"/>
      <c r="LIY255" s="249"/>
      <c r="LIZ255" s="249"/>
      <c r="LJA255" s="249"/>
      <c r="LJB255" s="249"/>
      <c r="LJC255" s="249"/>
      <c r="LJD255" s="249"/>
      <c r="LJE255" s="249"/>
      <c r="LJF255" s="249"/>
      <c r="LJG255" s="249"/>
      <c r="LJH255" s="249"/>
      <c r="LJI255" s="249"/>
      <c r="LJJ255" s="249"/>
      <c r="LJK255" s="249"/>
      <c r="LJL255" s="249"/>
      <c r="LJM255" s="249"/>
      <c r="LJN255" s="249"/>
      <c r="LJO255" s="249"/>
      <c r="LJP255" s="249"/>
      <c r="LJQ255" s="249"/>
      <c r="LJR255" s="249"/>
      <c r="LJS255" s="249"/>
      <c r="LJT255" s="249"/>
      <c r="LJU255" s="249"/>
      <c r="LJV255" s="249"/>
      <c r="LJW255" s="249"/>
      <c r="LJX255" s="249"/>
      <c r="LJY255" s="249"/>
      <c r="LJZ255" s="249"/>
      <c r="LKA255" s="249"/>
      <c r="LKB255" s="249"/>
      <c r="LKC255" s="249"/>
      <c r="LKD255" s="249"/>
      <c r="LKE255" s="249"/>
      <c r="LKF255" s="249"/>
      <c r="LKG255" s="249"/>
      <c r="LKH255" s="249"/>
      <c r="LKI255" s="249"/>
      <c r="LKJ255" s="249"/>
      <c r="LKK255" s="249"/>
      <c r="LKL255" s="249"/>
      <c r="LKM255" s="249"/>
      <c r="LKN255" s="249"/>
      <c r="LKO255" s="249"/>
      <c r="LKP255" s="249"/>
      <c r="LKQ255" s="249"/>
      <c r="LKR255" s="249"/>
      <c r="LKS255" s="249"/>
      <c r="LKT255" s="249"/>
      <c r="LKU255" s="249"/>
      <c r="LKV255" s="249"/>
      <c r="LKW255" s="249"/>
      <c r="LKX255" s="249"/>
      <c r="LKY255" s="249"/>
      <c r="LKZ255" s="249"/>
      <c r="LLA255" s="249"/>
      <c r="LLB255" s="249"/>
      <c r="LLC255" s="249"/>
      <c r="LLD255" s="249"/>
      <c r="LLE255" s="249"/>
      <c r="LLF255" s="249"/>
      <c r="LLG255" s="249"/>
      <c r="LLH255" s="249"/>
      <c r="LLI255" s="249"/>
      <c r="LLJ255" s="249"/>
      <c r="LLK255" s="249"/>
      <c r="LLL255" s="249"/>
      <c r="LLM255" s="249"/>
      <c r="LLN255" s="249"/>
      <c r="LLO255" s="249"/>
      <c r="LLP255" s="249"/>
      <c r="LLQ255" s="249"/>
      <c r="LLR255" s="249"/>
      <c r="LLS255" s="249"/>
      <c r="LLT255" s="249"/>
      <c r="LLU255" s="249"/>
      <c r="LLV255" s="249"/>
      <c r="LLW255" s="249"/>
      <c r="LLX255" s="249"/>
      <c r="LLY255" s="249"/>
      <c r="LLZ255" s="249"/>
      <c r="LMA255" s="249"/>
      <c r="LMB255" s="249"/>
      <c r="LMC255" s="249"/>
      <c r="LMD255" s="249"/>
      <c r="LME255" s="249"/>
      <c r="LMF255" s="249"/>
      <c r="LMG255" s="249"/>
      <c r="LMH255" s="249"/>
      <c r="LMI255" s="249"/>
      <c r="LMJ255" s="249"/>
      <c r="LMK255" s="249"/>
      <c r="LML255" s="249"/>
      <c r="LMM255" s="249"/>
      <c r="LMN255" s="249"/>
      <c r="LMO255" s="249"/>
      <c r="LMP255" s="249"/>
      <c r="LMQ255" s="249"/>
      <c r="LMR255" s="249"/>
      <c r="LMS255" s="249"/>
      <c r="LMT255" s="249"/>
      <c r="LMU255" s="249"/>
      <c r="LMV255" s="249"/>
      <c r="LMW255" s="249"/>
      <c r="LMX255" s="249"/>
      <c r="LMY255" s="249"/>
      <c r="LMZ255" s="249"/>
      <c r="LNA255" s="249"/>
      <c r="LNB255" s="249"/>
      <c r="LNC255" s="249"/>
      <c r="LND255" s="249"/>
      <c r="LNE255" s="249"/>
      <c r="LNF255" s="249"/>
      <c r="LNG255" s="249"/>
      <c r="LNH255" s="249"/>
      <c r="LNI255" s="249"/>
      <c r="LNJ255" s="249"/>
      <c r="LNK255" s="249"/>
      <c r="LNL255" s="249"/>
      <c r="LNM255" s="249"/>
      <c r="LNN255" s="249"/>
      <c r="LNO255" s="249"/>
      <c r="LNP255" s="249"/>
      <c r="LNQ255" s="249"/>
      <c r="LNR255" s="249"/>
      <c r="LNS255" s="249"/>
      <c r="LNT255" s="249"/>
      <c r="LNU255" s="249"/>
      <c r="LNV255" s="249"/>
      <c r="LNW255" s="249"/>
      <c r="LNX255" s="249"/>
      <c r="LNY255" s="249"/>
      <c r="LNZ255" s="249"/>
      <c r="LOA255" s="249"/>
      <c r="LOB255" s="249"/>
      <c r="LOC255" s="249"/>
      <c r="LOD255" s="249"/>
      <c r="LOE255" s="249"/>
      <c r="LOF255" s="249"/>
      <c r="LOG255" s="249"/>
      <c r="LOH255" s="249"/>
      <c r="LOI255" s="249"/>
      <c r="LOJ255" s="249"/>
      <c r="LOK255" s="249"/>
      <c r="LOL255" s="249"/>
      <c r="LOM255" s="249"/>
      <c r="LON255" s="249"/>
      <c r="LOO255" s="249"/>
      <c r="LOP255" s="249"/>
      <c r="LOQ255" s="249"/>
      <c r="LOR255" s="249"/>
      <c r="LOS255" s="249"/>
      <c r="LOT255" s="249"/>
      <c r="LOU255" s="249"/>
      <c r="LOV255" s="249"/>
      <c r="LOW255" s="249"/>
      <c r="LOX255" s="249"/>
      <c r="LOY255" s="249"/>
      <c r="LOZ255" s="249"/>
      <c r="LPA255" s="249"/>
      <c r="LPB255" s="249"/>
      <c r="LPC255" s="249"/>
      <c r="LPD255" s="249"/>
      <c r="LPE255" s="249"/>
      <c r="LPF255" s="249"/>
      <c r="LPG255" s="249"/>
      <c r="LPH255" s="249"/>
      <c r="LPI255" s="249"/>
      <c r="LPJ255" s="249"/>
      <c r="LPK255" s="249"/>
      <c r="LPL255" s="249"/>
      <c r="LPM255" s="249"/>
      <c r="LPN255" s="249"/>
      <c r="LPO255" s="249"/>
      <c r="LPP255" s="249"/>
      <c r="LPQ255" s="249"/>
      <c r="LPR255" s="249"/>
      <c r="LPS255" s="249"/>
      <c r="LPT255" s="249"/>
      <c r="LPU255" s="249"/>
      <c r="LPV255" s="249"/>
      <c r="LPW255" s="249"/>
      <c r="LPX255" s="249"/>
      <c r="LPY255" s="249"/>
      <c r="LPZ255" s="249"/>
      <c r="LQA255" s="249"/>
      <c r="LQB255" s="249"/>
      <c r="LQC255" s="249"/>
      <c r="LQD255" s="249"/>
      <c r="LQE255" s="249"/>
      <c r="LQF255" s="249"/>
      <c r="LQG255" s="249"/>
      <c r="LQH255" s="249"/>
      <c r="LQI255" s="249"/>
      <c r="LQJ255" s="249"/>
      <c r="LQK255" s="249"/>
      <c r="LQL255" s="249"/>
      <c r="LQM255" s="249"/>
      <c r="LQN255" s="249"/>
      <c r="LQO255" s="249"/>
      <c r="LQP255" s="249"/>
      <c r="LQQ255" s="249"/>
      <c r="LQR255" s="249"/>
      <c r="LQS255" s="249"/>
      <c r="LQT255" s="249"/>
      <c r="LQU255" s="249"/>
      <c r="LQV255" s="249"/>
      <c r="LQW255" s="249"/>
      <c r="LQX255" s="249"/>
      <c r="LQY255" s="249"/>
      <c r="LQZ255" s="249"/>
      <c r="LRA255" s="249"/>
      <c r="LRB255" s="249"/>
      <c r="LRC255" s="249"/>
      <c r="LRD255" s="249"/>
      <c r="LRE255" s="249"/>
      <c r="LRF255" s="249"/>
      <c r="LRG255" s="249"/>
      <c r="LRH255" s="249"/>
      <c r="LRI255" s="249"/>
      <c r="LRJ255" s="249"/>
      <c r="LRK255" s="249"/>
      <c r="LRL255" s="249"/>
      <c r="LRM255" s="249"/>
      <c r="LRN255" s="249"/>
      <c r="LRO255" s="249"/>
      <c r="LRP255" s="249"/>
      <c r="LRQ255" s="249"/>
      <c r="LRR255" s="249"/>
      <c r="LRS255" s="249"/>
      <c r="LRT255" s="249"/>
      <c r="LRU255" s="249"/>
      <c r="LRV255" s="249"/>
      <c r="LRW255" s="249"/>
      <c r="LRX255" s="249"/>
      <c r="LRY255" s="249"/>
      <c r="LRZ255" s="249"/>
      <c r="LSA255" s="249"/>
      <c r="LSB255" s="249"/>
      <c r="LSC255" s="249"/>
      <c r="LSD255" s="249"/>
      <c r="LSE255" s="249"/>
      <c r="LSF255" s="249"/>
      <c r="LSG255" s="249"/>
      <c r="LSH255" s="249"/>
      <c r="LSI255" s="249"/>
      <c r="LSJ255" s="249"/>
      <c r="LSK255" s="249"/>
      <c r="LSL255" s="249"/>
      <c r="LSM255" s="249"/>
      <c r="LSN255" s="249"/>
      <c r="LSO255" s="249"/>
      <c r="LSP255" s="249"/>
      <c r="LSQ255" s="249"/>
      <c r="LSR255" s="249"/>
      <c r="LSS255" s="249"/>
      <c r="LST255" s="249"/>
      <c r="LSU255" s="249"/>
      <c r="LSV255" s="249"/>
      <c r="LSW255" s="249"/>
      <c r="LSX255" s="249"/>
      <c r="LSY255" s="249"/>
      <c r="LSZ255" s="249"/>
      <c r="LTA255" s="249"/>
      <c r="LTB255" s="249"/>
      <c r="LTC255" s="249"/>
      <c r="LTD255" s="249"/>
      <c r="LTE255" s="249"/>
      <c r="LTF255" s="249"/>
      <c r="LTG255" s="249"/>
      <c r="LTH255" s="249"/>
      <c r="LTI255" s="249"/>
      <c r="LTJ255" s="249"/>
      <c r="LTK255" s="249"/>
      <c r="LTL255" s="249"/>
      <c r="LTM255" s="249"/>
      <c r="LTN255" s="249"/>
      <c r="LTO255" s="249"/>
      <c r="LTP255" s="249"/>
      <c r="LTQ255" s="249"/>
      <c r="LTR255" s="249"/>
      <c r="LTS255" s="249"/>
      <c r="LTT255" s="249"/>
      <c r="LTU255" s="249"/>
      <c r="LTV255" s="249"/>
      <c r="LTW255" s="249"/>
      <c r="LTX255" s="249"/>
      <c r="LTY255" s="249"/>
      <c r="LTZ255" s="249"/>
      <c r="LUA255" s="249"/>
      <c r="LUB255" s="249"/>
      <c r="LUC255" s="249"/>
      <c r="LUD255" s="249"/>
      <c r="LUE255" s="249"/>
      <c r="LUF255" s="249"/>
      <c r="LUG255" s="249"/>
      <c r="LUH255" s="249"/>
      <c r="LUI255" s="249"/>
      <c r="LUJ255" s="249"/>
      <c r="LUK255" s="249"/>
      <c r="LUL255" s="249"/>
      <c r="LUM255" s="249"/>
      <c r="LUN255" s="249"/>
      <c r="LUO255" s="249"/>
      <c r="LUP255" s="249"/>
      <c r="LUQ255" s="249"/>
      <c r="LUR255" s="249"/>
      <c r="LUS255" s="249"/>
      <c r="LUT255" s="249"/>
      <c r="LUU255" s="249"/>
      <c r="LUV255" s="249"/>
      <c r="LUW255" s="249"/>
      <c r="LUX255" s="249"/>
      <c r="LUY255" s="249"/>
      <c r="LUZ255" s="249"/>
      <c r="LVA255" s="249"/>
      <c r="LVB255" s="249"/>
      <c r="LVC255" s="249"/>
      <c r="LVD255" s="249"/>
      <c r="LVE255" s="249"/>
      <c r="LVF255" s="249"/>
      <c r="LVG255" s="249"/>
      <c r="LVH255" s="249"/>
      <c r="LVI255" s="249"/>
      <c r="LVJ255" s="249"/>
      <c r="LVK255" s="249"/>
      <c r="LVL255" s="249"/>
      <c r="LVM255" s="249"/>
      <c r="LVN255" s="249"/>
      <c r="LVO255" s="249"/>
      <c r="LVP255" s="249"/>
      <c r="LVQ255" s="249"/>
      <c r="LVR255" s="249"/>
      <c r="LVS255" s="249"/>
      <c r="LVT255" s="249"/>
      <c r="LVU255" s="249"/>
      <c r="LVV255" s="249"/>
      <c r="LVW255" s="249"/>
      <c r="LVX255" s="249"/>
      <c r="LVY255" s="249"/>
      <c r="LVZ255" s="249"/>
      <c r="LWA255" s="249"/>
      <c r="LWB255" s="249"/>
      <c r="LWC255" s="249"/>
      <c r="LWD255" s="249"/>
      <c r="LWE255" s="249"/>
      <c r="LWF255" s="249"/>
      <c r="LWG255" s="249"/>
      <c r="LWH255" s="249"/>
      <c r="LWI255" s="249"/>
      <c r="LWJ255" s="249"/>
      <c r="LWK255" s="249"/>
      <c r="LWL255" s="249"/>
      <c r="LWM255" s="249"/>
      <c r="LWN255" s="249"/>
      <c r="LWO255" s="249"/>
      <c r="LWP255" s="249"/>
      <c r="LWQ255" s="249"/>
      <c r="LWR255" s="249"/>
      <c r="LWS255" s="249"/>
      <c r="LWT255" s="249"/>
      <c r="LWU255" s="249"/>
      <c r="LWV255" s="249"/>
      <c r="LWW255" s="249"/>
      <c r="LWX255" s="249"/>
      <c r="LWY255" s="249"/>
      <c r="LWZ255" s="249"/>
      <c r="LXA255" s="249"/>
      <c r="LXB255" s="249"/>
      <c r="LXC255" s="249"/>
      <c r="LXD255" s="249"/>
      <c r="LXE255" s="249"/>
      <c r="LXF255" s="249"/>
      <c r="LXG255" s="249"/>
      <c r="LXH255" s="249"/>
      <c r="LXI255" s="249"/>
      <c r="LXJ255" s="249"/>
      <c r="LXK255" s="249"/>
      <c r="LXL255" s="249"/>
      <c r="LXM255" s="249"/>
      <c r="LXN255" s="249"/>
      <c r="LXO255" s="249"/>
      <c r="LXP255" s="249"/>
      <c r="LXQ255" s="249"/>
      <c r="LXR255" s="249"/>
      <c r="LXS255" s="249"/>
      <c r="LXT255" s="249"/>
      <c r="LXU255" s="249"/>
      <c r="LXV255" s="249"/>
      <c r="LXW255" s="249"/>
      <c r="LXX255" s="249"/>
      <c r="LXY255" s="249"/>
      <c r="LXZ255" s="249"/>
      <c r="LYA255" s="249"/>
      <c r="LYB255" s="249"/>
      <c r="LYC255" s="249"/>
      <c r="LYD255" s="249"/>
      <c r="LYE255" s="249"/>
      <c r="LYF255" s="249"/>
      <c r="LYG255" s="249"/>
      <c r="LYH255" s="249"/>
      <c r="LYI255" s="249"/>
      <c r="LYJ255" s="249"/>
      <c r="LYK255" s="249"/>
      <c r="LYL255" s="249"/>
      <c r="LYM255" s="249"/>
      <c r="LYN255" s="249"/>
      <c r="LYO255" s="249"/>
      <c r="LYP255" s="249"/>
      <c r="LYQ255" s="249"/>
      <c r="LYR255" s="249"/>
      <c r="LYS255" s="249"/>
      <c r="LYT255" s="249"/>
      <c r="LYU255" s="249"/>
      <c r="LYV255" s="249"/>
      <c r="LYW255" s="249"/>
      <c r="LYX255" s="249"/>
      <c r="LYY255" s="249"/>
      <c r="LYZ255" s="249"/>
      <c r="LZA255" s="249"/>
      <c r="LZB255" s="249"/>
      <c r="LZC255" s="249"/>
      <c r="LZD255" s="249"/>
      <c r="LZE255" s="249"/>
      <c r="LZF255" s="249"/>
      <c r="LZG255" s="249"/>
      <c r="LZH255" s="249"/>
      <c r="LZI255" s="249"/>
      <c r="LZJ255" s="249"/>
      <c r="LZK255" s="249"/>
      <c r="LZL255" s="249"/>
      <c r="LZM255" s="249"/>
      <c r="LZN255" s="249"/>
      <c r="LZO255" s="249"/>
      <c r="LZP255" s="249"/>
      <c r="LZQ255" s="249"/>
      <c r="LZR255" s="249"/>
      <c r="LZS255" s="249"/>
      <c r="LZT255" s="249"/>
      <c r="LZU255" s="249"/>
      <c r="LZV255" s="249"/>
      <c r="LZW255" s="249"/>
      <c r="LZX255" s="249"/>
      <c r="LZY255" s="249"/>
      <c r="LZZ255" s="249"/>
      <c r="MAA255" s="249"/>
      <c r="MAB255" s="249"/>
      <c r="MAC255" s="249"/>
      <c r="MAD255" s="249"/>
      <c r="MAE255" s="249"/>
      <c r="MAF255" s="249"/>
      <c r="MAG255" s="249"/>
      <c r="MAH255" s="249"/>
      <c r="MAI255" s="249"/>
      <c r="MAJ255" s="249"/>
      <c r="MAK255" s="249"/>
      <c r="MAL255" s="249"/>
      <c r="MAM255" s="249"/>
      <c r="MAN255" s="249"/>
      <c r="MAO255" s="249"/>
      <c r="MAP255" s="249"/>
      <c r="MAQ255" s="249"/>
      <c r="MAR255" s="249"/>
      <c r="MAS255" s="249"/>
      <c r="MAT255" s="249"/>
      <c r="MAU255" s="249"/>
      <c r="MAV255" s="249"/>
      <c r="MAW255" s="249"/>
      <c r="MAX255" s="249"/>
      <c r="MAY255" s="249"/>
      <c r="MAZ255" s="249"/>
      <c r="MBA255" s="249"/>
      <c r="MBB255" s="249"/>
      <c r="MBC255" s="249"/>
      <c r="MBD255" s="249"/>
      <c r="MBE255" s="249"/>
      <c r="MBF255" s="249"/>
      <c r="MBG255" s="249"/>
      <c r="MBH255" s="249"/>
      <c r="MBI255" s="249"/>
      <c r="MBJ255" s="249"/>
      <c r="MBK255" s="249"/>
      <c r="MBL255" s="249"/>
      <c r="MBM255" s="249"/>
      <c r="MBN255" s="249"/>
      <c r="MBO255" s="249"/>
      <c r="MBP255" s="249"/>
      <c r="MBQ255" s="249"/>
      <c r="MBR255" s="249"/>
      <c r="MBS255" s="249"/>
      <c r="MBT255" s="249"/>
      <c r="MBU255" s="249"/>
      <c r="MBV255" s="249"/>
      <c r="MBW255" s="249"/>
      <c r="MBX255" s="249"/>
      <c r="MBY255" s="249"/>
      <c r="MBZ255" s="249"/>
      <c r="MCA255" s="249"/>
      <c r="MCB255" s="249"/>
      <c r="MCC255" s="249"/>
      <c r="MCD255" s="249"/>
      <c r="MCE255" s="249"/>
      <c r="MCF255" s="249"/>
      <c r="MCG255" s="249"/>
      <c r="MCH255" s="249"/>
      <c r="MCI255" s="249"/>
      <c r="MCJ255" s="249"/>
      <c r="MCK255" s="249"/>
      <c r="MCL255" s="249"/>
      <c r="MCM255" s="249"/>
      <c r="MCN255" s="249"/>
      <c r="MCO255" s="249"/>
      <c r="MCP255" s="249"/>
      <c r="MCQ255" s="249"/>
      <c r="MCR255" s="249"/>
      <c r="MCS255" s="249"/>
      <c r="MCT255" s="249"/>
      <c r="MCU255" s="249"/>
      <c r="MCV255" s="249"/>
      <c r="MCW255" s="249"/>
      <c r="MCX255" s="249"/>
      <c r="MCY255" s="249"/>
      <c r="MCZ255" s="249"/>
      <c r="MDA255" s="249"/>
      <c r="MDB255" s="249"/>
      <c r="MDC255" s="249"/>
      <c r="MDD255" s="249"/>
      <c r="MDE255" s="249"/>
      <c r="MDF255" s="249"/>
      <c r="MDG255" s="249"/>
      <c r="MDH255" s="249"/>
      <c r="MDI255" s="249"/>
      <c r="MDJ255" s="249"/>
      <c r="MDK255" s="249"/>
      <c r="MDL255" s="249"/>
      <c r="MDM255" s="249"/>
      <c r="MDN255" s="249"/>
      <c r="MDO255" s="249"/>
      <c r="MDP255" s="249"/>
      <c r="MDQ255" s="249"/>
      <c r="MDR255" s="249"/>
      <c r="MDS255" s="249"/>
      <c r="MDT255" s="249"/>
      <c r="MDU255" s="249"/>
      <c r="MDV255" s="249"/>
      <c r="MDW255" s="249"/>
      <c r="MDX255" s="249"/>
      <c r="MDY255" s="249"/>
      <c r="MDZ255" s="249"/>
      <c r="MEA255" s="249"/>
      <c r="MEB255" s="249"/>
      <c r="MEC255" s="249"/>
      <c r="MED255" s="249"/>
      <c r="MEE255" s="249"/>
      <c r="MEF255" s="249"/>
      <c r="MEG255" s="249"/>
      <c r="MEH255" s="249"/>
      <c r="MEI255" s="249"/>
      <c r="MEJ255" s="249"/>
      <c r="MEK255" s="249"/>
      <c r="MEL255" s="249"/>
      <c r="MEM255" s="249"/>
      <c r="MEN255" s="249"/>
      <c r="MEO255" s="249"/>
      <c r="MEP255" s="249"/>
      <c r="MEQ255" s="249"/>
      <c r="MER255" s="249"/>
      <c r="MES255" s="249"/>
      <c r="MET255" s="249"/>
      <c r="MEU255" s="249"/>
      <c r="MEV255" s="249"/>
      <c r="MEW255" s="249"/>
      <c r="MEX255" s="249"/>
      <c r="MEY255" s="249"/>
      <c r="MEZ255" s="249"/>
      <c r="MFA255" s="249"/>
      <c r="MFB255" s="249"/>
      <c r="MFC255" s="249"/>
      <c r="MFD255" s="249"/>
      <c r="MFE255" s="249"/>
      <c r="MFF255" s="249"/>
      <c r="MFG255" s="249"/>
      <c r="MFH255" s="249"/>
      <c r="MFI255" s="249"/>
      <c r="MFJ255" s="249"/>
      <c r="MFK255" s="249"/>
      <c r="MFL255" s="249"/>
      <c r="MFM255" s="249"/>
      <c r="MFN255" s="249"/>
      <c r="MFO255" s="249"/>
      <c r="MFP255" s="249"/>
      <c r="MFQ255" s="249"/>
      <c r="MFR255" s="249"/>
      <c r="MFS255" s="249"/>
      <c r="MFT255" s="249"/>
      <c r="MFU255" s="249"/>
      <c r="MFV255" s="249"/>
      <c r="MFW255" s="249"/>
      <c r="MFX255" s="249"/>
      <c r="MFY255" s="249"/>
      <c r="MFZ255" s="249"/>
      <c r="MGA255" s="249"/>
      <c r="MGB255" s="249"/>
      <c r="MGC255" s="249"/>
      <c r="MGD255" s="249"/>
      <c r="MGE255" s="249"/>
      <c r="MGF255" s="249"/>
      <c r="MGG255" s="249"/>
      <c r="MGH255" s="249"/>
      <c r="MGI255" s="249"/>
      <c r="MGJ255" s="249"/>
      <c r="MGK255" s="249"/>
      <c r="MGL255" s="249"/>
      <c r="MGM255" s="249"/>
      <c r="MGN255" s="249"/>
      <c r="MGO255" s="249"/>
      <c r="MGP255" s="249"/>
      <c r="MGQ255" s="249"/>
      <c r="MGR255" s="249"/>
      <c r="MGS255" s="249"/>
      <c r="MGT255" s="249"/>
      <c r="MGU255" s="249"/>
      <c r="MGV255" s="249"/>
      <c r="MGW255" s="249"/>
      <c r="MGX255" s="249"/>
      <c r="MGY255" s="249"/>
      <c r="MGZ255" s="249"/>
      <c r="MHA255" s="249"/>
      <c r="MHB255" s="249"/>
      <c r="MHC255" s="249"/>
      <c r="MHD255" s="249"/>
      <c r="MHE255" s="249"/>
      <c r="MHF255" s="249"/>
      <c r="MHG255" s="249"/>
      <c r="MHH255" s="249"/>
      <c r="MHI255" s="249"/>
      <c r="MHJ255" s="249"/>
      <c r="MHK255" s="249"/>
      <c r="MHL255" s="249"/>
      <c r="MHM255" s="249"/>
      <c r="MHN255" s="249"/>
      <c r="MHO255" s="249"/>
      <c r="MHP255" s="249"/>
      <c r="MHQ255" s="249"/>
      <c r="MHR255" s="249"/>
      <c r="MHS255" s="249"/>
      <c r="MHT255" s="249"/>
      <c r="MHU255" s="249"/>
      <c r="MHV255" s="249"/>
      <c r="MHW255" s="249"/>
      <c r="MHX255" s="249"/>
      <c r="MHY255" s="249"/>
      <c r="MHZ255" s="249"/>
      <c r="MIA255" s="249"/>
      <c r="MIB255" s="249"/>
      <c r="MIC255" s="249"/>
      <c r="MID255" s="249"/>
      <c r="MIE255" s="249"/>
      <c r="MIF255" s="249"/>
      <c r="MIG255" s="249"/>
      <c r="MIH255" s="249"/>
      <c r="MII255" s="249"/>
      <c r="MIJ255" s="249"/>
      <c r="MIK255" s="249"/>
      <c r="MIL255" s="249"/>
      <c r="MIM255" s="249"/>
      <c r="MIN255" s="249"/>
      <c r="MIO255" s="249"/>
      <c r="MIP255" s="249"/>
      <c r="MIQ255" s="249"/>
      <c r="MIR255" s="249"/>
      <c r="MIS255" s="249"/>
      <c r="MIT255" s="249"/>
      <c r="MIU255" s="249"/>
      <c r="MIV255" s="249"/>
      <c r="MIW255" s="249"/>
      <c r="MIX255" s="249"/>
      <c r="MIY255" s="249"/>
      <c r="MIZ255" s="249"/>
      <c r="MJA255" s="249"/>
      <c r="MJB255" s="249"/>
      <c r="MJC255" s="249"/>
      <c r="MJD255" s="249"/>
      <c r="MJE255" s="249"/>
      <c r="MJF255" s="249"/>
      <c r="MJG255" s="249"/>
      <c r="MJH255" s="249"/>
      <c r="MJI255" s="249"/>
      <c r="MJJ255" s="249"/>
      <c r="MJK255" s="249"/>
      <c r="MJL255" s="249"/>
      <c r="MJM255" s="249"/>
      <c r="MJN255" s="249"/>
      <c r="MJO255" s="249"/>
      <c r="MJP255" s="249"/>
      <c r="MJQ255" s="249"/>
      <c r="MJR255" s="249"/>
      <c r="MJS255" s="249"/>
      <c r="MJT255" s="249"/>
      <c r="MJU255" s="249"/>
      <c r="MJV255" s="249"/>
      <c r="MJW255" s="249"/>
      <c r="MJX255" s="249"/>
      <c r="MJY255" s="249"/>
      <c r="MJZ255" s="249"/>
      <c r="MKA255" s="249"/>
      <c r="MKB255" s="249"/>
      <c r="MKC255" s="249"/>
      <c r="MKD255" s="249"/>
      <c r="MKE255" s="249"/>
      <c r="MKF255" s="249"/>
      <c r="MKG255" s="249"/>
      <c r="MKH255" s="249"/>
      <c r="MKI255" s="249"/>
      <c r="MKJ255" s="249"/>
      <c r="MKK255" s="249"/>
      <c r="MKL255" s="249"/>
      <c r="MKM255" s="249"/>
      <c r="MKN255" s="249"/>
      <c r="MKO255" s="249"/>
      <c r="MKP255" s="249"/>
      <c r="MKQ255" s="249"/>
      <c r="MKR255" s="249"/>
      <c r="MKS255" s="249"/>
      <c r="MKT255" s="249"/>
      <c r="MKU255" s="249"/>
      <c r="MKV255" s="249"/>
      <c r="MKW255" s="249"/>
      <c r="MKX255" s="249"/>
      <c r="MKY255" s="249"/>
      <c r="MKZ255" s="249"/>
      <c r="MLA255" s="249"/>
      <c r="MLB255" s="249"/>
      <c r="MLC255" s="249"/>
      <c r="MLD255" s="249"/>
      <c r="MLE255" s="249"/>
      <c r="MLF255" s="249"/>
      <c r="MLG255" s="249"/>
      <c r="MLH255" s="249"/>
      <c r="MLI255" s="249"/>
      <c r="MLJ255" s="249"/>
      <c r="MLK255" s="249"/>
      <c r="MLL255" s="249"/>
      <c r="MLM255" s="249"/>
      <c r="MLN255" s="249"/>
      <c r="MLO255" s="249"/>
      <c r="MLP255" s="249"/>
      <c r="MLQ255" s="249"/>
      <c r="MLR255" s="249"/>
      <c r="MLS255" s="249"/>
      <c r="MLT255" s="249"/>
      <c r="MLU255" s="249"/>
      <c r="MLV255" s="249"/>
      <c r="MLW255" s="249"/>
      <c r="MLX255" s="249"/>
      <c r="MLY255" s="249"/>
      <c r="MLZ255" s="249"/>
      <c r="MMA255" s="249"/>
      <c r="MMB255" s="249"/>
      <c r="MMC255" s="249"/>
      <c r="MMD255" s="249"/>
      <c r="MME255" s="249"/>
      <c r="MMF255" s="249"/>
      <c r="MMG255" s="249"/>
      <c r="MMH255" s="249"/>
      <c r="MMI255" s="249"/>
      <c r="MMJ255" s="249"/>
      <c r="MMK255" s="249"/>
      <c r="MML255" s="249"/>
      <c r="MMM255" s="249"/>
      <c r="MMN255" s="249"/>
      <c r="MMO255" s="249"/>
      <c r="MMP255" s="249"/>
      <c r="MMQ255" s="249"/>
      <c r="MMR255" s="249"/>
      <c r="MMS255" s="249"/>
      <c r="MMT255" s="249"/>
      <c r="MMU255" s="249"/>
      <c r="MMV255" s="249"/>
      <c r="MMW255" s="249"/>
      <c r="MMX255" s="249"/>
      <c r="MMY255" s="249"/>
      <c r="MMZ255" s="249"/>
      <c r="MNA255" s="249"/>
      <c r="MNB255" s="249"/>
      <c r="MNC255" s="249"/>
      <c r="MND255" s="249"/>
      <c r="MNE255" s="249"/>
      <c r="MNF255" s="249"/>
      <c r="MNG255" s="249"/>
      <c r="MNH255" s="249"/>
      <c r="MNI255" s="249"/>
      <c r="MNJ255" s="249"/>
      <c r="MNK255" s="249"/>
      <c r="MNL255" s="249"/>
      <c r="MNM255" s="249"/>
      <c r="MNN255" s="249"/>
      <c r="MNO255" s="249"/>
      <c r="MNP255" s="249"/>
      <c r="MNQ255" s="249"/>
      <c r="MNR255" s="249"/>
      <c r="MNS255" s="249"/>
      <c r="MNT255" s="249"/>
      <c r="MNU255" s="249"/>
      <c r="MNV255" s="249"/>
      <c r="MNW255" s="249"/>
      <c r="MNX255" s="249"/>
      <c r="MNY255" s="249"/>
      <c r="MNZ255" s="249"/>
      <c r="MOA255" s="249"/>
      <c r="MOB255" s="249"/>
      <c r="MOC255" s="249"/>
      <c r="MOD255" s="249"/>
      <c r="MOE255" s="249"/>
      <c r="MOF255" s="249"/>
      <c r="MOG255" s="249"/>
      <c r="MOH255" s="249"/>
      <c r="MOI255" s="249"/>
      <c r="MOJ255" s="249"/>
      <c r="MOK255" s="249"/>
      <c r="MOL255" s="249"/>
      <c r="MOM255" s="249"/>
      <c r="MON255" s="249"/>
      <c r="MOO255" s="249"/>
      <c r="MOP255" s="249"/>
      <c r="MOQ255" s="249"/>
      <c r="MOR255" s="249"/>
      <c r="MOS255" s="249"/>
      <c r="MOT255" s="249"/>
      <c r="MOU255" s="249"/>
      <c r="MOV255" s="249"/>
      <c r="MOW255" s="249"/>
      <c r="MOX255" s="249"/>
      <c r="MOY255" s="249"/>
      <c r="MOZ255" s="249"/>
      <c r="MPA255" s="249"/>
      <c r="MPB255" s="249"/>
      <c r="MPC255" s="249"/>
      <c r="MPD255" s="249"/>
      <c r="MPE255" s="249"/>
      <c r="MPF255" s="249"/>
      <c r="MPG255" s="249"/>
      <c r="MPH255" s="249"/>
      <c r="MPI255" s="249"/>
      <c r="MPJ255" s="249"/>
      <c r="MPK255" s="249"/>
      <c r="MPL255" s="249"/>
      <c r="MPM255" s="249"/>
      <c r="MPN255" s="249"/>
      <c r="MPO255" s="249"/>
      <c r="MPP255" s="249"/>
      <c r="MPQ255" s="249"/>
      <c r="MPR255" s="249"/>
      <c r="MPS255" s="249"/>
      <c r="MPT255" s="249"/>
      <c r="MPU255" s="249"/>
      <c r="MPV255" s="249"/>
      <c r="MPW255" s="249"/>
      <c r="MPX255" s="249"/>
      <c r="MPY255" s="249"/>
      <c r="MPZ255" s="249"/>
      <c r="MQA255" s="249"/>
      <c r="MQB255" s="249"/>
      <c r="MQC255" s="249"/>
      <c r="MQD255" s="249"/>
      <c r="MQE255" s="249"/>
      <c r="MQF255" s="249"/>
      <c r="MQG255" s="249"/>
      <c r="MQH255" s="249"/>
      <c r="MQI255" s="249"/>
      <c r="MQJ255" s="249"/>
      <c r="MQK255" s="249"/>
      <c r="MQL255" s="249"/>
      <c r="MQM255" s="249"/>
      <c r="MQN255" s="249"/>
      <c r="MQO255" s="249"/>
      <c r="MQP255" s="249"/>
      <c r="MQQ255" s="249"/>
      <c r="MQR255" s="249"/>
      <c r="MQS255" s="249"/>
      <c r="MQT255" s="249"/>
      <c r="MQU255" s="249"/>
      <c r="MQV255" s="249"/>
      <c r="MQW255" s="249"/>
      <c r="MQX255" s="249"/>
      <c r="MQY255" s="249"/>
      <c r="MQZ255" s="249"/>
      <c r="MRA255" s="249"/>
      <c r="MRB255" s="249"/>
      <c r="MRC255" s="249"/>
      <c r="MRD255" s="249"/>
      <c r="MRE255" s="249"/>
      <c r="MRF255" s="249"/>
      <c r="MRG255" s="249"/>
      <c r="MRH255" s="249"/>
      <c r="MRI255" s="249"/>
      <c r="MRJ255" s="249"/>
      <c r="MRK255" s="249"/>
      <c r="MRL255" s="249"/>
      <c r="MRM255" s="249"/>
      <c r="MRN255" s="249"/>
      <c r="MRO255" s="249"/>
      <c r="MRP255" s="249"/>
      <c r="MRQ255" s="249"/>
      <c r="MRR255" s="249"/>
      <c r="MRS255" s="249"/>
      <c r="MRT255" s="249"/>
      <c r="MRU255" s="249"/>
      <c r="MRV255" s="249"/>
      <c r="MRW255" s="249"/>
      <c r="MRX255" s="249"/>
      <c r="MRY255" s="249"/>
      <c r="MRZ255" s="249"/>
      <c r="MSA255" s="249"/>
      <c r="MSB255" s="249"/>
      <c r="MSC255" s="249"/>
      <c r="MSD255" s="249"/>
      <c r="MSE255" s="249"/>
      <c r="MSF255" s="249"/>
      <c r="MSG255" s="249"/>
      <c r="MSH255" s="249"/>
      <c r="MSI255" s="249"/>
      <c r="MSJ255" s="249"/>
      <c r="MSK255" s="249"/>
      <c r="MSL255" s="249"/>
      <c r="MSM255" s="249"/>
      <c r="MSN255" s="249"/>
      <c r="MSO255" s="249"/>
      <c r="MSP255" s="249"/>
      <c r="MSQ255" s="249"/>
      <c r="MSR255" s="249"/>
      <c r="MSS255" s="249"/>
      <c r="MST255" s="249"/>
      <c r="MSU255" s="249"/>
      <c r="MSV255" s="249"/>
      <c r="MSW255" s="249"/>
      <c r="MSX255" s="249"/>
      <c r="MSY255" s="249"/>
      <c r="MSZ255" s="249"/>
      <c r="MTA255" s="249"/>
      <c r="MTB255" s="249"/>
      <c r="MTC255" s="249"/>
      <c r="MTD255" s="249"/>
      <c r="MTE255" s="249"/>
      <c r="MTF255" s="249"/>
      <c r="MTG255" s="249"/>
      <c r="MTH255" s="249"/>
      <c r="MTI255" s="249"/>
      <c r="MTJ255" s="249"/>
      <c r="MTK255" s="249"/>
      <c r="MTL255" s="249"/>
      <c r="MTM255" s="249"/>
      <c r="MTN255" s="249"/>
      <c r="MTO255" s="249"/>
      <c r="MTP255" s="249"/>
      <c r="MTQ255" s="249"/>
      <c r="MTR255" s="249"/>
      <c r="MTS255" s="249"/>
      <c r="MTT255" s="249"/>
      <c r="MTU255" s="249"/>
      <c r="MTV255" s="249"/>
      <c r="MTW255" s="249"/>
      <c r="MTX255" s="249"/>
      <c r="MTY255" s="249"/>
      <c r="MTZ255" s="249"/>
      <c r="MUA255" s="249"/>
      <c r="MUB255" s="249"/>
      <c r="MUC255" s="249"/>
      <c r="MUD255" s="249"/>
      <c r="MUE255" s="249"/>
      <c r="MUF255" s="249"/>
      <c r="MUG255" s="249"/>
      <c r="MUH255" s="249"/>
      <c r="MUI255" s="249"/>
      <c r="MUJ255" s="249"/>
      <c r="MUK255" s="249"/>
      <c r="MUL255" s="249"/>
      <c r="MUM255" s="249"/>
      <c r="MUN255" s="249"/>
      <c r="MUO255" s="249"/>
      <c r="MUP255" s="249"/>
      <c r="MUQ255" s="249"/>
      <c r="MUR255" s="249"/>
      <c r="MUS255" s="249"/>
      <c r="MUT255" s="249"/>
      <c r="MUU255" s="249"/>
      <c r="MUV255" s="249"/>
      <c r="MUW255" s="249"/>
      <c r="MUX255" s="249"/>
      <c r="MUY255" s="249"/>
      <c r="MUZ255" s="249"/>
      <c r="MVA255" s="249"/>
      <c r="MVB255" s="249"/>
      <c r="MVC255" s="249"/>
      <c r="MVD255" s="249"/>
      <c r="MVE255" s="249"/>
      <c r="MVF255" s="249"/>
      <c r="MVG255" s="249"/>
      <c r="MVH255" s="249"/>
      <c r="MVI255" s="249"/>
      <c r="MVJ255" s="249"/>
      <c r="MVK255" s="249"/>
      <c r="MVL255" s="249"/>
      <c r="MVM255" s="249"/>
      <c r="MVN255" s="249"/>
      <c r="MVO255" s="249"/>
      <c r="MVP255" s="249"/>
      <c r="MVQ255" s="249"/>
      <c r="MVR255" s="249"/>
      <c r="MVS255" s="249"/>
      <c r="MVT255" s="249"/>
      <c r="MVU255" s="249"/>
      <c r="MVV255" s="249"/>
      <c r="MVW255" s="249"/>
      <c r="MVX255" s="249"/>
      <c r="MVY255" s="249"/>
      <c r="MVZ255" s="249"/>
      <c r="MWA255" s="249"/>
      <c r="MWB255" s="249"/>
      <c r="MWC255" s="249"/>
      <c r="MWD255" s="249"/>
      <c r="MWE255" s="249"/>
      <c r="MWF255" s="249"/>
      <c r="MWG255" s="249"/>
      <c r="MWH255" s="249"/>
      <c r="MWI255" s="249"/>
      <c r="MWJ255" s="249"/>
      <c r="MWK255" s="249"/>
      <c r="MWL255" s="249"/>
      <c r="MWM255" s="249"/>
      <c r="MWN255" s="249"/>
      <c r="MWO255" s="249"/>
      <c r="MWP255" s="249"/>
      <c r="MWQ255" s="249"/>
      <c r="MWR255" s="249"/>
      <c r="MWS255" s="249"/>
      <c r="MWT255" s="249"/>
      <c r="MWU255" s="249"/>
      <c r="MWV255" s="249"/>
      <c r="MWW255" s="249"/>
      <c r="MWX255" s="249"/>
      <c r="MWY255" s="249"/>
      <c r="MWZ255" s="249"/>
      <c r="MXA255" s="249"/>
      <c r="MXB255" s="249"/>
      <c r="MXC255" s="249"/>
      <c r="MXD255" s="249"/>
      <c r="MXE255" s="249"/>
      <c r="MXF255" s="249"/>
      <c r="MXG255" s="249"/>
      <c r="MXH255" s="249"/>
      <c r="MXI255" s="249"/>
      <c r="MXJ255" s="249"/>
      <c r="MXK255" s="249"/>
      <c r="MXL255" s="249"/>
      <c r="MXM255" s="249"/>
      <c r="MXN255" s="249"/>
      <c r="MXO255" s="249"/>
      <c r="MXP255" s="249"/>
      <c r="MXQ255" s="249"/>
      <c r="MXR255" s="249"/>
      <c r="MXS255" s="249"/>
      <c r="MXT255" s="249"/>
      <c r="MXU255" s="249"/>
      <c r="MXV255" s="249"/>
      <c r="MXW255" s="249"/>
      <c r="MXX255" s="249"/>
      <c r="MXY255" s="249"/>
      <c r="MXZ255" s="249"/>
      <c r="MYA255" s="249"/>
      <c r="MYB255" s="249"/>
      <c r="MYC255" s="249"/>
      <c r="MYD255" s="249"/>
      <c r="MYE255" s="249"/>
      <c r="MYF255" s="249"/>
      <c r="MYG255" s="249"/>
      <c r="MYH255" s="249"/>
      <c r="MYI255" s="249"/>
      <c r="MYJ255" s="249"/>
      <c r="MYK255" s="249"/>
      <c r="MYL255" s="249"/>
      <c r="MYM255" s="249"/>
      <c r="MYN255" s="249"/>
      <c r="MYO255" s="249"/>
      <c r="MYP255" s="249"/>
      <c r="MYQ255" s="249"/>
      <c r="MYR255" s="249"/>
      <c r="MYS255" s="249"/>
      <c r="MYT255" s="249"/>
      <c r="MYU255" s="249"/>
      <c r="MYV255" s="249"/>
      <c r="MYW255" s="249"/>
      <c r="MYX255" s="249"/>
      <c r="MYY255" s="249"/>
      <c r="MYZ255" s="249"/>
      <c r="MZA255" s="249"/>
      <c r="MZB255" s="249"/>
      <c r="MZC255" s="249"/>
      <c r="MZD255" s="249"/>
      <c r="MZE255" s="249"/>
      <c r="MZF255" s="249"/>
      <c r="MZG255" s="249"/>
      <c r="MZH255" s="249"/>
      <c r="MZI255" s="249"/>
      <c r="MZJ255" s="249"/>
      <c r="MZK255" s="249"/>
      <c r="MZL255" s="249"/>
      <c r="MZM255" s="249"/>
      <c r="MZN255" s="249"/>
      <c r="MZO255" s="249"/>
      <c r="MZP255" s="249"/>
      <c r="MZQ255" s="249"/>
      <c r="MZR255" s="249"/>
      <c r="MZS255" s="249"/>
      <c r="MZT255" s="249"/>
      <c r="MZU255" s="249"/>
      <c r="MZV255" s="249"/>
      <c r="MZW255" s="249"/>
      <c r="MZX255" s="249"/>
      <c r="MZY255" s="249"/>
      <c r="MZZ255" s="249"/>
      <c r="NAA255" s="249"/>
      <c r="NAB255" s="249"/>
      <c r="NAC255" s="249"/>
      <c r="NAD255" s="249"/>
      <c r="NAE255" s="249"/>
      <c r="NAF255" s="249"/>
      <c r="NAG255" s="249"/>
      <c r="NAH255" s="249"/>
      <c r="NAI255" s="249"/>
      <c r="NAJ255" s="249"/>
      <c r="NAK255" s="249"/>
      <c r="NAL255" s="249"/>
      <c r="NAM255" s="249"/>
      <c r="NAN255" s="249"/>
      <c r="NAO255" s="249"/>
      <c r="NAP255" s="249"/>
      <c r="NAQ255" s="249"/>
      <c r="NAR255" s="249"/>
      <c r="NAS255" s="249"/>
      <c r="NAT255" s="249"/>
      <c r="NAU255" s="249"/>
      <c r="NAV255" s="249"/>
      <c r="NAW255" s="249"/>
      <c r="NAX255" s="249"/>
      <c r="NAY255" s="249"/>
      <c r="NAZ255" s="249"/>
      <c r="NBA255" s="249"/>
      <c r="NBB255" s="249"/>
      <c r="NBC255" s="249"/>
      <c r="NBD255" s="249"/>
      <c r="NBE255" s="249"/>
      <c r="NBF255" s="249"/>
      <c r="NBG255" s="249"/>
      <c r="NBH255" s="249"/>
      <c r="NBI255" s="249"/>
      <c r="NBJ255" s="249"/>
      <c r="NBK255" s="249"/>
      <c r="NBL255" s="249"/>
      <c r="NBM255" s="249"/>
      <c r="NBN255" s="249"/>
      <c r="NBO255" s="249"/>
      <c r="NBP255" s="249"/>
      <c r="NBQ255" s="249"/>
      <c r="NBR255" s="249"/>
      <c r="NBS255" s="249"/>
      <c r="NBT255" s="249"/>
      <c r="NBU255" s="249"/>
      <c r="NBV255" s="249"/>
      <c r="NBW255" s="249"/>
      <c r="NBX255" s="249"/>
      <c r="NBY255" s="249"/>
      <c r="NBZ255" s="249"/>
      <c r="NCA255" s="249"/>
      <c r="NCB255" s="249"/>
      <c r="NCC255" s="249"/>
      <c r="NCD255" s="249"/>
      <c r="NCE255" s="249"/>
      <c r="NCF255" s="249"/>
      <c r="NCG255" s="249"/>
      <c r="NCH255" s="249"/>
      <c r="NCI255" s="249"/>
      <c r="NCJ255" s="249"/>
      <c r="NCK255" s="249"/>
      <c r="NCL255" s="249"/>
      <c r="NCM255" s="249"/>
      <c r="NCN255" s="249"/>
      <c r="NCO255" s="249"/>
      <c r="NCP255" s="249"/>
      <c r="NCQ255" s="249"/>
      <c r="NCR255" s="249"/>
      <c r="NCS255" s="249"/>
      <c r="NCT255" s="249"/>
      <c r="NCU255" s="249"/>
      <c r="NCV255" s="249"/>
      <c r="NCW255" s="249"/>
      <c r="NCX255" s="249"/>
      <c r="NCY255" s="249"/>
      <c r="NCZ255" s="249"/>
      <c r="NDA255" s="249"/>
      <c r="NDB255" s="249"/>
      <c r="NDC255" s="249"/>
      <c r="NDD255" s="249"/>
      <c r="NDE255" s="249"/>
      <c r="NDF255" s="249"/>
      <c r="NDG255" s="249"/>
      <c r="NDH255" s="249"/>
      <c r="NDI255" s="249"/>
      <c r="NDJ255" s="249"/>
      <c r="NDK255" s="249"/>
      <c r="NDL255" s="249"/>
      <c r="NDM255" s="249"/>
      <c r="NDN255" s="249"/>
      <c r="NDO255" s="249"/>
      <c r="NDP255" s="249"/>
      <c r="NDQ255" s="249"/>
      <c r="NDR255" s="249"/>
      <c r="NDS255" s="249"/>
      <c r="NDT255" s="249"/>
      <c r="NDU255" s="249"/>
      <c r="NDV255" s="249"/>
      <c r="NDW255" s="249"/>
      <c r="NDX255" s="249"/>
      <c r="NDY255" s="249"/>
      <c r="NDZ255" s="249"/>
      <c r="NEA255" s="249"/>
      <c r="NEB255" s="249"/>
      <c r="NEC255" s="249"/>
      <c r="NED255" s="249"/>
      <c r="NEE255" s="249"/>
      <c r="NEF255" s="249"/>
      <c r="NEG255" s="249"/>
      <c r="NEH255" s="249"/>
      <c r="NEI255" s="249"/>
      <c r="NEJ255" s="249"/>
      <c r="NEK255" s="249"/>
      <c r="NEL255" s="249"/>
      <c r="NEM255" s="249"/>
      <c r="NEN255" s="249"/>
      <c r="NEO255" s="249"/>
      <c r="NEP255" s="249"/>
      <c r="NEQ255" s="249"/>
      <c r="NER255" s="249"/>
      <c r="NES255" s="249"/>
      <c r="NET255" s="249"/>
      <c r="NEU255" s="249"/>
      <c r="NEV255" s="249"/>
      <c r="NEW255" s="249"/>
      <c r="NEX255" s="249"/>
      <c r="NEY255" s="249"/>
      <c r="NEZ255" s="249"/>
      <c r="NFA255" s="249"/>
      <c r="NFB255" s="249"/>
      <c r="NFC255" s="249"/>
      <c r="NFD255" s="249"/>
      <c r="NFE255" s="249"/>
      <c r="NFF255" s="249"/>
      <c r="NFG255" s="249"/>
      <c r="NFH255" s="249"/>
      <c r="NFI255" s="249"/>
      <c r="NFJ255" s="249"/>
      <c r="NFK255" s="249"/>
      <c r="NFL255" s="249"/>
      <c r="NFM255" s="249"/>
      <c r="NFN255" s="249"/>
      <c r="NFO255" s="249"/>
      <c r="NFP255" s="249"/>
      <c r="NFQ255" s="249"/>
      <c r="NFR255" s="249"/>
      <c r="NFS255" s="249"/>
      <c r="NFT255" s="249"/>
      <c r="NFU255" s="249"/>
      <c r="NFV255" s="249"/>
      <c r="NFW255" s="249"/>
      <c r="NFX255" s="249"/>
      <c r="NFY255" s="249"/>
      <c r="NFZ255" s="249"/>
      <c r="NGA255" s="249"/>
      <c r="NGB255" s="249"/>
      <c r="NGC255" s="249"/>
      <c r="NGD255" s="249"/>
      <c r="NGE255" s="249"/>
      <c r="NGF255" s="249"/>
      <c r="NGG255" s="249"/>
      <c r="NGH255" s="249"/>
      <c r="NGI255" s="249"/>
      <c r="NGJ255" s="249"/>
      <c r="NGK255" s="249"/>
      <c r="NGL255" s="249"/>
      <c r="NGM255" s="249"/>
      <c r="NGN255" s="249"/>
      <c r="NGO255" s="249"/>
      <c r="NGP255" s="249"/>
      <c r="NGQ255" s="249"/>
      <c r="NGR255" s="249"/>
      <c r="NGS255" s="249"/>
      <c r="NGT255" s="249"/>
      <c r="NGU255" s="249"/>
      <c r="NGV255" s="249"/>
      <c r="NGW255" s="249"/>
      <c r="NGX255" s="249"/>
      <c r="NGY255" s="249"/>
      <c r="NGZ255" s="249"/>
      <c r="NHA255" s="249"/>
      <c r="NHB255" s="249"/>
      <c r="NHC255" s="249"/>
      <c r="NHD255" s="249"/>
      <c r="NHE255" s="249"/>
      <c r="NHF255" s="249"/>
      <c r="NHG255" s="249"/>
      <c r="NHH255" s="249"/>
      <c r="NHI255" s="249"/>
      <c r="NHJ255" s="249"/>
      <c r="NHK255" s="249"/>
      <c r="NHL255" s="249"/>
      <c r="NHM255" s="249"/>
      <c r="NHN255" s="249"/>
      <c r="NHO255" s="249"/>
      <c r="NHP255" s="249"/>
      <c r="NHQ255" s="249"/>
      <c r="NHR255" s="249"/>
      <c r="NHS255" s="249"/>
      <c r="NHT255" s="249"/>
      <c r="NHU255" s="249"/>
      <c r="NHV255" s="249"/>
      <c r="NHW255" s="249"/>
      <c r="NHX255" s="249"/>
      <c r="NHY255" s="249"/>
      <c r="NHZ255" s="249"/>
      <c r="NIA255" s="249"/>
      <c r="NIB255" s="249"/>
      <c r="NIC255" s="249"/>
      <c r="NID255" s="249"/>
      <c r="NIE255" s="249"/>
      <c r="NIF255" s="249"/>
      <c r="NIG255" s="249"/>
      <c r="NIH255" s="249"/>
      <c r="NII255" s="249"/>
      <c r="NIJ255" s="249"/>
      <c r="NIK255" s="249"/>
      <c r="NIL255" s="249"/>
      <c r="NIM255" s="249"/>
      <c r="NIN255" s="249"/>
      <c r="NIO255" s="249"/>
      <c r="NIP255" s="249"/>
      <c r="NIQ255" s="249"/>
      <c r="NIR255" s="249"/>
      <c r="NIS255" s="249"/>
      <c r="NIT255" s="249"/>
      <c r="NIU255" s="249"/>
      <c r="NIV255" s="249"/>
      <c r="NIW255" s="249"/>
      <c r="NIX255" s="249"/>
      <c r="NIY255" s="249"/>
      <c r="NIZ255" s="249"/>
      <c r="NJA255" s="249"/>
      <c r="NJB255" s="249"/>
      <c r="NJC255" s="249"/>
      <c r="NJD255" s="249"/>
      <c r="NJE255" s="249"/>
      <c r="NJF255" s="249"/>
      <c r="NJG255" s="249"/>
      <c r="NJH255" s="249"/>
      <c r="NJI255" s="249"/>
      <c r="NJJ255" s="249"/>
      <c r="NJK255" s="249"/>
      <c r="NJL255" s="249"/>
      <c r="NJM255" s="249"/>
      <c r="NJN255" s="249"/>
      <c r="NJO255" s="249"/>
      <c r="NJP255" s="249"/>
      <c r="NJQ255" s="249"/>
      <c r="NJR255" s="249"/>
      <c r="NJS255" s="249"/>
      <c r="NJT255" s="249"/>
      <c r="NJU255" s="249"/>
      <c r="NJV255" s="249"/>
      <c r="NJW255" s="249"/>
      <c r="NJX255" s="249"/>
      <c r="NJY255" s="249"/>
      <c r="NJZ255" s="249"/>
      <c r="NKA255" s="249"/>
      <c r="NKB255" s="249"/>
      <c r="NKC255" s="249"/>
      <c r="NKD255" s="249"/>
      <c r="NKE255" s="249"/>
      <c r="NKF255" s="249"/>
      <c r="NKG255" s="249"/>
      <c r="NKH255" s="249"/>
      <c r="NKI255" s="249"/>
      <c r="NKJ255" s="249"/>
      <c r="NKK255" s="249"/>
      <c r="NKL255" s="249"/>
      <c r="NKM255" s="249"/>
      <c r="NKN255" s="249"/>
      <c r="NKO255" s="249"/>
      <c r="NKP255" s="249"/>
      <c r="NKQ255" s="249"/>
      <c r="NKR255" s="249"/>
      <c r="NKS255" s="249"/>
      <c r="NKT255" s="249"/>
      <c r="NKU255" s="249"/>
      <c r="NKV255" s="249"/>
      <c r="NKW255" s="249"/>
      <c r="NKX255" s="249"/>
      <c r="NKY255" s="249"/>
      <c r="NKZ255" s="249"/>
      <c r="NLA255" s="249"/>
      <c r="NLB255" s="249"/>
      <c r="NLC255" s="249"/>
      <c r="NLD255" s="249"/>
      <c r="NLE255" s="249"/>
      <c r="NLF255" s="249"/>
      <c r="NLG255" s="249"/>
      <c r="NLH255" s="249"/>
      <c r="NLI255" s="249"/>
      <c r="NLJ255" s="249"/>
      <c r="NLK255" s="249"/>
      <c r="NLL255" s="249"/>
      <c r="NLM255" s="249"/>
      <c r="NLN255" s="249"/>
      <c r="NLO255" s="249"/>
      <c r="NLP255" s="249"/>
      <c r="NLQ255" s="249"/>
      <c r="NLR255" s="249"/>
      <c r="NLS255" s="249"/>
      <c r="NLT255" s="249"/>
      <c r="NLU255" s="249"/>
      <c r="NLV255" s="249"/>
      <c r="NLW255" s="249"/>
      <c r="NLX255" s="249"/>
      <c r="NLY255" s="249"/>
      <c r="NLZ255" s="249"/>
      <c r="NMA255" s="249"/>
      <c r="NMB255" s="249"/>
      <c r="NMC255" s="249"/>
      <c r="NMD255" s="249"/>
      <c r="NME255" s="249"/>
      <c r="NMF255" s="249"/>
      <c r="NMG255" s="249"/>
      <c r="NMH255" s="249"/>
      <c r="NMI255" s="249"/>
      <c r="NMJ255" s="249"/>
      <c r="NMK255" s="249"/>
      <c r="NML255" s="249"/>
      <c r="NMM255" s="249"/>
      <c r="NMN255" s="249"/>
      <c r="NMO255" s="249"/>
      <c r="NMP255" s="249"/>
      <c r="NMQ255" s="249"/>
      <c r="NMR255" s="249"/>
      <c r="NMS255" s="249"/>
      <c r="NMT255" s="249"/>
      <c r="NMU255" s="249"/>
      <c r="NMV255" s="249"/>
      <c r="NMW255" s="249"/>
      <c r="NMX255" s="249"/>
      <c r="NMY255" s="249"/>
      <c r="NMZ255" s="249"/>
      <c r="NNA255" s="249"/>
      <c r="NNB255" s="249"/>
      <c r="NNC255" s="249"/>
      <c r="NND255" s="249"/>
      <c r="NNE255" s="249"/>
      <c r="NNF255" s="249"/>
      <c r="NNG255" s="249"/>
      <c r="NNH255" s="249"/>
      <c r="NNI255" s="249"/>
      <c r="NNJ255" s="249"/>
      <c r="NNK255" s="249"/>
      <c r="NNL255" s="249"/>
      <c r="NNM255" s="249"/>
      <c r="NNN255" s="249"/>
      <c r="NNO255" s="249"/>
      <c r="NNP255" s="249"/>
      <c r="NNQ255" s="249"/>
      <c r="NNR255" s="249"/>
      <c r="NNS255" s="249"/>
      <c r="NNT255" s="249"/>
      <c r="NNU255" s="249"/>
      <c r="NNV255" s="249"/>
      <c r="NNW255" s="249"/>
      <c r="NNX255" s="249"/>
      <c r="NNY255" s="249"/>
      <c r="NNZ255" s="249"/>
      <c r="NOA255" s="249"/>
      <c r="NOB255" s="249"/>
      <c r="NOC255" s="249"/>
      <c r="NOD255" s="249"/>
      <c r="NOE255" s="249"/>
      <c r="NOF255" s="249"/>
      <c r="NOG255" s="249"/>
      <c r="NOH255" s="249"/>
      <c r="NOI255" s="249"/>
      <c r="NOJ255" s="249"/>
      <c r="NOK255" s="249"/>
      <c r="NOL255" s="249"/>
      <c r="NOM255" s="249"/>
      <c r="NON255" s="249"/>
      <c r="NOO255" s="249"/>
      <c r="NOP255" s="249"/>
      <c r="NOQ255" s="249"/>
      <c r="NOR255" s="249"/>
      <c r="NOS255" s="249"/>
      <c r="NOT255" s="249"/>
      <c r="NOU255" s="249"/>
      <c r="NOV255" s="249"/>
      <c r="NOW255" s="249"/>
      <c r="NOX255" s="249"/>
      <c r="NOY255" s="249"/>
      <c r="NOZ255" s="249"/>
      <c r="NPA255" s="249"/>
      <c r="NPB255" s="249"/>
      <c r="NPC255" s="249"/>
      <c r="NPD255" s="249"/>
      <c r="NPE255" s="249"/>
      <c r="NPF255" s="249"/>
      <c r="NPG255" s="249"/>
      <c r="NPH255" s="249"/>
      <c r="NPI255" s="249"/>
      <c r="NPJ255" s="249"/>
      <c r="NPK255" s="249"/>
      <c r="NPL255" s="249"/>
      <c r="NPM255" s="249"/>
      <c r="NPN255" s="249"/>
      <c r="NPO255" s="249"/>
      <c r="NPP255" s="249"/>
      <c r="NPQ255" s="249"/>
      <c r="NPR255" s="249"/>
      <c r="NPS255" s="249"/>
      <c r="NPT255" s="249"/>
      <c r="NPU255" s="249"/>
      <c r="NPV255" s="249"/>
      <c r="NPW255" s="249"/>
      <c r="NPX255" s="249"/>
      <c r="NPY255" s="249"/>
      <c r="NPZ255" s="249"/>
      <c r="NQA255" s="249"/>
      <c r="NQB255" s="249"/>
      <c r="NQC255" s="249"/>
      <c r="NQD255" s="249"/>
      <c r="NQE255" s="249"/>
      <c r="NQF255" s="249"/>
      <c r="NQG255" s="249"/>
      <c r="NQH255" s="249"/>
      <c r="NQI255" s="249"/>
      <c r="NQJ255" s="249"/>
      <c r="NQK255" s="249"/>
      <c r="NQL255" s="249"/>
      <c r="NQM255" s="249"/>
      <c r="NQN255" s="249"/>
      <c r="NQO255" s="249"/>
      <c r="NQP255" s="249"/>
      <c r="NQQ255" s="249"/>
      <c r="NQR255" s="249"/>
      <c r="NQS255" s="249"/>
      <c r="NQT255" s="249"/>
      <c r="NQU255" s="249"/>
      <c r="NQV255" s="249"/>
      <c r="NQW255" s="249"/>
      <c r="NQX255" s="249"/>
      <c r="NQY255" s="249"/>
      <c r="NQZ255" s="249"/>
      <c r="NRA255" s="249"/>
      <c r="NRB255" s="249"/>
      <c r="NRC255" s="249"/>
      <c r="NRD255" s="249"/>
      <c r="NRE255" s="249"/>
      <c r="NRF255" s="249"/>
      <c r="NRG255" s="249"/>
      <c r="NRH255" s="249"/>
      <c r="NRI255" s="249"/>
      <c r="NRJ255" s="249"/>
      <c r="NRK255" s="249"/>
      <c r="NRL255" s="249"/>
      <c r="NRM255" s="249"/>
      <c r="NRN255" s="249"/>
      <c r="NRO255" s="249"/>
      <c r="NRP255" s="249"/>
      <c r="NRQ255" s="249"/>
      <c r="NRR255" s="249"/>
      <c r="NRS255" s="249"/>
      <c r="NRT255" s="249"/>
      <c r="NRU255" s="249"/>
      <c r="NRV255" s="249"/>
      <c r="NRW255" s="249"/>
      <c r="NRX255" s="249"/>
      <c r="NRY255" s="249"/>
      <c r="NRZ255" s="249"/>
      <c r="NSA255" s="249"/>
      <c r="NSB255" s="249"/>
      <c r="NSC255" s="249"/>
      <c r="NSD255" s="249"/>
      <c r="NSE255" s="249"/>
      <c r="NSF255" s="249"/>
      <c r="NSG255" s="249"/>
      <c r="NSH255" s="249"/>
      <c r="NSI255" s="249"/>
      <c r="NSJ255" s="249"/>
      <c r="NSK255" s="249"/>
      <c r="NSL255" s="249"/>
      <c r="NSM255" s="249"/>
      <c r="NSN255" s="249"/>
      <c r="NSO255" s="249"/>
      <c r="NSP255" s="249"/>
      <c r="NSQ255" s="249"/>
      <c r="NSR255" s="249"/>
      <c r="NSS255" s="249"/>
      <c r="NST255" s="249"/>
      <c r="NSU255" s="249"/>
      <c r="NSV255" s="249"/>
      <c r="NSW255" s="249"/>
      <c r="NSX255" s="249"/>
      <c r="NSY255" s="249"/>
      <c r="NSZ255" s="249"/>
      <c r="NTA255" s="249"/>
      <c r="NTB255" s="249"/>
      <c r="NTC255" s="249"/>
      <c r="NTD255" s="249"/>
      <c r="NTE255" s="249"/>
      <c r="NTF255" s="249"/>
      <c r="NTG255" s="249"/>
      <c r="NTH255" s="249"/>
      <c r="NTI255" s="249"/>
      <c r="NTJ255" s="249"/>
      <c r="NTK255" s="249"/>
      <c r="NTL255" s="249"/>
      <c r="NTM255" s="249"/>
      <c r="NTN255" s="249"/>
      <c r="NTO255" s="249"/>
      <c r="NTP255" s="249"/>
      <c r="NTQ255" s="249"/>
      <c r="NTR255" s="249"/>
      <c r="NTS255" s="249"/>
      <c r="NTT255" s="249"/>
      <c r="NTU255" s="249"/>
      <c r="NTV255" s="249"/>
      <c r="NTW255" s="249"/>
      <c r="NTX255" s="249"/>
      <c r="NTY255" s="249"/>
      <c r="NTZ255" s="249"/>
      <c r="NUA255" s="249"/>
      <c r="NUB255" s="249"/>
      <c r="NUC255" s="249"/>
      <c r="NUD255" s="249"/>
      <c r="NUE255" s="249"/>
      <c r="NUF255" s="249"/>
      <c r="NUG255" s="249"/>
      <c r="NUH255" s="249"/>
      <c r="NUI255" s="249"/>
      <c r="NUJ255" s="249"/>
      <c r="NUK255" s="249"/>
      <c r="NUL255" s="249"/>
      <c r="NUM255" s="249"/>
      <c r="NUN255" s="249"/>
      <c r="NUO255" s="249"/>
      <c r="NUP255" s="249"/>
      <c r="NUQ255" s="249"/>
      <c r="NUR255" s="249"/>
      <c r="NUS255" s="249"/>
      <c r="NUT255" s="249"/>
      <c r="NUU255" s="249"/>
      <c r="NUV255" s="249"/>
      <c r="NUW255" s="249"/>
      <c r="NUX255" s="249"/>
      <c r="NUY255" s="249"/>
      <c r="NUZ255" s="249"/>
      <c r="NVA255" s="249"/>
      <c r="NVB255" s="249"/>
      <c r="NVC255" s="249"/>
      <c r="NVD255" s="249"/>
      <c r="NVE255" s="249"/>
      <c r="NVF255" s="249"/>
      <c r="NVG255" s="249"/>
      <c r="NVH255" s="249"/>
      <c r="NVI255" s="249"/>
      <c r="NVJ255" s="249"/>
      <c r="NVK255" s="249"/>
      <c r="NVL255" s="249"/>
      <c r="NVM255" s="249"/>
      <c r="NVN255" s="249"/>
      <c r="NVO255" s="249"/>
      <c r="NVP255" s="249"/>
      <c r="NVQ255" s="249"/>
      <c r="NVR255" s="249"/>
      <c r="NVS255" s="249"/>
      <c r="NVT255" s="249"/>
      <c r="NVU255" s="249"/>
      <c r="NVV255" s="249"/>
      <c r="NVW255" s="249"/>
      <c r="NVX255" s="249"/>
      <c r="NVY255" s="249"/>
      <c r="NVZ255" s="249"/>
      <c r="NWA255" s="249"/>
      <c r="NWB255" s="249"/>
      <c r="NWC255" s="249"/>
      <c r="NWD255" s="249"/>
      <c r="NWE255" s="249"/>
      <c r="NWF255" s="249"/>
      <c r="NWG255" s="249"/>
      <c r="NWH255" s="249"/>
      <c r="NWI255" s="249"/>
      <c r="NWJ255" s="249"/>
      <c r="NWK255" s="249"/>
      <c r="NWL255" s="249"/>
      <c r="NWM255" s="249"/>
      <c r="NWN255" s="249"/>
      <c r="NWO255" s="249"/>
      <c r="NWP255" s="249"/>
      <c r="NWQ255" s="249"/>
      <c r="NWR255" s="249"/>
      <c r="NWS255" s="249"/>
      <c r="NWT255" s="249"/>
      <c r="NWU255" s="249"/>
      <c r="NWV255" s="249"/>
      <c r="NWW255" s="249"/>
      <c r="NWX255" s="249"/>
      <c r="NWY255" s="249"/>
      <c r="NWZ255" s="249"/>
      <c r="NXA255" s="249"/>
      <c r="NXB255" s="249"/>
      <c r="NXC255" s="249"/>
      <c r="NXD255" s="249"/>
      <c r="NXE255" s="249"/>
      <c r="NXF255" s="249"/>
      <c r="NXG255" s="249"/>
      <c r="NXH255" s="249"/>
      <c r="NXI255" s="249"/>
      <c r="NXJ255" s="249"/>
      <c r="NXK255" s="249"/>
      <c r="NXL255" s="249"/>
      <c r="NXM255" s="249"/>
      <c r="NXN255" s="249"/>
      <c r="NXO255" s="249"/>
      <c r="NXP255" s="249"/>
      <c r="NXQ255" s="249"/>
      <c r="NXR255" s="249"/>
      <c r="NXS255" s="249"/>
      <c r="NXT255" s="249"/>
      <c r="NXU255" s="249"/>
      <c r="NXV255" s="249"/>
      <c r="NXW255" s="249"/>
      <c r="NXX255" s="249"/>
      <c r="NXY255" s="249"/>
      <c r="NXZ255" s="249"/>
      <c r="NYA255" s="249"/>
      <c r="NYB255" s="249"/>
      <c r="NYC255" s="249"/>
      <c r="NYD255" s="249"/>
      <c r="NYE255" s="249"/>
      <c r="NYF255" s="249"/>
      <c r="NYG255" s="249"/>
      <c r="NYH255" s="249"/>
      <c r="NYI255" s="249"/>
      <c r="NYJ255" s="249"/>
      <c r="NYK255" s="249"/>
      <c r="NYL255" s="249"/>
      <c r="NYM255" s="249"/>
      <c r="NYN255" s="249"/>
      <c r="NYO255" s="249"/>
      <c r="NYP255" s="249"/>
      <c r="NYQ255" s="249"/>
      <c r="NYR255" s="249"/>
      <c r="NYS255" s="249"/>
      <c r="NYT255" s="249"/>
      <c r="NYU255" s="249"/>
      <c r="NYV255" s="249"/>
      <c r="NYW255" s="249"/>
      <c r="NYX255" s="249"/>
      <c r="NYY255" s="249"/>
      <c r="NYZ255" s="249"/>
      <c r="NZA255" s="249"/>
      <c r="NZB255" s="249"/>
      <c r="NZC255" s="249"/>
      <c r="NZD255" s="249"/>
      <c r="NZE255" s="249"/>
      <c r="NZF255" s="249"/>
      <c r="NZG255" s="249"/>
      <c r="NZH255" s="249"/>
      <c r="NZI255" s="249"/>
      <c r="NZJ255" s="249"/>
      <c r="NZK255" s="249"/>
      <c r="NZL255" s="249"/>
      <c r="NZM255" s="249"/>
      <c r="NZN255" s="249"/>
      <c r="NZO255" s="249"/>
      <c r="NZP255" s="249"/>
      <c r="NZQ255" s="249"/>
      <c r="NZR255" s="249"/>
      <c r="NZS255" s="249"/>
      <c r="NZT255" s="249"/>
      <c r="NZU255" s="249"/>
      <c r="NZV255" s="249"/>
      <c r="NZW255" s="249"/>
      <c r="NZX255" s="249"/>
      <c r="NZY255" s="249"/>
      <c r="NZZ255" s="249"/>
      <c r="OAA255" s="249"/>
      <c r="OAB255" s="249"/>
      <c r="OAC255" s="249"/>
      <c r="OAD255" s="249"/>
      <c r="OAE255" s="249"/>
      <c r="OAF255" s="249"/>
      <c r="OAG255" s="249"/>
      <c r="OAH255" s="249"/>
      <c r="OAI255" s="249"/>
      <c r="OAJ255" s="249"/>
      <c r="OAK255" s="249"/>
      <c r="OAL255" s="249"/>
      <c r="OAM255" s="249"/>
      <c r="OAN255" s="249"/>
      <c r="OAO255" s="249"/>
      <c r="OAP255" s="249"/>
      <c r="OAQ255" s="249"/>
      <c r="OAR255" s="249"/>
      <c r="OAS255" s="249"/>
      <c r="OAT255" s="249"/>
      <c r="OAU255" s="249"/>
      <c r="OAV255" s="249"/>
      <c r="OAW255" s="249"/>
      <c r="OAX255" s="249"/>
      <c r="OAY255" s="249"/>
      <c r="OAZ255" s="249"/>
      <c r="OBA255" s="249"/>
      <c r="OBB255" s="249"/>
      <c r="OBC255" s="249"/>
      <c r="OBD255" s="249"/>
      <c r="OBE255" s="249"/>
      <c r="OBF255" s="249"/>
      <c r="OBG255" s="249"/>
      <c r="OBH255" s="249"/>
      <c r="OBI255" s="249"/>
      <c r="OBJ255" s="249"/>
      <c r="OBK255" s="249"/>
      <c r="OBL255" s="249"/>
      <c r="OBM255" s="249"/>
      <c r="OBN255" s="249"/>
      <c r="OBO255" s="249"/>
      <c r="OBP255" s="249"/>
      <c r="OBQ255" s="249"/>
      <c r="OBR255" s="249"/>
      <c r="OBS255" s="249"/>
      <c r="OBT255" s="249"/>
      <c r="OBU255" s="249"/>
      <c r="OBV255" s="249"/>
      <c r="OBW255" s="249"/>
      <c r="OBX255" s="249"/>
      <c r="OBY255" s="249"/>
      <c r="OBZ255" s="249"/>
      <c r="OCA255" s="249"/>
      <c r="OCB255" s="249"/>
      <c r="OCC255" s="249"/>
      <c r="OCD255" s="249"/>
      <c r="OCE255" s="249"/>
      <c r="OCF255" s="249"/>
      <c r="OCG255" s="249"/>
      <c r="OCH255" s="249"/>
      <c r="OCI255" s="249"/>
      <c r="OCJ255" s="249"/>
      <c r="OCK255" s="249"/>
      <c r="OCL255" s="249"/>
      <c r="OCM255" s="249"/>
      <c r="OCN255" s="249"/>
      <c r="OCO255" s="249"/>
      <c r="OCP255" s="249"/>
      <c r="OCQ255" s="249"/>
      <c r="OCR255" s="249"/>
      <c r="OCS255" s="249"/>
      <c r="OCT255" s="249"/>
      <c r="OCU255" s="249"/>
      <c r="OCV255" s="249"/>
      <c r="OCW255" s="249"/>
      <c r="OCX255" s="249"/>
      <c r="OCY255" s="249"/>
      <c r="OCZ255" s="249"/>
      <c r="ODA255" s="249"/>
      <c r="ODB255" s="249"/>
      <c r="ODC255" s="249"/>
      <c r="ODD255" s="249"/>
      <c r="ODE255" s="249"/>
      <c r="ODF255" s="249"/>
      <c r="ODG255" s="249"/>
      <c r="ODH255" s="249"/>
      <c r="ODI255" s="249"/>
      <c r="ODJ255" s="249"/>
      <c r="ODK255" s="249"/>
      <c r="ODL255" s="249"/>
      <c r="ODM255" s="249"/>
      <c r="ODN255" s="249"/>
      <c r="ODO255" s="249"/>
      <c r="ODP255" s="249"/>
      <c r="ODQ255" s="249"/>
      <c r="ODR255" s="249"/>
      <c r="ODS255" s="249"/>
      <c r="ODT255" s="249"/>
      <c r="ODU255" s="249"/>
      <c r="ODV255" s="249"/>
      <c r="ODW255" s="249"/>
      <c r="ODX255" s="249"/>
      <c r="ODY255" s="249"/>
      <c r="ODZ255" s="249"/>
      <c r="OEA255" s="249"/>
      <c r="OEB255" s="249"/>
      <c r="OEC255" s="249"/>
      <c r="OED255" s="249"/>
      <c r="OEE255" s="249"/>
      <c r="OEF255" s="249"/>
      <c r="OEG255" s="249"/>
      <c r="OEH255" s="249"/>
      <c r="OEI255" s="249"/>
      <c r="OEJ255" s="249"/>
      <c r="OEK255" s="249"/>
      <c r="OEL255" s="249"/>
      <c r="OEM255" s="249"/>
      <c r="OEN255" s="249"/>
      <c r="OEO255" s="249"/>
      <c r="OEP255" s="249"/>
      <c r="OEQ255" s="249"/>
      <c r="OER255" s="249"/>
      <c r="OES255" s="249"/>
      <c r="OET255" s="249"/>
      <c r="OEU255" s="249"/>
      <c r="OEV255" s="249"/>
      <c r="OEW255" s="249"/>
      <c r="OEX255" s="249"/>
      <c r="OEY255" s="249"/>
      <c r="OEZ255" s="249"/>
      <c r="OFA255" s="249"/>
      <c r="OFB255" s="249"/>
      <c r="OFC255" s="249"/>
      <c r="OFD255" s="249"/>
      <c r="OFE255" s="249"/>
      <c r="OFF255" s="249"/>
      <c r="OFG255" s="249"/>
      <c r="OFH255" s="249"/>
      <c r="OFI255" s="249"/>
      <c r="OFJ255" s="249"/>
      <c r="OFK255" s="249"/>
      <c r="OFL255" s="249"/>
      <c r="OFM255" s="249"/>
      <c r="OFN255" s="249"/>
      <c r="OFO255" s="249"/>
      <c r="OFP255" s="249"/>
      <c r="OFQ255" s="249"/>
      <c r="OFR255" s="249"/>
      <c r="OFS255" s="249"/>
      <c r="OFT255" s="249"/>
      <c r="OFU255" s="249"/>
      <c r="OFV255" s="249"/>
      <c r="OFW255" s="249"/>
      <c r="OFX255" s="249"/>
      <c r="OFY255" s="249"/>
      <c r="OFZ255" s="249"/>
      <c r="OGA255" s="249"/>
      <c r="OGB255" s="249"/>
      <c r="OGC255" s="249"/>
      <c r="OGD255" s="249"/>
      <c r="OGE255" s="249"/>
      <c r="OGF255" s="249"/>
      <c r="OGG255" s="249"/>
      <c r="OGH255" s="249"/>
      <c r="OGI255" s="249"/>
      <c r="OGJ255" s="249"/>
      <c r="OGK255" s="249"/>
      <c r="OGL255" s="249"/>
      <c r="OGM255" s="249"/>
      <c r="OGN255" s="249"/>
      <c r="OGO255" s="249"/>
      <c r="OGP255" s="249"/>
      <c r="OGQ255" s="249"/>
      <c r="OGR255" s="249"/>
      <c r="OGS255" s="249"/>
      <c r="OGT255" s="249"/>
      <c r="OGU255" s="249"/>
      <c r="OGV255" s="249"/>
      <c r="OGW255" s="249"/>
      <c r="OGX255" s="249"/>
      <c r="OGY255" s="249"/>
      <c r="OGZ255" s="249"/>
      <c r="OHA255" s="249"/>
      <c r="OHB255" s="249"/>
      <c r="OHC255" s="249"/>
      <c r="OHD255" s="249"/>
      <c r="OHE255" s="249"/>
      <c r="OHF255" s="249"/>
      <c r="OHG255" s="249"/>
      <c r="OHH255" s="249"/>
      <c r="OHI255" s="249"/>
      <c r="OHJ255" s="249"/>
      <c r="OHK255" s="249"/>
      <c r="OHL255" s="249"/>
      <c r="OHM255" s="249"/>
      <c r="OHN255" s="249"/>
      <c r="OHO255" s="249"/>
      <c r="OHP255" s="249"/>
      <c r="OHQ255" s="249"/>
      <c r="OHR255" s="249"/>
      <c r="OHS255" s="249"/>
      <c r="OHT255" s="249"/>
      <c r="OHU255" s="249"/>
      <c r="OHV255" s="249"/>
      <c r="OHW255" s="249"/>
      <c r="OHX255" s="249"/>
      <c r="OHY255" s="249"/>
      <c r="OHZ255" s="249"/>
      <c r="OIA255" s="249"/>
      <c r="OIB255" s="249"/>
      <c r="OIC255" s="249"/>
      <c r="OID255" s="249"/>
      <c r="OIE255" s="249"/>
      <c r="OIF255" s="249"/>
      <c r="OIG255" s="249"/>
      <c r="OIH255" s="249"/>
      <c r="OII255" s="249"/>
      <c r="OIJ255" s="249"/>
      <c r="OIK255" s="249"/>
      <c r="OIL255" s="249"/>
      <c r="OIM255" s="249"/>
      <c r="OIN255" s="249"/>
      <c r="OIO255" s="249"/>
      <c r="OIP255" s="249"/>
      <c r="OIQ255" s="249"/>
      <c r="OIR255" s="249"/>
      <c r="OIS255" s="249"/>
      <c r="OIT255" s="249"/>
      <c r="OIU255" s="249"/>
      <c r="OIV255" s="249"/>
      <c r="OIW255" s="249"/>
      <c r="OIX255" s="249"/>
      <c r="OIY255" s="249"/>
      <c r="OIZ255" s="249"/>
      <c r="OJA255" s="249"/>
      <c r="OJB255" s="249"/>
      <c r="OJC255" s="249"/>
      <c r="OJD255" s="249"/>
      <c r="OJE255" s="249"/>
      <c r="OJF255" s="249"/>
      <c r="OJG255" s="249"/>
      <c r="OJH255" s="249"/>
      <c r="OJI255" s="249"/>
      <c r="OJJ255" s="249"/>
      <c r="OJK255" s="249"/>
      <c r="OJL255" s="249"/>
      <c r="OJM255" s="249"/>
      <c r="OJN255" s="249"/>
      <c r="OJO255" s="249"/>
      <c r="OJP255" s="249"/>
      <c r="OJQ255" s="249"/>
      <c r="OJR255" s="249"/>
      <c r="OJS255" s="249"/>
      <c r="OJT255" s="249"/>
      <c r="OJU255" s="249"/>
      <c r="OJV255" s="249"/>
      <c r="OJW255" s="249"/>
      <c r="OJX255" s="249"/>
      <c r="OJY255" s="249"/>
      <c r="OJZ255" s="249"/>
      <c r="OKA255" s="249"/>
      <c r="OKB255" s="249"/>
      <c r="OKC255" s="249"/>
      <c r="OKD255" s="249"/>
      <c r="OKE255" s="249"/>
      <c r="OKF255" s="249"/>
      <c r="OKG255" s="249"/>
      <c r="OKH255" s="249"/>
      <c r="OKI255" s="249"/>
      <c r="OKJ255" s="249"/>
      <c r="OKK255" s="249"/>
      <c r="OKL255" s="249"/>
      <c r="OKM255" s="249"/>
      <c r="OKN255" s="249"/>
      <c r="OKO255" s="249"/>
      <c r="OKP255" s="249"/>
      <c r="OKQ255" s="249"/>
      <c r="OKR255" s="249"/>
      <c r="OKS255" s="249"/>
      <c r="OKT255" s="249"/>
      <c r="OKU255" s="249"/>
      <c r="OKV255" s="249"/>
      <c r="OKW255" s="249"/>
      <c r="OKX255" s="249"/>
      <c r="OKY255" s="249"/>
      <c r="OKZ255" s="249"/>
      <c r="OLA255" s="249"/>
      <c r="OLB255" s="249"/>
      <c r="OLC255" s="249"/>
      <c r="OLD255" s="249"/>
      <c r="OLE255" s="249"/>
      <c r="OLF255" s="249"/>
      <c r="OLG255" s="249"/>
      <c r="OLH255" s="249"/>
      <c r="OLI255" s="249"/>
      <c r="OLJ255" s="249"/>
      <c r="OLK255" s="249"/>
      <c r="OLL255" s="249"/>
      <c r="OLM255" s="249"/>
      <c r="OLN255" s="249"/>
      <c r="OLO255" s="249"/>
      <c r="OLP255" s="249"/>
      <c r="OLQ255" s="249"/>
      <c r="OLR255" s="249"/>
      <c r="OLS255" s="249"/>
      <c r="OLT255" s="249"/>
      <c r="OLU255" s="249"/>
      <c r="OLV255" s="249"/>
      <c r="OLW255" s="249"/>
      <c r="OLX255" s="249"/>
      <c r="OLY255" s="249"/>
      <c r="OLZ255" s="249"/>
      <c r="OMA255" s="249"/>
      <c r="OMB255" s="249"/>
      <c r="OMC255" s="249"/>
      <c r="OMD255" s="249"/>
      <c r="OME255" s="249"/>
      <c r="OMF255" s="249"/>
      <c r="OMG255" s="249"/>
      <c r="OMH255" s="249"/>
      <c r="OMI255" s="249"/>
      <c r="OMJ255" s="249"/>
      <c r="OMK255" s="249"/>
      <c r="OML255" s="249"/>
      <c r="OMM255" s="249"/>
      <c r="OMN255" s="249"/>
      <c r="OMO255" s="249"/>
      <c r="OMP255" s="249"/>
      <c r="OMQ255" s="249"/>
      <c r="OMR255" s="249"/>
      <c r="OMS255" s="249"/>
      <c r="OMT255" s="249"/>
      <c r="OMU255" s="249"/>
      <c r="OMV255" s="249"/>
      <c r="OMW255" s="249"/>
      <c r="OMX255" s="249"/>
      <c r="OMY255" s="249"/>
      <c r="OMZ255" s="249"/>
      <c r="ONA255" s="249"/>
      <c r="ONB255" s="249"/>
      <c r="ONC255" s="249"/>
      <c r="OND255" s="249"/>
      <c r="ONE255" s="249"/>
      <c r="ONF255" s="249"/>
      <c r="ONG255" s="249"/>
      <c r="ONH255" s="249"/>
      <c r="ONI255" s="249"/>
      <c r="ONJ255" s="249"/>
      <c r="ONK255" s="249"/>
      <c r="ONL255" s="249"/>
      <c r="ONM255" s="249"/>
      <c r="ONN255" s="249"/>
      <c r="ONO255" s="249"/>
      <c r="ONP255" s="249"/>
      <c r="ONQ255" s="249"/>
      <c r="ONR255" s="249"/>
      <c r="ONS255" s="249"/>
      <c r="ONT255" s="249"/>
      <c r="ONU255" s="249"/>
      <c r="ONV255" s="249"/>
      <c r="ONW255" s="249"/>
      <c r="ONX255" s="249"/>
      <c r="ONY255" s="249"/>
      <c r="ONZ255" s="249"/>
      <c r="OOA255" s="249"/>
      <c r="OOB255" s="249"/>
      <c r="OOC255" s="249"/>
      <c r="OOD255" s="249"/>
      <c r="OOE255" s="249"/>
      <c r="OOF255" s="249"/>
      <c r="OOG255" s="249"/>
      <c r="OOH255" s="249"/>
      <c r="OOI255" s="249"/>
      <c r="OOJ255" s="249"/>
      <c r="OOK255" s="249"/>
      <c r="OOL255" s="249"/>
      <c r="OOM255" s="249"/>
      <c r="OON255" s="249"/>
      <c r="OOO255" s="249"/>
      <c r="OOP255" s="249"/>
      <c r="OOQ255" s="249"/>
      <c r="OOR255" s="249"/>
      <c r="OOS255" s="249"/>
      <c r="OOT255" s="249"/>
      <c r="OOU255" s="249"/>
      <c r="OOV255" s="249"/>
      <c r="OOW255" s="249"/>
      <c r="OOX255" s="249"/>
      <c r="OOY255" s="249"/>
      <c r="OOZ255" s="249"/>
      <c r="OPA255" s="249"/>
      <c r="OPB255" s="249"/>
      <c r="OPC255" s="249"/>
      <c r="OPD255" s="249"/>
      <c r="OPE255" s="249"/>
      <c r="OPF255" s="249"/>
      <c r="OPG255" s="249"/>
      <c r="OPH255" s="249"/>
      <c r="OPI255" s="249"/>
      <c r="OPJ255" s="249"/>
      <c r="OPK255" s="249"/>
      <c r="OPL255" s="249"/>
      <c r="OPM255" s="249"/>
      <c r="OPN255" s="249"/>
      <c r="OPO255" s="249"/>
      <c r="OPP255" s="249"/>
      <c r="OPQ255" s="249"/>
      <c r="OPR255" s="249"/>
      <c r="OPS255" s="249"/>
      <c r="OPT255" s="249"/>
      <c r="OPU255" s="249"/>
      <c r="OPV255" s="249"/>
      <c r="OPW255" s="249"/>
      <c r="OPX255" s="249"/>
      <c r="OPY255" s="249"/>
      <c r="OPZ255" s="249"/>
      <c r="OQA255" s="249"/>
      <c r="OQB255" s="249"/>
      <c r="OQC255" s="249"/>
      <c r="OQD255" s="249"/>
      <c r="OQE255" s="249"/>
      <c r="OQF255" s="249"/>
      <c r="OQG255" s="249"/>
      <c r="OQH255" s="249"/>
      <c r="OQI255" s="249"/>
      <c r="OQJ255" s="249"/>
      <c r="OQK255" s="249"/>
      <c r="OQL255" s="249"/>
      <c r="OQM255" s="249"/>
      <c r="OQN255" s="249"/>
      <c r="OQO255" s="249"/>
      <c r="OQP255" s="249"/>
      <c r="OQQ255" s="249"/>
      <c r="OQR255" s="249"/>
      <c r="OQS255" s="249"/>
      <c r="OQT255" s="249"/>
      <c r="OQU255" s="249"/>
      <c r="OQV255" s="249"/>
      <c r="OQW255" s="249"/>
      <c r="OQX255" s="249"/>
      <c r="OQY255" s="249"/>
      <c r="OQZ255" s="249"/>
      <c r="ORA255" s="249"/>
      <c r="ORB255" s="249"/>
      <c r="ORC255" s="249"/>
      <c r="ORD255" s="249"/>
      <c r="ORE255" s="249"/>
      <c r="ORF255" s="249"/>
      <c r="ORG255" s="249"/>
      <c r="ORH255" s="249"/>
      <c r="ORI255" s="249"/>
      <c r="ORJ255" s="249"/>
      <c r="ORK255" s="249"/>
      <c r="ORL255" s="249"/>
      <c r="ORM255" s="249"/>
      <c r="ORN255" s="249"/>
      <c r="ORO255" s="249"/>
      <c r="ORP255" s="249"/>
      <c r="ORQ255" s="249"/>
      <c r="ORR255" s="249"/>
      <c r="ORS255" s="249"/>
      <c r="ORT255" s="249"/>
      <c r="ORU255" s="249"/>
      <c r="ORV255" s="249"/>
      <c r="ORW255" s="249"/>
      <c r="ORX255" s="249"/>
      <c r="ORY255" s="249"/>
      <c r="ORZ255" s="249"/>
      <c r="OSA255" s="249"/>
      <c r="OSB255" s="249"/>
      <c r="OSC255" s="249"/>
      <c r="OSD255" s="249"/>
      <c r="OSE255" s="249"/>
      <c r="OSF255" s="249"/>
      <c r="OSG255" s="249"/>
      <c r="OSH255" s="249"/>
      <c r="OSI255" s="249"/>
      <c r="OSJ255" s="249"/>
      <c r="OSK255" s="249"/>
      <c r="OSL255" s="249"/>
      <c r="OSM255" s="249"/>
      <c r="OSN255" s="249"/>
      <c r="OSO255" s="249"/>
      <c r="OSP255" s="249"/>
      <c r="OSQ255" s="249"/>
      <c r="OSR255" s="249"/>
      <c r="OSS255" s="249"/>
      <c r="OST255" s="249"/>
      <c r="OSU255" s="249"/>
      <c r="OSV255" s="249"/>
      <c r="OSW255" s="249"/>
      <c r="OSX255" s="249"/>
      <c r="OSY255" s="249"/>
      <c r="OSZ255" s="249"/>
      <c r="OTA255" s="249"/>
      <c r="OTB255" s="249"/>
      <c r="OTC255" s="249"/>
      <c r="OTD255" s="249"/>
      <c r="OTE255" s="249"/>
      <c r="OTF255" s="249"/>
      <c r="OTG255" s="249"/>
      <c r="OTH255" s="249"/>
      <c r="OTI255" s="249"/>
      <c r="OTJ255" s="249"/>
      <c r="OTK255" s="249"/>
      <c r="OTL255" s="249"/>
      <c r="OTM255" s="249"/>
      <c r="OTN255" s="249"/>
      <c r="OTO255" s="249"/>
      <c r="OTP255" s="249"/>
      <c r="OTQ255" s="249"/>
      <c r="OTR255" s="249"/>
      <c r="OTS255" s="249"/>
      <c r="OTT255" s="249"/>
      <c r="OTU255" s="249"/>
      <c r="OTV255" s="249"/>
      <c r="OTW255" s="249"/>
      <c r="OTX255" s="249"/>
      <c r="OTY255" s="249"/>
      <c r="OTZ255" s="249"/>
      <c r="OUA255" s="249"/>
      <c r="OUB255" s="249"/>
      <c r="OUC255" s="249"/>
      <c r="OUD255" s="249"/>
      <c r="OUE255" s="249"/>
      <c r="OUF255" s="249"/>
      <c r="OUG255" s="249"/>
      <c r="OUH255" s="249"/>
      <c r="OUI255" s="249"/>
      <c r="OUJ255" s="249"/>
      <c r="OUK255" s="249"/>
      <c r="OUL255" s="249"/>
      <c r="OUM255" s="249"/>
      <c r="OUN255" s="249"/>
      <c r="OUO255" s="249"/>
      <c r="OUP255" s="249"/>
      <c r="OUQ255" s="249"/>
      <c r="OUR255" s="249"/>
      <c r="OUS255" s="249"/>
      <c r="OUT255" s="249"/>
      <c r="OUU255" s="249"/>
      <c r="OUV255" s="249"/>
      <c r="OUW255" s="249"/>
      <c r="OUX255" s="249"/>
      <c r="OUY255" s="249"/>
      <c r="OUZ255" s="249"/>
      <c r="OVA255" s="249"/>
      <c r="OVB255" s="249"/>
      <c r="OVC255" s="249"/>
      <c r="OVD255" s="249"/>
      <c r="OVE255" s="249"/>
      <c r="OVF255" s="249"/>
      <c r="OVG255" s="249"/>
      <c r="OVH255" s="249"/>
      <c r="OVI255" s="249"/>
      <c r="OVJ255" s="249"/>
      <c r="OVK255" s="249"/>
      <c r="OVL255" s="249"/>
      <c r="OVM255" s="249"/>
      <c r="OVN255" s="249"/>
      <c r="OVO255" s="249"/>
      <c r="OVP255" s="249"/>
      <c r="OVQ255" s="249"/>
      <c r="OVR255" s="249"/>
      <c r="OVS255" s="249"/>
      <c r="OVT255" s="249"/>
      <c r="OVU255" s="249"/>
      <c r="OVV255" s="249"/>
      <c r="OVW255" s="249"/>
      <c r="OVX255" s="249"/>
      <c r="OVY255" s="249"/>
      <c r="OVZ255" s="249"/>
      <c r="OWA255" s="249"/>
      <c r="OWB255" s="249"/>
      <c r="OWC255" s="249"/>
      <c r="OWD255" s="249"/>
      <c r="OWE255" s="249"/>
      <c r="OWF255" s="249"/>
      <c r="OWG255" s="249"/>
      <c r="OWH255" s="249"/>
      <c r="OWI255" s="249"/>
      <c r="OWJ255" s="249"/>
      <c r="OWK255" s="249"/>
      <c r="OWL255" s="249"/>
      <c r="OWM255" s="249"/>
      <c r="OWN255" s="249"/>
      <c r="OWO255" s="249"/>
      <c r="OWP255" s="249"/>
      <c r="OWQ255" s="249"/>
      <c r="OWR255" s="249"/>
      <c r="OWS255" s="249"/>
      <c r="OWT255" s="249"/>
      <c r="OWU255" s="249"/>
      <c r="OWV255" s="249"/>
      <c r="OWW255" s="249"/>
      <c r="OWX255" s="249"/>
      <c r="OWY255" s="249"/>
      <c r="OWZ255" s="249"/>
      <c r="OXA255" s="249"/>
      <c r="OXB255" s="249"/>
      <c r="OXC255" s="249"/>
      <c r="OXD255" s="249"/>
      <c r="OXE255" s="249"/>
      <c r="OXF255" s="249"/>
      <c r="OXG255" s="249"/>
      <c r="OXH255" s="249"/>
      <c r="OXI255" s="249"/>
      <c r="OXJ255" s="249"/>
      <c r="OXK255" s="249"/>
      <c r="OXL255" s="249"/>
      <c r="OXM255" s="249"/>
      <c r="OXN255" s="249"/>
      <c r="OXO255" s="249"/>
      <c r="OXP255" s="249"/>
      <c r="OXQ255" s="249"/>
      <c r="OXR255" s="249"/>
      <c r="OXS255" s="249"/>
      <c r="OXT255" s="249"/>
      <c r="OXU255" s="249"/>
      <c r="OXV255" s="249"/>
      <c r="OXW255" s="249"/>
      <c r="OXX255" s="249"/>
      <c r="OXY255" s="249"/>
      <c r="OXZ255" s="249"/>
      <c r="OYA255" s="249"/>
      <c r="OYB255" s="249"/>
      <c r="OYC255" s="249"/>
      <c r="OYD255" s="249"/>
      <c r="OYE255" s="249"/>
      <c r="OYF255" s="249"/>
      <c r="OYG255" s="249"/>
      <c r="OYH255" s="249"/>
      <c r="OYI255" s="249"/>
      <c r="OYJ255" s="249"/>
      <c r="OYK255" s="249"/>
      <c r="OYL255" s="249"/>
      <c r="OYM255" s="249"/>
      <c r="OYN255" s="249"/>
      <c r="OYO255" s="249"/>
      <c r="OYP255" s="249"/>
      <c r="OYQ255" s="249"/>
      <c r="OYR255" s="249"/>
      <c r="OYS255" s="249"/>
      <c r="OYT255" s="249"/>
      <c r="OYU255" s="249"/>
      <c r="OYV255" s="249"/>
      <c r="OYW255" s="249"/>
      <c r="OYX255" s="249"/>
      <c r="OYY255" s="249"/>
      <c r="OYZ255" s="249"/>
      <c r="OZA255" s="249"/>
      <c r="OZB255" s="249"/>
      <c r="OZC255" s="249"/>
      <c r="OZD255" s="249"/>
      <c r="OZE255" s="249"/>
      <c r="OZF255" s="249"/>
      <c r="OZG255" s="249"/>
      <c r="OZH255" s="249"/>
      <c r="OZI255" s="249"/>
      <c r="OZJ255" s="249"/>
      <c r="OZK255" s="249"/>
      <c r="OZL255" s="249"/>
      <c r="OZM255" s="249"/>
      <c r="OZN255" s="249"/>
      <c r="OZO255" s="249"/>
      <c r="OZP255" s="249"/>
      <c r="OZQ255" s="249"/>
      <c r="OZR255" s="249"/>
      <c r="OZS255" s="249"/>
      <c r="OZT255" s="249"/>
      <c r="OZU255" s="249"/>
      <c r="OZV255" s="249"/>
      <c r="OZW255" s="249"/>
      <c r="OZX255" s="249"/>
      <c r="OZY255" s="249"/>
      <c r="OZZ255" s="249"/>
      <c r="PAA255" s="249"/>
      <c r="PAB255" s="249"/>
      <c r="PAC255" s="249"/>
      <c r="PAD255" s="249"/>
      <c r="PAE255" s="249"/>
      <c r="PAF255" s="249"/>
      <c r="PAG255" s="249"/>
      <c r="PAH255" s="249"/>
      <c r="PAI255" s="249"/>
      <c r="PAJ255" s="249"/>
      <c r="PAK255" s="249"/>
      <c r="PAL255" s="249"/>
      <c r="PAM255" s="249"/>
      <c r="PAN255" s="249"/>
      <c r="PAO255" s="249"/>
      <c r="PAP255" s="249"/>
      <c r="PAQ255" s="249"/>
      <c r="PAR255" s="249"/>
      <c r="PAS255" s="249"/>
      <c r="PAT255" s="249"/>
      <c r="PAU255" s="249"/>
      <c r="PAV255" s="249"/>
      <c r="PAW255" s="249"/>
      <c r="PAX255" s="249"/>
      <c r="PAY255" s="249"/>
      <c r="PAZ255" s="249"/>
      <c r="PBA255" s="249"/>
      <c r="PBB255" s="249"/>
      <c r="PBC255" s="249"/>
      <c r="PBD255" s="249"/>
      <c r="PBE255" s="249"/>
      <c r="PBF255" s="249"/>
      <c r="PBG255" s="249"/>
      <c r="PBH255" s="249"/>
      <c r="PBI255" s="249"/>
      <c r="PBJ255" s="249"/>
      <c r="PBK255" s="249"/>
      <c r="PBL255" s="249"/>
      <c r="PBM255" s="249"/>
      <c r="PBN255" s="249"/>
      <c r="PBO255" s="249"/>
      <c r="PBP255" s="249"/>
      <c r="PBQ255" s="249"/>
      <c r="PBR255" s="249"/>
      <c r="PBS255" s="249"/>
      <c r="PBT255" s="249"/>
      <c r="PBU255" s="249"/>
      <c r="PBV255" s="249"/>
      <c r="PBW255" s="249"/>
      <c r="PBX255" s="249"/>
      <c r="PBY255" s="249"/>
      <c r="PBZ255" s="249"/>
      <c r="PCA255" s="249"/>
      <c r="PCB255" s="249"/>
      <c r="PCC255" s="249"/>
      <c r="PCD255" s="249"/>
      <c r="PCE255" s="249"/>
      <c r="PCF255" s="249"/>
      <c r="PCG255" s="249"/>
      <c r="PCH255" s="249"/>
      <c r="PCI255" s="249"/>
      <c r="PCJ255" s="249"/>
      <c r="PCK255" s="249"/>
      <c r="PCL255" s="249"/>
      <c r="PCM255" s="249"/>
      <c r="PCN255" s="249"/>
      <c r="PCO255" s="249"/>
      <c r="PCP255" s="249"/>
      <c r="PCQ255" s="249"/>
      <c r="PCR255" s="249"/>
      <c r="PCS255" s="249"/>
      <c r="PCT255" s="249"/>
      <c r="PCU255" s="249"/>
      <c r="PCV255" s="249"/>
      <c r="PCW255" s="249"/>
      <c r="PCX255" s="249"/>
      <c r="PCY255" s="249"/>
      <c r="PCZ255" s="249"/>
      <c r="PDA255" s="249"/>
      <c r="PDB255" s="249"/>
      <c r="PDC255" s="249"/>
      <c r="PDD255" s="249"/>
      <c r="PDE255" s="249"/>
      <c r="PDF255" s="249"/>
      <c r="PDG255" s="249"/>
      <c r="PDH255" s="249"/>
      <c r="PDI255" s="249"/>
      <c r="PDJ255" s="249"/>
      <c r="PDK255" s="249"/>
      <c r="PDL255" s="249"/>
      <c r="PDM255" s="249"/>
      <c r="PDN255" s="249"/>
      <c r="PDO255" s="249"/>
      <c r="PDP255" s="249"/>
      <c r="PDQ255" s="249"/>
      <c r="PDR255" s="249"/>
      <c r="PDS255" s="249"/>
      <c r="PDT255" s="249"/>
      <c r="PDU255" s="249"/>
      <c r="PDV255" s="249"/>
      <c r="PDW255" s="249"/>
      <c r="PDX255" s="249"/>
      <c r="PDY255" s="249"/>
      <c r="PDZ255" s="249"/>
      <c r="PEA255" s="249"/>
      <c r="PEB255" s="249"/>
      <c r="PEC255" s="249"/>
      <c r="PED255" s="249"/>
      <c r="PEE255" s="249"/>
      <c r="PEF255" s="249"/>
      <c r="PEG255" s="249"/>
      <c r="PEH255" s="249"/>
      <c r="PEI255" s="249"/>
      <c r="PEJ255" s="249"/>
      <c r="PEK255" s="249"/>
      <c r="PEL255" s="249"/>
      <c r="PEM255" s="249"/>
      <c r="PEN255" s="249"/>
      <c r="PEO255" s="249"/>
      <c r="PEP255" s="249"/>
      <c r="PEQ255" s="249"/>
      <c r="PER255" s="249"/>
      <c r="PES255" s="249"/>
      <c r="PET255" s="249"/>
      <c r="PEU255" s="249"/>
      <c r="PEV255" s="249"/>
      <c r="PEW255" s="249"/>
      <c r="PEX255" s="249"/>
      <c r="PEY255" s="249"/>
      <c r="PEZ255" s="249"/>
      <c r="PFA255" s="249"/>
      <c r="PFB255" s="249"/>
      <c r="PFC255" s="249"/>
      <c r="PFD255" s="249"/>
      <c r="PFE255" s="249"/>
      <c r="PFF255" s="249"/>
      <c r="PFG255" s="249"/>
      <c r="PFH255" s="249"/>
      <c r="PFI255" s="249"/>
      <c r="PFJ255" s="249"/>
      <c r="PFK255" s="249"/>
      <c r="PFL255" s="249"/>
      <c r="PFM255" s="249"/>
      <c r="PFN255" s="249"/>
      <c r="PFO255" s="249"/>
      <c r="PFP255" s="249"/>
      <c r="PFQ255" s="249"/>
      <c r="PFR255" s="249"/>
      <c r="PFS255" s="249"/>
      <c r="PFT255" s="249"/>
      <c r="PFU255" s="249"/>
      <c r="PFV255" s="249"/>
      <c r="PFW255" s="249"/>
      <c r="PFX255" s="249"/>
      <c r="PFY255" s="249"/>
      <c r="PFZ255" s="249"/>
      <c r="PGA255" s="249"/>
      <c r="PGB255" s="249"/>
      <c r="PGC255" s="249"/>
      <c r="PGD255" s="249"/>
      <c r="PGE255" s="249"/>
      <c r="PGF255" s="249"/>
      <c r="PGG255" s="249"/>
      <c r="PGH255" s="249"/>
      <c r="PGI255" s="249"/>
      <c r="PGJ255" s="249"/>
      <c r="PGK255" s="249"/>
      <c r="PGL255" s="249"/>
      <c r="PGM255" s="249"/>
      <c r="PGN255" s="249"/>
      <c r="PGO255" s="249"/>
      <c r="PGP255" s="249"/>
      <c r="PGQ255" s="249"/>
      <c r="PGR255" s="249"/>
      <c r="PGS255" s="249"/>
      <c r="PGT255" s="249"/>
      <c r="PGU255" s="249"/>
      <c r="PGV255" s="249"/>
      <c r="PGW255" s="249"/>
      <c r="PGX255" s="249"/>
      <c r="PGY255" s="249"/>
      <c r="PGZ255" s="249"/>
      <c r="PHA255" s="249"/>
      <c r="PHB255" s="249"/>
      <c r="PHC255" s="249"/>
      <c r="PHD255" s="249"/>
      <c r="PHE255" s="249"/>
      <c r="PHF255" s="249"/>
      <c r="PHG255" s="249"/>
      <c r="PHH255" s="249"/>
      <c r="PHI255" s="249"/>
      <c r="PHJ255" s="249"/>
      <c r="PHK255" s="249"/>
      <c r="PHL255" s="249"/>
      <c r="PHM255" s="249"/>
      <c r="PHN255" s="249"/>
      <c r="PHO255" s="249"/>
      <c r="PHP255" s="249"/>
      <c r="PHQ255" s="249"/>
      <c r="PHR255" s="249"/>
      <c r="PHS255" s="249"/>
      <c r="PHT255" s="249"/>
      <c r="PHU255" s="249"/>
      <c r="PHV255" s="249"/>
      <c r="PHW255" s="249"/>
      <c r="PHX255" s="249"/>
      <c r="PHY255" s="249"/>
      <c r="PHZ255" s="249"/>
      <c r="PIA255" s="249"/>
      <c r="PIB255" s="249"/>
      <c r="PIC255" s="249"/>
      <c r="PID255" s="249"/>
      <c r="PIE255" s="249"/>
      <c r="PIF255" s="249"/>
      <c r="PIG255" s="249"/>
      <c r="PIH255" s="249"/>
      <c r="PII255" s="249"/>
      <c r="PIJ255" s="249"/>
      <c r="PIK255" s="249"/>
      <c r="PIL255" s="249"/>
      <c r="PIM255" s="249"/>
      <c r="PIN255" s="249"/>
      <c r="PIO255" s="249"/>
      <c r="PIP255" s="249"/>
      <c r="PIQ255" s="249"/>
      <c r="PIR255" s="249"/>
      <c r="PIS255" s="249"/>
      <c r="PIT255" s="249"/>
      <c r="PIU255" s="249"/>
      <c r="PIV255" s="249"/>
      <c r="PIW255" s="249"/>
      <c r="PIX255" s="249"/>
      <c r="PIY255" s="249"/>
      <c r="PIZ255" s="249"/>
      <c r="PJA255" s="249"/>
      <c r="PJB255" s="249"/>
      <c r="PJC255" s="249"/>
      <c r="PJD255" s="249"/>
      <c r="PJE255" s="249"/>
      <c r="PJF255" s="249"/>
      <c r="PJG255" s="249"/>
      <c r="PJH255" s="249"/>
      <c r="PJI255" s="249"/>
      <c r="PJJ255" s="249"/>
      <c r="PJK255" s="249"/>
      <c r="PJL255" s="249"/>
      <c r="PJM255" s="249"/>
      <c r="PJN255" s="249"/>
      <c r="PJO255" s="249"/>
      <c r="PJP255" s="249"/>
      <c r="PJQ255" s="249"/>
      <c r="PJR255" s="249"/>
      <c r="PJS255" s="249"/>
      <c r="PJT255" s="249"/>
      <c r="PJU255" s="249"/>
      <c r="PJV255" s="249"/>
      <c r="PJW255" s="249"/>
      <c r="PJX255" s="249"/>
      <c r="PJY255" s="249"/>
      <c r="PJZ255" s="249"/>
      <c r="PKA255" s="249"/>
      <c r="PKB255" s="249"/>
      <c r="PKC255" s="249"/>
      <c r="PKD255" s="249"/>
      <c r="PKE255" s="249"/>
      <c r="PKF255" s="249"/>
      <c r="PKG255" s="249"/>
      <c r="PKH255" s="249"/>
      <c r="PKI255" s="249"/>
      <c r="PKJ255" s="249"/>
      <c r="PKK255" s="249"/>
      <c r="PKL255" s="249"/>
      <c r="PKM255" s="249"/>
      <c r="PKN255" s="249"/>
      <c r="PKO255" s="249"/>
      <c r="PKP255" s="249"/>
      <c r="PKQ255" s="249"/>
      <c r="PKR255" s="249"/>
      <c r="PKS255" s="249"/>
      <c r="PKT255" s="249"/>
      <c r="PKU255" s="249"/>
      <c r="PKV255" s="249"/>
      <c r="PKW255" s="249"/>
      <c r="PKX255" s="249"/>
      <c r="PKY255" s="249"/>
      <c r="PKZ255" s="249"/>
      <c r="PLA255" s="249"/>
      <c r="PLB255" s="249"/>
      <c r="PLC255" s="249"/>
      <c r="PLD255" s="249"/>
      <c r="PLE255" s="249"/>
      <c r="PLF255" s="249"/>
      <c r="PLG255" s="249"/>
      <c r="PLH255" s="249"/>
      <c r="PLI255" s="249"/>
      <c r="PLJ255" s="249"/>
      <c r="PLK255" s="249"/>
      <c r="PLL255" s="249"/>
      <c r="PLM255" s="249"/>
      <c r="PLN255" s="249"/>
      <c r="PLO255" s="249"/>
      <c r="PLP255" s="249"/>
      <c r="PLQ255" s="249"/>
      <c r="PLR255" s="249"/>
      <c r="PLS255" s="249"/>
      <c r="PLT255" s="249"/>
      <c r="PLU255" s="249"/>
      <c r="PLV255" s="249"/>
      <c r="PLW255" s="249"/>
      <c r="PLX255" s="249"/>
      <c r="PLY255" s="249"/>
      <c r="PLZ255" s="249"/>
      <c r="PMA255" s="249"/>
      <c r="PMB255" s="249"/>
      <c r="PMC255" s="249"/>
      <c r="PMD255" s="249"/>
      <c r="PME255" s="249"/>
      <c r="PMF255" s="249"/>
      <c r="PMG255" s="249"/>
      <c r="PMH255" s="249"/>
      <c r="PMI255" s="249"/>
      <c r="PMJ255" s="249"/>
      <c r="PMK255" s="249"/>
      <c r="PML255" s="249"/>
      <c r="PMM255" s="249"/>
      <c r="PMN255" s="249"/>
      <c r="PMO255" s="249"/>
      <c r="PMP255" s="249"/>
      <c r="PMQ255" s="249"/>
      <c r="PMR255" s="249"/>
      <c r="PMS255" s="249"/>
      <c r="PMT255" s="249"/>
      <c r="PMU255" s="249"/>
      <c r="PMV255" s="249"/>
      <c r="PMW255" s="249"/>
      <c r="PMX255" s="249"/>
      <c r="PMY255" s="249"/>
      <c r="PMZ255" s="249"/>
      <c r="PNA255" s="249"/>
      <c r="PNB255" s="249"/>
      <c r="PNC255" s="249"/>
      <c r="PND255" s="249"/>
      <c r="PNE255" s="249"/>
      <c r="PNF255" s="249"/>
      <c r="PNG255" s="249"/>
      <c r="PNH255" s="249"/>
      <c r="PNI255" s="249"/>
      <c r="PNJ255" s="249"/>
      <c r="PNK255" s="249"/>
      <c r="PNL255" s="249"/>
      <c r="PNM255" s="249"/>
      <c r="PNN255" s="249"/>
      <c r="PNO255" s="249"/>
      <c r="PNP255" s="249"/>
      <c r="PNQ255" s="249"/>
      <c r="PNR255" s="249"/>
      <c r="PNS255" s="249"/>
      <c r="PNT255" s="249"/>
      <c r="PNU255" s="249"/>
      <c r="PNV255" s="249"/>
      <c r="PNW255" s="249"/>
      <c r="PNX255" s="249"/>
      <c r="PNY255" s="249"/>
      <c r="PNZ255" s="249"/>
      <c r="POA255" s="249"/>
      <c r="POB255" s="249"/>
      <c r="POC255" s="249"/>
      <c r="POD255" s="249"/>
      <c r="POE255" s="249"/>
      <c r="POF255" s="249"/>
      <c r="POG255" s="249"/>
      <c r="POH255" s="249"/>
      <c r="POI255" s="249"/>
      <c r="POJ255" s="249"/>
      <c r="POK255" s="249"/>
      <c r="POL255" s="249"/>
      <c r="POM255" s="249"/>
      <c r="PON255" s="249"/>
      <c r="POO255" s="249"/>
      <c r="POP255" s="249"/>
      <c r="POQ255" s="249"/>
      <c r="POR255" s="249"/>
      <c r="POS255" s="249"/>
      <c r="POT255" s="249"/>
      <c r="POU255" s="249"/>
      <c r="POV255" s="249"/>
      <c r="POW255" s="249"/>
      <c r="POX255" s="249"/>
      <c r="POY255" s="249"/>
      <c r="POZ255" s="249"/>
      <c r="PPA255" s="249"/>
      <c r="PPB255" s="249"/>
      <c r="PPC255" s="249"/>
      <c r="PPD255" s="249"/>
      <c r="PPE255" s="249"/>
      <c r="PPF255" s="249"/>
      <c r="PPG255" s="249"/>
      <c r="PPH255" s="249"/>
      <c r="PPI255" s="249"/>
      <c r="PPJ255" s="249"/>
      <c r="PPK255" s="249"/>
      <c r="PPL255" s="249"/>
      <c r="PPM255" s="249"/>
      <c r="PPN255" s="249"/>
      <c r="PPO255" s="249"/>
      <c r="PPP255" s="249"/>
      <c r="PPQ255" s="249"/>
      <c r="PPR255" s="249"/>
      <c r="PPS255" s="249"/>
      <c r="PPT255" s="249"/>
      <c r="PPU255" s="249"/>
      <c r="PPV255" s="249"/>
      <c r="PPW255" s="249"/>
      <c r="PPX255" s="249"/>
      <c r="PPY255" s="249"/>
      <c r="PPZ255" s="249"/>
      <c r="PQA255" s="249"/>
      <c r="PQB255" s="249"/>
      <c r="PQC255" s="249"/>
      <c r="PQD255" s="249"/>
      <c r="PQE255" s="249"/>
      <c r="PQF255" s="249"/>
      <c r="PQG255" s="249"/>
      <c r="PQH255" s="249"/>
      <c r="PQI255" s="249"/>
      <c r="PQJ255" s="249"/>
      <c r="PQK255" s="249"/>
      <c r="PQL255" s="249"/>
      <c r="PQM255" s="249"/>
      <c r="PQN255" s="249"/>
      <c r="PQO255" s="249"/>
      <c r="PQP255" s="249"/>
      <c r="PQQ255" s="249"/>
      <c r="PQR255" s="249"/>
      <c r="PQS255" s="249"/>
      <c r="PQT255" s="249"/>
      <c r="PQU255" s="249"/>
      <c r="PQV255" s="249"/>
      <c r="PQW255" s="249"/>
      <c r="PQX255" s="249"/>
      <c r="PQY255" s="249"/>
      <c r="PQZ255" s="249"/>
      <c r="PRA255" s="249"/>
      <c r="PRB255" s="249"/>
      <c r="PRC255" s="249"/>
      <c r="PRD255" s="249"/>
      <c r="PRE255" s="249"/>
      <c r="PRF255" s="249"/>
      <c r="PRG255" s="249"/>
      <c r="PRH255" s="249"/>
      <c r="PRI255" s="249"/>
      <c r="PRJ255" s="249"/>
      <c r="PRK255" s="249"/>
      <c r="PRL255" s="249"/>
      <c r="PRM255" s="249"/>
      <c r="PRN255" s="249"/>
      <c r="PRO255" s="249"/>
      <c r="PRP255" s="249"/>
      <c r="PRQ255" s="249"/>
      <c r="PRR255" s="249"/>
      <c r="PRS255" s="249"/>
      <c r="PRT255" s="249"/>
      <c r="PRU255" s="249"/>
      <c r="PRV255" s="249"/>
      <c r="PRW255" s="249"/>
      <c r="PRX255" s="249"/>
      <c r="PRY255" s="249"/>
      <c r="PRZ255" s="249"/>
      <c r="PSA255" s="249"/>
      <c r="PSB255" s="249"/>
      <c r="PSC255" s="249"/>
      <c r="PSD255" s="249"/>
      <c r="PSE255" s="249"/>
      <c r="PSF255" s="249"/>
      <c r="PSG255" s="249"/>
      <c r="PSH255" s="249"/>
      <c r="PSI255" s="249"/>
      <c r="PSJ255" s="249"/>
      <c r="PSK255" s="249"/>
      <c r="PSL255" s="249"/>
      <c r="PSM255" s="249"/>
      <c r="PSN255" s="249"/>
      <c r="PSO255" s="249"/>
      <c r="PSP255" s="249"/>
      <c r="PSQ255" s="249"/>
      <c r="PSR255" s="249"/>
      <c r="PSS255" s="249"/>
      <c r="PST255" s="249"/>
      <c r="PSU255" s="249"/>
      <c r="PSV255" s="249"/>
      <c r="PSW255" s="249"/>
      <c r="PSX255" s="249"/>
      <c r="PSY255" s="249"/>
      <c r="PSZ255" s="249"/>
      <c r="PTA255" s="249"/>
      <c r="PTB255" s="249"/>
      <c r="PTC255" s="249"/>
      <c r="PTD255" s="249"/>
      <c r="PTE255" s="249"/>
      <c r="PTF255" s="249"/>
      <c r="PTG255" s="249"/>
      <c r="PTH255" s="249"/>
      <c r="PTI255" s="249"/>
      <c r="PTJ255" s="249"/>
      <c r="PTK255" s="249"/>
      <c r="PTL255" s="249"/>
      <c r="PTM255" s="249"/>
      <c r="PTN255" s="249"/>
      <c r="PTO255" s="249"/>
      <c r="PTP255" s="249"/>
      <c r="PTQ255" s="249"/>
      <c r="PTR255" s="249"/>
      <c r="PTS255" s="249"/>
      <c r="PTT255" s="249"/>
      <c r="PTU255" s="249"/>
      <c r="PTV255" s="249"/>
      <c r="PTW255" s="249"/>
      <c r="PTX255" s="249"/>
      <c r="PTY255" s="249"/>
      <c r="PTZ255" s="249"/>
      <c r="PUA255" s="249"/>
      <c r="PUB255" s="249"/>
      <c r="PUC255" s="249"/>
      <c r="PUD255" s="249"/>
      <c r="PUE255" s="249"/>
      <c r="PUF255" s="249"/>
      <c r="PUG255" s="249"/>
      <c r="PUH255" s="249"/>
      <c r="PUI255" s="249"/>
      <c r="PUJ255" s="249"/>
      <c r="PUK255" s="249"/>
      <c r="PUL255" s="249"/>
      <c r="PUM255" s="249"/>
      <c r="PUN255" s="249"/>
      <c r="PUO255" s="249"/>
      <c r="PUP255" s="249"/>
      <c r="PUQ255" s="249"/>
      <c r="PUR255" s="249"/>
      <c r="PUS255" s="249"/>
      <c r="PUT255" s="249"/>
      <c r="PUU255" s="249"/>
      <c r="PUV255" s="249"/>
      <c r="PUW255" s="249"/>
      <c r="PUX255" s="249"/>
      <c r="PUY255" s="249"/>
      <c r="PUZ255" s="249"/>
      <c r="PVA255" s="249"/>
      <c r="PVB255" s="249"/>
      <c r="PVC255" s="249"/>
      <c r="PVD255" s="249"/>
      <c r="PVE255" s="249"/>
      <c r="PVF255" s="249"/>
      <c r="PVG255" s="249"/>
      <c r="PVH255" s="249"/>
      <c r="PVI255" s="249"/>
      <c r="PVJ255" s="249"/>
      <c r="PVK255" s="249"/>
      <c r="PVL255" s="249"/>
      <c r="PVM255" s="249"/>
      <c r="PVN255" s="249"/>
      <c r="PVO255" s="249"/>
      <c r="PVP255" s="249"/>
      <c r="PVQ255" s="249"/>
      <c r="PVR255" s="249"/>
      <c r="PVS255" s="249"/>
      <c r="PVT255" s="249"/>
      <c r="PVU255" s="249"/>
      <c r="PVV255" s="249"/>
      <c r="PVW255" s="249"/>
      <c r="PVX255" s="249"/>
      <c r="PVY255" s="249"/>
      <c r="PVZ255" s="249"/>
      <c r="PWA255" s="249"/>
      <c r="PWB255" s="249"/>
      <c r="PWC255" s="249"/>
      <c r="PWD255" s="249"/>
      <c r="PWE255" s="249"/>
      <c r="PWF255" s="249"/>
      <c r="PWG255" s="249"/>
      <c r="PWH255" s="249"/>
      <c r="PWI255" s="249"/>
      <c r="PWJ255" s="249"/>
      <c r="PWK255" s="249"/>
      <c r="PWL255" s="249"/>
      <c r="PWM255" s="249"/>
      <c r="PWN255" s="249"/>
      <c r="PWO255" s="249"/>
      <c r="PWP255" s="249"/>
      <c r="PWQ255" s="249"/>
      <c r="PWR255" s="249"/>
      <c r="PWS255" s="249"/>
      <c r="PWT255" s="249"/>
      <c r="PWU255" s="249"/>
      <c r="PWV255" s="249"/>
      <c r="PWW255" s="249"/>
      <c r="PWX255" s="249"/>
      <c r="PWY255" s="249"/>
      <c r="PWZ255" s="249"/>
      <c r="PXA255" s="249"/>
      <c r="PXB255" s="249"/>
      <c r="PXC255" s="249"/>
      <c r="PXD255" s="249"/>
      <c r="PXE255" s="249"/>
      <c r="PXF255" s="249"/>
      <c r="PXG255" s="249"/>
      <c r="PXH255" s="249"/>
      <c r="PXI255" s="249"/>
      <c r="PXJ255" s="249"/>
      <c r="PXK255" s="249"/>
      <c r="PXL255" s="249"/>
      <c r="PXM255" s="249"/>
      <c r="PXN255" s="249"/>
      <c r="PXO255" s="249"/>
      <c r="PXP255" s="249"/>
      <c r="PXQ255" s="249"/>
      <c r="PXR255" s="249"/>
      <c r="PXS255" s="249"/>
      <c r="PXT255" s="249"/>
      <c r="PXU255" s="249"/>
      <c r="PXV255" s="249"/>
      <c r="PXW255" s="249"/>
      <c r="PXX255" s="249"/>
      <c r="PXY255" s="249"/>
      <c r="PXZ255" s="249"/>
      <c r="PYA255" s="249"/>
      <c r="PYB255" s="249"/>
      <c r="PYC255" s="249"/>
      <c r="PYD255" s="249"/>
      <c r="PYE255" s="249"/>
      <c r="PYF255" s="249"/>
      <c r="PYG255" s="249"/>
      <c r="PYH255" s="249"/>
      <c r="PYI255" s="249"/>
      <c r="PYJ255" s="249"/>
      <c r="PYK255" s="249"/>
      <c r="PYL255" s="249"/>
      <c r="PYM255" s="249"/>
      <c r="PYN255" s="249"/>
      <c r="PYO255" s="249"/>
      <c r="PYP255" s="249"/>
      <c r="PYQ255" s="249"/>
      <c r="PYR255" s="249"/>
      <c r="PYS255" s="249"/>
      <c r="PYT255" s="249"/>
      <c r="PYU255" s="249"/>
      <c r="PYV255" s="249"/>
      <c r="PYW255" s="249"/>
      <c r="PYX255" s="249"/>
      <c r="PYY255" s="249"/>
      <c r="PYZ255" s="249"/>
      <c r="PZA255" s="249"/>
      <c r="PZB255" s="249"/>
      <c r="PZC255" s="249"/>
      <c r="PZD255" s="249"/>
      <c r="PZE255" s="249"/>
      <c r="PZF255" s="249"/>
      <c r="PZG255" s="249"/>
      <c r="PZH255" s="249"/>
      <c r="PZI255" s="249"/>
      <c r="PZJ255" s="249"/>
      <c r="PZK255" s="249"/>
      <c r="PZL255" s="249"/>
      <c r="PZM255" s="249"/>
      <c r="PZN255" s="249"/>
      <c r="PZO255" s="249"/>
      <c r="PZP255" s="249"/>
      <c r="PZQ255" s="249"/>
      <c r="PZR255" s="249"/>
      <c r="PZS255" s="249"/>
      <c r="PZT255" s="249"/>
      <c r="PZU255" s="249"/>
      <c r="PZV255" s="249"/>
      <c r="PZW255" s="249"/>
      <c r="PZX255" s="249"/>
      <c r="PZY255" s="249"/>
      <c r="PZZ255" s="249"/>
      <c r="QAA255" s="249"/>
      <c r="QAB255" s="249"/>
      <c r="QAC255" s="249"/>
      <c r="QAD255" s="249"/>
      <c r="QAE255" s="249"/>
      <c r="QAF255" s="249"/>
      <c r="QAG255" s="249"/>
      <c r="QAH255" s="249"/>
      <c r="QAI255" s="249"/>
      <c r="QAJ255" s="249"/>
      <c r="QAK255" s="249"/>
      <c r="QAL255" s="249"/>
      <c r="QAM255" s="249"/>
      <c r="QAN255" s="249"/>
      <c r="QAO255" s="249"/>
      <c r="QAP255" s="249"/>
      <c r="QAQ255" s="249"/>
      <c r="QAR255" s="249"/>
      <c r="QAS255" s="249"/>
      <c r="QAT255" s="249"/>
      <c r="QAU255" s="249"/>
      <c r="QAV255" s="249"/>
      <c r="QAW255" s="249"/>
      <c r="QAX255" s="249"/>
      <c r="QAY255" s="249"/>
      <c r="QAZ255" s="249"/>
      <c r="QBA255" s="249"/>
      <c r="QBB255" s="249"/>
      <c r="QBC255" s="249"/>
      <c r="QBD255" s="249"/>
      <c r="QBE255" s="249"/>
      <c r="QBF255" s="249"/>
      <c r="QBG255" s="249"/>
      <c r="QBH255" s="249"/>
      <c r="QBI255" s="249"/>
      <c r="QBJ255" s="249"/>
      <c r="QBK255" s="249"/>
      <c r="QBL255" s="249"/>
      <c r="QBM255" s="249"/>
      <c r="QBN255" s="249"/>
      <c r="QBO255" s="249"/>
      <c r="QBP255" s="249"/>
      <c r="QBQ255" s="249"/>
      <c r="QBR255" s="249"/>
      <c r="QBS255" s="249"/>
      <c r="QBT255" s="249"/>
      <c r="QBU255" s="249"/>
      <c r="QBV255" s="249"/>
      <c r="QBW255" s="249"/>
      <c r="QBX255" s="249"/>
      <c r="QBY255" s="249"/>
      <c r="QBZ255" s="249"/>
      <c r="QCA255" s="249"/>
      <c r="QCB255" s="249"/>
      <c r="QCC255" s="249"/>
      <c r="QCD255" s="249"/>
      <c r="QCE255" s="249"/>
      <c r="QCF255" s="249"/>
      <c r="QCG255" s="249"/>
      <c r="QCH255" s="249"/>
      <c r="QCI255" s="249"/>
      <c r="QCJ255" s="249"/>
      <c r="QCK255" s="249"/>
      <c r="QCL255" s="249"/>
      <c r="QCM255" s="249"/>
      <c r="QCN255" s="249"/>
      <c r="QCO255" s="249"/>
      <c r="QCP255" s="249"/>
      <c r="QCQ255" s="249"/>
      <c r="QCR255" s="249"/>
      <c r="QCS255" s="249"/>
      <c r="QCT255" s="249"/>
      <c r="QCU255" s="249"/>
      <c r="QCV255" s="249"/>
      <c r="QCW255" s="249"/>
      <c r="QCX255" s="249"/>
      <c r="QCY255" s="249"/>
      <c r="QCZ255" s="249"/>
      <c r="QDA255" s="249"/>
      <c r="QDB255" s="249"/>
      <c r="QDC255" s="249"/>
      <c r="QDD255" s="249"/>
      <c r="QDE255" s="249"/>
      <c r="QDF255" s="249"/>
      <c r="QDG255" s="249"/>
      <c r="QDH255" s="249"/>
      <c r="QDI255" s="249"/>
      <c r="QDJ255" s="249"/>
      <c r="QDK255" s="249"/>
      <c r="QDL255" s="249"/>
      <c r="QDM255" s="249"/>
      <c r="QDN255" s="249"/>
      <c r="QDO255" s="249"/>
      <c r="QDP255" s="249"/>
      <c r="QDQ255" s="249"/>
      <c r="QDR255" s="249"/>
      <c r="QDS255" s="249"/>
      <c r="QDT255" s="249"/>
      <c r="QDU255" s="249"/>
      <c r="QDV255" s="249"/>
      <c r="QDW255" s="249"/>
      <c r="QDX255" s="249"/>
      <c r="QDY255" s="249"/>
      <c r="QDZ255" s="249"/>
      <c r="QEA255" s="249"/>
      <c r="QEB255" s="249"/>
      <c r="QEC255" s="249"/>
      <c r="QED255" s="249"/>
      <c r="QEE255" s="249"/>
      <c r="QEF255" s="249"/>
      <c r="QEG255" s="249"/>
      <c r="QEH255" s="249"/>
      <c r="QEI255" s="249"/>
      <c r="QEJ255" s="249"/>
      <c r="QEK255" s="249"/>
      <c r="QEL255" s="249"/>
      <c r="QEM255" s="249"/>
      <c r="QEN255" s="249"/>
      <c r="QEO255" s="249"/>
      <c r="QEP255" s="249"/>
      <c r="QEQ255" s="249"/>
      <c r="QER255" s="249"/>
      <c r="QES255" s="249"/>
      <c r="QET255" s="249"/>
      <c r="QEU255" s="249"/>
      <c r="QEV255" s="249"/>
      <c r="QEW255" s="249"/>
      <c r="QEX255" s="249"/>
      <c r="QEY255" s="249"/>
      <c r="QEZ255" s="249"/>
      <c r="QFA255" s="249"/>
      <c r="QFB255" s="249"/>
      <c r="QFC255" s="249"/>
      <c r="QFD255" s="249"/>
      <c r="QFE255" s="249"/>
      <c r="QFF255" s="249"/>
      <c r="QFG255" s="249"/>
      <c r="QFH255" s="249"/>
      <c r="QFI255" s="249"/>
      <c r="QFJ255" s="249"/>
      <c r="QFK255" s="249"/>
      <c r="QFL255" s="249"/>
      <c r="QFM255" s="249"/>
      <c r="QFN255" s="249"/>
      <c r="QFO255" s="249"/>
      <c r="QFP255" s="249"/>
      <c r="QFQ255" s="249"/>
      <c r="QFR255" s="249"/>
      <c r="QFS255" s="249"/>
      <c r="QFT255" s="249"/>
      <c r="QFU255" s="249"/>
      <c r="QFV255" s="249"/>
      <c r="QFW255" s="249"/>
      <c r="QFX255" s="249"/>
      <c r="QFY255" s="249"/>
      <c r="QFZ255" s="249"/>
      <c r="QGA255" s="249"/>
      <c r="QGB255" s="249"/>
      <c r="QGC255" s="249"/>
      <c r="QGD255" s="249"/>
      <c r="QGE255" s="249"/>
      <c r="QGF255" s="249"/>
      <c r="QGG255" s="249"/>
      <c r="QGH255" s="249"/>
      <c r="QGI255" s="249"/>
      <c r="QGJ255" s="249"/>
      <c r="QGK255" s="249"/>
      <c r="QGL255" s="249"/>
      <c r="QGM255" s="249"/>
      <c r="QGN255" s="249"/>
      <c r="QGO255" s="249"/>
      <c r="QGP255" s="249"/>
      <c r="QGQ255" s="249"/>
      <c r="QGR255" s="249"/>
      <c r="QGS255" s="249"/>
      <c r="QGT255" s="249"/>
      <c r="QGU255" s="249"/>
      <c r="QGV255" s="249"/>
      <c r="QGW255" s="249"/>
      <c r="QGX255" s="249"/>
      <c r="QGY255" s="249"/>
      <c r="QGZ255" s="249"/>
      <c r="QHA255" s="249"/>
      <c r="QHB255" s="249"/>
      <c r="QHC255" s="249"/>
      <c r="QHD255" s="249"/>
      <c r="QHE255" s="249"/>
      <c r="QHF255" s="249"/>
      <c r="QHG255" s="249"/>
      <c r="QHH255" s="249"/>
      <c r="QHI255" s="249"/>
      <c r="QHJ255" s="249"/>
      <c r="QHK255" s="249"/>
      <c r="QHL255" s="249"/>
      <c r="QHM255" s="249"/>
      <c r="QHN255" s="249"/>
      <c r="QHO255" s="249"/>
      <c r="QHP255" s="249"/>
      <c r="QHQ255" s="249"/>
      <c r="QHR255" s="249"/>
      <c r="QHS255" s="249"/>
      <c r="QHT255" s="249"/>
      <c r="QHU255" s="249"/>
      <c r="QHV255" s="249"/>
      <c r="QHW255" s="249"/>
      <c r="QHX255" s="249"/>
      <c r="QHY255" s="249"/>
      <c r="QHZ255" s="249"/>
      <c r="QIA255" s="249"/>
      <c r="QIB255" s="249"/>
      <c r="QIC255" s="249"/>
      <c r="QID255" s="249"/>
      <c r="QIE255" s="249"/>
      <c r="QIF255" s="249"/>
      <c r="QIG255" s="249"/>
      <c r="QIH255" s="249"/>
      <c r="QII255" s="249"/>
      <c r="QIJ255" s="249"/>
      <c r="QIK255" s="249"/>
      <c r="QIL255" s="249"/>
      <c r="QIM255" s="249"/>
      <c r="QIN255" s="249"/>
      <c r="QIO255" s="249"/>
      <c r="QIP255" s="249"/>
      <c r="QIQ255" s="249"/>
      <c r="QIR255" s="249"/>
      <c r="QIS255" s="249"/>
      <c r="QIT255" s="249"/>
      <c r="QIU255" s="249"/>
      <c r="QIV255" s="249"/>
      <c r="QIW255" s="249"/>
      <c r="QIX255" s="249"/>
      <c r="QIY255" s="249"/>
      <c r="QIZ255" s="249"/>
      <c r="QJA255" s="249"/>
      <c r="QJB255" s="249"/>
      <c r="QJC255" s="249"/>
      <c r="QJD255" s="249"/>
      <c r="QJE255" s="249"/>
      <c r="QJF255" s="249"/>
      <c r="QJG255" s="249"/>
      <c r="QJH255" s="249"/>
      <c r="QJI255" s="249"/>
      <c r="QJJ255" s="249"/>
      <c r="QJK255" s="249"/>
      <c r="QJL255" s="249"/>
      <c r="QJM255" s="249"/>
      <c r="QJN255" s="249"/>
      <c r="QJO255" s="249"/>
      <c r="QJP255" s="249"/>
      <c r="QJQ255" s="249"/>
      <c r="QJR255" s="249"/>
      <c r="QJS255" s="249"/>
      <c r="QJT255" s="249"/>
      <c r="QJU255" s="249"/>
      <c r="QJV255" s="249"/>
      <c r="QJW255" s="249"/>
      <c r="QJX255" s="249"/>
      <c r="QJY255" s="249"/>
      <c r="QJZ255" s="249"/>
      <c r="QKA255" s="249"/>
      <c r="QKB255" s="249"/>
      <c r="QKC255" s="249"/>
      <c r="QKD255" s="249"/>
      <c r="QKE255" s="249"/>
      <c r="QKF255" s="249"/>
      <c r="QKG255" s="249"/>
      <c r="QKH255" s="249"/>
      <c r="QKI255" s="249"/>
      <c r="QKJ255" s="249"/>
      <c r="QKK255" s="249"/>
      <c r="QKL255" s="249"/>
      <c r="QKM255" s="249"/>
      <c r="QKN255" s="249"/>
      <c r="QKO255" s="249"/>
      <c r="QKP255" s="249"/>
      <c r="QKQ255" s="249"/>
      <c r="QKR255" s="249"/>
      <c r="QKS255" s="249"/>
      <c r="QKT255" s="249"/>
      <c r="QKU255" s="249"/>
      <c r="QKV255" s="249"/>
      <c r="QKW255" s="249"/>
      <c r="QKX255" s="249"/>
      <c r="QKY255" s="249"/>
      <c r="QKZ255" s="249"/>
      <c r="QLA255" s="249"/>
      <c r="QLB255" s="249"/>
      <c r="QLC255" s="249"/>
      <c r="QLD255" s="249"/>
      <c r="QLE255" s="249"/>
      <c r="QLF255" s="249"/>
      <c r="QLG255" s="249"/>
      <c r="QLH255" s="249"/>
      <c r="QLI255" s="249"/>
      <c r="QLJ255" s="249"/>
      <c r="QLK255" s="249"/>
      <c r="QLL255" s="249"/>
      <c r="QLM255" s="249"/>
      <c r="QLN255" s="249"/>
      <c r="QLO255" s="249"/>
      <c r="QLP255" s="249"/>
      <c r="QLQ255" s="249"/>
      <c r="QLR255" s="249"/>
      <c r="QLS255" s="249"/>
      <c r="QLT255" s="249"/>
      <c r="QLU255" s="249"/>
      <c r="QLV255" s="249"/>
      <c r="QLW255" s="249"/>
      <c r="QLX255" s="249"/>
      <c r="QLY255" s="249"/>
      <c r="QLZ255" s="249"/>
      <c r="QMA255" s="249"/>
      <c r="QMB255" s="249"/>
      <c r="QMC255" s="249"/>
      <c r="QMD255" s="249"/>
      <c r="QME255" s="249"/>
      <c r="QMF255" s="249"/>
      <c r="QMG255" s="249"/>
      <c r="QMH255" s="249"/>
      <c r="QMI255" s="249"/>
      <c r="QMJ255" s="249"/>
      <c r="QMK255" s="249"/>
      <c r="QML255" s="249"/>
      <c r="QMM255" s="249"/>
      <c r="QMN255" s="249"/>
      <c r="QMO255" s="249"/>
      <c r="QMP255" s="249"/>
      <c r="QMQ255" s="249"/>
      <c r="QMR255" s="249"/>
      <c r="QMS255" s="249"/>
      <c r="QMT255" s="249"/>
      <c r="QMU255" s="249"/>
      <c r="QMV255" s="249"/>
      <c r="QMW255" s="249"/>
      <c r="QMX255" s="249"/>
      <c r="QMY255" s="249"/>
      <c r="QMZ255" s="249"/>
      <c r="QNA255" s="249"/>
      <c r="QNB255" s="249"/>
      <c r="QNC255" s="249"/>
      <c r="QND255" s="249"/>
      <c r="QNE255" s="249"/>
      <c r="QNF255" s="249"/>
      <c r="QNG255" s="249"/>
      <c r="QNH255" s="249"/>
      <c r="QNI255" s="249"/>
      <c r="QNJ255" s="249"/>
      <c r="QNK255" s="249"/>
      <c r="QNL255" s="249"/>
      <c r="QNM255" s="249"/>
      <c r="QNN255" s="249"/>
      <c r="QNO255" s="249"/>
      <c r="QNP255" s="249"/>
      <c r="QNQ255" s="249"/>
      <c r="QNR255" s="249"/>
      <c r="QNS255" s="249"/>
      <c r="QNT255" s="249"/>
      <c r="QNU255" s="249"/>
      <c r="QNV255" s="249"/>
      <c r="QNW255" s="249"/>
      <c r="QNX255" s="249"/>
      <c r="QNY255" s="249"/>
      <c r="QNZ255" s="249"/>
      <c r="QOA255" s="249"/>
      <c r="QOB255" s="249"/>
      <c r="QOC255" s="249"/>
      <c r="QOD255" s="249"/>
      <c r="QOE255" s="249"/>
      <c r="QOF255" s="249"/>
      <c r="QOG255" s="249"/>
      <c r="QOH255" s="249"/>
      <c r="QOI255" s="249"/>
      <c r="QOJ255" s="249"/>
      <c r="QOK255" s="249"/>
      <c r="QOL255" s="249"/>
      <c r="QOM255" s="249"/>
      <c r="QON255" s="249"/>
      <c r="QOO255" s="249"/>
      <c r="QOP255" s="249"/>
      <c r="QOQ255" s="249"/>
      <c r="QOR255" s="249"/>
      <c r="QOS255" s="249"/>
      <c r="QOT255" s="249"/>
      <c r="QOU255" s="249"/>
      <c r="QOV255" s="249"/>
      <c r="QOW255" s="249"/>
      <c r="QOX255" s="249"/>
      <c r="QOY255" s="249"/>
      <c r="QOZ255" s="249"/>
      <c r="QPA255" s="249"/>
      <c r="QPB255" s="249"/>
      <c r="QPC255" s="249"/>
      <c r="QPD255" s="249"/>
      <c r="QPE255" s="249"/>
      <c r="QPF255" s="249"/>
      <c r="QPG255" s="249"/>
      <c r="QPH255" s="249"/>
      <c r="QPI255" s="249"/>
      <c r="QPJ255" s="249"/>
      <c r="QPK255" s="249"/>
      <c r="QPL255" s="249"/>
      <c r="QPM255" s="249"/>
      <c r="QPN255" s="249"/>
      <c r="QPO255" s="249"/>
      <c r="QPP255" s="249"/>
      <c r="QPQ255" s="249"/>
      <c r="QPR255" s="249"/>
      <c r="QPS255" s="249"/>
      <c r="QPT255" s="249"/>
      <c r="QPU255" s="249"/>
      <c r="QPV255" s="249"/>
      <c r="QPW255" s="249"/>
      <c r="QPX255" s="249"/>
      <c r="QPY255" s="249"/>
      <c r="QPZ255" s="249"/>
      <c r="QQA255" s="249"/>
      <c r="QQB255" s="249"/>
      <c r="QQC255" s="249"/>
      <c r="QQD255" s="249"/>
      <c r="QQE255" s="249"/>
      <c r="QQF255" s="249"/>
      <c r="QQG255" s="249"/>
      <c r="QQH255" s="249"/>
      <c r="QQI255" s="249"/>
      <c r="QQJ255" s="249"/>
      <c r="QQK255" s="249"/>
      <c r="QQL255" s="249"/>
      <c r="QQM255" s="249"/>
      <c r="QQN255" s="249"/>
      <c r="QQO255" s="249"/>
      <c r="QQP255" s="249"/>
      <c r="QQQ255" s="249"/>
      <c r="QQR255" s="249"/>
      <c r="QQS255" s="249"/>
      <c r="QQT255" s="249"/>
      <c r="QQU255" s="249"/>
      <c r="QQV255" s="249"/>
      <c r="QQW255" s="249"/>
      <c r="QQX255" s="249"/>
      <c r="QQY255" s="249"/>
      <c r="QQZ255" s="249"/>
      <c r="QRA255" s="249"/>
      <c r="QRB255" s="249"/>
      <c r="QRC255" s="249"/>
      <c r="QRD255" s="249"/>
      <c r="QRE255" s="249"/>
      <c r="QRF255" s="249"/>
      <c r="QRG255" s="249"/>
      <c r="QRH255" s="249"/>
      <c r="QRI255" s="249"/>
      <c r="QRJ255" s="249"/>
      <c r="QRK255" s="249"/>
      <c r="QRL255" s="249"/>
      <c r="QRM255" s="249"/>
      <c r="QRN255" s="249"/>
      <c r="QRO255" s="249"/>
      <c r="QRP255" s="249"/>
      <c r="QRQ255" s="249"/>
      <c r="QRR255" s="249"/>
      <c r="QRS255" s="249"/>
      <c r="QRT255" s="249"/>
      <c r="QRU255" s="249"/>
      <c r="QRV255" s="249"/>
      <c r="QRW255" s="249"/>
      <c r="QRX255" s="249"/>
      <c r="QRY255" s="249"/>
      <c r="QRZ255" s="249"/>
      <c r="QSA255" s="249"/>
      <c r="QSB255" s="249"/>
      <c r="QSC255" s="249"/>
      <c r="QSD255" s="249"/>
      <c r="QSE255" s="249"/>
      <c r="QSF255" s="249"/>
      <c r="QSG255" s="249"/>
      <c r="QSH255" s="249"/>
      <c r="QSI255" s="249"/>
      <c r="QSJ255" s="249"/>
      <c r="QSK255" s="249"/>
      <c r="QSL255" s="249"/>
      <c r="QSM255" s="249"/>
      <c r="QSN255" s="249"/>
      <c r="QSO255" s="249"/>
      <c r="QSP255" s="249"/>
      <c r="QSQ255" s="249"/>
      <c r="QSR255" s="249"/>
      <c r="QSS255" s="249"/>
      <c r="QST255" s="249"/>
      <c r="QSU255" s="249"/>
      <c r="QSV255" s="249"/>
      <c r="QSW255" s="249"/>
      <c r="QSX255" s="249"/>
      <c r="QSY255" s="249"/>
      <c r="QSZ255" s="249"/>
      <c r="QTA255" s="249"/>
      <c r="QTB255" s="249"/>
      <c r="QTC255" s="249"/>
      <c r="QTD255" s="249"/>
      <c r="QTE255" s="249"/>
      <c r="QTF255" s="249"/>
      <c r="QTG255" s="249"/>
      <c r="QTH255" s="249"/>
      <c r="QTI255" s="249"/>
      <c r="QTJ255" s="249"/>
      <c r="QTK255" s="249"/>
      <c r="QTL255" s="249"/>
      <c r="QTM255" s="249"/>
      <c r="QTN255" s="249"/>
      <c r="QTO255" s="249"/>
      <c r="QTP255" s="249"/>
      <c r="QTQ255" s="249"/>
      <c r="QTR255" s="249"/>
      <c r="QTS255" s="249"/>
      <c r="QTT255" s="249"/>
      <c r="QTU255" s="249"/>
      <c r="QTV255" s="249"/>
      <c r="QTW255" s="249"/>
      <c r="QTX255" s="249"/>
      <c r="QTY255" s="249"/>
      <c r="QTZ255" s="249"/>
      <c r="QUA255" s="249"/>
      <c r="QUB255" s="249"/>
      <c r="QUC255" s="249"/>
      <c r="QUD255" s="249"/>
      <c r="QUE255" s="249"/>
      <c r="QUF255" s="249"/>
      <c r="QUG255" s="249"/>
      <c r="QUH255" s="249"/>
      <c r="QUI255" s="249"/>
      <c r="QUJ255" s="249"/>
      <c r="QUK255" s="249"/>
      <c r="QUL255" s="249"/>
      <c r="QUM255" s="249"/>
      <c r="QUN255" s="249"/>
      <c r="QUO255" s="249"/>
      <c r="QUP255" s="249"/>
      <c r="QUQ255" s="249"/>
      <c r="QUR255" s="249"/>
      <c r="QUS255" s="249"/>
      <c r="QUT255" s="249"/>
      <c r="QUU255" s="249"/>
      <c r="QUV255" s="249"/>
      <c r="QUW255" s="249"/>
      <c r="QUX255" s="249"/>
      <c r="QUY255" s="249"/>
      <c r="QUZ255" s="249"/>
      <c r="QVA255" s="249"/>
      <c r="QVB255" s="249"/>
      <c r="QVC255" s="249"/>
      <c r="QVD255" s="249"/>
      <c r="QVE255" s="249"/>
      <c r="QVF255" s="249"/>
      <c r="QVG255" s="249"/>
      <c r="QVH255" s="249"/>
      <c r="QVI255" s="249"/>
      <c r="QVJ255" s="249"/>
      <c r="QVK255" s="249"/>
      <c r="QVL255" s="249"/>
      <c r="QVM255" s="249"/>
      <c r="QVN255" s="249"/>
      <c r="QVO255" s="249"/>
      <c r="QVP255" s="249"/>
      <c r="QVQ255" s="249"/>
      <c r="QVR255" s="249"/>
      <c r="QVS255" s="249"/>
      <c r="QVT255" s="249"/>
      <c r="QVU255" s="249"/>
      <c r="QVV255" s="249"/>
      <c r="QVW255" s="249"/>
      <c r="QVX255" s="249"/>
      <c r="QVY255" s="249"/>
      <c r="QVZ255" s="249"/>
      <c r="QWA255" s="249"/>
      <c r="QWB255" s="249"/>
      <c r="QWC255" s="249"/>
      <c r="QWD255" s="249"/>
      <c r="QWE255" s="249"/>
      <c r="QWF255" s="249"/>
      <c r="QWG255" s="249"/>
      <c r="QWH255" s="249"/>
      <c r="QWI255" s="249"/>
      <c r="QWJ255" s="249"/>
      <c r="QWK255" s="249"/>
      <c r="QWL255" s="249"/>
      <c r="QWM255" s="249"/>
      <c r="QWN255" s="249"/>
      <c r="QWO255" s="249"/>
      <c r="QWP255" s="249"/>
      <c r="QWQ255" s="249"/>
      <c r="QWR255" s="249"/>
      <c r="QWS255" s="249"/>
      <c r="QWT255" s="249"/>
      <c r="QWU255" s="249"/>
      <c r="QWV255" s="249"/>
      <c r="QWW255" s="249"/>
      <c r="QWX255" s="249"/>
      <c r="QWY255" s="249"/>
      <c r="QWZ255" s="249"/>
      <c r="QXA255" s="249"/>
      <c r="QXB255" s="249"/>
      <c r="QXC255" s="249"/>
      <c r="QXD255" s="249"/>
      <c r="QXE255" s="249"/>
      <c r="QXF255" s="249"/>
      <c r="QXG255" s="249"/>
      <c r="QXH255" s="249"/>
      <c r="QXI255" s="249"/>
      <c r="QXJ255" s="249"/>
      <c r="QXK255" s="249"/>
      <c r="QXL255" s="249"/>
      <c r="QXM255" s="249"/>
      <c r="QXN255" s="249"/>
      <c r="QXO255" s="249"/>
      <c r="QXP255" s="249"/>
      <c r="QXQ255" s="249"/>
      <c r="QXR255" s="249"/>
      <c r="QXS255" s="249"/>
      <c r="QXT255" s="249"/>
      <c r="QXU255" s="249"/>
      <c r="QXV255" s="249"/>
      <c r="QXW255" s="249"/>
      <c r="QXX255" s="249"/>
      <c r="QXY255" s="249"/>
      <c r="QXZ255" s="249"/>
      <c r="QYA255" s="249"/>
      <c r="QYB255" s="249"/>
      <c r="QYC255" s="249"/>
      <c r="QYD255" s="249"/>
      <c r="QYE255" s="249"/>
      <c r="QYF255" s="249"/>
      <c r="QYG255" s="249"/>
      <c r="QYH255" s="249"/>
      <c r="QYI255" s="249"/>
      <c r="QYJ255" s="249"/>
      <c r="QYK255" s="249"/>
      <c r="QYL255" s="249"/>
      <c r="QYM255" s="249"/>
      <c r="QYN255" s="249"/>
      <c r="QYO255" s="249"/>
      <c r="QYP255" s="249"/>
      <c r="QYQ255" s="249"/>
      <c r="QYR255" s="249"/>
      <c r="QYS255" s="249"/>
      <c r="QYT255" s="249"/>
      <c r="QYU255" s="249"/>
      <c r="QYV255" s="249"/>
      <c r="QYW255" s="249"/>
      <c r="QYX255" s="249"/>
      <c r="QYY255" s="249"/>
      <c r="QYZ255" s="249"/>
      <c r="QZA255" s="249"/>
      <c r="QZB255" s="249"/>
      <c r="QZC255" s="249"/>
      <c r="QZD255" s="249"/>
      <c r="QZE255" s="249"/>
      <c r="QZF255" s="249"/>
      <c r="QZG255" s="249"/>
      <c r="QZH255" s="249"/>
      <c r="QZI255" s="249"/>
      <c r="QZJ255" s="249"/>
      <c r="QZK255" s="249"/>
      <c r="QZL255" s="249"/>
      <c r="QZM255" s="249"/>
      <c r="QZN255" s="249"/>
      <c r="QZO255" s="249"/>
      <c r="QZP255" s="249"/>
      <c r="QZQ255" s="249"/>
      <c r="QZR255" s="249"/>
      <c r="QZS255" s="249"/>
      <c r="QZT255" s="249"/>
      <c r="QZU255" s="249"/>
      <c r="QZV255" s="249"/>
      <c r="QZW255" s="249"/>
      <c r="QZX255" s="249"/>
      <c r="QZY255" s="249"/>
      <c r="QZZ255" s="249"/>
      <c r="RAA255" s="249"/>
      <c r="RAB255" s="249"/>
      <c r="RAC255" s="249"/>
      <c r="RAD255" s="249"/>
      <c r="RAE255" s="249"/>
      <c r="RAF255" s="249"/>
      <c r="RAG255" s="249"/>
      <c r="RAH255" s="249"/>
      <c r="RAI255" s="249"/>
      <c r="RAJ255" s="249"/>
      <c r="RAK255" s="249"/>
      <c r="RAL255" s="249"/>
      <c r="RAM255" s="249"/>
      <c r="RAN255" s="249"/>
      <c r="RAO255" s="249"/>
      <c r="RAP255" s="249"/>
      <c r="RAQ255" s="249"/>
      <c r="RAR255" s="249"/>
      <c r="RAS255" s="249"/>
      <c r="RAT255" s="249"/>
      <c r="RAU255" s="249"/>
      <c r="RAV255" s="249"/>
      <c r="RAW255" s="249"/>
      <c r="RAX255" s="249"/>
      <c r="RAY255" s="249"/>
      <c r="RAZ255" s="249"/>
      <c r="RBA255" s="249"/>
      <c r="RBB255" s="249"/>
      <c r="RBC255" s="249"/>
      <c r="RBD255" s="249"/>
      <c r="RBE255" s="249"/>
      <c r="RBF255" s="249"/>
      <c r="RBG255" s="249"/>
      <c r="RBH255" s="249"/>
      <c r="RBI255" s="249"/>
      <c r="RBJ255" s="249"/>
      <c r="RBK255" s="249"/>
      <c r="RBL255" s="249"/>
      <c r="RBM255" s="249"/>
      <c r="RBN255" s="249"/>
      <c r="RBO255" s="249"/>
      <c r="RBP255" s="249"/>
      <c r="RBQ255" s="249"/>
      <c r="RBR255" s="249"/>
      <c r="RBS255" s="249"/>
      <c r="RBT255" s="249"/>
      <c r="RBU255" s="249"/>
      <c r="RBV255" s="249"/>
      <c r="RBW255" s="249"/>
      <c r="RBX255" s="249"/>
      <c r="RBY255" s="249"/>
      <c r="RBZ255" s="249"/>
      <c r="RCA255" s="249"/>
      <c r="RCB255" s="249"/>
      <c r="RCC255" s="249"/>
      <c r="RCD255" s="249"/>
      <c r="RCE255" s="249"/>
      <c r="RCF255" s="249"/>
      <c r="RCG255" s="249"/>
      <c r="RCH255" s="249"/>
      <c r="RCI255" s="249"/>
      <c r="RCJ255" s="249"/>
      <c r="RCK255" s="249"/>
      <c r="RCL255" s="249"/>
      <c r="RCM255" s="249"/>
      <c r="RCN255" s="249"/>
      <c r="RCO255" s="249"/>
      <c r="RCP255" s="249"/>
      <c r="RCQ255" s="249"/>
      <c r="RCR255" s="249"/>
      <c r="RCS255" s="249"/>
      <c r="RCT255" s="249"/>
      <c r="RCU255" s="249"/>
      <c r="RCV255" s="249"/>
      <c r="RCW255" s="249"/>
      <c r="RCX255" s="249"/>
      <c r="RCY255" s="249"/>
      <c r="RCZ255" s="249"/>
      <c r="RDA255" s="249"/>
      <c r="RDB255" s="249"/>
      <c r="RDC255" s="249"/>
      <c r="RDD255" s="249"/>
      <c r="RDE255" s="249"/>
      <c r="RDF255" s="249"/>
      <c r="RDG255" s="249"/>
      <c r="RDH255" s="249"/>
      <c r="RDI255" s="249"/>
      <c r="RDJ255" s="249"/>
      <c r="RDK255" s="249"/>
      <c r="RDL255" s="249"/>
      <c r="RDM255" s="249"/>
      <c r="RDN255" s="249"/>
      <c r="RDO255" s="249"/>
      <c r="RDP255" s="249"/>
      <c r="RDQ255" s="249"/>
      <c r="RDR255" s="249"/>
      <c r="RDS255" s="249"/>
      <c r="RDT255" s="249"/>
      <c r="RDU255" s="249"/>
      <c r="RDV255" s="249"/>
      <c r="RDW255" s="249"/>
      <c r="RDX255" s="249"/>
      <c r="RDY255" s="249"/>
      <c r="RDZ255" s="249"/>
      <c r="REA255" s="249"/>
      <c r="REB255" s="249"/>
      <c r="REC255" s="249"/>
      <c r="RED255" s="249"/>
      <c r="REE255" s="249"/>
      <c r="REF255" s="249"/>
      <c r="REG255" s="249"/>
      <c r="REH255" s="249"/>
      <c r="REI255" s="249"/>
      <c r="REJ255" s="249"/>
      <c r="REK255" s="249"/>
      <c r="REL255" s="249"/>
      <c r="REM255" s="249"/>
      <c r="REN255" s="249"/>
      <c r="REO255" s="249"/>
      <c r="REP255" s="249"/>
      <c r="REQ255" s="249"/>
      <c r="RER255" s="249"/>
      <c r="RES255" s="249"/>
      <c r="RET255" s="249"/>
      <c r="REU255" s="249"/>
      <c r="REV255" s="249"/>
      <c r="REW255" s="249"/>
      <c r="REX255" s="249"/>
      <c r="REY255" s="249"/>
      <c r="REZ255" s="249"/>
      <c r="RFA255" s="249"/>
      <c r="RFB255" s="249"/>
      <c r="RFC255" s="249"/>
      <c r="RFD255" s="249"/>
      <c r="RFE255" s="249"/>
      <c r="RFF255" s="249"/>
      <c r="RFG255" s="249"/>
      <c r="RFH255" s="249"/>
      <c r="RFI255" s="249"/>
      <c r="RFJ255" s="249"/>
      <c r="RFK255" s="249"/>
      <c r="RFL255" s="249"/>
      <c r="RFM255" s="249"/>
      <c r="RFN255" s="249"/>
      <c r="RFO255" s="249"/>
      <c r="RFP255" s="249"/>
      <c r="RFQ255" s="249"/>
      <c r="RFR255" s="249"/>
      <c r="RFS255" s="249"/>
      <c r="RFT255" s="249"/>
      <c r="RFU255" s="249"/>
      <c r="RFV255" s="249"/>
      <c r="RFW255" s="249"/>
      <c r="RFX255" s="249"/>
      <c r="RFY255" s="249"/>
      <c r="RFZ255" s="249"/>
      <c r="RGA255" s="249"/>
      <c r="RGB255" s="249"/>
      <c r="RGC255" s="249"/>
      <c r="RGD255" s="249"/>
      <c r="RGE255" s="249"/>
      <c r="RGF255" s="249"/>
      <c r="RGG255" s="249"/>
      <c r="RGH255" s="249"/>
      <c r="RGI255" s="249"/>
      <c r="RGJ255" s="249"/>
      <c r="RGK255" s="249"/>
      <c r="RGL255" s="249"/>
      <c r="RGM255" s="249"/>
      <c r="RGN255" s="249"/>
      <c r="RGO255" s="249"/>
      <c r="RGP255" s="249"/>
      <c r="RGQ255" s="249"/>
      <c r="RGR255" s="249"/>
      <c r="RGS255" s="249"/>
      <c r="RGT255" s="249"/>
      <c r="RGU255" s="249"/>
      <c r="RGV255" s="249"/>
      <c r="RGW255" s="249"/>
      <c r="RGX255" s="249"/>
      <c r="RGY255" s="249"/>
      <c r="RGZ255" s="249"/>
      <c r="RHA255" s="249"/>
      <c r="RHB255" s="249"/>
      <c r="RHC255" s="249"/>
      <c r="RHD255" s="249"/>
      <c r="RHE255" s="249"/>
      <c r="RHF255" s="249"/>
      <c r="RHG255" s="249"/>
      <c r="RHH255" s="249"/>
      <c r="RHI255" s="249"/>
      <c r="RHJ255" s="249"/>
      <c r="RHK255" s="249"/>
      <c r="RHL255" s="249"/>
      <c r="RHM255" s="249"/>
      <c r="RHN255" s="249"/>
      <c r="RHO255" s="249"/>
      <c r="RHP255" s="249"/>
      <c r="RHQ255" s="249"/>
      <c r="RHR255" s="249"/>
      <c r="RHS255" s="249"/>
      <c r="RHT255" s="249"/>
      <c r="RHU255" s="249"/>
      <c r="RHV255" s="249"/>
      <c r="RHW255" s="249"/>
      <c r="RHX255" s="249"/>
      <c r="RHY255" s="249"/>
      <c r="RHZ255" s="249"/>
      <c r="RIA255" s="249"/>
      <c r="RIB255" s="249"/>
      <c r="RIC255" s="249"/>
      <c r="RID255" s="249"/>
      <c r="RIE255" s="249"/>
      <c r="RIF255" s="249"/>
      <c r="RIG255" s="249"/>
      <c r="RIH255" s="249"/>
      <c r="RII255" s="249"/>
      <c r="RIJ255" s="249"/>
      <c r="RIK255" s="249"/>
      <c r="RIL255" s="249"/>
      <c r="RIM255" s="249"/>
      <c r="RIN255" s="249"/>
      <c r="RIO255" s="249"/>
      <c r="RIP255" s="249"/>
      <c r="RIQ255" s="249"/>
      <c r="RIR255" s="249"/>
      <c r="RIS255" s="249"/>
      <c r="RIT255" s="249"/>
      <c r="RIU255" s="249"/>
      <c r="RIV255" s="249"/>
      <c r="RIW255" s="249"/>
      <c r="RIX255" s="249"/>
      <c r="RIY255" s="249"/>
      <c r="RIZ255" s="249"/>
      <c r="RJA255" s="249"/>
      <c r="RJB255" s="249"/>
      <c r="RJC255" s="249"/>
      <c r="RJD255" s="249"/>
      <c r="RJE255" s="249"/>
      <c r="RJF255" s="249"/>
      <c r="RJG255" s="249"/>
      <c r="RJH255" s="249"/>
      <c r="RJI255" s="249"/>
      <c r="RJJ255" s="249"/>
      <c r="RJK255" s="249"/>
      <c r="RJL255" s="249"/>
      <c r="RJM255" s="249"/>
      <c r="RJN255" s="249"/>
      <c r="RJO255" s="249"/>
      <c r="RJP255" s="249"/>
      <c r="RJQ255" s="249"/>
      <c r="RJR255" s="249"/>
      <c r="RJS255" s="249"/>
      <c r="RJT255" s="249"/>
      <c r="RJU255" s="249"/>
      <c r="RJV255" s="249"/>
      <c r="RJW255" s="249"/>
      <c r="RJX255" s="249"/>
      <c r="RJY255" s="249"/>
      <c r="RJZ255" s="249"/>
      <c r="RKA255" s="249"/>
      <c r="RKB255" s="249"/>
      <c r="RKC255" s="249"/>
      <c r="RKD255" s="249"/>
      <c r="RKE255" s="249"/>
      <c r="RKF255" s="249"/>
      <c r="RKG255" s="249"/>
      <c r="RKH255" s="249"/>
      <c r="RKI255" s="249"/>
      <c r="RKJ255" s="249"/>
      <c r="RKK255" s="249"/>
      <c r="RKL255" s="249"/>
      <c r="RKM255" s="249"/>
      <c r="RKN255" s="249"/>
      <c r="RKO255" s="249"/>
      <c r="RKP255" s="249"/>
      <c r="RKQ255" s="249"/>
      <c r="RKR255" s="249"/>
      <c r="RKS255" s="249"/>
      <c r="RKT255" s="249"/>
      <c r="RKU255" s="249"/>
      <c r="RKV255" s="249"/>
      <c r="RKW255" s="249"/>
      <c r="RKX255" s="249"/>
      <c r="RKY255" s="249"/>
      <c r="RKZ255" s="249"/>
      <c r="RLA255" s="249"/>
      <c r="RLB255" s="249"/>
      <c r="RLC255" s="249"/>
      <c r="RLD255" s="249"/>
      <c r="RLE255" s="249"/>
      <c r="RLF255" s="249"/>
      <c r="RLG255" s="249"/>
      <c r="RLH255" s="249"/>
      <c r="RLI255" s="249"/>
      <c r="RLJ255" s="249"/>
      <c r="RLK255" s="249"/>
      <c r="RLL255" s="249"/>
      <c r="RLM255" s="249"/>
      <c r="RLN255" s="249"/>
      <c r="RLO255" s="249"/>
      <c r="RLP255" s="249"/>
      <c r="RLQ255" s="249"/>
      <c r="RLR255" s="249"/>
      <c r="RLS255" s="249"/>
      <c r="RLT255" s="249"/>
      <c r="RLU255" s="249"/>
      <c r="RLV255" s="249"/>
      <c r="RLW255" s="249"/>
      <c r="RLX255" s="249"/>
      <c r="RLY255" s="249"/>
      <c r="RLZ255" s="249"/>
      <c r="RMA255" s="249"/>
      <c r="RMB255" s="249"/>
      <c r="RMC255" s="249"/>
      <c r="RMD255" s="249"/>
      <c r="RME255" s="249"/>
      <c r="RMF255" s="249"/>
      <c r="RMG255" s="249"/>
      <c r="RMH255" s="249"/>
      <c r="RMI255" s="249"/>
      <c r="RMJ255" s="249"/>
      <c r="RMK255" s="249"/>
      <c r="RML255" s="249"/>
      <c r="RMM255" s="249"/>
      <c r="RMN255" s="249"/>
      <c r="RMO255" s="249"/>
      <c r="RMP255" s="249"/>
      <c r="RMQ255" s="249"/>
      <c r="RMR255" s="249"/>
      <c r="RMS255" s="249"/>
      <c r="RMT255" s="249"/>
      <c r="RMU255" s="249"/>
      <c r="RMV255" s="249"/>
      <c r="RMW255" s="249"/>
      <c r="RMX255" s="249"/>
      <c r="RMY255" s="249"/>
      <c r="RMZ255" s="249"/>
      <c r="RNA255" s="249"/>
      <c r="RNB255" s="249"/>
      <c r="RNC255" s="249"/>
      <c r="RND255" s="249"/>
      <c r="RNE255" s="249"/>
      <c r="RNF255" s="249"/>
      <c r="RNG255" s="249"/>
      <c r="RNH255" s="249"/>
      <c r="RNI255" s="249"/>
      <c r="RNJ255" s="249"/>
      <c r="RNK255" s="249"/>
      <c r="RNL255" s="249"/>
      <c r="RNM255" s="249"/>
      <c r="RNN255" s="249"/>
      <c r="RNO255" s="249"/>
      <c r="RNP255" s="249"/>
      <c r="RNQ255" s="249"/>
      <c r="RNR255" s="249"/>
      <c r="RNS255" s="249"/>
      <c r="RNT255" s="249"/>
      <c r="RNU255" s="249"/>
      <c r="RNV255" s="249"/>
      <c r="RNW255" s="249"/>
      <c r="RNX255" s="249"/>
      <c r="RNY255" s="249"/>
      <c r="RNZ255" s="249"/>
      <c r="ROA255" s="249"/>
      <c r="ROB255" s="249"/>
      <c r="ROC255" s="249"/>
      <c r="ROD255" s="249"/>
      <c r="ROE255" s="249"/>
      <c r="ROF255" s="249"/>
      <c r="ROG255" s="249"/>
      <c r="ROH255" s="249"/>
      <c r="ROI255" s="249"/>
      <c r="ROJ255" s="249"/>
      <c r="ROK255" s="249"/>
      <c r="ROL255" s="249"/>
      <c r="ROM255" s="249"/>
      <c r="RON255" s="249"/>
      <c r="ROO255" s="249"/>
      <c r="ROP255" s="249"/>
      <c r="ROQ255" s="249"/>
      <c r="ROR255" s="249"/>
      <c r="ROS255" s="249"/>
      <c r="ROT255" s="249"/>
      <c r="ROU255" s="249"/>
      <c r="ROV255" s="249"/>
      <c r="ROW255" s="249"/>
      <c r="ROX255" s="249"/>
      <c r="ROY255" s="249"/>
      <c r="ROZ255" s="249"/>
      <c r="RPA255" s="249"/>
      <c r="RPB255" s="249"/>
      <c r="RPC255" s="249"/>
      <c r="RPD255" s="249"/>
      <c r="RPE255" s="249"/>
      <c r="RPF255" s="249"/>
      <c r="RPG255" s="249"/>
      <c r="RPH255" s="249"/>
      <c r="RPI255" s="249"/>
      <c r="RPJ255" s="249"/>
      <c r="RPK255" s="249"/>
      <c r="RPL255" s="249"/>
      <c r="RPM255" s="249"/>
      <c r="RPN255" s="249"/>
      <c r="RPO255" s="249"/>
      <c r="RPP255" s="249"/>
      <c r="RPQ255" s="249"/>
      <c r="RPR255" s="249"/>
      <c r="RPS255" s="249"/>
      <c r="RPT255" s="249"/>
      <c r="RPU255" s="249"/>
      <c r="RPV255" s="249"/>
      <c r="RPW255" s="249"/>
      <c r="RPX255" s="249"/>
      <c r="RPY255" s="249"/>
      <c r="RPZ255" s="249"/>
      <c r="RQA255" s="249"/>
      <c r="RQB255" s="249"/>
      <c r="RQC255" s="249"/>
      <c r="RQD255" s="249"/>
      <c r="RQE255" s="249"/>
      <c r="RQF255" s="249"/>
      <c r="RQG255" s="249"/>
      <c r="RQH255" s="249"/>
      <c r="RQI255" s="249"/>
      <c r="RQJ255" s="249"/>
      <c r="RQK255" s="249"/>
      <c r="RQL255" s="249"/>
      <c r="RQM255" s="249"/>
      <c r="RQN255" s="249"/>
      <c r="RQO255" s="249"/>
      <c r="RQP255" s="249"/>
      <c r="RQQ255" s="249"/>
      <c r="RQR255" s="249"/>
      <c r="RQS255" s="249"/>
      <c r="RQT255" s="249"/>
      <c r="RQU255" s="249"/>
      <c r="RQV255" s="249"/>
      <c r="RQW255" s="249"/>
      <c r="RQX255" s="249"/>
      <c r="RQY255" s="249"/>
      <c r="RQZ255" s="249"/>
      <c r="RRA255" s="249"/>
      <c r="RRB255" s="249"/>
      <c r="RRC255" s="249"/>
      <c r="RRD255" s="249"/>
      <c r="RRE255" s="249"/>
      <c r="RRF255" s="249"/>
      <c r="RRG255" s="249"/>
      <c r="RRH255" s="249"/>
      <c r="RRI255" s="249"/>
      <c r="RRJ255" s="249"/>
      <c r="RRK255" s="249"/>
      <c r="RRL255" s="249"/>
      <c r="RRM255" s="249"/>
      <c r="RRN255" s="249"/>
      <c r="RRO255" s="249"/>
      <c r="RRP255" s="249"/>
      <c r="RRQ255" s="249"/>
      <c r="RRR255" s="249"/>
      <c r="RRS255" s="249"/>
      <c r="RRT255" s="249"/>
      <c r="RRU255" s="249"/>
      <c r="RRV255" s="249"/>
      <c r="RRW255" s="249"/>
      <c r="RRX255" s="249"/>
      <c r="RRY255" s="249"/>
      <c r="RRZ255" s="249"/>
      <c r="RSA255" s="249"/>
      <c r="RSB255" s="249"/>
      <c r="RSC255" s="249"/>
      <c r="RSD255" s="249"/>
      <c r="RSE255" s="249"/>
      <c r="RSF255" s="249"/>
      <c r="RSG255" s="249"/>
      <c r="RSH255" s="249"/>
      <c r="RSI255" s="249"/>
      <c r="RSJ255" s="249"/>
      <c r="RSK255" s="249"/>
      <c r="RSL255" s="249"/>
      <c r="RSM255" s="249"/>
      <c r="RSN255" s="249"/>
      <c r="RSO255" s="249"/>
      <c r="RSP255" s="249"/>
      <c r="RSQ255" s="249"/>
      <c r="RSR255" s="249"/>
      <c r="RSS255" s="249"/>
      <c r="RST255" s="249"/>
      <c r="RSU255" s="249"/>
      <c r="RSV255" s="249"/>
      <c r="RSW255" s="249"/>
      <c r="RSX255" s="249"/>
      <c r="RSY255" s="249"/>
      <c r="RSZ255" s="249"/>
      <c r="RTA255" s="249"/>
      <c r="RTB255" s="249"/>
      <c r="RTC255" s="249"/>
      <c r="RTD255" s="249"/>
      <c r="RTE255" s="249"/>
      <c r="RTF255" s="249"/>
      <c r="RTG255" s="249"/>
      <c r="RTH255" s="249"/>
      <c r="RTI255" s="249"/>
      <c r="RTJ255" s="249"/>
      <c r="RTK255" s="249"/>
      <c r="RTL255" s="249"/>
      <c r="RTM255" s="249"/>
      <c r="RTN255" s="249"/>
      <c r="RTO255" s="249"/>
      <c r="RTP255" s="249"/>
      <c r="RTQ255" s="249"/>
      <c r="RTR255" s="249"/>
      <c r="RTS255" s="249"/>
      <c r="RTT255" s="249"/>
      <c r="RTU255" s="249"/>
      <c r="RTV255" s="249"/>
      <c r="RTW255" s="249"/>
      <c r="RTX255" s="249"/>
      <c r="RTY255" s="249"/>
      <c r="RTZ255" s="249"/>
      <c r="RUA255" s="249"/>
      <c r="RUB255" s="249"/>
      <c r="RUC255" s="249"/>
      <c r="RUD255" s="249"/>
      <c r="RUE255" s="249"/>
      <c r="RUF255" s="249"/>
      <c r="RUG255" s="249"/>
      <c r="RUH255" s="249"/>
      <c r="RUI255" s="249"/>
      <c r="RUJ255" s="249"/>
      <c r="RUK255" s="249"/>
      <c r="RUL255" s="249"/>
      <c r="RUM255" s="249"/>
      <c r="RUN255" s="249"/>
      <c r="RUO255" s="249"/>
      <c r="RUP255" s="249"/>
      <c r="RUQ255" s="249"/>
      <c r="RUR255" s="249"/>
      <c r="RUS255" s="249"/>
      <c r="RUT255" s="249"/>
      <c r="RUU255" s="249"/>
      <c r="RUV255" s="249"/>
      <c r="RUW255" s="249"/>
      <c r="RUX255" s="249"/>
      <c r="RUY255" s="249"/>
      <c r="RUZ255" s="249"/>
      <c r="RVA255" s="249"/>
      <c r="RVB255" s="249"/>
      <c r="RVC255" s="249"/>
      <c r="RVD255" s="249"/>
      <c r="RVE255" s="249"/>
      <c r="RVF255" s="249"/>
      <c r="RVG255" s="249"/>
      <c r="RVH255" s="249"/>
      <c r="RVI255" s="249"/>
      <c r="RVJ255" s="249"/>
      <c r="RVK255" s="249"/>
      <c r="RVL255" s="249"/>
      <c r="RVM255" s="249"/>
      <c r="RVN255" s="249"/>
      <c r="RVO255" s="249"/>
      <c r="RVP255" s="249"/>
      <c r="RVQ255" s="249"/>
      <c r="RVR255" s="249"/>
      <c r="RVS255" s="249"/>
      <c r="RVT255" s="249"/>
      <c r="RVU255" s="249"/>
      <c r="RVV255" s="249"/>
      <c r="RVW255" s="249"/>
      <c r="RVX255" s="249"/>
      <c r="RVY255" s="249"/>
      <c r="RVZ255" s="249"/>
      <c r="RWA255" s="249"/>
      <c r="RWB255" s="249"/>
      <c r="RWC255" s="249"/>
      <c r="RWD255" s="249"/>
      <c r="RWE255" s="249"/>
      <c r="RWF255" s="249"/>
      <c r="RWG255" s="249"/>
      <c r="RWH255" s="249"/>
      <c r="RWI255" s="249"/>
      <c r="RWJ255" s="249"/>
      <c r="RWK255" s="249"/>
      <c r="RWL255" s="249"/>
      <c r="RWM255" s="249"/>
      <c r="RWN255" s="249"/>
      <c r="RWO255" s="249"/>
      <c r="RWP255" s="249"/>
      <c r="RWQ255" s="249"/>
      <c r="RWR255" s="249"/>
      <c r="RWS255" s="249"/>
      <c r="RWT255" s="249"/>
      <c r="RWU255" s="249"/>
      <c r="RWV255" s="249"/>
      <c r="RWW255" s="249"/>
      <c r="RWX255" s="249"/>
      <c r="RWY255" s="249"/>
      <c r="RWZ255" s="249"/>
      <c r="RXA255" s="249"/>
      <c r="RXB255" s="249"/>
      <c r="RXC255" s="249"/>
      <c r="RXD255" s="249"/>
      <c r="RXE255" s="249"/>
      <c r="RXF255" s="249"/>
      <c r="RXG255" s="249"/>
      <c r="RXH255" s="249"/>
      <c r="RXI255" s="249"/>
      <c r="RXJ255" s="249"/>
      <c r="RXK255" s="249"/>
      <c r="RXL255" s="249"/>
      <c r="RXM255" s="249"/>
      <c r="RXN255" s="249"/>
      <c r="RXO255" s="249"/>
      <c r="RXP255" s="249"/>
      <c r="RXQ255" s="249"/>
      <c r="RXR255" s="249"/>
      <c r="RXS255" s="249"/>
      <c r="RXT255" s="249"/>
      <c r="RXU255" s="249"/>
      <c r="RXV255" s="249"/>
      <c r="RXW255" s="249"/>
      <c r="RXX255" s="249"/>
      <c r="RXY255" s="249"/>
      <c r="RXZ255" s="249"/>
      <c r="RYA255" s="249"/>
      <c r="RYB255" s="249"/>
      <c r="RYC255" s="249"/>
      <c r="RYD255" s="249"/>
      <c r="RYE255" s="249"/>
      <c r="RYF255" s="249"/>
      <c r="RYG255" s="249"/>
      <c r="RYH255" s="249"/>
      <c r="RYI255" s="249"/>
      <c r="RYJ255" s="249"/>
      <c r="RYK255" s="249"/>
      <c r="RYL255" s="249"/>
      <c r="RYM255" s="249"/>
      <c r="RYN255" s="249"/>
      <c r="RYO255" s="249"/>
      <c r="RYP255" s="249"/>
      <c r="RYQ255" s="249"/>
      <c r="RYR255" s="249"/>
      <c r="RYS255" s="249"/>
      <c r="RYT255" s="249"/>
      <c r="RYU255" s="249"/>
      <c r="RYV255" s="249"/>
      <c r="RYW255" s="249"/>
      <c r="RYX255" s="249"/>
      <c r="RYY255" s="249"/>
      <c r="RYZ255" s="249"/>
      <c r="RZA255" s="249"/>
      <c r="RZB255" s="249"/>
      <c r="RZC255" s="249"/>
      <c r="RZD255" s="249"/>
      <c r="RZE255" s="249"/>
      <c r="RZF255" s="249"/>
      <c r="RZG255" s="249"/>
      <c r="RZH255" s="249"/>
      <c r="RZI255" s="249"/>
      <c r="RZJ255" s="249"/>
      <c r="RZK255" s="249"/>
      <c r="RZL255" s="249"/>
      <c r="RZM255" s="249"/>
      <c r="RZN255" s="249"/>
      <c r="RZO255" s="249"/>
      <c r="RZP255" s="249"/>
      <c r="RZQ255" s="249"/>
      <c r="RZR255" s="249"/>
      <c r="RZS255" s="249"/>
      <c r="RZT255" s="249"/>
      <c r="RZU255" s="249"/>
      <c r="RZV255" s="249"/>
      <c r="RZW255" s="249"/>
      <c r="RZX255" s="249"/>
      <c r="RZY255" s="249"/>
      <c r="RZZ255" s="249"/>
      <c r="SAA255" s="249"/>
      <c r="SAB255" s="249"/>
      <c r="SAC255" s="249"/>
      <c r="SAD255" s="249"/>
      <c r="SAE255" s="249"/>
      <c r="SAF255" s="249"/>
      <c r="SAG255" s="249"/>
      <c r="SAH255" s="249"/>
      <c r="SAI255" s="249"/>
      <c r="SAJ255" s="249"/>
      <c r="SAK255" s="249"/>
      <c r="SAL255" s="249"/>
      <c r="SAM255" s="249"/>
      <c r="SAN255" s="249"/>
      <c r="SAO255" s="249"/>
      <c r="SAP255" s="249"/>
      <c r="SAQ255" s="249"/>
      <c r="SAR255" s="249"/>
      <c r="SAS255" s="249"/>
      <c r="SAT255" s="249"/>
      <c r="SAU255" s="249"/>
      <c r="SAV255" s="249"/>
      <c r="SAW255" s="249"/>
      <c r="SAX255" s="249"/>
      <c r="SAY255" s="249"/>
      <c r="SAZ255" s="249"/>
      <c r="SBA255" s="249"/>
      <c r="SBB255" s="249"/>
      <c r="SBC255" s="249"/>
      <c r="SBD255" s="249"/>
      <c r="SBE255" s="249"/>
      <c r="SBF255" s="249"/>
      <c r="SBG255" s="249"/>
      <c r="SBH255" s="249"/>
      <c r="SBI255" s="249"/>
      <c r="SBJ255" s="249"/>
      <c r="SBK255" s="249"/>
      <c r="SBL255" s="249"/>
      <c r="SBM255" s="249"/>
      <c r="SBN255" s="249"/>
      <c r="SBO255" s="249"/>
      <c r="SBP255" s="249"/>
      <c r="SBQ255" s="249"/>
      <c r="SBR255" s="249"/>
      <c r="SBS255" s="249"/>
      <c r="SBT255" s="249"/>
      <c r="SBU255" s="249"/>
      <c r="SBV255" s="249"/>
      <c r="SBW255" s="249"/>
      <c r="SBX255" s="249"/>
      <c r="SBY255" s="249"/>
      <c r="SBZ255" s="249"/>
      <c r="SCA255" s="249"/>
      <c r="SCB255" s="249"/>
      <c r="SCC255" s="249"/>
      <c r="SCD255" s="249"/>
      <c r="SCE255" s="249"/>
      <c r="SCF255" s="249"/>
      <c r="SCG255" s="249"/>
      <c r="SCH255" s="249"/>
      <c r="SCI255" s="249"/>
      <c r="SCJ255" s="249"/>
      <c r="SCK255" s="249"/>
      <c r="SCL255" s="249"/>
      <c r="SCM255" s="249"/>
      <c r="SCN255" s="249"/>
      <c r="SCO255" s="249"/>
      <c r="SCP255" s="249"/>
      <c r="SCQ255" s="249"/>
      <c r="SCR255" s="249"/>
      <c r="SCS255" s="249"/>
      <c r="SCT255" s="249"/>
      <c r="SCU255" s="249"/>
      <c r="SCV255" s="249"/>
      <c r="SCW255" s="249"/>
      <c r="SCX255" s="249"/>
      <c r="SCY255" s="249"/>
      <c r="SCZ255" s="249"/>
      <c r="SDA255" s="249"/>
      <c r="SDB255" s="249"/>
      <c r="SDC255" s="249"/>
      <c r="SDD255" s="249"/>
      <c r="SDE255" s="249"/>
      <c r="SDF255" s="249"/>
      <c r="SDG255" s="249"/>
      <c r="SDH255" s="249"/>
      <c r="SDI255" s="249"/>
      <c r="SDJ255" s="249"/>
      <c r="SDK255" s="249"/>
      <c r="SDL255" s="249"/>
      <c r="SDM255" s="249"/>
      <c r="SDN255" s="249"/>
      <c r="SDO255" s="249"/>
      <c r="SDP255" s="249"/>
      <c r="SDQ255" s="249"/>
      <c r="SDR255" s="249"/>
      <c r="SDS255" s="249"/>
      <c r="SDT255" s="249"/>
      <c r="SDU255" s="249"/>
      <c r="SDV255" s="249"/>
      <c r="SDW255" s="249"/>
      <c r="SDX255" s="249"/>
      <c r="SDY255" s="249"/>
      <c r="SDZ255" s="249"/>
      <c r="SEA255" s="249"/>
      <c r="SEB255" s="249"/>
      <c r="SEC255" s="249"/>
      <c r="SED255" s="249"/>
      <c r="SEE255" s="249"/>
      <c r="SEF255" s="249"/>
      <c r="SEG255" s="249"/>
      <c r="SEH255" s="249"/>
      <c r="SEI255" s="249"/>
      <c r="SEJ255" s="249"/>
      <c r="SEK255" s="249"/>
      <c r="SEL255" s="249"/>
      <c r="SEM255" s="249"/>
      <c r="SEN255" s="249"/>
      <c r="SEO255" s="249"/>
      <c r="SEP255" s="249"/>
      <c r="SEQ255" s="249"/>
      <c r="SER255" s="249"/>
      <c r="SES255" s="249"/>
      <c r="SET255" s="249"/>
      <c r="SEU255" s="249"/>
      <c r="SEV255" s="249"/>
      <c r="SEW255" s="249"/>
      <c r="SEX255" s="249"/>
      <c r="SEY255" s="249"/>
      <c r="SEZ255" s="249"/>
      <c r="SFA255" s="249"/>
      <c r="SFB255" s="249"/>
      <c r="SFC255" s="249"/>
      <c r="SFD255" s="249"/>
      <c r="SFE255" s="249"/>
      <c r="SFF255" s="249"/>
      <c r="SFG255" s="249"/>
      <c r="SFH255" s="249"/>
      <c r="SFI255" s="249"/>
      <c r="SFJ255" s="249"/>
      <c r="SFK255" s="249"/>
      <c r="SFL255" s="249"/>
      <c r="SFM255" s="249"/>
      <c r="SFN255" s="249"/>
      <c r="SFO255" s="249"/>
      <c r="SFP255" s="249"/>
      <c r="SFQ255" s="249"/>
      <c r="SFR255" s="249"/>
      <c r="SFS255" s="249"/>
      <c r="SFT255" s="249"/>
      <c r="SFU255" s="249"/>
      <c r="SFV255" s="249"/>
      <c r="SFW255" s="249"/>
      <c r="SFX255" s="249"/>
      <c r="SFY255" s="249"/>
      <c r="SFZ255" s="249"/>
      <c r="SGA255" s="249"/>
      <c r="SGB255" s="249"/>
      <c r="SGC255" s="249"/>
      <c r="SGD255" s="249"/>
      <c r="SGE255" s="249"/>
      <c r="SGF255" s="249"/>
      <c r="SGG255" s="249"/>
      <c r="SGH255" s="249"/>
      <c r="SGI255" s="249"/>
      <c r="SGJ255" s="249"/>
      <c r="SGK255" s="249"/>
      <c r="SGL255" s="249"/>
      <c r="SGM255" s="249"/>
      <c r="SGN255" s="249"/>
      <c r="SGO255" s="249"/>
      <c r="SGP255" s="249"/>
      <c r="SGQ255" s="249"/>
      <c r="SGR255" s="249"/>
      <c r="SGS255" s="249"/>
      <c r="SGT255" s="249"/>
      <c r="SGU255" s="249"/>
      <c r="SGV255" s="249"/>
      <c r="SGW255" s="249"/>
      <c r="SGX255" s="249"/>
      <c r="SGY255" s="249"/>
      <c r="SGZ255" s="249"/>
      <c r="SHA255" s="249"/>
      <c r="SHB255" s="249"/>
      <c r="SHC255" s="249"/>
      <c r="SHD255" s="249"/>
      <c r="SHE255" s="249"/>
      <c r="SHF255" s="249"/>
      <c r="SHG255" s="249"/>
      <c r="SHH255" s="249"/>
      <c r="SHI255" s="249"/>
      <c r="SHJ255" s="249"/>
      <c r="SHK255" s="249"/>
      <c r="SHL255" s="249"/>
      <c r="SHM255" s="249"/>
      <c r="SHN255" s="249"/>
      <c r="SHO255" s="249"/>
      <c r="SHP255" s="249"/>
      <c r="SHQ255" s="249"/>
      <c r="SHR255" s="249"/>
      <c r="SHS255" s="249"/>
      <c r="SHT255" s="249"/>
      <c r="SHU255" s="249"/>
      <c r="SHV255" s="249"/>
      <c r="SHW255" s="249"/>
      <c r="SHX255" s="249"/>
      <c r="SHY255" s="249"/>
      <c r="SHZ255" s="249"/>
      <c r="SIA255" s="249"/>
      <c r="SIB255" s="249"/>
      <c r="SIC255" s="249"/>
      <c r="SID255" s="249"/>
      <c r="SIE255" s="249"/>
      <c r="SIF255" s="249"/>
      <c r="SIG255" s="249"/>
      <c r="SIH255" s="249"/>
      <c r="SII255" s="249"/>
      <c r="SIJ255" s="249"/>
      <c r="SIK255" s="249"/>
      <c r="SIL255" s="249"/>
      <c r="SIM255" s="249"/>
      <c r="SIN255" s="249"/>
      <c r="SIO255" s="249"/>
      <c r="SIP255" s="249"/>
      <c r="SIQ255" s="249"/>
      <c r="SIR255" s="249"/>
      <c r="SIS255" s="249"/>
      <c r="SIT255" s="249"/>
      <c r="SIU255" s="249"/>
      <c r="SIV255" s="249"/>
      <c r="SIW255" s="249"/>
      <c r="SIX255" s="249"/>
      <c r="SIY255" s="249"/>
      <c r="SIZ255" s="249"/>
      <c r="SJA255" s="249"/>
      <c r="SJB255" s="249"/>
      <c r="SJC255" s="249"/>
      <c r="SJD255" s="249"/>
      <c r="SJE255" s="249"/>
      <c r="SJF255" s="249"/>
      <c r="SJG255" s="249"/>
      <c r="SJH255" s="249"/>
      <c r="SJI255" s="249"/>
      <c r="SJJ255" s="249"/>
      <c r="SJK255" s="249"/>
      <c r="SJL255" s="249"/>
      <c r="SJM255" s="249"/>
      <c r="SJN255" s="249"/>
      <c r="SJO255" s="249"/>
      <c r="SJP255" s="249"/>
      <c r="SJQ255" s="249"/>
      <c r="SJR255" s="249"/>
      <c r="SJS255" s="249"/>
      <c r="SJT255" s="249"/>
      <c r="SJU255" s="249"/>
      <c r="SJV255" s="249"/>
      <c r="SJW255" s="249"/>
      <c r="SJX255" s="249"/>
      <c r="SJY255" s="249"/>
      <c r="SJZ255" s="249"/>
      <c r="SKA255" s="249"/>
      <c r="SKB255" s="249"/>
      <c r="SKC255" s="249"/>
      <c r="SKD255" s="249"/>
      <c r="SKE255" s="249"/>
      <c r="SKF255" s="249"/>
      <c r="SKG255" s="249"/>
      <c r="SKH255" s="249"/>
      <c r="SKI255" s="249"/>
      <c r="SKJ255" s="249"/>
      <c r="SKK255" s="249"/>
      <c r="SKL255" s="249"/>
      <c r="SKM255" s="249"/>
      <c r="SKN255" s="249"/>
      <c r="SKO255" s="249"/>
      <c r="SKP255" s="249"/>
      <c r="SKQ255" s="249"/>
      <c r="SKR255" s="249"/>
      <c r="SKS255" s="249"/>
      <c r="SKT255" s="249"/>
      <c r="SKU255" s="249"/>
      <c r="SKV255" s="249"/>
      <c r="SKW255" s="249"/>
      <c r="SKX255" s="249"/>
      <c r="SKY255" s="249"/>
      <c r="SKZ255" s="249"/>
      <c r="SLA255" s="249"/>
      <c r="SLB255" s="249"/>
      <c r="SLC255" s="249"/>
      <c r="SLD255" s="249"/>
      <c r="SLE255" s="249"/>
      <c r="SLF255" s="249"/>
      <c r="SLG255" s="249"/>
      <c r="SLH255" s="249"/>
      <c r="SLI255" s="249"/>
      <c r="SLJ255" s="249"/>
      <c r="SLK255" s="249"/>
      <c r="SLL255" s="249"/>
      <c r="SLM255" s="249"/>
      <c r="SLN255" s="249"/>
      <c r="SLO255" s="249"/>
      <c r="SLP255" s="249"/>
      <c r="SLQ255" s="249"/>
      <c r="SLR255" s="249"/>
      <c r="SLS255" s="249"/>
      <c r="SLT255" s="249"/>
      <c r="SLU255" s="249"/>
      <c r="SLV255" s="249"/>
      <c r="SLW255" s="249"/>
      <c r="SLX255" s="249"/>
      <c r="SLY255" s="249"/>
      <c r="SLZ255" s="249"/>
      <c r="SMA255" s="249"/>
      <c r="SMB255" s="249"/>
      <c r="SMC255" s="249"/>
      <c r="SMD255" s="249"/>
      <c r="SME255" s="249"/>
      <c r="SMF255" s="249"/>
      <c r="SMG255" s="249"/>
      <c r="SMH255" s="249"/>
      <c r="SMI255" s="249"/>
      <c r="SMJ255" s="249"/>
      <c r="SMK255" s="249"/>
      <c r="SML255" s="249"/>
      <c r="SMM255" s="249"/>
      <c r="SMN255" s="249"/>
      <c r="SMO255" s="249"/>
      <c r="SMP255" s="249"/>
      <c r="SMQ255" s="249"/>
      <c r="SMR255" s="249"/>
      <c r="SMS255" s="249"/>
      <c r="SMT255" s="249"/>
      <c r="SMU255" s="249"/>
      <c r="SMV255" s="249"/>
      <c r="SMW255" s="249"/>
      <c r="SMX255" s="249"/>
      <c r="SMY255" s="249"/>
      <c r="SMZ255" s="249"/>
      <c r="SNA255" s="249"/>
      <c r="SNB255" s="249"/>
      <c r="SNC255" s="249"/>
      <c r="SND255" s="249"/>
      <c r="SNE255" s="249"/>
      <c r="SNF255" s="249"/>
      <c r="SNG255" s="249"/>
      <c r="SNH255" s="249"/>
      <c r="SNI255" s="249"/>
      <c r="SNJ255" s="249"/>
      <c r="SNK255" s="249"/>
      <c r="SNL255" s="249"/>
      <c r="SNM255" s="249"/>
      <c r="SNN255" s="249"/>
      <c r="SNO255" s="249"/>
      <c r="SNP255" s="249"/>
      <c r="SNQ255" s="249"/>
      <c r="SNR255" s="249"/>
      <c r="SNS255" s="249"/>
      <c r="SNT255" s="249"/>
      <c r="SNU255" s="249"/>
      <c r="SNV255" s="249"/>
      <c r="SNW255" s="249"/>
      <c r="SNX255" s="249"/>
      <c r="SNY255" s="249"/>
      <c r="SNZ255" s="249"/>
      <c r="SOA255" s="249"/>
      <c r="SOB255" s="249"/>
      <c r="SOC255" s="249"/>
      <c r="SOD255" s="249"/>
      <c r="SOE255" s="249"/>
      <c r="SOF255" s="249"/>
      <c r="SOG255" s="249"/>
      <c r="SOH255" s="249"/>
      <c r="SOI255" s="249"/>
      <c r="SOJ255" s="249"/>
      <c r="SOK255" s="249"/>
      <c r="SOL255" s="249"/>
      <c r="SOM255" s="249"/>
      <c r="SON255" s="249"/>
      <c r="SOO255" s="249"/>
      <c r="SOP255" s="249"/>
      <c r="SOQ255" s="249"/>
      <c r="SOR255" s="249"/>
      <c r="SOS255" s="249"/>
      <c r="SOT255" s="249"/>
      <c r="SOU255" s="249"/>
      <c r="SOV255" s="249"/>
      <c r="SOW255" s="249"/>
      <c r="SOX255" s="249"/>
      <c r="SOY255" s="249"/>
      <c r="SOZ255" s="249"/>
      <c r="SPA255" s="249"/>
      <c r="SPB255" s="249"/>
      <c r="SPC255" s="249"/>
      <c r="SPD255" s="249"/>
      <c r="SPE255" s="249"/>
      <c r="SPF255" s="249"/>
      <c r="SPG255" s="249"/>
      <c r="SPH255" s="249"/>
      <c r="SPI255" s="249"/>
      <c r="SPJ255" s="249"/>
      <c r="SPK255" s="249"/>
      <c r="SPL255" s="249"/>
      <c r="SPM255" s="249"/>
      <c r="SPN255" s="249"/>
      <c r="SPO255" s="249"/>
      <c r="SPP255" s="249"/>
      <c r="SPQ255" s="249"/>
      <c r="SPR255" s="249"/>
      <c r="SPS255" s="249"/>
      <c r="SPT255" s="249"/>
      <c r="SPU255" s="249"/>
      <c r="SPV255" s="249"/>
      <c r="SPW255" s="249"/>
      <c r="SPX255" s="249"/>
      <c r="SPY255" s="249"/>
      <c r="SPZ255" s="249"/>
      <c r="SQA255" s="249"/>
      <c r="SQB255" s="249"/>
      <c r="SQC255" s="249"/>
      <c r="SQD255" s="249"/>
      <c r="SQE255" s="249"/>
      <c r="SQF255" s="249"/>
      <c r="SQG255" s="249"/>
      <c r="SQH255" s="249"/>
      <c r="SQI255" s="249"/>
      <c r="SQJ255" s="249"/>
      <c r="SQK255" s="249"/>
      <c r="SQL255" s="249"/>
      <c r="SQM255" s="249"/>
      <c r="SQN255" s="249"/>
      <c r="SQO255" s="249"/>
      <c r="SQP255" s="249"/>
      <c r="SQQ255" s="249"/>
      <c r="SQR255" s="249"/>
      <c r="SQS255" s="249"/>
      <c r="SQT255" s="249"/>
      <c r="SQU255" s="249"/>
      <c r="SQV255" s="249"/>
      <c r="SQW255" s="249"/>
      <c r="SQX255" s="249"/>
      <c r="SQY255" s="249"/>
      <c r="SQZ255" s="249"/>
      <c r="SRA255" s="249"/>
      <c r="SRB255" s="249"/>
      <c r="SRC255" s="249"/>
      <c r="SRD255" s="249"/>
      <c r="SRE255" s="249"/>
      <c r="SRF255" s="249"/>
      <c r="SRG255" s="249"/>
      <c r="SRH255" s="249"/>
      <c r="SRI255" s="249"/>
      <c r="SRJ255" s="249"/>
      <c r="SRK255" s="249"/>
      <c r="SRL255" s="249"/>
      <c r="SRM255" s="249"/>
      <c r="SRN255" s="249"/>
      <c r="SRO255" s="249"/>
      <c r="SRP255" s="249"/>
      <c r="SRQ255" s="249"/>
      <c r="SRR255" s="249"/>
      <c r="SRS255" s="249"/>
      <c r="SRT255" s="249"/>
      <c r="SRU255" s="249"/>
      <c r="SRV255" s="249"/>
      <c r="SRW255" s="249"/>
      <c r="SRX255" s="249"/>
      <c r="SRY255" s="249"/>
      <c r="SRZ255" s="249"/>
      <c r="SSA255" s="249"/>
      <c r="SSB255" s="249"/>
      <c r="SSC255" s="249"/>
      <c r="SSD255" s="249"/>
      <c r="SSE255" s="249"/>
      <c r="SSF255" s="249"/>
      <c r="SSG255" s="249"/>
      <c r="SSH255" s="249"/>
      <c r="SSI255" s="249"/>
      <c r="SSJ255" s="249"/>
      <c r="SSK255" s="249"/>
      <c r="SSL255" s="249"/>
      <c r="SSM255" s="249"/>
      <c r="SSN255" s="249"/>
      <c r="SSO255" s="249"/>
      <c r="SSP255" s="249"/>
      <c r="SSQ255" s="249"/>
      <c r="SSR255" s="249"/>
      <c r="SSS255" s="249"/>
      <c r="SST255" s="249"/>
      <c r="SSU255" s="249"/>
      <c r="SSV255" s="249"/>
      <c r="SSW255" s="249"/>
      <c r="SSX255" s="249"/>
      <c r="SSY255" s="249"/>
      <c r="SSZ255" s="249"/>
      <c r="STA255" s="249"/>
      <c r="STB255" s="249"/>
      <c r="STC255" s="249"/>
      <c r="STD255" s="249"/>
      <c r="STE255" s="249"/>
      <c r="STF255" s="249"/>
      <c r="STG255" s="249"/>
      <c r="STH255" s="249"/>
      <c r="STI255" s="249"/>
      <c r="STJ255" s="249"/>
      <c r="STK255" s="249"/>
      <c r="STL255" s="249"/>
      <c r="STM255" s="249"/>
      <c r="STN255" s="249"/>
      <c r="STO255" s="249"/>
      <c r="STP255" s="249"/>
      <c r="STQ255" s="249"/>
      <c r="STR255" s="249"/>
      <c r="STS255" s="249"/>
      <c r="STT255" s="249"/>
      <c r="STU255" s="249"/>
      <c r="STV255" s="249"/>
      <c r="STW255" s="249"/>
      <c r="STX255" s="249"/>
      <c r="STY255" s="249"/>
      <c r="STZ255" s="249"/>
      <c r="SUA255" s="249"/>
      <c r="SUB255" s="249"/>
      <c r="SUC255" s="249"/>
      <c r="SUD255" s="249"/>
      <c r="SUE255" s="249"/>
      <c r="SUF255" s="249"/>
      <c r="SUG255" s="249"/>
      <c r="SUH255" s="249"/>
      <c r="SUI255" s="249"/>
      <c r="SUJ255" s="249"/>
      <c r="SUK255" s="249"/>
      <c r="SUL255" s="249"/>
      <c r="SUM255" s="249"/>
      <c r="SUN255" s="249"/>
      <c r="SUO255" s="249"/>
      <c r="SUP255" s="249"/>
      <c r="SUQ255" s="249"/>
      <c r="SUR255" s="249"/>
      <c r="SUS255" s="249"/>
      <c r="SUT255" s="249"/>
      <c r="SUU255" s="249"/>
      <c r="SUV255" s="249"/>
      <c r="SUW255" s="249"/>
      <c r="SUX255" s="249"/>
      <c r="SUY255" s="249"/>
      <c r="SUZ255" s="249"/>
      <c r="SVA255" s="249"/>
      <c r="SVB255" s="249"/>
      <c r="SVC255" s="249"/>
      <c r="SVD255" s="249"/>
      <c r="SVE255" s="249"/>
      <c r="SVF255" s="249"/>
      <c r="SVG255" s="249"/>
      <c r="SVH255" s="249"/>
      <c r="SVI255" s="249"/>
      <c r="SVJ255" s="249"/>
      <c r="SVK255" s="249"/>
      <c r="SVL255" s="249"/>
      <c r="SVM255" s="249"/>
      <c r="SVN255" s="249"/>
      <c r="SVO255" s="249"/>
      <c r="SVP255" s="249"/>
      <c r="SVQ255" s="249"/>
      <c r="SVR255" s="249"/>
      <c r="SVS255" s="249"/>
      <c r="SVT255" s="249"/>
      <c r="SVU255" s="249"/>
      <c r="SVV255" s="249"/>
      <c r="SVW255" s="249"/>
      <c r="SVX255" s="249"/>
      <c r="SVY255" s="249"/>
      <c r="SVZ255" s="249"/>
      <c r="SWA255" s="249"/>
      <c r="SWB255" s="249"/>
      <c r="SWC255" s="249"/>
      <c r="SWD255" s="249"/>
      <c r="SWE255" s="249"/>
      <c r="SWF255" s="249"/>
      <c r="SWG255" s="249"/>
      <c r="SWH255" s="249"/>
      <c r="SWI255" s="249"/>
      <c r="SWJ255" s="249"/>
      <c r="SWK255" s="249"/>
      <c r="SWL255" s="249"/>
      <c r="SWM255" s="249"/>
      <c r="SWN255" s="249"/>
      <c r="SWO255" s="249"/>
      <c r="SWP255" s="249"/>
      <c r="SWQ255" s="249"/>
      <c r="SWR255" s="249"/>
      <c r="SWS255" s="249"/>
      <c r="SWT255" s="249"/>
      <c r="SWU255" s="249"/>
      <c r="SWV255" s="249"/>
      <c r="SWW255" s="249"/>
      <c r="SWX255" s="249"/>
      <c r="SWY255" s="249"/>
      <c r="SWZ255" s="249"/>
      <c r="SXA255" s="249"/>
      <c r="SXB255" s="249"/>
      <c r="SXC255" s="249"/>
      <c r="SXD255" s="249"/>
      <c r="SXE255" s="249"/>
      <c r="SXF255" s="249"/>
      <c r="SXG255" s="249"/>
      <c r="SXH255" s="249"/>
      <c r="SXI255" s="249"/>
      <c r="SXJ255" s="249"/>
      <c r="SXK255" s="249"/>
      <c r="SXL255" s="249"/>
      <c r="SXM255" s="249"/>
      <c r="SXN255" s="249"/>
      <c r="SXO255" s="249"/>
      <c r="SXP255" s="249"/>
      <c r="SXQ255" s="249"/>
      <c r="SXR255" s="249"/>
      <c r="SXS255" s="249"/>
      <c r="SXT255" s="249"/>
      <c r="SXU255" s="249"/>
      <c r="SXV255" s="249"/>
      <c r="SXW255" s="249"/>
      <c r="SXX255" s="249"/>
      <c r="SXY255" s="249"/>
      <c r="SXZ255" s="249"/>
      <c r="SYA255" s="249"/>
      <c r="SYB255" s="249"/>
      <c r="SYC255" s="249"/>
      <c r="SYD255" s="249"/>
      <c r="SYE255" s="249"/>
      <c r="SYF255" s="249"/>
      <c r="SYG255" s="249"/>
      <c r="SYH255" s="249"/>
      <c r="SYI255" s="249"/>
      <c r="SYJ255" s="249"/>
      <c r="SYK255" s="249"/>
      <c r="SYL255" s="249"/>
      <c r="SYM255" s="249"/>
      <c r="SYN255" s="249"/>
      <c r="SYO255" s="249"/>
      <c r="SYP255" s="249"/>
      <c r="SYQ255" s="249"/>
      <c r="SYR255" s="249"/>
      <c r="SYS255" s="249"/>
      <c r="SYT255" s="249"/>
      <c r="SYU255" s="249"/>
      <c r="SYV255" s="249"/>
      <c r="SYW255" s="249"/>
      <c r="SYX255" s="249"/>
      <c r="SYY255" s="249"/>
      <c r="SYZ255" s="249"/>
      <c r="SZA255" s="249"/>
      <c r="SZB255" s="249"/>
      <c r="SZC255" s="249"/>
      <c r="SZD255" s="249"/>
      <c r="SZE255" s="249"/>
      <c r="SZF255" s="249"/>
      <c r="SZG255" s="249"/>
      <c r="SZH255" s="249"/>
      <c r="SZI255" s="249"/>
      <c r="SZJ255" s="249"/>
      <c r="SZK255" s="249"/>
      <c r="SZL255" s="249"/>
      <c r="SZM255" s="249"/>
      <c r="SZN255" s="249"/>
      <c r="SZO255" s="249"/>
      <c r="SZP255" s="249"/>
      <c r="SZQ255" s="249"/>
      <c r="SZR255" s="249"/>
      <c r="SZS255" s="249"/>
      <c r="SZT255" s="249"/>
      <c r="SZU255" s="249"/>
      <c r="SZV255" s="249"/>
      <c r="SZW255" s="249"/>
      <c r="SZX255" s="249"/>
      <c r="SZY255" s="249"/>
      <c r="SZZ255" s="249"/>
      <c r="TAA255" s="249"/>
      <c r="TAB255" s="249"/>
      <c r="TAC255" s="249"/>
      <c r="TAD255" s="249"/>
      <c r="TAE255" s="249"/>
      <c r="TAF255" s="249"/>
      <c r="TAG255" s="249"/>
      <c r="TAH255" s="249"/>
      <c r="TAI255" s="249"/>
      <c r="TAJ255" s="249"/>
      <c r="TAK255" s="249"/>
      <c r="TAL255" s="249"/>
      <c r="TAM255" s="249"/>
      <c r="TAN255" s="249"/>
      <c r="TAO255" s="249"/>
      <c r="TAP255" s="249"/>
      <c r="TAQ255" s="249"/>
      <c r="TAR255" s="249"/>
      <c r="TAS255" s="249"/>
      <c r="TAT255" s="249"/>
      <c r="TAU255" s="249"/>
      <c r="TAV255" s="249"/>
      <c r="TAW255" s="249"/>
      <c r="TAX255" s="249"/>
      <c r="TAY255" s="249"/>
      <c r="TAZ255" s="249"/>
      <c r="TBA255" s="249"/>
      <c r="TBB255" s="249"/>
      <c r="TBC255" s="249"/>
      <c r="TBD255" s="249"/>
      <c r="TBE255" s="249"/>
      <c r="TBF255" s="249"/>
      <c r="TBG255" s="249"/>
      <c r="TBH255" s="249"/>
      <c r="TBI255" s="249"/>
      <c r="TBJ255" s="249"/>
      <c r="TBK255" s="249"/>
      <c r="TBL255" s="249"/>
      <c r="TBM255" s="249"/>
      <c r="TBN255" s="249"/>
      <c r="TBO255" s="249"/>
      <c r="TBP255" s="249"/>
      <c r="TBQ255" s="249"/>
      <c r="TBR255" s="249"/>
      <c r="TBS255" s="249"/>
      <c r="TBT255" s="249"/>
      <c r="TBU255" s="249"/>
      <c r="TBV255" s="249"/>
      <c r="TBW255" s="249"/>
      <c r="TBX255" s="249"/>
      <c r="TBY255" s="249"/>
      <c r="TBZ255" s="249"/>
      <c r="TCA255" s="249"/>
      <c r="TCB255" s="249"/>
      <c r="TCC255" s="249"/>
      <c r="TCD255" s="249"/>
      <c r="TCE255" s="249"/>
      <c r="TCF255" s="249"/>
      <c r="TCG255" s="249"/>
      <c r="TCH255" s="249"/>
      <c r="TCI255" s="249"/>
      <c r="TCJ255" s="249"/>
      <c r="TCK255" s="249"/>
      <c r="TCL255" s="249"/>
      <c r="TCM255" s="249"/>
      <c r="TCN255" s="249"/>
      <c r="TCO255" s="249"/>
      <c r="TCP255" s="249"/>
      <c r="TCQ255" s="249"/>
      <c r="TCR255" s="249"/>
      <c r="TCS255" s="249"/>
      <c r="TCT255" s="249"/>
      <c r="TCU255" s="249"/>
      <c r="TCV255" s="249"/>
      <c r="TCW255" s="249"/>
      <c r="TCX255" s="249"/>
      <c r="TCY255" s="249"/>
      <c r="TCZ255" s="249"/>
      <c r="TDA255" s="249"/>
      <c r="TDB255" s="249"/>
      <c r="TDC255" s="249"/>
      <c r="TDD255" s="249"/>
      <c r="TDE255" s="249"/>
      <c r="TDF255" s="249"/>
      <c r="TDG255" s="249"/>
      <c r="TDH255" s="249"/>
      <c r="TDI255" s="249"/>
      <c r="TDJ255" s="249"/>
      <c r="TDK255" s="249"/>
      <c r="TDL255" s="249"/>
      <c r="TDM255" s="249"/>
      <c r="TDN255" s="249"/>
      <c r="TDO255" s="249"/>
      <c r="TDP255" s="249"/>
      <c r="TDQ255" s="249"/>
      <c r="TDR255" s="249"/>
      <c r="TDS255" s="249"/>
      <c r="TDT255" s="249"/>
      <c r="TDU255" s="249"/>
      <c r="TDV255" s="249"/>
      <c r="TDW255" s="249"/>
      <c r="TDX255" s="249"/>
      <c r="TDY255" s="249"/>
      <c r="TDZ255" s="249"/>
      <c r="TEA255" s="249"/>
      <c r="TEB255" s="249"/>
      <c r="TEC255" s="249"/>
      <c r="TED255" s="249"/>
      <c r="TEE255" s="249"/>
      <c r="TEF255" s="249"/>
      <c r="TEG255" s="249"/>
      <c r="TEH255" s="249"/>
      <c r="TEI255" s="249"/>
      <c r="TEJ255" s="249"/>
      <c r="TEK255" s="249"/>
      <c r="TEL255" s="249"/>
      <c r="TEM255" s="249"/>
      <c r="TEN255" s="249"/>
      <c r="TEO255" s="249"/>
      <c r="TEP255" s="249"/>
      <c r="TEQ255" s="249"/>
      <c r="TER255" s="249"/>
      <c r="TES255" s="249"/>
      <c r="TET255" s="249"/>
      <c r="TEU255" s="249"/>
      <c r="TEV255" s="249"/>
      <c r="TEW255" s="249"/>
      <c r="TEX255" s="249"/>
      <c r="TEY255" s="249"/>
      <c r="TEZ255" s="249"/>
      <c r="TFA255" s="249"/>
      <c r="TFB255" s="249"/>
      <c r="TFC255" s="249"/>
      <c r="TFD255" s="249"/>
      <c r="TFE255" s="249"/>
      <c r="TFF255" s="249"/>
      <c r="TFG255" s="249"/>
      <c r="TFH255" s="249"/>
      <c r="TFI255" s="249"/>
      <c r="TFJ255" s="249"/>
      <c r="TFK255" s="249"/>
      <c r="TFL255" s="249"/>
      <c r="TFM255" s="249"/>
      <c r="TFN255" s="249"/>
      <c r="TFO255" s="249"/>
      <c r="TFP255" s="249"/>
      <c r="TFQ255" s="249"/>
      <c r="TFR255" s="249"/>
      <c r="TFS255" s="249"/>
      <c r="TFT255" s="249"/>
      <c r="TFU255" s="249"/>
      <c r="TFV255" s="249"/>
      <c r="TFW255" s="249"/>
      <c r="TFX255" s="249"/>
      <c r="TFY255" s="249"/>
      <c r="TFZ255" s="249"/>
      <c r="TGA255" s="249"/>
      <c r="TGB255" s="249"/>
      <c r="TGC255" s="249"/>
      <c r="TGD255" s="249"/>
      <c r="TGE255" s="249"/>
      <c r="TGF255" s="249"/>
      <c r="TGG255" s="249"/>
      <c r="TGH255" s="249"/>
      <c r="TGI255" s="249"/>
      <c r="TGJ255" s="249"/>
      <c r="TGK255" s="249"/>
      <c r="TGL255" s="249"/>
      <c r="TGM255" s="249"/>
      <c r="TGN255" s="249"/>
      <c r="TGO255" s="249"/>
      <c r="TGP255" s="249"/>
      <c r="TGQ255" s="249"/>
      <c r="TGR255" s="249"/>
      <c r="TGS255" s="249"/>
      <c r="TGT255" s="249"/>
      <c r="TGU255" s="249"/>
      <c r="TGV255" s="249"/>
      <c r="TGW255" s="249"/>
      <c r="TGX255" s="249"/>
      <c r="TGY255" s="249"/>
      <c r="TGZ255" s="249"/>
      <c r="THA255" s="249"/>
      <c r="THB255" s="249"/>
      <c r="THC255" s="249"/>
      <c r="THD255" s="249"/>
      <c r="THE255" s="249"/>
      <c r="THF255" s="249"/>
      <c r="THG255" s="249"/>
      <c r="THH255" s="249"/>
      <c r="THI255" s="249"/>
      <c r="THJ255" s="249"/>
      <c r="THK255" s="249"/>
      <c r="THL255" s="249"/>
      <c r="THM255" s="249"/>
      <c r="THN255" s="249"/>
      <c r="THO255" s="249"/>
      <c r="THP255" s="249"/>
      <c r="THQ255" s="249"/>
      <c r="THR255" s="249"/>
      <c r="THS255" s="249"/>
      <c r="THT255" s="249"/>
      <c r="THU255" s="249"/>
      <c r="THV255" s="249"/>
      <c r="THW255" s="249"/>
      <c r="THX255" s="249"/>
      <c r="THY255" s="249"/>
      <c r="THZ255" s="249"/>
      <c r="TIA255" s="249"/>
      <c r="TIB255" s="249"/>
      <c r="TIC255" s="249"/>
      <c r="TID255" s="249"/>
      <c r="TIE255" s="249"/>
      <c r="TIF255" s="249"/>
      <c r="TIG255" s="249"/>
      <c r="TIH255" s="249"/>
      <c r="TII255" s="249"/>
      <c r="TIJ255" s="249"/>
      <c r="TIK255" s="249"/>
      <c r="TIL255" s="249"/>
      <c r="TIM255" s="249"/>
      <c r="TIN255" s="249"/>
      <c r="TIO255" s="249"/>
      <c r="TIP255" s="249"/>
      <c r="TIQ255" s="249"/>
      <c r="TIR255" s="249"/>
      <c r="TIS255" s="249"/>
      <c r="TIT255" s="249"/>
      <c r="TIU255" s="249"/>
      <c r="TIV255" s="249"/>
      <c r="TIW255" s="249"/>
      <c r="TIX255" s="249"/>
      <c r="TIY255" s="249"/>
      <c r="TIZ255" s="249"/>
      <c r="TJA255" s="249"/>
      <c r="TJB255" s="249"/>
      <c r="TJC255" s="249"/>
      <c r="TJD255" s="249"/>
      <c r="TJE255" s="249"/>
      <c r="TJF255" s="249"/>
      <c r="TJG255" s="249"/>
      <c r="TJH255" s="249"/>
      <c r="TJI255" s="249"/>
      <c r="TJJ255" s="249"/>
      <c r="TJK255" s="249"/>
      <c r="TJL255" s="249"/>
      <c r="TJM255" s="249"/>
      <c r="TJN255" s="249"/>
      <c r="TJO255" s="249"/>
      <c r="TJP255" s="249"/>
      <c r="TJQ255" s="249"/>
      <c r="TJR255" s="249"/>
      <c r="TJS255" s="249"/>
      <c r="TJT255" s="249"/>
      <c r="TJU255" s="249"/>
      <c r="TJV255" s="249"/>
      <c r="TJW255" s="249"/>
      <c r="TJX255" s="249"/>
      <c r="TJY255" s="249"/>
      <c r="TJZ255" s="249"/>
      <c r="TKA255" s="249"/>
      <c r="TKB255" s="249"/>
      <c r="TKC255" s="249"/>
      <c r="TKD255" s="249"/>
      <c r="TKE255" s="249"/>
      <c r="TKF255" s="249"/>
      <c r="TKG255" s="249"/>
      <c r="TKH255" s="249"/>
      <c r="TKI255" s="249"/>
      <c r="TKJ255" s="249"/>
      <c r="TKK255" s="249"/>
      <c r="TKL255" s="249"/>
      <c r="TKM255" s="249"/>
      <c r="TKN255" s="249"/>
      <c r="TKO255" s="249"/>
      <c r="TKP255" s="249"/>
      <c r="TKQ255" s="249"/>
      <c r="TKR255" s="249"/>
      <c r="TKS255" s="249"/>
      <c r="TKT255" s="249"/>
      <c r="TKU255" s="249"/>
      <c r="TKV255" s="249"/>
      <c r="TKW255" s="249"/>
      <c r="TKX255" s="249"/>
      <c r="TKY255" s="249"/>
      <c r="TKZ255" s="249"/>
      <c r="TLA255" s="249"/>
      <c r="TLB255" s="249"/>
      <c r="TLC255" s="249"/>
      <c r="TLD255" s="249"/>
      <c r="TLE255" s="249"/>
      <c r="TLF255" s="249"/>
      <c r="TLG255" s="249"/>
      <c r="TLH255" s="249"/>
      <c r="TLI255" s="249"/>
      <c r="TLJ255" s="249"/>
      <c r="TLK255" s="249"/>
      <c r="TLL255" s="249"/>
      <c r="TLM255" s="249"/>
      <c r="TLN255" s="249"/>
      <c r="TLO255" s="249"/>
      <c r="TLP255" s="249"/>
      <c r="TLQ255" s="249"/>
      <c r="TLR255" s="249"/>
      <c r="TLS255" s="249"/>
      <c r="TLT255" s="249"/>
      <c r="TLU255" s="249"/>
      <c r="TLV255" s="249"/>
      <c r="TLW255" s="249"/>
      <c r="TLX255" s="249"/>
      <c r="TLY255" s="249"/>
      <c r="TLZ255" s="249"/>
      <c r="TMA255" s="249"/>
      <c r="TMB255" s="249"/>
      <c r="TMC255" s="249"/>
      <c r="TMD255" s="249"/>
      <c r="TME255" s="249"/>
      <c r="TMF255" s="249"/>
      <c r="TMG255" s="249"/>
      <c r="TMH255" s="249"/>
      <c r="TMI255" s="249"/>
      <c r="TMJ255" s="249"/>
      <c r="TMK255" s="249"/>
      <c r="TML255" s="249"/>
      <c r="TMM255" s="249"/>
      <c r="TMN255" s="249"/>
      <c r="TMO255" s="249"/>
      <c r="TMP255" s="249"/>
      <c r="TMQ255" s="249"/>
      <c r="TMR255" s="249"/>
      <c r="TMS255" s="249"/>
      <c r="TMT255" s="249"/>
      <c r="TMU255" s="249"/>
      <c r="TMV255" s="249"/>
      <c r="TMW255" s="249"/>
      <c r="TMX255" s="249"/>
      <c r="TMY255" s="249"/>
      <c r="TMZ255" s="249"/>
      <c r="TNA255" s="249"/>
      <c r="TNB255" s="249"/>
      <c r="TNC255" s="249"/>
      <c r="TND255" s="249"/>
      <c r="TNE255" s="249"/>
      <c r="TNF255" s="249"/>
      <c r="TNG255" s="249"/>
      <c r="TNH255" s="249"/>
      <c r="TNI255" s="249"/>
      <c r="TNJ255" s="249"/>
      <c r="TNK255" s="249"/>
      <c r="TNL255" s="249"/>
      <c r="TNM255" s="249"/>
      <c r="TNN255" s="249"/>
      <c r="TNO255" s="249"/>
      <c r="TNP255" s="249"/>
      <c r="TNQ255" s="249"/>
      <c r="TNR255" s="249"/>
      <c r="TNS255" s="249"/>
      <c r="TNT255" s="249"/>
      <c r="TNU255" s="249"/>
      <c r="TNV255" s="249"/>
      <c r="TNW255" s="249"/>
      <c r="TNX255" s="249"/>
      <c r="TNY255" s="249"/>
      <c r="TNZ255" s="249"/>
      <c r="TOA255" s="249"/>
      <c r="TOB255" s="249"/>
      <c r="TOC255" s="249"/>
      <c r="TOD255" s="249"/>
      <c r="TOE255" s="249"/>
      <c r="TOF255" s="249"/>
      <c r="TOG255" s="249"/>
      <c r="TOH255" s="249"/>
      <c r="TOI255" s="249"/>
      <c r="TOJ255" s="249"/>
      <c r="TOK255" s="249"/>
      <c r="TOL255" s="249"/>
      <c r="TOM255" s="249"/>
      <c r="TON255" s="249"/>
      <c r="TOO255" s="249"/>
      <c r="TOP255" s="249"/>
      <c r="TOQ255" s="249"/>
      <c r="TOR255" s="249"/>
      <c r="TOS255" s="249"/>
      <c r="TOT255" s="249"/>
      <c r="TOU255" s="249"/>
      <c r="TOV255" s="249"/>
      <c r="TOW255" s="249"/>
      <c r="TOX255" s="249"/>
      <c r="TOY255" s="249"/>
      <c r="TOZ255" s="249"/>
      <c r="TPA255" s="249"/>
      <c r="TPB255" s="249"/>
      <c r="TPC255" s="249"/>
      <c r="TPD255" s="249"/>
      <c r="TPE255" s="249"/>
      <c r="TPF255" s="249"/>
      <c r="TPG255" s="249"/>
      <c r="TPH255" s="249"/>
      <c r="TPI255" s="249"/>
      <c r="TPJ255" s="249"/>
      <c r="TPK255" s="249"/>
      <c r="TPL255" s="249"/>
      <c r="TPM255" s="249"/>
      <c r="TPN255" s="249"/>
      <c r="TPO255" s="249"/>
      <c r="TPP255" s="249"/>
      <c r="TPQ255" s="249"/>
      <c r="TPR255" s="249"/>
      <c r="TPS255" s="249"/>
      <c r="TPT255" s="249"/>
      <c r="TPU255" s="249"/>
      <c r="TPV255" s="249"/>
      <c r="TPW255" s="249"/>
      <c r="TPX255" s="249"/>
      <c r="TPY255" s="249"/>
      <c r="TPZ255" s="249"/>
      <c r="TQA255" s="249"/>
      <c r="TQB255" s="249"/>
      <c r="TQC255" s="249"/>
      <c r="TQD255" s="249"/>
      <c r="TQE255" s="249"/>
      <c r="TQF255" s="249"/>
      <c r="TQG255" s="249"/>
      <c r="TQH255" s="249"/>
      <c r="TQI255" s="249"/>
      <c r="TQJ255" s="249"/>
      <c r="TQK255" s="249"/>
      <c r="TQL255" s="249"/>
      <c r="TQM255" s="249"/>
      <c r="TQN255" s="249"/>
      <c r="TQO255" s="249"/>
      <c r="TQP255" s="249"/>
      <c r="TQQ255" s="249"/>
      <c r="TQR255" s="249"/>
      <c r="TQS255" s="249"/>
      <c r="TQT255" s="249"/>
      <c r="TQU255" s="249"/>
      <c r="TQV255" s="249"/>
      <c r="TQW255" s="249"/>
      <c r="TQX255" s="249"/>
      <c r="TQY255" s="249"/>
      <c r="TQZ255" s="249"/>
      <c r="TRA255" s="249"/>
      <c r="TRB255" s="249"/>
      <c r="TRC255" s="249"/>
      <c r="TRD255" s="249"/>
      <c r="TRE255" s="249"/>
      <c r="TRF255" s="249"/>
      <c r="TRG255" s="249"/>
      <c r="TRH255" s="249"/>
      <c r="TRI255" s="249"/>
      <c r="TRJ255" s="249"/>
      <c r="TRK255" s="249"/>
      <c r="TRL255" s="249"/>
      <c r="TRM255" s="249"/>
      <c r="TRN255" s="249"/>
      <c r="TRO255" s="249"/>
      <c r="TRP255" s="249"/>
      <c r="TRQ255" s="249"/>
      <c r="TRR255" s="249"/>
      <c r="TRS255" s="249"/>
      <c r="TRT255" s="249"/>
      <c r="TRU255" s="249"/>
      <c r="TRV255" s="249"/>
      <c r="TRW255" s="249"/>
      <c r="TRX255" s="249"/>
      <c r="TRY255" s="249"/>
      <c r="TRZ255" s="249"/>
      <c r="TSA255" s="249"/>
      <c r="TSB255" s="249"/>
      <c r="TSC255" s="249"/>
      <c r="TSD255" s="249"/>
      <c r="TSE255" s="249"/>
      <c r="TSF255" s="249"/>
      <c r="TSG255" s="249"/>
      <c r="TSH255" s="249"/>
      <c r="TSI255" s="249"/>
      <c r="TSJ255" s="249"/>
      <c r="TSK255" s="249"/>
      <c r="TSL255" s="249"/>
      <c r="TSM255" s="249"/>
      <c r="TSN255" s="249"/>
      <c r="TSO255" s="249"/>
      <c r="TSP255" s="249"/>
      <c r="TSQ255" s="249"/>
      <c r="TSR255" s="249"/>
      <c r="TSS255" s="249"/>
      <c r="TST255" s="249"/>
      <c r="TSU255" s="249"/>
      <c r="TSV255" s="249"/>
      <c r="TSW255" s="249"/>
      <c r="TSX255" s="249"/>
      <c r="TSY255" s="249"/>
      <c r="TSZ255" s="249"/>
      <c r="TTA255" s="249"/>
      <c r="TTB255" s="249"/>
      <c r="TTC255" s="249"/>
      <c r="TTD255" s="249"/>
      <c r="TTE255" s="249"/>
      <c r="TTF255" s="249"/>
      <c r="TTG255" s="249"/>
      <c r="TTH255" s="249"/>
      <c r="TTI255" s="249"/>
      <c r="TTJ255" s="249"/>
      <c r="TTK255" s="249"/>
      <c r="TTL255" s="249"/>
      <c r="TTM255" s="249"/>
      <c r="TTN255" s="249"/>
      <c r="TTO255" s="249"/>
      <c r="TTP255" s="249"/>
      <c r="TTQ255" s="249"/>
      <c r="TTR255" s="249"/>
      <c r="TTS255" s="249"/>
      <c r="TTT255" s="249"/>
      <c r="TTU255" s="249"/>
      <c r="TTV255" s="249"/>
      <c r="TTW255" s="249"/>
      <c r="TTX255" s="249"/>
      <c r="TTY255" s="249"/>
      <c r="TTZ255" s="249"/>
      <c r="TUA255" s="249"/>
      <c r="TUB255" s="249"/>
      <c r="TUC255" s="249"/>
      <c r="TUD255" s="249"/>
      <c r="TUE255" s="249"/>
      <c r="TUF255" s="249"/>
      <c r="TUG255" s="249"/>
      <c r="TUH255" s="249"/>
      <c r="TUI255" s="249"/>
      <c r="TUJ255" s="249"/>
      <c r="TUK255" s="249"/>
      <c r="TUL255" s="249"/>
      <c r="TUM255" s="249"/>
      <c r="TUN255" s="249"/>
      <c r="TUO255" s="249"/>
      <c r="TUP255" s="249"/>
      <c r="TUQ255" s="249"/>
      <c r="TUR255" s="249"/>
      <c r="TUS255" s="249"/>
      <c r="TUT255" s="249"/>
      <c r="TUU255" s="249"/>
      <c r="TUV255" s="249"/>
      <c r="TUW255" s="249"/>
      <c r="TUX255" s="249"/>
      <c r="TUY255" s="249"/>
      <c r="TUZ255" s="249"/>
      <c r="TVA255" s="249"/>
      <c r="TVB255" s="249"/>
      <c r="TVC255" s="249"/>
      <c r="TVD255" s="249"/>
      <c r="TVE255" s="249"/>
      <c r="TVF255" s="249"/>
      <c r="TVG255" s="249"/>
      <c r="TVH255" s="249"/>
      <c r="TVI255" s="249"/>
      <c r="TVJ255" s="249"/>
      <c r="TVK255" s="249"/>
      <c r="TVL255" s="249"/>
      <c r="TVM255" s="249"/>
      <c r="TVN255" s="249"/>
      <c r="TVO255" s="249"/>
      <c r="TVP255" s="249"/>
      <c r="TVQ255" s="249"/>
      <c r="TVR255" s="249"/>
      <c r="TVS255" s="249"/>
      <c r="TVT255" s="249"/>
      <c r="TVU255" s="249"/>
      <c r="TVV255" s="249"/>
      <c r="TVW255" s="249"/>
      <c r="TVX255" s="249"/>
      <c r="TVY255" s="249"/>
      <c r="TVZ255" s="249"/>
      <c r="TWA255" s="249"/>
      <c r="TWB255" s="249"/>
      <c r="TWC255" s="249"/>
      <c r="TWD255" s="249"/>
      <c r="TWE255" s="249"/>
      <c r="TWF255" s="249"/>
      <c r="TWG255" s="249"/>
      <c r="TWH255" s="249"/>
      <c r="TWI255" s="249"/>
      <c r="TWJ255" s="249"/>
      <c r="TWK255" s="249"/>
      <c r="TWL255" s="249"/>
      <c r="TWM255" s="249"/>
      <c r="TWN255" s="249"/>
      <c r="TWO255" s="249"/>
      <c r="TWP255" s="249"/>
      <c r="TWQ255" s="249"/>
      <c r="TWR255" s="249"/>
      <c r="TWS255" s="249"/>
      <c r="TWT255" s="249"/>
      <c r="TWU255" s="249"/>
      <c r="TWV255" s="249"/>
      <c r="TWW255" s="249"/>
      <c r="TWX255" s="249"/>
      <c r="TWY255" s="249"/>
      <c r="TWZ255" s="249"/>
      <c r="TXA255" s="249"/>
      <c r="TXB255" s="249"/>
      <c r="TXC255" s="249"/>
      <c r="TXD255" s="249"/>
      <c r="TXE255" s="249"/>
      <c r="TXF255" s="249"/>
      <c r="TXG255" s="249"/>
      <c r="TXH255" s="249"/>
      <c r="TXI255" s="249"/>
      <c r="TXJ255" s="249"/>
      <c r="TXK255" s="249"/>
      <c r="TXL255" s="249"/>
      <c r="TXM255" s="249"/>
      <c r="TXN255" s="249"/>
      <c r="TXO255" s="249"/>
      <c r="TXP255" s="249"/>
      <c r="TXQ255" s="249"/>
      <c r="TXR255" s="249"/>
      <c r="TXS255" s="249"/>
      <c r="TXT255" s="249"/>
      <c r="TXU255" s="249"/>
      <c r="TXV255" s="249"/>
      <c r="TXW255" s="249"/>
      <c r="TXX255" s="249"/>
      <c r="TXY255" s="249"/>
      <c r="TXZ255" s="249"/>
      <c r="TYA255" s="249"/>
      <c r="TYB255" s="249"/>
      <c r="TYC255" s="249"/>
      <c r="TYD255" s="249"/>
      <c r="TYE255" s="249"/>
      <c r="TYF255" s="249"/>
      <c r="TYG255" s="249"/>
      <c r="TYH255" s="249"/>
      <c r="TYI255" s="249"/>
      <c r="TYJ255" s="249"/>
      <c r="TYK255" s="249"/>
      <c r="TYL255" s="249"/>
      <c r="TYM255" s="249"/>
      <c r="TYN255" s="249"/>
      <c r="TYO255" s="249"/>
      <c r="TYP255" s="249"/>
      <c r="TYQ255" s="249"/>
      <c r="TYR255" s="249"/>
      <c r="TYS255" s="249"/>
      <c r="TYT255" s="249"/>
      <c r="TYU255" s="249"/>
      <c r="TYV255" s="249"/>
      <c r="TYW255" s="249"/>
      <c r="TYX255" s="249"/>
      <c r="TYY255" s="249"/>
      <c r="TYZ255" s="249"/>
      <c r="TZA255" s="249"/>
      <c r="TZB255" s="249"/>
      <c r="TZC255" s="249"/>
      <c r="TZD255" s="249"/>
      <c r="TZE255" s="249"/>
      <c r="TZF255" s="249"/>
      <c r="TZG255" s="249"/>
      <c r="TZH255" s="249"/>
      <c r="TZI255" s="249"/>
      <c r="TZJ255" s="249"/>
      <c r="TZK255" s="249"/>
      <c r="TZL255" s="249"/>
      <c r="TZM255" s="249"/>
      <c r="TZN255" s="249"/>
      <c r="TZO255" s="249"/>
      <c r="TZP255" s="249"/>
      <c r="TZQ255" s="249"/>
      <c r="TZR255" s="249"/>
      <c r="TZS255" s="249"/>
      <c r="TZT255" s="249"/>
      <c r="TZU255" s="249"/>
      <c r="TZV255" s="249"/>
      <c r="TZW255" s="249"/>
      <c r="TZX255" s="249"/>
      <c r="TZY255" s="249"/>
      <c r="TZZ255" s="249"/>
      <c r="UAA255" s="249"/>
      <c r="UAB255" s="249"/>
      <c r="UAC255" s="249"/>
      <c r="UAD255" s="249"/>
      <c r="UAE255" s="249"/>
      <c r="UAF255" s="249"/>
      <c r="UAG255" s="249"/>
      <c r="UAH255" s="249"/>
      <c r="UAI255" s="249"/>
      <c r="UAJ255" s="249"/>
      <c r="UAK255" s="249"/>
      <c r="UAL255" s="249"/>
      <c r="UAM255" s="249"/>
      <c r="UAN255" s="249"/>
      <c r="UAO255" s="249"/>
      <c r="UAP255" s="249"/>
      <c r="UAQ255" s="249"/>
      <c r="UAR255" s="249"/>
      <c r="UAS255" s="249"/>
      <c r="UAT255" s="249"/>
      <c r="UAU255" s="249"/>
      <c r="UAV255" s="249"/>
      <c r="UAW255" s="249"/>
      <c r="UAX255" s="249"/>
      <c r="UAY255" s="249"/>
      <c r="UAZ255" s="249"/>
      <c r="UBA255" s="249"/>
      <c r="UBB255" s="249"/>
      <c r="UBC255" s="249"/>
      <c r="UBD255" s="249"/>
      <c r="UBE255" s="249"/>
      <c r="UBF255" s="249"/>
      <c r="UBG255" s="249"/>
      <c r="UBH255" s="249"/>
      <c r="UBI255" s="249"/>
      <c r="UBJ255" s="249"/>
      <c r="UBK255" s="249"/>
      <c r="UBL255" s="249"/>
      <c r="UBM255" s="249"/>
      <c r="UBN255" s="249"/>
      <c r="UBO255" s="249"/>
      <c r="UBP255" s="249"/>
      <c r="UBQ255" s="249"/>
      <c r="UBR255" s="249"/>
      <c r="UBS255" s="249"/>
      <c r="UBT255" s="249"/>
      <c r="UBU255" s="249"/>
      <c r="UBV255" s="249"/>
      <c r="UBW255" s="249"/>
      <c r="UBX255" s="249"/>
      <c r="UBY255" s="249"/>
      <c r="UBZ255" s="249"/>
      <c r="UCA255" s="249"/>
      <c r="UCB255" s="249"/>
      <c r="UCC255" s="249"/>
      <c r="UCD255" s="249"/>
      <c r="UCE255" s="249"/>
      <c r="UCF255" s="249"/>
      <c r="UCG255" s="249"/>
      <c r="UCH255" s="249"/>
      <c r="UCI255" s="249"/>
      <c r="UCJ255" s="249"/>
      <c r="UCK255" s="249"/>
      <c r="UCL255" s="249"/>
      <c r="UCM255" s="249"/>
      <c r="UCN255" s="249"/>
      <c r="UCO255" s="249"/>
      <c r="UCP255" s="249"/>
      <c r="UCQ255" s="249"/>
      <c r="UCR255" s="249"/>
      <c r="UCS255" s="249"/>
      <c r="UCT255" s="249"/>
      <c r="UCU255" s="249"/>
      <c r="UCV255" s="249"/>
      <c r="UCW255" s="249"/>
      <c r="UCX255" s="249"/>
      <c r="UCY255" s="249"/>
      <c r="UCZ255" s="249"/>
      <c r="UDA255" s="249"/>
      <c r="UDB255" s="249"/>
      <c r="UDC255" s="249"/>
      <c r="UDD255" s="249"/>
      <c r="UDE255" s="249"/>
      <c r="UDF255" s="249"/>
      <c r="UDG255" s="249"/>
      <c r="UDH255" s="249"/>
      <c r="UDI255" s="249"/>
      <c r="UDJ255" s="249"/>
      <c r="UDK255" s="249"/>
      <c r="UDL255" s="249"/>
      <c r="UDM255" s="249"/>
      <c r="UDN255" s="249"/>
      <c r="UDO255" s="249"/>
      <c r="UDP255" s="249"/>
      <c r="UDQ255" s="249"/>
      <c r="UDR255" s="249"/>
      <c r="UDS255" s="249"/>
      <c r="UDT255" s="249"/>
      <c r="UDU255" s="249"/>
      <c r="UDV255" s="249"/>
      <c r="UDW255" s="249"/>
      <c r="UDX255" s="249"/>
      <c r="UDY255" s="249"/>
      <c r="UDZ255" s="249"/>
      <c r="UEA255" s="249"/>
      <c r="UEB255" s="249"/>
      <c r="UEC255" s="249"/>
      <c r="UED255" s="249"/>
      <c r="UEE255" s="249"/>
      <c r="UEF255" s="249"/>
      <c r="UEG255" s="249"/>
      <c r="UEH255" s="249"/>
      <c r="UEI255" s="249"/>
      <c r="UEJ255" s="249"/>
      <c r="UEK255" s="249"/>
      <c r="UEL255" s="249"/>
      <c r="UEM255" s="249"/>
      <c r="UEN255" s="249"/>
      <c r="UEO255" s="249"/>
      <c r="UEP255" s="249"/>
      <c r="UEQ255" s="249"/>
      <c r="UER255" s="249"/>
      <c r="UES255" s="249"/>
      <c r="UET255" s="249"/>
      <c r="UEU255" s="249"/>
      <c r="UEV255" s="249"/>
      <c r="UEW255" s="249"/>
      <c r="UEX255" s="249"/>
      <c r="UEY255" s="249"/>
      <c r="UEZ255" s="249"/>
      <c r="UFA255" s="249"/>
      <c r="UFB255" s="249"/>
      <c r="UFC255" s="249"/>
      <c r="UFD255" s="249"/>
      <c r="UFE255" s="249"/>
      <c r="UFF255" s="249"/>
      <c r="UFG255" s="249"/>
      <c r="UFH255" s="249"/>
      <c r="UFI255" s="249"/>
      <c r="UFJ255" s="249"/>
      <c r="UFK255" s="249"/>
      <c r="UFL255" s="249"/>
      <c r="UFM255" s="249"/>
      <c r="UFN255" s="249"/>
      <c r="UFO255" s="249"/>
      <c r="UFP255" s="249"/>
      <c r="UFQ255" s="249"/>
      <c r="UFR255" s="249"/>
      <c r="UFS255" s="249"/>
      <c r="UFT255" s="249"/>
      <c r="UFU255" s="249"/>
      <c r="UFV255" s="249"/>
      <c r="UFW255" s="249"/>
      <c r="UFX255" s="249"/>
      <c r="UFY255" s="249"/>
      <c r="UFZ255" s="249"/>
      <c r="UGA255" s="249"/>
      <c r="UGB255" s="249"/>
      <c r="UGC255" s="249"/>
      <c r="UGD255" s="249"/>
      <c r="UGE255" s="249"/>
      <c r="UGF255" s="249"/>
      <c r="UGG255" s="249"/>
      <c r="UGH255" s="249"/>
      <c r="UGI255" s="249"/>
      <c r="UGJ255" s="249"/>
      <c r="UGK255" s="249"/>
      <c r="UGL255" s="249"/>
      <c r="UGM255" s="249"/>
      <c r="UGN255" s="249"/>
      <c r="UGO255" s="249"/>
      <c r="UGP255" s="249"/>
      <c r="UGQ255" s="249"/>
      <c r="UGR255" s="249"/>
      <c r="UGS255" s="249"/>
      <c r="UGT255" s="249"/>
      <c r="UGU255" s="249"/>
      <c r="UGV255" s="249"/>
      <c r="UGW255" s="249"/>
      <c r="UGX255" s="249"/>
      <c r="UGY255" s="249"/>
      <c r="UGZ255" s="249"/>
      <c r="UHA255" s="249"/>
      <c r="UHB255" s="249"/>
      <c r="UHC255" s="249"/>
      <c r="UHD255" s="249"/>
      <c r="UHE255" s="249"/>
      <c r="UHF255" s="249"/>
      <c r="UHG255" s="249"/>
      <c r="UHH255" s="249"/>
      <c r="UHI255" s="249"/>
      <c r="UHJ255" s="249"/>
      <c r="UHK255" s="249"/>
      <c r="UHL255" s="249"/>
      <c r="UHM255" s="249"/>
      <c r="UHN255" s="249"/>
      <c r="UHO255" s="249"/>
      <c r="UHP255" s="249"/>
      <c r="UHQ255" s="249"/>
      <c r="UHR255" s="249"/>
      <c r="UHS255" s="249"/>
      <c r="UHT255" s="249"/>
      <c r="UHU255" s="249"/>
      <c r="UHV255" s="249"/>
      <c r="UHW255" s="249"/>
      <c r="UHX255" s="249"/>
      <c r="UHY255" s="249"/>
      <c r="UHZ255" s="249"/>
      <c r="UIA255" s="249"/>
      <c r="UIB255" s="249"/>
      <c r="UIC255" s="249"/>
      <c r="UID255" s="249"/>
      <c r="UIE255" s="249"/>
      <c r="UIF255" s="249"/>
      <c r="UIG255" s="249"/>
      <c r="UIH255" s="249"/>
      <c r="UII255" s="249"/>
      <c r="UIJ255" s="249"/>
      <c r="UIK255" s="249"/>
      <c r="UIL255" s="249"/>
      <c r="UIM255" s="249"/>
      <c r="UIN255" s="249"/>
      <c r="UIO255" s="249"/>
      <c r="UIP255" s="249"/>
      <c r="UIQ255" s="249"/>
      <c r="UIR255" s="249"/>
      <c r="UIS255" s="249"/>
      <c r="UIT255" s="249"/>
      <c r="UIU255" s="249"/>
      <c r="UIV255" s="249"/>
      <c r="UIW255" s="249"/>
      <c r="UIX255" s="249"/>
      <c r="UIY255" s="249"/>
      <c r="UIZ255" s="249"/>
      <c r="UJA255" s="249"/>
      <c r="UJB255" s="249"/>
      <c r="UJC255" s="249"/>
      <c r="UJD255" s="249"/>
      <c r="UJE255" s="249"/>
      <c r="UJF255" s="249"/>
      <c r="UJG255" s="249"/>
      <c r="UJH255" s="249"/>
      <c r="UJI255" s="249"/>
      <c r="UJJ255" s="249"/>
      <c r="UJK255" s="249"/>
      <c r="UJL255" s="249"/>
      <c r="UJM255" s="249"/>
      <c r="UJN255" s="249"/>
      <c r="UJO255" s="249"/>
      <c r="UJP255" s="249"/>
      <c r="UJQ255" s="249"/>
      <c r="UJR255" s="249"/>
      <c r="UJS255" s="249"/>
      <c r="UJT255" s="249"/>
      <c r="UJU255" s="249"/>
      <c r="UJV255" s="249"/>
      <c r="UJW255" s="249"/>
      <c r="UJX255" s="249"/>
      <c r="UJY255" s="249"/>
      <c r="UJZ255" s="249"/>
      <c r="UKA255" s="249"/>
      <c r="UKB255" s="249"/>
      <c r="UKC255" s="249"/>
      <c r="UKD255" s="249"/>
      <c r="UKE255" s="249"/>
      <c r="UKF255" s="249"/>
      <c r="UKG255" s="249"/>
      <c r="UKH255" s="249"/>
      <c r="UKI255" s="249"/>
      <c r="UKJ255" s="249"/>
      <c r="UKK255" s="249"/>
      <c r="UKL255" s="249"/>
      <c r="UKM255" s="249"/>
      <c r="UKN255" s="249"/>
      <c r="UKO255" s="249"/>
      <c r="UKP255" s="249"/>
      <c r="UKQ255" s="249"/>
      <c r="UKR255" s="249"/>
      <c r="UKS255" s="249"/>
      <c r="UKT255" s="249"/>
      <c r="UKU255" s="249"/>
      <c r="UKV255" s="249"/>
      <c r="UKW255" s="249"/>
      <c r="UKX255" s="249"/>
      <c r="UKY255" s="249"/>
      <c r="UKZ255" s="249"/>
      <c r="ULA255" s="249"/>
      <c r="ULB255" s="249"/>
      <c r="ULC255" s="249"/>
      <c r="ULD255" s="249"/>
      <c r="ULE255" s="249"/>
      <c r="ULF255" s="249"/>
      <c r="ULG255" s="249"/>
      <c r="ULH255" s="249"/>
      <c r="ULI255" s="249"/>
      <c r="ULJ255" s="249"/>
      <c r="ULK255" s="249"/>
      <c r="ULL255" s="249"/>
      <c r="ULM255" s="249"/>
      <c r="ULN255" s="249"/>
      <c r="ULO255" s="249"/>
      <c r="ULP255" s="249"/>
      <c r="ULQ255" s="249"/>
      <c r="ULR255" s="249"/>
      <c r="ULS255" s="249"/>
      <c r="ULT255" s="249"/>
      <c r="ULU255" s="249"/>
      <c r="ULV255" s="249"/>
      <c r="ULW255" s="249"/>
      <c r="ULX255" s="249"/>
      <c r="ULY255" s="249"/>
      <c r="ULZ255" s="249"/>
      <c r="UMA255" s="249"/>
      <c r="UMB255" s="249"/>
      <c r="UMC255" s="249"/>
      <c r="UMD255" s="249"/>
      <c r="UME255" s="249"/>
      <c r="UMF255" s="249"/>
      <c r="UMG255" s="249"/>
      <c r="UMH255" s="249"/>
      <c r="UMI255" s="249"/>
      <c r="UMJ255" s="249"/>
      <c r="UMK255" s="249"/>
      <c r="UML255" s="249"/>
      <c r="UMM255" s="249"/>
      <c r="UMN255" s="249"/>
      <c r="UMO255" s="249"/>
      <c r="UMP255" s="249"/>
      <c r="UMQ255" s="249"/>
      <c r="UMR255" s="249"/>
      <c r="UMS255" s="249"/>
      <c r="UMT255" s="249"/>
      <c r="UMU255" s="249"/>
      <c r="UMV255" s="249"/>
      <c r="UMW255" s="249"/>
      <c r="UMX255" s="249"/>
      <c r="UMY255" s="249"/>
      <c r="UMZ255" s="249"/>
      <c r="UNA255" s="249"/>
      <c r="UNB255" s="249"/>
      <c r="UNC255" s="249"/>
      <c r="UND255" s="249"/>
      <c r="UNE255" s="249"/>
      <c r="UNF255" s="249"/>
      <c r="UNG255" s="249"/>
      <c r="UNH255" s="249"/>
      <c r="UNI255" s="249"/>
      <c r="UNJ255" s="249"/>
      <c r="UNK255" s="249"/>
      <c r="UNL255" s="249"/>
      <c r="UNM255" s="249"/>
      <c r="UNN255" s="249"/>
      <c r="UNO255" s="249"/>
      <c r="UNP255" s="249"/>
      <c r="UNQ255" s="249"/>
      <c r="UNR255" s="249"/>
      <c r="UNS255" s="249"/>
      <c r="UNT255" s="249"/>
      <c r="UNU255" s="249"/>
      <c r="UNV255" s="249"/>
      <c r="UNW255" s="249"/>
      <c r="UNX255" s="249"/>
      <c r="UNY255" s="249"/>
      <c r="UNZ255" s="249"/>
      <c r="UOA255" s="249"/>
      <c r="UOB255" s="249"/>
      <c r="UOC255" s="249"/>
      <c r="UOD255" s="249"/>
      <c r="UOE255" s="249"/>
      <c r="UOF255" s="249"/>
      <c r="UOG255" s="249"/>
      <c r="UOH255" s="249"/>
      <c r="UOI255" s="249"/>
      <c r="UOJ255" s="249"/>
      <c r="UOK255" s="249"/>
      <c r="UOL255" s="249"/>
      <c r="UOM255" s="249"/>
      <c r="UON255" s="249"/>
      <c r="UOO255" s="249"/>
      <c r="UOP255" s="249"/>
      <c r="UOQ255" s="249"/>
      <c r="UOR255" s="249"/>
      <c r="UOS255" s="249"/>
      <c r="UOT255" s="249"/>
      <c r="UOU255" s="249"/>
      <c r="UOV255" s="249"/>
      <c r="UOW255" s="249"/>
      <c r="UOX255" s="249"/>
      <c r="UOY255" s="249"/>
      <c r="UOZ255" s="249"/>
      <c r="UPA255" s="249"/>
      <c r="UPB255" s="249"/>
      <c r="UPC255" s="249"/>
      <c r="UPD255" s="249"/>
      <c r="UPE255" s="249"/>
      <c r="UPF255" s="249"/>
      <c r="UPG255" s="249"/>
      <c r="UPH255" s="249"/>
      <c r="UPI255" s="249"/>
      <c r="UPJ255" s="249"/>
      <c r="UPK255" s="249"/>
      <c r="UPL255" s="249"/>
      <c r="UPM255" s="249"/>
      <c r="UPN255" s="249"/>
      <c r="UPO255" s="249"/>
      <c r="UPP255" s="249"/>
      <c r="UPQ255" s="249"/>
      <c r="UPR255" s="249"/>
      <c r="UPS255" s="249"/>
      <c r="UPT255" s="249"/>
      <c r="UPU255" s="249"/>
      <c r="UPV255" s="249"/>
      <c r="UPW255" s="249"/>
      <c r="UPX255" s="249"/>
      <c r="UPY255" s="249"/>
      <c r="UPZ255" s="249"/>
      <c r="UQA255" s="249"/>
      <c r="UQB255" s="249"/>
      <c r="UQC255" s="249"/>
      <c r="UQD255" s="249"/>
      <c r="UQE255" s="249"/>
      <c r="UQF255" s="249"/>
      <c r="UQG255" s="249"/>
      <c r="UQH255" s="249"/>
      <c r="UQI255" s="249"/>
      <c r="UQJ255" s="249"/>
      <c r="UQK255" s="249"/>
      <c r="UQL255" s="249"/>
      <c r="UQM255" s="249"/>
      <c r="UQN255" s="249"/>
      <c r="UQO255" s="249"/>
      <c r="UQP255" s="249"/>
      <c r="UQQ255" s="249"/>
      <c r="UQR255" s="249"/>
      <c r="UQS255" s="249"/>
      <c r="UQT255" s="249"/>
      <c r="UQU255" s="249"/>
      <c r="UQV255" s="249"/>
      <c r="UQW255" s="249"/>
      <c r="UQX255" s="249"/>
      <c r="UQY255" s="249"/>
      <c r="UQZ255" s="249"/>
      <c r="URA255" s="249"/>
      <c r="URB255" s="249"/>
      <c r="URC255" s="249"/>
      <c r="URD255" s="249"/>
      <c r="URE255" s="249"/>
      <c r="URF255" s="249"/>
      <c r="URG255" s="249"/>
      <c r="URH255" s="249"/>
      <c r="URI255" s="249"/>
      <c r="URJ255" s="249"/>
      <c r="URK255" s="249"/>
      <c r="URL255" s="249"/>
      <c r="URM255" s="249"/>
      <c r="URN255" s="249"/>
      <c r="URO255" s="249"/>
      <c r="URP255" s="249"/>
      <c r="URQ255" s="249"/>
      <c r="URR255" s="249"/>
      <c r="URS255" s="249"/>
      <c r="URT255" s="249"/>
      <c r="URU255" s="249"/>
      <c r="URV255" s="249"/>
      <c r="URW255" s="249"/>
      <c r="URX255" s="249"/>
      <c r="URY255" s="249"/>
      <c r="URZ255" s="249"/>
      <c r="USA255" s="249"/>
      <c r="USB255" s="249"/>
      <c r="USC255" s="249"/>
      <c r="USD255" s="249"/>
      <c r="USE255" s="249"/>
      <c r="USF255" s="249"/>
      <c r="USG255" s="249"/>
      <c r="USH255" s="249"/>
      <c r="USI255" s="249"/>
      <c r="USJ255" s="249"/>
      <c r="USK255" s="249"/>
      <c r="USL255" s="249"/>
      <c r="USM255" s="249"/>
      <c r="USN255" s="249"/>
      <c r="USO255" s="249"/>
      <c r="USP255" s="249"/>
      <c r="USQ255" s="249"/>
      <c r="USR255" s="249"/>
      <c r="USS255" s="249"/>
      <c r="UST255" s="249"/>
      <c r="USU255" s="249"/>
      <c r="USV255" s="249"/>
      <c r="USW255" s="249"/>
      <c r="USX255" s="249"/>
      <c r="USY255" s="249"/>
      <c r="USZ255" s="249"/>
      <c r="UTA255" s="249"/>
      <c r="UTB255" s="249"/>
      <c r="UTC255" s="249"/>
      <c r="UTD255" s="249"/>
      <c r="UTE255" s="249"/>
      <c r="UTF255" s="249"/>
      <c r="UTG255" s="249"/>
      <c r="UTH255" s="249"/>
      <c r="UTI255" s="249"/>
      <c r="UTJ255" s="249"/>
      <c r="UTK255" s="249"/>
      <c r="UTL255" s="249"/>
      <c r="UTM255" s="249"/>
      <c r="UTN255" s="249"/>
      <c r="UTO255" s="249"/>
      <c r="UTP255" s="249"/>
      <c r="UTQ255" s="249"/>
      <c r="UTR255" s="249"/>
      <c r="UTS255" s="249"/>
      <c r="UTT255" s="249"/>
      <c r="UTU255" s="249"/>
      <c r="UTV255" s="249"/>
      <c r="UTW255" s="249"/>
      <c r="UTX255" s="249"/>
      <c r="UTY255" s="249"/>
      <c r="UTZ255" s="249"/>
      <c r="UUA255" s="249"/>
      <c r="UUB255" s="249"/>
      <c r="UUC255" s="249"/>
      <c r="UUD255" s="249"/>
      <c r="UUE255" s="249"/>
      <c r="UUF255" s="249"/>
      <c r="UUG255" s="249"/>
      <c r="UUH255" s="249"/>
      <c r="UUI255" s="249"/>
      <c r="UUJ255" s="249"/>
      <c r="UUK255" s="249"/>
      <c r="UUL255" s="249"/>
      <c r="UUM255" s="249"/>
      <c r="UUN255" s="249"/>
      <c r="UUO255" s="249"/>
      <c r="UUP255" s="249"/>
      <c r="UUQ255" s="249"/>
      <c r="UUR255" s="249"/>
      <c r="UUS255" s="249"/>
      <c r="UUT255" s="249"/>
      <c r="UUU255" s="249"/>
      <c r="UUV255" s="249"/>
      <c r="UUW255" s="249"/>
      <c r="UUX255" s="249"/>
      <c r="UUY255" s="249"/>
      <c r="UUZ255" s="249"/>
      <c r="UVA255" s="249"/>
      <c r="UVB255" s="249"/>
      <c r="UVC255" s="249"/>
      <c r="UVD255" s="249"/>
      <c r="UVE255" s="249"/>
      <c r="UVF255" s="249"/>
      <c r="UVG255" s="249"/>
      <c r="UVH255" s="249"/>
      <c r="UVI255" s="249"/>
      <c r="UVJ255" s="249"/>
      <c r="UVK255" s="249"/>
      <c r="UVL255" s="249"/>
      <c r="UVM255" s="249"/>
      <c r="UVN255" s="249"/>
      <c r="UVO255" s="249"/>
      <c r="UVP255" s="249"/>
      <c r="UVQ255" s="249"/>
      <c r="UVR255" s="249"/>
      <c r="UVS255" s="249"/>
      <c r="UVT255" s="249"/>
      <c r="UVU255" s="249"/>
      <c r="UVV255" s="249"/>
      <c r="UVW255" s="249"/>
      <c r="UVX255" s="249"/>
      <c r="UVY255" s="249"/>
      <c r="UVZ255" s="249"/>
      <c r="UWA255" s="249"/>
      <c r="UWB255" s="249"/>
      <c r="UWC255" s="249"/>
      <c r="UWD255" s="249"/>
      <c r="UWE255" s="249"/>
      <c r="UWF255" s="249"/>
      <c r="UWG255" s="249"/>
      <c r="UWH255" s="249"/>
      <c r="UWI255" s="249"/>
      <c r="UWJ255" s="249"/>
      <c r="UWK255" s="249"/>
      <c r="UWL255" s="249"/>
      <c r="UWM255" s="249"/>
      <c r="UWN255" s="249"/>
      <c r="UWO255" s="249"/>
      <c r="UWP255" s="249"/>
      <c r="UWQ255" s="249"/>
      <c r="UWR255" s="249"/>
      <c r="UWS255" s="249"/>
      <c r="UWT255" s="249"/>
      <c r="UWU255" s="249"/>
      <c r="UWV255" s="249"/>
      <c r="UWW255" s="249"/>
      <c r="UWX255" s="249"/>
      <c r="UWY255" s="249"/>
      <c r="UWZ255" s="249"/>
      <c r="UXA255" s="249"/>
      <c r="UXB255" s="249"/>
      <c r="UXC255" s="249"/>
      <c r="UXD255" s="249"/>
      <c r="UXE255" s="249"/>
      <c r="UXF255" s="249"/>
      <c r="UXG255" s="249"/>
      <c r="UXH255" s="249"/>
      <c r="UXI255" s="249"/>
      <c r="UXJ255" s="249"/>
      <c r="UXK255" s="249"/>
      <c r="UXL255" s="249"/>
      <c r="UXM255" s="249"/>
      <c r="UXN255" s="249"/>
      <c r="UXO255" s="249"/>
      <c r="UXP255" s="249"/>
      <c r="UXQ255" s="249"/>
      <c r="UXR255" s="249"/>
      <c r="UXS255" s="249"/>
      <c r="UXT255" s="249"/>
      <c r="UXU255" s="249"/>
      <c r="UXV255" s="249"/>
      <c r="UXW255" s="249"/>
      <c r="UXX255" s="249"/>
      <c r="UXY255" s="249"/>
      <c r="UXZ255" s="249"/>
      <c r="UYA255" s="249"/>
      <c r="UYB255" s="249"/>
      <c r="UYC255" s="249"/>
      <c r="UYD255" s="249"/>
      <c r="UYE255" s="249"/>
      <c r="UYF255" s="249"/>
      <c r="UYG255" s="249"/>
      <c r="UYH255" s="249"/>
      <c r="UYI255" s="249"/>
      <c r="UYJ255" s="249"/>
      <c r="UYK255" s="249"/>
      <c r="UYL255" s="249"/>
      <c r="UYM255" s="249"/>
      <c r="UYN255" s="249"/>
      <c r="UYO255" s="249"/>
      <c r="UYP255" s="249"/>
      <c r="UYQ255" s="249"/>
      <c r="UYR255" s="249"/>
      <c r="UYS255" s="249"/>
      <c r="UYT255" s="249"/>
      <c r="UYU255" s="249"/>
      <c r="UYV255" s="249"/>
      <c r="UYW255" s="249"/>
      <c r="UYX255" s="249"/>
      <c r="UYY255" s="249"/>
      <c r="UYZ255" s="249"/>
      <c r="UZA255" s="249"/>
      <c r="UZB255" s="249"/>
      <c r="UZC255" s="249"/>
      <c r="UZD255" s="249"/>
      <c r="UZE255" s="249"/>
      <c r="UZF255" s="249"/>
      <c r="UZG255" s="249"/>
      <c r="UZH255" s="249"/>
      <c r="UZI255" s="249"/>
      <c r="UZJ255" s="249"/>
      <c r="UZK255" s="249"/>
      <c r="UZL255" s="249"/>
      <c r="UZM255" s="249"/>
      <c r="UZN255" s="249"/>
      <c r="UZO255" s="249"/>
      <c r="UZP255" s="249"/>
      <c r="UZQ255" s="249"/>
      <c r="UZR255" s="249"/>
      <c r="UZS255" s="249"/>
      <c r="UZT255" s="249"/>
      <c r="UZU255" s="249"/>
      <c r="UZV255" s="249"/>
      <c r="UZW255" s="249"/>
      <c r="UZX255" s="249"/>
      <c r="UZY255" s="249"/>
      <c r="UZZ255" s="249"/>
      <c r="VAA255" s="249"/>
      <c r="VAB255" s="249"/>
      <c r="VAC255" s="249"/>
      <c r="VAD255" s="249"/>
      <c r="VAE255" s="249"/>
      <c r="VAF255" s="249"/>
      <c r="VAG255" s="249"/>
      <c r="VAH255" s="249"/>
      <c r="VAI255" s="249"/>
      <c r="VAJ255" s="249"/>
      <c r="VAK255" s="249"/>
      <c r="VAL255" s="249"/>
      <c r="VAM255" s="249"/>
      <c r="VAN255" s="249"/>
      <c r="VAO255" s="249"/>
      <c r="VAP255" s="249"/>
      <c r="VAQ255" s="249"/>
      <c r="VAR255" s="249"/>
      <c r="VAS255" s="249"/>
      <c r="VAT255" s="249"/>
      <c r="VAU255" s="249"/>
      <c r="VAV255" s="249"/>
      <c r="VAW255" s="249"/>
      <c r="VAX255" s="249"/>
      <c r="VAY255" s="249"/>
      <c r="VAZ255" s="249"/>
      <c r="VBA255" s="249"/>
      <c r="VBB255" s="249"/>
      <c r="VBC255" s="249"/>
      <c r="VBD255" s="249"/>
      <c r="VBE255" s="249"/>
      <c r="VBF255" s="249"/>
      <c r="VBG255" s="249"/>
      <c r="VBH255" s="249"/>
      <c r="VBI255" s="249"/>
      <c r="VBJ255" s="249"/>
      <c r="VBK255" s="249"/>
      <c r="VBL255" s="249"/>
      <c r="VBM255" s="249"/>
      <c r="VBN255" s="249"/>
      <c r="VBO255" s="249"/>
      <c r="VBP255" s="249"/>
      <c r="VBQ255" s="249"/>
      <c r="VBR255" s="249"/>
      <c r="VBS255" s="249"/>
      <c r="VBT255" s="249"/>
      <c r="VBU255" s="249"/>
      <c r="VBV255" s="249"/>
      <c r="VBW255" s="249"/>
      <c r="VBX255" s="249"/>
      <c r="VBY255" s="249"/>
      <c r="VBZ255" s="249"/>
      <c r="VCA255" s="249"/>
      <c r="VCB255" s="249"/>
      <c r="VCC255" s="249"/>
      <c r="VCD255" s="249"/>
      <c r="VCE255" s="249"/>
      <c r="VCF255" s="249"/>
      <c r="VCG255" s="249"/>
      <c r="VCH255" s="249"/>
      <c r="VCI255" s="249"/>
      <c r="VCJ255" s="249"/>
      <c r="VCK255" s="249"/>
      <c r="VCL255" s="249"/>
      <c r="VCM255" s="249"/>
      <c r="VCN255" s="249"/>
      <c r="VCO255" s="249"/>
      <c r="VCP255" s="249"/>
      <c r="VCQ255" s="249"/>
      <c r="VCR255" s="249"/>
      <c r="VCS255" s="249"/>
      <c r="VCT255" s="249"/>
      <c r="VCU255" s="249"/>
      <c r="VCV255" s="249"/>
      <c r="VCW255" s="249"/>
      <c r="VCX255" s="249"/>
      <c r="VCY255" s="249"/>
      <c r="VCZ255" s="249"/>
      <c r="VDA255" s="249"/>
      <c r="VDB255" s="249"/>
      <c r="VDC255" s="249"/>
      <c r="VDD255" s="249"/>
      <c r="VDE255" s="249"/>
      <c r="VDF255" s="249"/>
      <c r="VDG255" s="249"/>
      <c r="VDH255" s="249"/>
      <c r="VDI255" s="249"/>
      <c r="VDJ255" s="249"/>
      <c r="VDK255" s="249"/>
      <c r="VDL255" s="249"/>
      <c r="VDM255" s="249"/>
      <c r="VDN255" s="249"/>
      <c r="VDO255" s="249"/>
      <c r="VDP255" s="249"/>
      <c r="VDQ255" s="249"/>
      <c r="VDR255" s="249"/>
      <c r="VDS255" s="249"/>
      <c r="VDT255" s="249"/>
      <c r="VDU255" s="249"/>
      <c r="VDV255" s="249"/>
      <c r="VDW255" s="249"/>
      <c r="VDX255" s="249"/>
      <c r="VDY255" s="249"/>
      <c r="VDZ255" s="249"/>
      <c r="VEA255" s="249"/>
      <c r="VEB255" s="249"/>
      <c r="VEC255" s="249"/>
      <c r="VED255" s="249"/>
      <c r="VEE255" s="249"/>
      <c r="VEF255" s="249"/>
      <c r="VEG255" s="249"/>
      <c r="VEH255" s="249"/>
      <c r="VEI255" s="249"/>
      <c r="VEJ255" s="249"/>
      <c r="VEK255" s="249"/>
      <c r="VEL255" s="249"/>
      <c r="VEM255" s="249"/>
      <c r="VEN255" s="249"/>
      <c r="VEO255" s="249"/>
      <c r="VEP255" s="249"/>
      <c r="VEQ255" s="249"/>
      <c r="VER255" s="249"/>
      <c r="VES255" s="249"/>
      <c r="VET255" s="249"/>
      <c r="VEU255" s="249"/>
      <c r="VEV255" s="249"/>
      <c r="VEW255" s="249"/>
      <c r="VEX255" s="249"/>
      <c r="VEY255" s="249"/>
      <c r="VEZ255" s="249"/>
      <c r="VFA255" s="249"/>
      <c r="VFB255" s="249"/>
      <c r="VFC255" s="249"/>
      <c r="VFD255" s="249"/>
      <c r="VFE255" s="249"/>
      <c r="VFF255" s="249"/>
      <c r="VFG255" s="249"/>
      <c r="VFH255" s="249"/>
      <c r="VFI255" s="249"/>
      <c r="VFJ255" s="249"/>
      <c r="VFK255" s="249"/>
      <c r="VFL255" s="249"/>
      <c r="VFM255" s="249"/>
      <c r="VFN255" s="249"/>
      <c r="VFO255" s="249"/>
      <c r="VFP255" s="249"/>
      <c r="VFQ255" s="249"/>
      <c r="VFR255" s="249"/>
      <c r="VFS255" s="249"/>
      <c r="VFT255" s="249"/>
      <c r="VFU255" s="249"/>
      <c r="VFV255" s="249"/>
      <c r="VFW255" s="249"/>
      <c r="VFX255" s="249"/>
      <c r="VFY255" s="249"/>
      <c r="VFZ255" s="249"/>
      <c r="VGA255" s="249"/>
      <c r="VGB255" s="249"/>
      <c r="VGC255" s="249"/>
      <c r="VGD255" s="249"/>
      <c r="VGE255" s="249"/>
      <c r="VGF255" s="249"/>
      <c r="VGG255" s="249"/>
      <c r="VGH255" s="249"/>
      <c r="VGI255" s="249"/>
      <c r="VGJ255" s="249"/>
      <c r="VGK255" s="249"/>
      <c r="VGL255" s="249"/>
      <c r="VGM255" s="249"/>
      <c r="VGN255" s="249"/>
      <c r="VGO255" s="249"/>
      <c r="VGP255" s="249"/>
      <c r="VGQ255" s="249"/>
      <c r="VGR255" s="249"/>
      <c r="VGS255" s="249"/>
      <c r="VGT255" s="249"/>
      <c r="VGU255" s="249"/>
      <c r="VGV255" s="249"/>
      <c r="VGW255" s="249"/>
      <c r="VGX255" s="249"/>
      <c r="VGY255" s="249"/>
      <c r="VGZ255" s="249"/>
      <c r="VHA255" s="249"/>
      <c r="VHB255" s="249"/>
      <c r="VHC255" s="249"/>
      <c r="VHD255" s="249"/>
      <c r="VHE255" s="249"/>
      <c r="VHF255" s="249"/>
      <c r="VHG255" s="249"/>
      <c r="VHH255" s="249"/>
      <c r="VHI255" s="249"/>
      <c r="VHJ255" s="249"/>
      <c r="VHK255" s="249"/>
      <c r="VHL255" s="249"/>
      <c r="VHM255" s="249"/>
      <c r="VHN255" s="249"/>
      <c r="VHO255" s="249"/>
      <c r="VHP255" s="249"/>
      <c r="VHQ255" s="249"/>
      <c r="VHR255" s="249"/>
      <c r="VHS255" s="249"/>
      <c r="VHT255" s="249"/>
      <c r="VHU255" s="249"/>
      <c r="VHV255" s="249"/>
      <c r="VHW255" s="249"/>
      <c r="VHX255" s="249"/>
      <c r="VHY255" s="249"/>
      <c r="VHZ255" s="249"/>
      <c r="VIA255" s="249"/>
      <c r="VIB255" s="249"/>
      <c r="VIC255" s="249"/>
      <c r="VID255" s="249"/>
      <c r="VIE255" s="249"/>
      <c r="VIF255" s="249"/>
      <c r="VIG255" s="249"/>
      <c r="VIH255" s="249"/>
      <c r="VII255" s="249"/>
      <c r="VIJ255" s="249"/>
      <c r="VIK255" s="249"/>
      <c r="VIL255" s="249"/>
      <c r="VIM255" s="249"/>
      <c r="VIN255" s="249"/>
      <c r="VIO255" s="249"/>
      <c r="VIP255" s="249"/>
      <c r="VIQ255" s="249"/>
      <c r="VIR255" s="249"/>
      <c r="VIS255" s="249"/>
      <c r="VIT255" s="249"/>
      <c r="VIU255" s="249"/>
      <c r="VIV255" s="249"/>
      <c r="VIW255" s="249"/>
      <c r="VIX255" s="249"/>
      <c r="VIY255" s="249"/>
      <c r="VIZ255" s="249"/>
      <c r="VJA255" s="249"/>
      <c r="VJB255" s="249"/>
      <c r="VJC255" s="249"/>
      <c r="VJD255" s="249"/>
      <c r="VJE255" s="249"/>
      <c r="VJF255" s="249"/>
      <c r="VJG255" s="249"/>
      <c r="VJH255" s="249"/>
      <c r="VJI255" s="249"/>
      <c r="VJJ255" s="249"/>
      <c r="VJK255" s="249"/>
      <c r="VJL255" s="249"/>
      <c r="VJM255" s="249"/>
      <c r="VJN255" s="249"/>
      <c r="VJO255" s="249"/>
      <c r="VJP255" s="249"/>
      <c r="VJQ255" s="249"/>
      <c r="VJR255" s="249"/>
      <c r="VJS255" s="249"/>
      <c r="VJT255" s="249"/>
      <c r="VJU255" s="249"/>
      <c r="VJV255" s="249"/>
      <c r="VJW255" s="249"/>
      <c r="VJX255" s="249"/>
      <c r="VJY255" s="249"/>
      <c r="VJZ255" s="249"/>
      <c r="VKA255" s="249"/>
      <c r="VKB255" s="249"/>
      <c r="VKC255" s="249"/>
      <c r="VKD255" s="249"/>
      <c r="VKE255" s="249"/>
      <c r="VKF255" s="249"/>
      <c r="VKG255" s="249"/>
      <c r="VKH255" s="249"/>
      <c r="VKI255" s="249"/>
      <c r="VKJ255" s="249"/>
      <c r="VKK255" s="249"/>
      <c r="VKL255" s="249"/>
      <c r="VKM255" s="249"/>
      <c r="VKN255" s="249"/>
      <c r="VKO255" s="249"/>
      <c r="VKP255" s="249"/>
      <c r="VKQ255" s="249"/>
      <c r="VKR255" s="249"/>
      <c r="VKS255" s="249"/>
      <c r="VKT255" s="249"/>
      <c r="VKU255" s="249"/>
      <c r="VKV255" s="249"/>
      <c r="VKW255" s="249"/>
      <c r="VKX255" s="249"/>
      <c r="VKY255" s="249"/>
      <c r="VKZ255" s="249"/>
      <c r="VLA255" s="249"/>
      <c r="VLB255" s="249"/>
      <c r="VLC255" s="249"/>
      <c r="VLD255" s="249"/>
      <c r="VLE255" s="249"/>
      <c r="VLF255" s="249"/>
      <c r="VLG255" s="249"/>
      <c r="VLH255" s="249"/>
      <c r="VLI255" s="249"/>
      <c r="VLJ255" s="249"/>
      <c r="VLK255" s="249"/>
      <c r="VLL255" s="249"/>
      <c r="VLM255" s="249"/>
      <c r="VLN255" s="249"/>
      <c r="VLO255" s="249"/>
      <c r="VLP255" s="249"/>
      <c r="VLQ255" s="249"/>
      <c r="VLR255" s="249"/>
      <c r="VLS255" s="249"/>
      <c r="VLT255" s="249"/>
      <c r="VLU255" s="249"/>
      <c r="VLV255" s="249"/>
      <c r="VLW255" s="249"/>
      <c r="VLX255" s="249"/>
      <c r="VLY255" s="249"/>
      <c r="VLZ255" s="249"/>
      <c r="VMA255" s="249"/>
      <c r="VMB255" s="249"/>
      <c r="VMC255" s="249"/>
      <c r="VMD255" s="249"/>
      <c r="VME255" s="249"/>
      <c r="VMF255" s="249"/>
      <c r="VMG255" s="249"/>
      <c r="VMH255" s="249"/>
      <c r="VMI255" s="249"/>
      <c r="VMJ255" s="249"/>
      <c r="VMK255" s="249"/>
      <c r="VML255" s="249"/>
      <c r="VMM255" s="249"/>
      <c r="VMN255" s="249"/>
      <c r="VMO255" s="249"/>
      <c r="VMP255" s="249"/>
      <c r="VMQ255" s="249"/>
      <c r="VMR255" s="249"/>
      <c r="VMS255" s="249"/>
      <c r="VMT255" s="249"/>
      <c r="VMU255" s="249"/>
      <c r="VMV255" s="249"/>
      <c r="VMW255" s="249"/>
      <c r="VMX255" s="249"/>
      <c r="VMY255" s="249"/>
      <c r="VMZ255" s="249"/>
      <c r="VNA255" s="249"/>
      <c r="VNB255" s="249"/>
      <c r="VNC255" s="249"/>
      <c r="VND255" s="249"/>
      <c r="VNE255" s="249"/>
      <c r="VNF255" s="249"/>
      <c r="VNG255" s="249"/>
      <c r="VNH255" s="249"/>
      <c r="VNI255" s="249"/>
      <c r="VNJ255" s="249"/>
      <c r="VNK255" s="249"/>
      <c r="VNL255" s="249"/>
      <c r="VNM255" s="249"/>
      <c r="VNN255" s="249"/>
      <c r="VNO255" s="249"/>
      <c r="VNP255" s="249"/>
      <c r="VNQ255" s="249"/>
      <c r="VNR255" s="249"/>
      <c r="VNS255" s="249"/>
      <c r="VNT255" s="249"/>
      <c r="VNU255" s="249"/>
      <c r="VNV255" s="249"/>
      <c r="VNW255" s="249"/>
      <c r="VNX255" s="249"/>
      <c r="VNY255" s="249"/>
      <c r="VNZ255" s="249"/>
      <c r="VOA255" s="249"/>
      <c r="VOB255" s="249"/>
      <c r="VOC255" s="249"/>
      <c r="VOD255" s="249"/>
      <c r="VOE255" s="249"/>
      <c r="VOF255" s="249"/>
      <c r="VOG255" s="249"/>
      <c r="VOH255" s="249"/>
      <c r="VOI255" s="249"/>
      <c r="VOJ255" s="249"/>
      <c r="VOK255" s="249"/>
      <c r="VOL255" s="249"/>
      <c r="VOM255" s="249"/>
      <c r="VON255" s="249"/>
      <c r="VOO255" s="249"/>
      <c r="VOP255" s="249"/>
      <c r="VOQ255" s="249"/>
      <c r="VOR255" s="249"/>
      <c r="VOS255" s="249"/>
      <c r="VOT255" s="249"/>
      <c r="VOU255" s="249"/>
      <c r="VOV255" s="249"/>
      <c r="VOW255" s="249"/>
      <c r="VOX255" s="249"/>
      <c r="VOY255" s="249"/>
      <c r="VOZ255" s="249"/>
      <c r="VPA255" s="249"/>
      <c r="VPB255" s="249"/>
      <c r="VPC255" s="249"/>
      <c r="VPD255" s="249"/>
      <c r="VPE255" s="249"/>
      <c r="VPF255" s="249"/>
      <c r="VPG255" s="249"/>
      <c r="VPH255" s="249"/>
      <c r="VPI255" s="249"/>
      <c r="VPJ255" s="249"/>
      <c r="VPK255" s="249"/>
      <c r="VPL255" s="249"/>
      <c r="VPM255" s="249"/>
      <c r="VPN255" s="249"/>
      <c r="VPO255" s="249"/>
      <c r="VPP255" s="249"/>
      <c r="VPQ255" s="249"/>
      <c r="VPR255" s="249"/>
      <c r="VPS255" s="249"/>
      <c r="VPT255" s="249"/>
      <c r="VPU255" s="249"/>
      <c r="VPV255" s="249"/>
      <c r="VPW255" s="249"/>
      <c r="VPX255" s="249"/>
      <c r="VPY255" s="249"/>
      <c r="VPZ255" s="249"/>
      <c r="VQA255" s="249"/>
      <c r="VQB255" s="249"/>
      <c r="VQC255" s="249"/>
      <c r="VQD255" s="249"/>
      <c r="VQE255" s="249"/>
      <c r="VQF255" s="249"/>
      <c r="VQG255" s="249"/>
      <c r="VQH255" s="249"/>
      <c r="VQI255" s="249"/>
      <c r="VQJ255" s="249"/>
      <c r="VQK255" s="249"/>
      <c r="VQL255" s="249"/>
      <c r="VQM255" s="249"/>
      <c r="VQN255" s="249"/>
      <c r="VQO255" s="249"/>
      <c r="VQP255" s="249"/>
      <c r="VQQ255" s="249"/>
      <c r="VQR255" s="249"/>
      <c r="VQS255" s="249"/>
      <c r="VQT255" s="249"/>
      <c r="VQU255" s="249"/>
      <c r="VQV255" s="249"/>
      <c r="VQW255" s="249"/>
      <c r="VQX255" s="249"/>
      <c r="VQY255" s="249"/>
      <c r="VQZ255" s="249"/>
      <c r="VRA255" s="249"/>
      <c r="VRB255" s="249"/>
      <c r="VRC255" s="249"/>
      <c r="VRD255" s="249"/>
      <c r="VRE255" s="249"/>
      <c r="VRF255" s="249"/>
      <c r="VRG255" s="249"/>
      <c r="VRH255" s="249"/>
      <c r="VRI255" s="249"/>
      <c r="VRJ255" s="249"/>
      <c r="VRK255" s="249"/>
      <c r="VRL255" s="249"/>
      <c r="VRM255" s="249"/>
      <c r="VRN255" s="249"/>
      <c r="VRO255" s="249"/>
      <c r="VRP255" s="249"/>
      <c r="VRQ255" s="249"/>
      <c r="VRR255" s="249"/>
      <c r="VRS255" s="249"/>
      <c r="VRT255" s="249"/>
      <c r="VRU255" s="249"/>
      <c r="VRV255" s="249"/>
      <c r="VRW255" s="249"/>
      <c r="VRX255" s="249"/>
      <c r="VRY255" s="249"/>
      <c r="VRZ255" s="249"/>
      <c r="VSA255" s="249"/>
      <c r="VSB255" s="249"/>
      <c r="VSC255" s="249"/>
      <c r="VSD255" s="249"/>
      <c r="VSE255" s="249"/>
      <c r="VSF255" s="249"/>
      <c r="VSG255" s="249"/>
      <c r="VSH255" s="249"/>
      <c r="VSI255" s="249"/>
      <c r="VSJ255" s="249"/>
      <c r="VSK255" s="249"/>
      <c r="VSL255" s="249"/>
      <c r="VSM255" s="249"/>
      <c r="VSN255" s="249"/>
      <c r="VSO255" s="249"/>
      <c r="VSP255" s="249"/>
      <c r="VSQ255" s="249"/>
      <c r="VSR255" s="249"/>
      <c r="VSS255" s="249"/>
      <c r="VST255" s="249"/>
      <c r="VSU255" s="249"/>
      <c r="VSV255" s="249"/>
      <c r="VSW255" s="249"/>
      <c r="VSX255" s="249"/>
      <c r="VSY255" s="249"/>
      <c r="VSZ255" s="249"/>
      <c r="VTA255" s="249"/>
      <c r="VTB255" s="249"/>
      <c r="VTC255" s="249"/>
      <c r="VTD255" s="249"/>
      <c r="VTE255" s="249"/>
      <c r="VTF255" s="249"/>
      <c r="VTG255" s="249"/>
      <c r="VTH255" s="249"/>
      <c r="VTI255" s="249"/>
      <c r="VTJ255" s="249"/>
      <c r="VTK255" s="249"/>
      <c r="VTL255" s="249"/>
      <c r="VTM255" s="249"/>
      <c r="VTN255" s="249"/>
      <c r="VTO255" s="249"/>
      <c r="VTP255" s="249"/>
      <c r="VTQ255" s="249"/>
      <c r="VTR255" s="249"/>
      <c r="VTS255" s="249"/>
      <c r="VTT255" s="249"/>
      <c r="VTU255" s="249"/>
      <c r="VTV255" s="249"/>
      <c r="VTW255" s="249"/>
      <c r="VTX255" s="249"/>
      <c r="VTY255" s="249"/>
      <c r="VTZ255" s="249"/>
      <c r="VUA255" s="249"/>
      <c r="VUB255" s="249"/>
      <c r="VUC255" s="249"/>
      <c r="VUD255" s="249"/>
      <c r="VUE255" s="249"/>
      <c r="VUF255" s="249"/>
      <c r="VUG255" s="249"/>
      <c r="VUH255" s="249"/>
      <c r="VUI255" s="249"/>
      <c r="VUJ255" s="249"/>
      <c r="VUK255" s="249"/>
      <c r="VUL255" s="249"/>
      <c r="VUM255" s="249"/>
      <c r="VUN255" s="249"/>
      <c r="VUO255" s="249"/>
      <c r="VUP255" s="249"/>
      <c r="VUQ255" s="249"/>
      <c r="VUR255" s="249"/>
      <c r="VUS255" s="249"/>
      <c r="VUT255" s="249"/>
      <c r="VUU255" s="249"/>
      <c r="VUV255" s="249"/>
      <c r="VUW255" s="249"/>
      <c r="VUX255" s="249"/>
      <c r="VUY255" s="249"/>
      <c r="VUZ255" s="249"/>
      <c r="VVA255" s="249"/>
      <c r="VVB255" s="249"/>
      <c r="VVC255" s="249"/>
      <c r="VVD255" s="249"/>
      <c r="VVE255" s="249"/>
      <c r="VVF255" s="249"/>
      <c r="VVG255" s="249"/>
      <c r="VVH255" s="249"/>
      <c r="VVI255" s="249"/>
      <c r="VVJ255" s="249"/>
      <c r="VVK255" s="249"/>
      <c r="VVL255" s="249"/>
      <c r="VVM255" s="249"/>
      <c r="VVN255" s="249"/>
      <c r="VVO255" s="249"/>
      <c r="VVP255" s="249"/>
      <c r="VVQ255" s="249"/>
      <c r="VVR255" s="249"/>
      <c r="VVS255" s="249"/>
      <c r="VVT255" s="249"/>
      <c r="VVU255" s="249"/>
      <c r="VVV255" s="249"/>
      <c r="VVW255" s="249"/>
      <c r="VVX255" s="249"/>
      <c r="VVY255" s="249"/>
      <c r="VVZ255" s="249"/>
      <c r="VWA255" s="249"/>
      <c r="VWB255" s="249"/>
      <c r="VWC255" s="249"/>
      <c r="VWD255" s="249"/>
      <c r="VWE255" s="249"/>
      <c r="VWF255" s="249"/>
      <c r="VWG255" s="249"/>
      <c r="VWH255" s="249"/>
      <c r="VWI255" s="249"/>
      <c r="VWJ255" s="249"/>
      <c r="VWK255" s="249"/>
      <c r="VWL255" s="249"/>
      <c r="VWM255" s="249"/>
      <c r="VWN255" s="249"/>
      <c r="VWO255" s="249"/>
      <c r="VWP255" s="249"/>
      <c r="VWQ255" s="249"/>
      <c r="VWR255" s="249"/>
      <c r="VWS255" s="249"/>
      <c r="VWT255" s="249"/>
      <c r="VWU255" s="249"/>
      <c r="VWV255" s="249"/>
      <c r="VWW255" s="249"/>
      <c r="VWX255" s="249"/>
      <c r="VWY255" s="249"/>
      <c r="VWZ255" s="249"/>
      <c r="VXA255" s="249"/>
      <c r="VXB255" s="249"/>
      <c r="VXC255" s="249"/>
      <c r="VXD255" s="249"/>
      <c r="VXE255" s="249"/>
      <c r="VXF255" s="249"/>
      <c r="VXG255" s="249"/>
      <c r="VXH255" s="249"/>
      <c r="VXI255" s="249"/>
      <c r="VXJ255" s="249"/>
      <c r="VXK255" s="249"/>
      <c r="VXL255" s="249"/>
      <c r="VXM255" s="249"/>
      <c r="VXN255" s="249"/>
      <c r="VXO255" s="249"/>
      <c r="VXP255" s="249"/>
      <c r="VXQ255" s="249"/>
      <c r="VXR255" s="249"/>
      <c r="VXS255" s="249"/>
      <c r="VXT255" s="249"/>
      <c r="VXU255" s="249"/>
      <c r="VXV255" s="249"/>
      <c r="VXW255" s="249"/>
      <c r="VXX255" s="249"/>
      <c r="VXY255" s="249"/>
      <c r="VXZ255" s="249"/>
      <c r="VYA255" s="249"/>
      <c r="VYB255" s="249"/>
      <c r="VYC255" s="249"/>
      <c r="VYD255" s="249"/>
      <c r="VYE255" s="249"/>
      <c r="VYF255" s="249"/>
      <c r="VYG255" s="249"/>
      <c r="VYH255" s="249"/>
      <c r="VYI255" s="249"/>
      <c r="VYJ255" s="249"/>
      <c r="VYK255" s="249"/>
      <c r="VYL255" s="249"/>
      <c r="VYM255" s="249"/>
      <c r="VYN255" s="249"/>
      <c r="VYO255" s="249"/>
      <c r="VYP255" s="249"/>
      <c r="VYQ255" s="249"/>
      <c r="VYR255" s="249"/>
      <c r="VYS255" s="249"/>
      <c r="VYT255" s="249"/>
      <c r="VYU255" s="249"/>
      <c r="VYV255" s="249"/>
      <c r="VYW255" s="249"/>
      <c r="VYX255" s="249"/>
      <c r="VYY255" s="249"/>
      <c r="VYZ255" s="249"/>
      <c r="VZA255" s="249"/>
      <c r="VZB255" s="249"/>
      <c r="VZC255" s="249"/>
      <c r="VZD255" s="249"/>
      <c r="VZE255" s="249"/>
      <c r="VZF255" s="249"/>
      <c r="VZG255" s="249"/>
      <c r="VZH255" s="249"/>
      <c r="VZI255" s="249"/>
      <c r="VZJ255" s="249"/>
      <c r="VZK255" s="249"/>
      <c r="VZL255" s="249"/>
      <c r="VZM255" s="249"/>
      <c r="VZN255" s="249"/>
      <c r="VZO255" s="249"/>
      <c r="VZP255" s="249"/>
      <c r="VZQ255" s="249"/>
      <c r="VZR255" s="249"/>
      <c r="VZS255" s="249"/>
      <c r="VZT255" s="249"/>
      <c r="VZU255" s="249"/>
      <c r="VZV255" s="249"/>
      <c r="VZW255" s="249"/>
      <c r="VZX255" s="249"/>
      <c r="VZY255" s="249"/>
      <c r="VZZ255" s="249"/>
      <c r="WAA255" s="249"/>
      <c r="WAB255" s="249"/>
      <c r="WAC255" s="249"/>
      <c r="WAD255" s="249"/>
      <c r="WAE255" s="249"/>
      <c r="WAF255" s="249"/>
      <c r="WAG255" s="249"/>
      <c r="WAH255" s="249"/>
      <c r="WAI255" s="249"/>
      <c r="WAJ255" s="249"/>
      <c r="WAK255" s="249"/>
      <c r="WAL255" s="249"/>
      <c r="WAM255" s="249"/>
      <c r="WAN255" s="249"/>
      <c r="WAO255" s="249"/>
      <c r="WAP255" s="249"/>
      <c r="WAQ255" s="249"/>
      <c r="WAR255" s="249"/>
      <c r="WAS255" s="249"/>
      <c r="WAT255" s="249"/>
      <c r="WAU255" s="249"/>
      <c r="WAV255" s="249"/>
      <c r="WAW255" s="249"/>
      <c r="WAX255" s="249"/>
      <c r="WAY255" s="249"/>
      <c r="WAZ255" s="249"/>
      <c r="WBA255" s="249"/>
      <c r="WBB255" s="249"/>
      <c r="WBC255" s="249"/>
      <c r="WBD255" s="249"/>
      <c r="WBE255" s="249"/>
      <c r="WBF255" s="249"/>
      <c r="WBG255" s="249"/>
      <c r="WBH255" s="249"/>
      <c r="WBI255" s="249"/>
      <c r="WBJ255" s="249"/>
      <c r="WBK255" s="249"/>
      <c r="WBL255" s="249"/>
      <c r="WBM255" s="249"/>
      <c r="WBN255" s="249"/>
      <c r="WBO255" s="249"/>
      <c r="WBP255" s="249"/>
      <c r="WBQ255" s="249"/>
      <c r="WBR255" s="249"/>
      <c r="WBS255" s="249"/>
      <c r="WBT255" s="249"/>
      <c r="WBU255" s="249"/>
      <c r="WBV255" s="249"/>
      <c r="WBW255" s="249"/>
      <c r="WBX255" s="249"/>
      <c r="WBY255" s="249"/>
      <c r="WBZ255" s="249"/>
      <c r="WCA255" s="249"/>
      <c r="WCB255" s="249"/>
      <c r="WCC255" s="249"/>
      <c r="WCD255" s="249"/>
      <c r="WCE255" s="249"/>
      <c r="WCF255" s="249"/>
      <c r="WCG255" s="249"/>
      <c r="WCH255" s="249"/>
      <c r="WCI255" s="249"/>
      <c r="WCJ255" s="249"/>
      <c r="WCK255" s="249"/>
      <c r="WCL255" s="249"/>
      <c r="WCM255" s="249"/>
      <c r="WCN255" s="249"/>
      <c r="WCO255" s="249"/>
      <c r="WCP255" s="249"/>
      <c r="WCQ255" s="249"/>
      <c r="WCR255" s="249"/>
      <c r="WCS255" s="249"/>
      <c r="WCT255" s="249"/>
      <c r="WCU255" s="249"/>
      <c r="WCV255" s="249"/>
      <c r="WCW255" s="249"/>
      <c r="WCX255" s="249"/>
      <c r="WCY255" s="249"/>
      <c r="WCZ255" s="249"/>
      <c r="WDA255" s="249"/>
      <c r="WDB255" s="249"/>
      <c r="WDC255" s="249"/>
      <c r="WDD255" s="249"/>
      <c r="WDE255" s="249"/>
      <c r="WDF255" s="249"/>
      <c r="WDG255" s="249"/>
      <c r="WDH255" s="249"/>
      <c r="WDI255" s="249"/>
      <c r="WDJ255" s="249"/>
      <c r="WDK255" s="249"/>
      <c r="WDL255" s="249"/>
      <c r="WDM255" s="249"/>
      <c r="WDN255" s="249"/>
      <c r="WDO255" s="249"/>
      <c r="WDP255" s="249"/>
      <c r="WDQ255" s="249"/>
      <c r="WDR255" s="249"/>
      <c r="WDS255" s="249"/>
      <c r="WDT255" s="249"/>
      <c r="WDU255" s="249"/>
      <c r="WDV255" s="249"/>
      <c r="WDW255" s="249"/>
      <c r="WDX255" s="249"/>
      <c r="WDY255" s="249"/>
      <c r="WDZ255" s="249"/>
      <c r="WEA255" s="249"/>
      <c r="WEB255" s="249"/>
      <c r="WEC255" s="249"/>
      <c r="WED255" s="249"/>
      <c r="WEE255" s="249"/>
      <c r="WEF255" s="249"/>
      <c r="WEG255" s="249"/>
      <c r="WEH255" s="249"/>
      <c r="WEI255" s="249"/>
      <c r="WEJ255" s="249"/>
      <c r="WEK255" s="249"/>
      <c r="WEL255" s="249"/>
      <c r="WEM255" s="249"/>
      <c r="WEN255" s="249"/>
      <c r="WEO255" s="249"/>
      <c r="WEP255" s="249"/>
      <c r="WEQ255" s="249"/>
      <c r="WER255" s="249"/>
      <c r="WES255" s="249"/>
      <c r="WET255" s="249"/>
      <c r="WEU255" s="249"/>
      <c r="WEV255" s="249"/>
      <c r="WEW255" s="249"/>
      <c r="WEX255" s="249"/>
      <c r="WEY255" s="249"/>
      <c r="WEZ255" s="249"/>
      <c r="WFA255" s="249"/>
      <c r="WFB255" s="249"/>
      <c r="WFC255" s="249"/>
      <c r="WFD255" s="249"/>
      <c r="WFE255" s="249"/>
      <c r="WFF255" s="249"/>
      <c r="WFG255" s="249"/>
      <c r="WFH255" s="249"/>
      <c r="WFI255" s="249"/>
      <c r="WFJ255" s="249"/>
      <c r="WFK255" s="249"/>
      <c r="WFL255" s="249"/>
      <c r="WFM255" s="249"/>
      <c r="WFN255" s="249"/>
      <c r="WFO255" s="249"/>
      <c r="WFP255" s="249"/>
      <c r="WFQ255" s="249"/>
      <c r="WFR255" s="249"/>
      <c r="WFS255" s="249"/>
      <c r="WFT255" s="249"/>
      <c r="WFU255" s="249"/>
      <c r="WFV255" s="249"/>
      <c r="WFW255" s="249"/>
      <c r="WFX255" s="249"/>
      <c r="WFY255" s="249"/>
      <c r="WFZ255" s="249"/>
      <c r="WGA255" s="249"/>
      <c r="WGB255" s="249"/>
      <c r="WGC255" s="249"/>
      <c r="WGD255" s="249"/>
      <c r="WGE255" s="249"/>
      <c r="WGF255" s="249"/>
      <c r="WGG255" s="249"/>
      <c r="WGH255" s="249"/>
      <c r="WGI255" s="249"/>
      <c r="WGJ255" s="249"/>
      <c r="WGK255" s="249"/>
      <c r="WGL255" s="249"/>
      <c r="WGM255" s="249"/>
      <c r="WGN255" s="249"/>
      <c r="WGO255" s="249"/>
      <c r="WGP255" s="249"/>
      <c r="WGQ255" s="249"/>
      <c r="WGR255" s="249"/>
      <c r="WGS255" s="249"/>
      <c r="WGT255" s="249"/>
      <c r="WGU255" s="249"/>
      <c r="WGV255" s="249"/>
      <c r="WGW255" s="249"/>
      <c r="WGX255" s="249"/>
      <c r="WGY255" s="249"/>
      <c r="WGZ255" s="249"/>
      <c r="WHA255" s="249"/>
      <c r="WHB255" s="249"/>
      <c r="WHC255" s="249"/>
      <c r="WHD255" s="249"/>
      <c r="WHE255" s="249"/>
      <c r="WHF255" s="249"/>
      <c r="WHG255" s="249"/>
      <c r="WHH255" s="249"/>
      <c r="WHI255" s="249"/>
      <c r="WHJ255" s="249"/>
      <c r="WHK255" s="249"/>
      <c r="WHL255" s="249"/>
      <c r="WHM255" s="249"/>
      <c r="WHN255" s="249"/>
      <c r="WHO255" s="249"/>
      <c r="WHP255" s="249"/>
      <c r="WHQ255" s="249"/>
      <c r="WHR255" s="249"/>
      <c r="WHS255" s="249"/>
      <c r="WHT255" s="249"/>
      <c r="WHU255" s="249"/>
      <c r="WHV255" s="249"/>
      <c r="WHW255" s="249"/>
      <c r="WHX255" s="249"/>
      <c r="WHY255" s="249"/>
      <c r="WHZ255" s="249"/>
      <c r="WIA255" s="249"/>
      <c r="WIB255" s="249"/>
      <c r="WIC255" s="249"/>
      <c r="WID255" s="249"/>
      <c r="WIE255" s="249"/>
      <c r="WIF255" s="249"/>
      <c r="WIG255" s="249"/>
      <c r="WIH255" s="249"/>
      <c r="WII255" s="249"/>
      <c r="WIJ255" s="249"/>
      <c r="WIK255" s="249"/>
      <c r="WIL255" s="249"/>
      <c r="WIM255" s="249"/>
      <c r="WIN255" s="249"/>
      <c r="WIO255" s="249"/>
      <c r="WIP255" s="249"/>
      <c r="WIQ255" s="249"/>
      <c r="WIR255" s="249"/>
      <c r="WIS255" s="249"/>
      <c r="WIT255" s="249"/>
      <c r="WIU255" s="249"/>
      <c r="WIV255" s="249"/>
      <c r="WIW255" s="249"/>
      <c r="WIX255" s="249"/>
      <c r="WIY255" s="249"/>
      <c r="WIZ255" s="249"/>
      <c r="WJA255" s="249"/>
      <c r="WJB255" s="249"/>
      <c r="WJC255" s="249"/>
      <c r="WJD255" s="249"/>
      <c r="WJE255" s="249"/>
      <c r="WJF255" s="249"/>
      <c r="WJG255" s="249"/>
      <c r="WJH255" s="249"/>
      <c r="WJI255" s="249"/>
      <c r="WJJ255" s="249"/>
      <c r="WJK255" s="249"/>
      <c r="WJL255" s="249"/>
      <c r="WJM255" s="249"/>
      <c r="WJN255" s="249"/>
      <c r="WJO255" s="249"/>
      <c r="WJP255" s="249"/>
      <c r="WJQ255" s="249"/>
      <c r="WJR255" s="249"/>
      <c r="WJS255" s="249"/>
      <c r="WJT255" s="249"/>
      <c r="WJU255" s="249"/>
      <c r="WJV255" s="249"/>
      <c r="WJW255" s="249"/>
      <c r="WJX255" s="249"/>
      <c r="WJY255" s="249"/>
      <c r="WJZ255" s="249"/>
      <c r="WKA255" s="249"/>
      <c r="WKB255" s="249"/>
      <c r="WKC255" s="249"/>
      <c r="WKD255" s="249"/>
      <c r="WKE255" s="249"/>
      <c r="WKF255" s="249"/>
      <c r="WKG255" s="249"/>
      <c r="WKH255" s="249"/>
      <c r="WKI255" s="249"/>
      <c r="WKJ255" s="249"/>
      <c r="WKK255" s="249"/>
      <c r="WKL255" s="249"/>
      <c r="WKM255" s="249"/>
      <c r="WKN255" s="249"/>
      <c r="WKO255" s="249"/>
      <c r="WKP255" s="249"/>
      <c r="WKQ255" s="249"/>
      <c r="WKR255" s="249"/>
      <c r="WKS255" s="249"/>
      <c r="WKT255" s="249"/>
      <c r="WKU255" s="249"/>
      <c r="WKV255" s="249"/>
      <c r="WKW255" s="249"/>
      <c r="WKX255" s="249"/>
      <c r="WKY255" s="249"/>
      <c r="WKZ255" s="249"/>
      <c r="WLA255" s="249"/>
      <c r="WLB255" s="249"/>
      <c r="WLC255" s="249"/>
      <c r="WLD255" s="249"/>
      <c r="WLE255" s="249"/>
      <c r="WLF255" s="249"/>
      <c r="WLG255" s="249"/>
      <c r="WLH255" s="249"/>
      <c r="WLI255" s="249"/>
      <c r="WLJ255" s="249"/>
      <c r="WLK255" s="249"/>
      <c r="WLL255" s="249"/>
      <c r="WLM255" s="249"/>
      <c r="WLN255" s="249"/>
      <c r="WLO255" s="249"/>
      <c r="WLP255" s="249"/>
      <c r="WLQ255" s="249"/>
      <c r="WLR255" s="249"/>
      <c r="WLS255" s="249"/>
      <c r="WLT255" s="249"/>
      <c r="WLU255" s="249"/>
      <c r="WLV255" s="249"/>
      <c r="WLW255" s="249"/>
      <c r="WLX255" s="249"/>
      <c r="WLY255" s="249"/>
      <c r="WLZ255" s="249"/>
      <c r="WMA255" s="249"/>
      <c r="WMB255" s="249"/>
      <c r="WMC255" s="249"/>
      <c r="WMD255" s="249"/>
      <c r="WME255" s="249"/>
      <c r="WMF255" s="249"/>
      <c r="WMG255" s="249"/>
      <c r="WMH255" s="249"/>
      <c r="WMI255" s="249"/>
      <c r="WMJ255" s="249"/>
      <c r="WMK255" s="249"/>
      <c r="WML255" s="249"/>
      <c r="WMM255" s="249"/>
      <c r="WMN255" s="249"/>
      <c r="WMO255" s="249"/>
      <c r="WMP255" s="249"/>
      <c r="WMQ255" s="249"/>
      <c r="WMR255" s="249"/>
      <c r="WMS255" s="249"/>
      <c r="WMT255" s="249"/>
      <c r="WMU255" s="249"/>
      <c r="WMV255" s="249"/>
      <c r="WMW255" s="249"/>
      <c r="WMX255" s="249"/>
      <c r="WMY255" s="249"/>
      <c r="WMZ255" s="249"/>
      <c r="WNA255" s="249"/>
      <c r="WNB255" s="249"/>
      <c r="WNC255" s="249"/>
      <c r="WND255" s="249"/>
      <c r="WNE255" s="249"/>
      <c r="WNF255" s="249"/>
      <c r="WNG255" s="249"/>
      <c r="WNH255" s="249"/>
      <c r="WNI255" s="249"/>
      <c r="WNJ255" s="249"/>
      <c r="WNK255" s="249"/>
      <c r="WNL255" s="249"/>
      <c r="WNM255" s="249"/>
      <c r="WNN255" s="249"/>
      <c r="WNO255" s="249"/>
      <c r="WNP255" s="249"/>
      <c r="WNQ255" s="249"/>
      <c r="WNR255" s="249"/>
      <c r="WNS255" s="249"/>
      <c r="WNT255" s="249"/>
      <c r="WNU255" s="249"/>
      <c r="WNV255" s="249"/>
      <c r="WNW255" s="249"/>
      <c r="WNX255" s="249"/>
      <c r="WNY255" s="249"/>
      <c r="WNZ255" s="249"/>
      <c r="WOA255" s="249"/>
      <c r="WOB255" s="249"/>
      <c r="WOC255" s="249"/>
      <c r="WOD255" s="249"/>
      <c r="WOE255" s="249"/>
      <c r="WOF255" s="249"/>
      <c r="WOG255" s="249"/>
      <c r="WOH255" s="249"/>
      <c r="WOI255" s="249"/>
      <c r="WOJ255" s="249"/>
      <c r="WOK255" s="249"/>
      <c r="WOL255" s="249"/>
      <c r="WOM255" s="249"/>
      <c r="WON255" s="249"/>
      <c r="WOO255" s="249"/>
      <c r="WOP255" s="249"/>
      <c r="WOQ255" s="249"/>
      <c r="WOR255" s="249"/>
      <c r="WOS255" s="249"/>
      <c r="WOT255" s="249"/>
      <c r="WOU255" s="249"/>
      <c r="WOV255" s="249"/>
      <c r="WOW255" s="249"/>
      <c r="WOX255" s="249"/>
      <c r="WOY255" s="249"/>
      <c r="WOZ255" s="249"/>
      <c r="WPA255" s="249"/>
      <c r="WPB255" s="249"/>
      <c r="WPC255" s="249"/>
      <c r="WPD255" s="249"/>
      <c r="WPE255" s="249"/>
      <c r="WPF255" s="249"/>
      <c r="WPG255" s="249"/>
      <c r="WPH255" s="249"/>
      <c r="WPI255" s="249"/>
      <c r="WPJ255" s="249"/>
      <c r="WPK255" s="249"/>
      <c r="WPL255" s="249"/>
      <c r="WPM255" s="249"/>
      <c r="WPN255" s="249"/>
      <c r="WPO255" s="249"/>
      <c r="WPP255" s="249"/>
      <c r="WPQ255" s="249"/>
      <c r="WPR255" s="249"/>
      <c r="WPS255" s="249"/>
      <c r="WPT255" s="249"/>
      <c r="WPU255" s="249"/>
      <c r="WPV255" s="249"/>
      <c r="WPW255" s="249"/>
      <c r="WPX255" s="249"/>
      <c r="WPY255" s="249"/>
      <c r="WPZ255" s="249"/>
      <c r="WQA255" s="249"/>
      <c r="WQB255" s="249"/>
      <c r="WQC255" s="249"/>
      <c r="WQD255" s="249"/>
      <c r="WQE255" s="249"/>
      <c r="WQF255" s="249"/>
      <c r="WQG255" s="249"/>
      <c r="WQH255" s="249"/>
      <c r="WQI255" s="249"/>
      <c r="WQJ255" s="249"/>
      <c r="WQK255" s="249"/>
      <c r="WQL255" s="249"/>
      <c r="WQM255" s="249"/>
      <c r="WQN255" s="249"/>
      <c r="WQO255" s="249"/>
      <c r="WQP255" s="249"/>
      <c r="WQQ255" s="249"/>
      <c r="WQR255" s="249"/>
      <c r="WQS255" s="249"/>
      <c r="WQT255" s="249"/>
      <c r="WQU255" s="249"/>
      <c r="WQV255" s="249"/>
      <c r="WQW255" s="249"/>
      <c r="WQX255" s="249"/>
      <c r="WQY255" s="249"/>
      <c r="WQZ255" s="249"/>
      <c r="WRA255" s="249"/>
      <c r="WRB255" s="249"/>
      <c r="WRC255" s="249"/>
      <c r="WRD255" s="249"/>
      <c r="WRE255" s="249"/>
      <c r="WRF255" s="249"/>
      <c r="WRG255" s="249"/>
      <c r="WRH255" s="249"/>
      <c r="WRI255" s="249"/>
      <c r="WRJ255" s="249"/>
      <c r="WRK255" s="249"/>
      <c r="WRL255" s="249"/>
      <c r="WRM255" s="249"/>
      <c r="WRN255" s="249"/>
      <c r="WRO255" s="249"/>
      <c r="WRP255" s="249"/>
      <c r="WRQ255" s="249"/>
      <c r="WRR255" s="249"/>
      <c r="WRS255" s="249"/>
      <c r="WRT255" s="249"/>
      <c r="WRU255" s="249"/>
      <c r="WRV255" s="249"/>
      <c r="WRW255" s="249"/>
      <c r="WRX255" s="249"/>
      <c r="WRY255" s="249"/>
      <c r="WRZ255" s="249"/>
      <c r="WSA255" s="249"/>
      <c r="WSB255" s="249"/>
      <c r="WSC255" s="249"/>
      <c r="WSD255" s="249"/>
      <c r="WSE255" s="249"/>
      <c r="WSF255" s="249"/>
      <c r="WSG255" s="249"/>
      <c r="WSH255" s="249"/>
      <c r="WSI255" s="249"/>
      <c r="WSJ255" s="249"/>
      <c r="WSK255" s="249"/>
      <c r="WSL255" s="249"/>
      <c r="WSM255" s="249"/>
      <c r="WSN255" s="249"/>
      <c r="WSO255" s="249"/>
      <c r="WSP255" s="249"/>
      <c r="WSQ255" s="249"/>
      <c r="WSR255" s="249"/>
      <c r="WSS255" s="249"/>
      <c r="WST255" s="249"/>
      <c r="WSU255" s="249"/>
      <c r="WSV255" s="249"/>
      <c r="WSW255" s="249"/>
      <c r="WSX255" s="249"/>
      <c r="WSY255" s="249"/>
      <c r="WSZ255" s="249"/>
      <c r="WTA255" s="249"/>
      <c r="WTB255" s="249"/>
      <c r="WTC255" s="249"/>
      <c r="WTD255" s="249"/>
      <c r="WTE255" s="249"/>
      <c r="WTF255" s="249"/>
      <c r="WTG255" s="249"/>
      <c r="WTH255" s="249"/>
      <c r="WTI255" s="249"/>
      <c r="WTJ255" s="249"/>
      <c r="WTK255" s="249"/>
      <c r="WTL255" s="249"/>
      <c r="WTM255" s="249"/>
      <c r="WTN255" s="249"/>
      <c r="WTO255" s="249"/>
      <c r="WTP255" s="249"/>
      <c r="WTQ255" s="249"/>
      <c r="WTR255" s="249"/>
      <c r="WTS255" s="249"/>
      <c r="WTT255" s="249"/>
      <c r="WTU255" s="249"/>
      <c r="WTV255" s="249"/>
      <c r="WTW255" s="249"/>
      <c r="WTX255" s="249"/>
      <c r="WTY255" s="249"/>
      <c r="WTZ255" s="249"/>
      <c r="WUA255" s="249"/>
      <c r="WUB255" s="249"/>
      <c r="WUC255" s="249"/>
      <c r="WUD255" s="249"/>
      <c r="WUE255" s="249"/>
      <c r="WUF255" s="249"/>
      <c r="WUG255" s="249"/>
      <c r="WUH255" s="249"/>
      <c r="WUI255" s="249"/>
      <c r="WUJ255" s="249"/>
      <c r="WUK255" s="249"/>
      <c r="WUL255" s="249"/>
      <c r="WUM255" s="249"/>
      <c r="WUN255" s="249"/>
      <c r="WUO255" s="249"/>
      <c r="WUP255" s="249"/>
      <c r="WUQ255" s="249"/>
      <c r="WUR255" s="249"/>
      <c r="WUS255" s="249"/>
      <c r="WUT255" s="249"/>
      <c r="WUU255" s="249"/>
      <c r="WUV255" s="249"/>
      <c r="WUW255" s="249"/>
      <c r="WUX255" s="249"/>
      <c r="WUY255" s="249"/>
      <c r="WUZ255" s="249"/>
      <c r="WVA255" s="249"/>
      <c r="WVB255" s="249"/>
      <c r="WVC255" s="249"/>
      <c r="WVD255" s="249"/>
      <c r="WVE255" s="249"/>
      <c r="WVF255" s="249"/>
      <c r="WVG255" s="249"/>
      <c r="WVH255" s="249"/>
      <c r="WVI255" s="249"/>
      <c r="WVJ255" s="249"/>
      <c r="WVK255" s="249"/>
      <c r="WVL255" s="249"/>
      <c r="WVM255" s="249"/>
      <c r="WVN255" s="249"/>
      <c r="WVO255" s="249"/>
      <c r="WVP255" s="249"/>
      <c r="WVQ255" s="249"/>
      <c r="WVR255" s="249"/>
      <c r="WVS255" s="249"/>
      <c r="WVT255" s="249"/>
      <c r="WVU255" s="249"/>
      <c r="WVV255" s="249"/>
      <c r="WVW255" s="249"/>
      <c r="WVX255" s="249"/>
      <c r="WVY255" s="249"/>
      <c r="WVZ255" s="249"/>
      <c r="WWA255" s="249"/>
      <c r="WWB255" s="249"/>
      <c r="WWC255" s="249"/>
      <c r="WWD255" s="249"/>
      <c r="WWE255" s="249"/>
      <c r="WWF255" s="249"/>
      <c r="WWG255" s="249"/>
      <c r="WWH255" s="249"/>
      <c r="WWI255" s="249"/>
      <c r="WWJ255" s="249"/>
      <c r="WWK255" s="249"/>
      <c r="WWL255" s="249"/>
      <c r="WWM255" s="249"/>
      <c r="WWN255" s="249"/>
      <c r="WWO255" s="249"/>
      <c r="WWP255" s="249"/>
      <c r="WWQ255" s="249"/>
      <c r="WWR255" s="249"/>
      <c r="WWS255" s="249"/>
      <c r="WWT255" s="249"/>
      <c r="WWU255" s="249"/>
      <c r="WWV255" s="249"/>
      <c r="WWW255" s="249"/>
      <c r="WWX255" s="249"/>
      <c r="WWY255" s="249"/>
      <c r="WWZ255" s="249"/>
      <c r="WXA255" s="249"/>
      <c r="WXB255" s="249"/>
      <c r="WXC255" s="249"/>
      <c r="WXD255" s="249"/>
      <c r="WXE255" s="249"/>
      <c r="WXF255" s="249"/>
      <c r="WXG255" s="249"/>
      <c r="WXH255" s="249"/>
      <c r="WXI255" s="249"/>
      <c r="WXJ255" s="249"/>
      <c r="WXK255" s="249"/>
      <c r="WXL255" s="249"/>
      <c r="WXM255" s="249"/>
      <c r="WXN255" s="249"/>
      <c r="WXO255" s="249"/>
      <c r="WXP255" s="249"/>
      <c r="WXQ255" s="249"/>
      <c r="WXR255" s="249"/>
      <c r="WXS255" s="249"/>
      <c r="WXT255" s="249"/>
      <c r="WXU255" s="249"/>
      <c r="WXV255" s="249"/>
      <c r="WXW255" s="249"/>
      <c r="WXX255" s="249"/>
      <c r="WXY255" s="249"/>
      <c r="WXZ255" s="249"/>
      <c r="WYA255" s="249"/>
      <c r="WYB255" s="249"/>
      <c r="WYC255" s="249"/>
      <c r="WYD255" s="249"/>
      <c r="WYE255" s="249"/>
      <c r="WYF255" s="249"/>
      <c r="WYG255" s="249"/>
      <c r="WYH255" s="249"/>
      <c r="WYI255" s="249"/>
      <c r="WYJ255" s="249"/>
      <c r="WYK255" s="249"/>
      <c r="WYL255" s="249"/>
      <c r="WYM255" s="249"/>
      <c r="WYN255" s="249"/>
      <c r="WYO255" s="249"/>
      <c r="WYP255" s="249"/>
      <c r="WYQ255" s="249"/>
      <c r="WYR255" s="249"/>
      <c r="WYS255" s="249"/>
      <c r="WYT255" s="249"/>
      <c r="WYU255" s="249"/>
      <c r="WYV255" s="249"/>
      <c r="WYW255" s="249"/>
      <c r="WYX255" s="249"/>
      <c r="WYY255" s="249"/>
      <c r="WYZ255" s="249"/>
      <c r="WZA255" s="249"/>
      <c r="WZB255" s="249"/>
      <c r="WZC255" s="249"/>
      <c r="WZD255" s="249"/>
      <c r="WZE255" s="249"/>
      <c r="WZF255" s="249"/>
      <c r="WZG255" s="249"/>
      <c r="WZH255" s="249"/>
      <c r="WZI255" s="249"/>
      <c r="WZJ255" s="249"/>
      <c r="WZK255" s="249"/>
      <c r="WZL255" s="249"/>
      <c r="WZM255" s="249"/>
      <c r="WZN255" s="249"/>
      <c r="WZO255" s="249"/>
      <c r="WZP255" s="249"/>
      <c r="WZQ255" s="249"/>
      <c r="WZR255" s="249"/>
      <c r="WZS255" s="249"/>
      <c r="WZT255" s="249"/>
      <c r="WZU255" s="249"/>
      <c r="WZV255" s="249"/>
      <c r="WZW255" s="249"/>
      <c r="WZX255" s="249"/>
      <c r="WZY255" s="249"/>
      <c r="WZZ255" s="249"/>
      <c r="XAA255" s="249"/>
      <c r="XAB255" s="249"/>
      <c r="XAC255" s="249"/>
      <c r="XAD255" s="249"/>
      <c r="XAE255" s="249"/>
      <c r="XAF255" s="249"/>
      <c r="XAG255" s="249"/>
      <c r="XAH255" s="249"/>
      <c r="XAI255" s="249"/>
      <c r="XAJ255" s="249"/>
      <c r="XAK255" s="249"/>
      <c r="XAL255" s="249"/>
      <c r="XAM255" s="249"/>
      <c r="XAN255" s="249"/>
      <c r="XAO255" s="249"/>
      <c r="XAP255" s="249"/>
      <c r="XAQ255" s="249"/>
      <c r="XAR255" s="249"/>
      <c r="XAS255" s="249"/>
      <c r="XAT255" s="249"/>
      <c r="XAU255" s="249"/>
      <c r="XAV255" s="249"/>
      <c r="XAW255" s="249"/>
      <c r="XAX255" s="249"/>
      <c r="XAY255" s="249"/>
      <c r="XAZ255" s="249"/>
      <c r="XBA255" s="249"/>
      <c r="XBB255" s="249"/>
      <c r="XBC255" s="249"/>
      <c r="XBD255" s="249"/>
      <c r="XBE255" s="249"/>
      <c r="XBF255" s="249"/>
      <c r="XBG255" s="249"/>
      <c r="XBH255" s="249"/>
      <c r="XBI255" s="249"/>
      <c r="XBJ255" s="249"/>
      <c r="XBK255" s="249"/>
      <c r="XBL255" s="249"/>
      <c r="XBM255" s="249"/>
      <c r="XBN255" s="249"/>
      <c r="XBO255" s="249"/>
      <c r="XBP255" s="249"/>
      <c r="XBQ255" s="249"/>
      <c r="XBR255" s="249"/>
      <c r="XBS255" s="249"/>
      <c r="XBT255" s="249"/>
      <c r="XBU255" s="249"/>
      <c r="XBV255" s="249"/>
      <c r="XBW255" s="249"/>
      <c r="XBX255" s="249"/>
      <c r="XBY255" s="249"/>
      <c r="XBZ255" s="249"/>
      <c r="XCA255" s="249"/>
      <c r="XCB255" s="249"/>
      <c r="XCC255" s="249"/>
      <c r="XCD255" s="249"/>
      <c r="XCE255" s="249"/>
      <c r="XCF255" s="249"/>
      <c r="XCG255" s="249"/>
      <c r="XCH255" s="249"/>
      <c r="XCI255" s="249"/>
      <c r="XCJ255" s="249"/>
      <c r="XCK255" s="249"/>
      <c r="XCL255" s="249"/>
      <c r="XCM255" s="249"/>
      <c r="XCN255" s="249"/>
      <c r="XCO255" s="249"/>
      <c r="XCP255" s="249"/>
      <c r="XCQ255" s="249"/>
      <c r="XCR255" s="249"/>
      <c r="XCS255" s="249"/>
      <c r="XCT255" s="249"/>
      <c r="XCU255" s="249"/>
      <c r="XCV255" s="249"/>
      <c r="XCW255" s="249"/>
      <c r="XCX255" s="249"/>
      <c r="XCY255" s="249"/>
      <c r="XCZ255" s="249"/>
      <c r="XDA255" s="249"/>
      <c r="XDB255" s="249"/>
      <c r="XDC255" s="249"/>
      <c r="XDD255" s="249"/>
      <c r="XDE255" s="249"/>
      <c r="XDF255" s="249"/>
      <c r="XDG255" s="249"/>
      <c r="XDH255" s="249"/>
      <c r="XDI255" s="249"/>
      <c r="XDJ255" s="249"/>
      <c r="XDK255" s="249"/>
      <c r="XDL255" s="249"/>
      <c r="XDM255" s="249"/>
      <c r="XDN255" s="249"/>
      <c r="XDO255" s="249"/>
      <c r="XDP255" s="249"/>
      <c r="XDQ255" s="249"/>
      <c r="XDR255" s="249"/>
      <c r="XDS255" s="249"/>
      <c r="XDT255" s="249"/>
      <c r="XDU255" s="249"/>
      <c r="XDV255" s="249"/>
      <c r="XDW255" s="249"/>
      <c r="XDX255" s="249"/>
      <c r="XDY255" s="249"/>
      <c r="XDZ255" s="249"/>
      <c r="XEA255" s="249"/>
      <c r="XEB255" s="249"/>
      <c r="XEC255" s="249"/>
      <c r="XED255" s="249"/>
      <c r="XEE255" s="249"/>
      <c r="XEF255" s="249"/>
      <c r="XEG255" s="249"/>
      <c r="XEH255" s="249"/>
      <c r="XEI255" s="249"/>
      <c r="XEJ255" s="249"/>
      <c r="XEK255" s="249"/>
      <c r="XEL255" s="249"/>
      <c r="XEM255" s="249"/>
      <c r="XEN255" s="249"/>
      <c r="XEO255" s="249"/>
      <c r="XEP255" s="249"/>
      <c r="XEQ255" s="249"/>
      <c r="XER255" s="249"/>
      <c r="XES255" s="249"/>
      <c r="XET255" s="249"/>
      <c r="XEU255" s="249"/>
      <c r="XEV255" s="249"/>
      <c r="XEW255" s="249"/>
      <c r="XEX255" s="249"/>
    </row>
    <row r="256" spans="1:16378" ht="14.45" customHeight="1" x14ac:dyDescent="0.2">
      <c r="A256" s="243" t="s">
        <v>8667</v>
      </c>
      <c r="B256" s="242">
        <v>70.198999999999998</v>
      </c>
      <c r="C256" s="243" t="s">
        <v>90</v>
      </c>
      <c r="D256" s="244" t="s">
        <v>8539</v>
      </c>
      <c r="E256" s="244"/>
      <c r="F256" s="245" t="s">
        <v>7671</v>
      </c>
      <c r="G256" s="242" t="s">
        <v>84</v>
      </c>
      <c r="H256" s="242" t="s">
        <v>84</v>
      </c>
      <c r="I256" s="242" t="s">
        <v>84</v>
      </c>
      <c r="J256" s="243"/>
      <c r="K256" s="249"/>
      <c r="L256" s="249"/>
      <c r="M256" s="249"/>
      <c r="N256" s="249"/>
      <c r="O256" s="249"/>
      <c r="P256" s="249"/>
      <c r="Q256" s="249"/>
      <c r="R256" s="249"/>
      <c r="S256" s="249"/>
      <c r="T256" s="249"/>
      <c r="U256" s="249"/>
      <c r="V256" s="249"/>
      <c r="W256" s="249"/>
      <c r="X256" s="249"/>
      <c r="Y256" s="249"/>
      <c r="Z256" s="249"/>
      <c r="AA256" s="249"/>
      <c r="AB256" s="249"/>
      <c r="AC256" s="249"/>
      <c r="AD256" s="249"/>
      <c r="AE256" s="249"/>
      <c r="AF256" s="249"/>
      <c r="AG256" s="249"/>
      <c r="AH256" s="249"/>
      <c r="AI256" s="249"/>
      <c r="AJ256" s="249"/>
      <c r="AK256" s="249"/>
      <c r="AL256" s="249"/>
      <c r="AM256" s="249"/>
      <c r="AN256" s="249"/>
      <c r="AO256" s="249"/>
      <c r="AP256" s="249"/>
      <c r="AQ256" s="249"/>
      <c r="AR256" s="249"/>
      <c r="AS256" s="249"/>
      <c r="AT256" s="249"/>
      <c r="AU256" s="249"/>
      <c r="AV256" s="249"/>
      <c r="AW256" s="249"/>
      <c r="AX256" s="249"/>
      <c r="AY256" s="249"/>
      <c r="AZ256" s="249"/>
      <c r="BA256" s="249"/>
      <c r="BB256" s="249"/>
      <c r="BC256" s="249"/>
      <c r="BD256" s="249"/>
      <c r="BE256" s="249"/>
      <c r="BF256" s="249"/>
      <c r="BG256" s="249"/>
      <c r="BH256" s="249"/>
      <c r="BI256" s="249"/>
      <c r="BJ256" s="249"/>
      <c r="BK256" s="249"/>
      <c r="BL256" s="249"/>
      <c r="BM256" s="249"/>
      <c r="BN256" s="249"/>
      <c r="BO256" s="249"/>
      <c r="BP256" s="249"/>
      <c r="BQ256" s="249"/>
      <c r="BR256" s="249"/>
      <c r="BS256" s="249"/>
      <c r="BT256" s="249"/>
      <c r="BU256" s="249"/>
      <c r="BV256" s="249"/>
      <c r="BW256" s="249"/>
      <c r="BX256" s="249"/>
      <c r="BY256" s="249"/>
      <c r="BZ256" s="249"/>
      <c r="CA256" s="249"/>
      <c r="CB256" s="249"/>
      <c r="CC256" s="249"/>
      <c r="CD256" s="249"/>
      <c r="CE256" s="249"/>
      <c r="CF256" s="249"/>
      <c r="CG256" s="249"/>
      <c r="CH256" s="249"/>
      <c r="CI256" s="249"/>
      <c r="CJ256" s="249"/>
      <c r="CK256" s="249"/>
      <c r="CL256" s="249"/>
      <c r="CM256" s="249"/>
      <c r="CN256" s="249"/>
      <c r="CO256" s="249"/>
      <c r="CP256" s="249"/>
      <c r="CQ256" s="249"/>
      <c r="CR256" s="249"/>
      <c r="CS256" s="249"/>
      <c r="CT256" s="249"/>
      <c r="CU256" s="249"/>
      <c r="CV256" s="249"/>
      <c r="CW256" s="249"/>
      <c r="CX256" s="249"/>
      <c r="CY256" s="249"/>
      <c r="CZ256" s="249"/>
      <c r="DA256" s="249"/>
      <c r="DB256" s="249"/>
      <c r="DC256" s="249"/>
      <c r="DD256" s="249"/>
      <c r="DE256" s="249"/>
      <c r="DF256" s="249"/>
      <c r="DG256" s="249"/>
      <c r="DH256" s="249"/>
      <c r="DI256" s="249"/>
      <c r="DJ256" s="249"/>
      <c r="DK256" s="249"/>
      <c r="DL256" s="249"/>
      <c r="DM256" s="249"/>
      <c r="DN256" s="249"/>
      <c r="DO256" s="249"/>
      <c r="DP256" s="249"/>
      <c r="DQ256" s="249"/>
      <c r="DR256" s="249"/>
      <c r="DS256" s="249"/>
      <c r="DT256" s="249"/>
      <c r="DU256" s="249"/>
      <c r="DV256" s="249"/>
      <c r="DW256" s="249"/>
      <c r="DX256" s="249"/>
      <c r="DY256" s="249"/>
      <c r="DZ256" s="249"/>
      <c r="EA256" s="249"/>
      <c r="EB256" s="249"/>
      <c r="EC256" s="249"/>
      <c r="ED256" s="249"/>
      <c r="EE256" s="249"/>
      <c r="EF256" s="249"/>
      <c r="EG256" s="249"/>
      <c r="EH256" s="249"/>
      <c r="EI256" s="249"/>
      <c r="EJ256" s="249"/>
      <c r="EK256" s="249"/>
      <c r="EL256" s="249"/>
      <c r="EM256" s="249"/>
      <c r="EN256" s="249"/>
      <c r="EO256" s="249"/>
      <c r="EP256" s="249"/>
      <c r="EQ256" s="249"/>
      <c r="ER256" s="249"/>
      <c r="ES256" s="249"/>
      <c r="ET256" s="249"/>
      <c r="EU256" s="249"/>
      <c r="EV256" s="249"/>
      <c r="EW256" s="249"/>
      <c r="EX256" s="249"/>
      <c r="EY256" s="249"/>
      <c r="EZ256" s="249"/>
      <c r="FA256" s="249"/>
      <c r="FB256" s="249"/>
      <c r="FC256" s="249"/>
      <c r="FD256" s="249"/>
      <c r="FE256" s="249"/>
      <c r="FF256" s="249"/>
      <c r="FG256" s="249"/>
      <c r="FH256" s="249"/>
      <c r="FI256" s="249"/>
      <c r="FJ256" s="249"/>
      <c r="FK256" s="249"/>
      <c r="FL256" s="249"/>
      <c r="FM256" s="249"/>
      <c r="FN256" s="249"/>
      <c r="FO256" s="249"/>
      <c r="FP256" s="249"/>
      <c r="FQ256" s="249"/>
      <c r="FR256" s="249"/>
      <c r="FS256" s="249"/>
      <c r="FT256" s="249"/>
      <c r="FU256" s="249"/>
      <c r="FV256" s="249"/>
      <c r="FW256" s="249"/>
      <c r="FX256" s="249"/>
      <c r="FY256" s="249"/>
      <c r="FZ256" s="249"/>
      <c r="GA256" s="249"/>
      <c r="GB256" s="249"/>
      <c r="GC256" s="249"/>
      <c r="GD256" s="249"/>
      <c r="GE256" s="249"/>
      <c r="GF256" s="249"/>
      <c r="GG256" s="249"/>
      <c r="GH256" s="249"/>
      <c r="GI256" s="249"/>
      <c r="GJ256" s="249"/>
      <c r="GK256" s="249"/>
      <c r="GL256" s="249"/>
      <c r="GM256" s="249"/>
      <c r="GN256" s="249"/>
      <c r="GO256" s="249"/>
      <c r="GP256" s="249"/>
      <c r="GQ256" s="249"/>
      <c r="GR256" s="249"/>
      <c r="GS256" s="249"/>
      <c r="GT256" s="249"/>
      <c r="GU256" s="249"/>
      <c r="GV256" s="249"/>
      <c r="GW256" s="249"/>
      <c r="GX256" s="249"/>
      <c r="GY256" s="249"/>
      <c r="GZ256" s="249"/>
      <c r="HA256" s="249"/>
      <c r="HB256" s="249"/>
      <c r="HC256" s="249"/>
      <c r="HD256" s="249"/>
      <c r="HE256" s="249"/>
      <c r="HF256" s="249"/>
      <c r="HG256" s="249"/>
      <c r="HH256" s="249"/>
      <c r="HI256" s="249"/>
      <c r="HJ256" s="249"/>
      <c r="HK256" s="249"/>
      <c r="HL256" s="249"/>
      <c r="HM256" s="249"/>
      <c r="HN256" s="249"/>
      <c r="HO256" s="249"/>
      <c r="HP256" s="249"/>
      <c r="HQ256" s="249"/>
      <c r="HR256" s="249"/>
      <c r="HS256" s="249"/>
      <c r="HT256" s="249"/>
      <c r="HU256" s="249"/>
      <c r="HV256" s="249"/>
      <c r="HW256" s="249"/>
      <c r="HX256" s="249"/>
      <c r="HY256" s="249"/>
      <c r="HZ256" s="249"/>
      <c r="IA256" s="249"/>
      <c r="IB256" s="249"/>
      <c r="IC256" s="249"/>
      <c r="ID256" s="249"/>
      <c r="IE256" s="249"/>
      <c r="IF256" s="249"/>
      <c r="IG256" s="249"/>
      <c r="IH256" s="249"/>
      <c r="II256" s="249"/>
      <c r="IJ256" s="249"/>
      <c r="IK256" s="249"/>
      <c r="IL256" s="249"/>
      <c r="IM256" s="249"/>
      <c r="IN256" s="249"/>
      <c r="IO256" s="249"/>
      <c r="IP256" s="249"/>
      <c r="IQ256" s="249"/>
      <c r="IR256" s="249"/>
      <c r="IS256" s="249"/>
      <c r="IT256" s="249"/>
      <c r="IU256" s="249"/>
      <c r="IV256" s="249"/>
      <c r="IW256" s="249"/>
      <c r="IX256" s="249"/>
      <c r="IY256" s="249"/>
      <c r="IZ256" s="249"/>
      <c r="JA256" s="249"/>
      <c r="JB256" s="249"/>
      <c r="JC256" s="249"/>
      <c r="JD256" s="249"/>
      <c r="JE256" s="249"/>
      <c r="JF256" s="249"/>
      <c r="JG256" s="249"/>
      <c r="JH256" s="249"/>
      <c r="JI256" s="249"/>
      <c r="JJ256" s="249"/>
      <c r="JK256" s="249"/>
      <c r="JL256" s="249"/>
      <c r="JM256" s="249"/>
      <c r="JN256" s="249"/>
      <c r="JO256" s="249"/>
      <c r="JP256" s="249"/>
      <c r="JQ256" s="249"/>
      <c r="JR256" s="249"/>
      <c r="JS256" s="249"/>
      <c r="JT256" s="249"/>
      <c r="JU256" s="249"/>
      <c r="JV256" s="249"/>
      <c r="JW256" s="249"/>
      <c r="JX256" s="249"/>
      <c r="JY256" s="249"/>
      <c r="JZ256" s="249"/>
      <c r="KA256" s="249"/>
      <c r="KB256" s="249"/>
      <c r="KC256" s="249"/>
      <c r="KD256" s="249"/>
      <c r="KE256" s="249"/>
      <c r="KF256" s="249"/>
      <c r="KG256" s="249"/>
      <c r="KH256" s="249"/>
      <c r="KI256" s="249"/>
      <c r="KJ256" s="249"/>
      <c r="KK256" s="249"/>
      <c r="KL256" s="249"/>
      <c r="KM256" s="249"/>
      <c r="KN256" s="249"/>
      <c r="KO256" s="249"/>
      <c r="KP256" s="249"/>
      <c r="KQ256" s="249"/>
      <c r="KR256" s="249"/>
      <c r="KS256" s="249"/>
      <c r="KT256" s="249"/>
      <c r="KU256" s="249"/>
      <c r="KV256" s="249"/>
      <c r="KW256" s="249"/>
      <c r="KX256" s="249"/>
      <c r="KY256" s="249"/>
      <c r="KZ256" s="249"/>
      <c r="LA256" s="249"/>
      <c r="LB256" s="249"/>
      <c r="LC256" s="249"/>
      <c r="LD256" s="249"/>
      <c r="LE256" s="249"/>
      <c r="LF256" s="249"/>
      <c r="LG256" s="249"/>
      <c r="LH256" s="249"/>
      <c r="LI256" s="249"/>
      <c r="LJ256" s="249"/>
      <c r="LK256" s="249"/>
      <c r="LL256" s="249"/>
      <c r="LM256" s="249"/>
      <c r="LN256" s="249"/>
      <c r="LO256" s="249"/>
      <c r="LP256" s="249"/>
      <c r="LQ256" s="249"/>
      <c r="LR256" s="249"/>
      <c r="LS256" s="249"/>
      <c r="LT256" s="249"/>
      <c r="LU256" s="249"/>
      <c r="LV256" s="249"/>
      <c r="LW256" s="249"/>
      <c r="LX256" s="249"/>
      <c r="LY256" s="249"/>
      <c r="LZ256" s="249"/>
      <c r="MA256" s="249"/>
      <c r="MB256" s="249"/>
      <c r="MC256" s="249"/>
      <c r="MD256" s="249"/>
      <c r="ME256" s="249"/>
      <c r="MF256" s="249"/>
      <c r="MG256" s="249"/>
      <c r="MH256" s="249"/>
      <c r="MI256" s="249"/>
      <c r="MJ256" s="249"/>
      <c r="MK256" s="249"/>
      <c r="ML256" s="249"/>
      <c r="MM256" s="249"/>
      <c r="MN256" s="249"/>
      <c r="MO256" s="249"/>
      <c r="MP256" s="249"/>
      <c r="MQ256" s="249"/>
      <c r="MR256" s="249"/>
      <c r="MS256" s="249"/>
      <c r="MT256" s="249"/>
      <c r="MU256" s="249"/>
      <c r="MV256" s="249"/>
      <c r="MW256" s="249"/>
      <c r="MX256" s="249"/>
      <c r="MY256" s="249"/>
      <c r="MZ256" s="249"/>
      <c r="NA256" s="249"/>
      <c r="NB256" s="249"/>
      <c r="NC256" s="249"/>
      <c r="ND256" s="249"/>
      <c r="NE256" s="249"/>
      <c r="NF256" s="249"/>
      <c r="NG256" s="249"/>
      <c r="NH256" s="249"/>
      <c r="NI256" s="249"/>
      <c r="NJ256" s="249"/>
      <c r="NK256" s="249"/>
      <c r="NL256" s="249"/>
      <c r="NM256" s="249"/>
      <c r="NN256" s="249"/>
      <c r="NO256" s="249"/>
      <c r="NP256" s="249"/>
      <c r="NQ256" s="249"/>
      <c r="NR256" s="249"/>
      <c r="NS256" s="249"/>
      <c r="NT256" s="249"/>
      <c r="NU256" s="249"/>
      <c r="NV256" s="249"/>
      <c r="NW256" s="249"/>
      <c r="NX256" s="249"/>
      <c r="NY256" s="249"/>
      <c r="NZ256" s="249"/>
      <c r="OA256" s="249"/>
      <c r="OB256" s="249"/>
      <c r="OC256" s="249"/>
      <c r="OD256" s="249"/>
      <c r="OE256" s="249"/>
      <c r="OF256" s="249"/>
      <c r="OG256" s="249"/>
      <c r="OH256" s="249"/>
      <c r="OI256" s="249"/>
      <c r="OJ256" s="249"/>
      <c r="OK256" s="249"/>
      <c r="OL256" s="249"/>
      <c r="OM256" s="249"/>
      <c r="ON256" s="249"/>
      <c r="OO256" s="249"/>
      <c r="OP256" s="249"/>
      <c r="OQ256" s="249"/>
      <c r="OR256" s="249"/>
      <c r="OS256" s="249"/>
      <c r="OT256" s="249"/>
      <c r="OU256" s="249"/>
      <c r="OV256" s="249"/>
      <c r="OW256" s="249"/>
      <c r="OX256" s="249"/>
      <c r="OY256" s="249"/>
      <c r="OZ256" s="249"/>
      <c r="PA256" s="249"/>
      <c r="PB256" s="249"/>
      <c r="PC256" s="249"/>
      <c r="PD256" s="249"/>
      <c r="PE256" s="249"/>
      <c r="PF256" s="249"/>
      <c r="PG256" s="249"/>
      <c r="PH256" s="249"/>
      <c r="PI256" s="249"/>
      <c r="PJ256" s="249"/>
      <c r="PK256" s="249"/>
      <c r="PL256" s="249"/>
      <c r="PM256" s="249"/>
      <c r="PN256" s="249"/>
      <c r="PO256" s="249"/>
      <c r="PP256" s="249"/>
      <c r="PQ256" s="249"/>
      <c r="PR256" s="249"/>
      <c r="PS256" s="249"/>
      <c r="PT256" s="249"/>
      <c r="PU256" s="249"/>
      <c r="PV256" s="249"/>
      <c r="PW256" s="249"/>
      <c r="PX256" s="249"/>
      <c r="PY256" s="249"/>
      <c r="PZ256" s="249"/>
      <c r="QA256" s="249"/>
      <c r="QB256" s="249"/>
      <c r="QC256" s="249"/>
      <c r="QD256" s="249"/>
      <c r="QE256" s="249"/>
      <c r="QF256" s="249"/>
      <c r="QG256" s="249"/>
      <c r="QH256" s="249"/>
      <c r="QI256" s="249"/>
      <c r="QJ256" s="249"/>
      <c r="QK256" s="249"/>
      <c r="QL256" s="249"/>
      <c r="QM256" s="249"/>
      <c r="QN256" s="249"/>
      <c r="QO256" s="249"/>
      <c r="QP256" s="249"/>
      <c r="QQ256" s="249"/>
      <c r="QR256" s="249"/>
      <c r="QS256" s="249"/>
      <c r="QT256" s="249"/>
      <c r="QU256" s="249"/>
      <c r="QV256" s="249"/>
      <c r="QW256" s="249"/>
      <c r="QX256" s="249"/>
      <c r="QY256" s="249"/>
      <c r="QZ256" s="249"/>
      <c r="RA256" s="249"/>
      <c r="RB256" s="249"/>
      <c r="RC256" s="249"/>
      <c r="RD256" s="249"/>
      <c r="RE256" s="249"/>
      <c r="RF256" s="249"/>
      <c r="RG256" s="249"/>
      <c r="RH256" s="249"/>
      <c r="RI256" s="249"/>
      <c r="RJ256" s="249"/>
      <c r="RK256" s="249"/>
      <c r="RL256" s="249"/>
      <c r="RM256" s="249"/>
      <c r="RN256" s="249"/>
      <c r="RO256" s="249"/>
      <c r="RP256" s="249"/>
      <c r="RQ256" s="249"/>
      <c r="RR256" s="249"/>
      <c r="RS256" s="249"/>
      <c r="RT256" s="249"/>
      <c r="RU256" s="249"/>
      <c r="RV256" s="249"/>
      <c r="RW256" s="249"/>
      <c r="RX256" s="249"/>
      <c r="RY256" s="249"/>
      <c r="RZ256" s="249"/>
      <c r="SA256" s="249"/>
      <c r="SB256" s="249"/>
      <c r="SC256" s="249"/>
      <c r="SD256" s="249"/>
      <c r="SE256" s="249"/>
      <c r="SF256" s="249"/>
      <c r="SG256" s="249"/>
      <c r="SH256" s="249"/>
      <c r="SI256" s="249"/>
      <c r="SJ256" s="249"/>
      <c r="SK256" s="249"/>
      <c r="SL256" s="249"/>
      <c r="SM256" s="249"/>
      <c r="SN256" s="249"/>
      <c r="SO256" s="249"/>
      <c r="SP256" s="249"/>
      <c r="SQ256" s="249"/>
      <c r="SR256" s="249"/>
      <c r="SS256" s="249"/>
      <c r="ST256" s="249"/>
      <c r="SU256" s="249"/>
      <c r="SV256" s="249"/>
      <c r="SW256" s="249"/>
      <c r="SX256" s="249"/>
      <c r="SY256" s="249"/>
      <c r="SZ256" s="249"/>
      <c r="TA256" s="249"/>
      <c r="TB256" s="249"/>
      <c r="TC256" s="249"/>
      <c r="TD256" s="249"/>
      <c r="TE256" s="249"/>
      <c r="TF256" s="249"/>
      <c r="TG256" s="249"/>
      <c r="TH256" s="249"/>
      <c r="TI256" s="249"/>
      <c r="TJ256" s="249"/>
      <c r="TK256" s="249"/>
      <c r="TL256" s="249"/>
      <c r="TM256" s="249"/>
      <c r="TN256" s="249"/>
      <c r="TO256" s="249"/>
      <c r="TP256" s="249"/>
      <c r="TQ256" s="249"/>
      <c r="TR256" s="249"/>
      <c r="TS256" s="249"/>
      <c r="TT256" s="249"/>
      <c r="TU256" s="249"/>
      <c r="TV256" s="249"/>
      <c r="TW256" s="249"/>
      <c r="TX256" s="249"/>
      <c r="TY256" s="249"/>
      <c r="TZ256" s="249"/>
      <c r="UA256" s="249"/>
      <c r="UB256" s="249"/>
      <c r="UC256" s="249"/>
      <c r="UD256" s="249"/>
      <c r="UE256" s="249"/>
      <c r="UF256" s="249"/>
      <c r="UG256" s="249"/>
      <c r="UH256" s="249"/>
      <c r="UI256" s="249"/>
      <c r="UJ256" s="249"/>
      <c r="UK256" s="249"/>
      <c r="UL256" s="249"/>
      <c r="UM256" s="249"/>
      <c r="UN256" s="249"/>
      <c r="UO256" s="249"/>
      <c r="UP256" s="249"/>
      <c r="UQ256" s="249"/>
      <c r="UR256" s="249"/>
      <c r="US256" s="249"/>
      <c r="UT256" s="249"/>
      <c r="UU256" s="249"/>
      <c r="UV256" s="249"/>
      <c r="UW256" s="249"/>
      <c r="UX256" s="249"/>
      <c r="UY256" s="249"/>
      <c r="UZ256" s="249"/>
      <c r="VA256" s="249"/>
      <c r="VB256" s="249"/>
      <c r="VC256" s="249"/>
      <c r="VD256" s="249"/>
      <c r="VE256" s="249"/>
      <c r="VF256" s="249"/>
      <c r="VG256" s="249"/>
      <c r="VH256" s="249"/>
      <c r="VI256" s="249"/>
      <c r="VJ256" s="249"/>
      <c r="VK256" s="249"/>
      <c r="VL256" s="249"/>
      <c r="VM256" s="249"/>
      <c r="VN256" s="249"/>
      <c r="VO256" s="249"/>
      <c r="VP256" s="249"/>
      <c r="VQ256" s="249"/>
      <c r="VR256" s="249"/>
      <c r="VS256" s="249"/>
      <c r="VT256" s="249"/>
      <c r="VU256" s="249"/>
      <c r="VV256" s="249"/>
      <c r="VW256" s="249"/>
      <c r="VX256" s="249"/>
      <c r="VY256" s="249"/>
      <c r="VZ256" s="249"/>
      <c r="WA256" s="249"/>
      <c r="WB256" s="249"/>
      <c r="WC256" s="249"/>
      <c r="WD256" s="249"/>
      <c r="WE256" s="249"/>
      <c r="WF256" s="249"/>
      <c r="WG256" s="249"/>
      <c r="WH256" s="249"/>
      <c r="WI256" s="249"/>
      <c r="WJ256" s="249"/>
      <c r="WK256" s="249"/>
      <c r="WL256" s="249"/>
      <c r="WM256" s="249"/>
      <c r="WN256" s="249"/>
      <c r="WO256" s="249"/>
      <c r="WP256" s="249"/>
      <c r="WQ256" s="249"/>
      <c r="WR256" s="249"/>
      <c r="WS256" s="249"/>
      <c r="WT256" s="249"/>
      <c r="WU256" s="249"/>
      <c r="WV256" s="249"/>
      <c r="WW256" s="249"/>
      <c r="WX256" s="249"/>
      <c r="WY256" s="249"/>
      <c r="WZ256" s="249"/>
      <c r="XA256" s="249"/>
      <c r="XB256" s="249"/>
      <c r="XC256" s="249"/>
      <c r="XD256" s="249"/>
      <c r="XE256" s="249"/>
      <c r="XF256" s="249"/>
      <c r="XG256" s="249"/>
      <c r="XH256" s="249"/>
      <c r="XI256" s="249"/>
      <c r="XJ256" s="249"/>
      <c r="XK256" s="249"/>
      <c r="XL256" s="249"/>
      <c r="XM256" s="249"/>
      <c r="XN256" s="249"/>
      <c r="XO256" s="249"/>
      <c r="XP256" s="249"/>
      <c r="XQ256" s="249"/>
      <c r="XR256" s="249"/>
      <c r="XS256" s="249"/>
      <c r="XT256" s="249"/>
      <c r="XU256" s="249"/>
      <c r="XV256" s="249"/>
      <c r="XW256" s="249"/>
      <c r="XX256" s="249"/>
      <c r="XY256" s="249"/>
      <c r="XZ256" s="249"/>
      <c r="YA256" s="249"/>
      <c r="YB256" s="249"/>
      <c r="YC256" s="249"/>
      <c r="YD256" s="249"/>
      <c r="YE256" s="249"/>
      <c r="YF256" s="249"/>
      <c r="YG256" s="249"/>
      <c r="YH256" s="249"/>
      <c r="YI256" s="249"/>
      <c r="YJ256" s="249"/>
      <c r="YK256" s="249"/>
      <c r="YL256" s="249"/>
      <c r="YM256" s="249"/>
      <c r="YN256" s="249"/>
      <c r="YO256" s="249"/>
      <c r="YP256" s="249"/>
      <c r="YQ256" s="249"/>
      <c r="YR256" s="249"/>
      <c r="YS256" s="249"/>
      <c r="YT256" s="249"/>
      <c r="YU256" s="249"/>
      <c r="YV256" s="249"/>
      <c r="YW256" s="249"/>
      <c r="YX256" s="249"/>
      <c r="YY256" s="249"/>
      <c r="YZ256" s="249"/>
      <c r="ZA256" s="249"/>
      <c r="ZB256" s="249"/>
      <c r="ZC256" s="249"/>
      <c r="ZD256" s="249"/>
      <c r="ZE256" s="249"/>
      <c r="ZF256" s="249"/>
      <c r="ZG256" s="249"/>
      <c r="ZH256" s="249"/>
      <c r="ZI256" s="249"/>
      <c r="ZJ256" s="249"/>
      <c r="ZK256" s="249"/>
      <c r="ZL256" s="249"/>
      <c r="ZM256" s="249"/>
      <c r="ZN256" s="249"/>
      <c r="ZO256" s="249"/>
      <c r="ZP256" s="249"/>
      <c r="ZQ256" s="249"/>
      <c r="ZR256" s="249"/>
      <c r="ZS256" s="249"/>
      <c r="ZT256" s="249"/>
      <c r="ZU256" s="249"/>
      <c r="ZV256" s="249"/>
      <c r="ZW256" s="249"/>
      <c r="ZX256" s="249"/>
      <c r="ZY256" s="249"/>
      <c r="ZZ256" s="249"/>
      <c r="AAA256" s="249"/>
      <c r="AAB256" s="249"/>
      <c r="AAC256" s="249"/>
      <c r="AAD256" s="249"/>
      <c r="AAE256" s="249"/>
      <c r="AAF256" s="249"/>
      <c r="AAG256" s="249"/>
      <c r="AAH256" s="249"/>
      <c r="AAI256" s="249"/>
      <c r="AAJ256" s="249"/>
      <c r="AAK256" s="249"/>
      <c r="AAL256" s="249"/>
      <c r="AAM256" s="249"/>
      <c r="AAN256" s="249"/>
      <c r="AAO256" s="249"/>
      <c r="AAP256" s="249"/>
      <c r="AAQ256" s="249"/>
      <c r="AAR256" s="249"/>
      <c r="AAS256" s="249"/>
      <c r="AAT256" s="249"/>
      <c r="AAU256" s="249"/>
      <c r="AAV256" s="249"/>
      <c r="AAW256" s="249"/>
      <c r="AAX256" s="249"/>
      <c r="AAY256" s="249"/>
      <c r="AAZ256" s="249"/>
      <c r="ABA256" s="249"/>
      <c r="ABB256" s="249"/>
      <c r="ABC256" s="249"/>
      <c r="ABD256" s="249"/>
      <c r="ABE256" s="249"/>
      <c r="ABF256" s="249"/>
      <c r="ABG256" s="249"/>
      <c r="ABH256" s="249"/>
      <c r="ABI256" s="249"/>
      <c r="ABJ256" s="249"/>
      <c r="ABK256" s="249"/>
      <c r="ABL256" s="249"/>
      <c r="ABM256" s="249"/>
      <c r="ABN256" s="249"/>
      <c r="ABO256" s="249"/>
      <c r="ABP256" s="249"/>
      <c r="ABQ256" s="249"/>
      <c r="ABR256" s="249"/>
      <c r="ABS256" s="249"/>
      <c r="ABT256" s="249"/>
      <c r="ABU256" s="249"/>
      <c r="ABV256" s="249"/>
      <c r="ABW256" s="249"/>
      <c r="ABX256" s="249"/>
      <c r="ABY256" s="249"/>
      <c r="ABZ256" s="249"/>
      <c r="ACA256" s="249"/>
      <c r="ACB256" s="249"/>
      <c r="ACC256" s="249"/>
      <c r="ACD256" s="249"/>
      <c r="ACE256" s="249"/>
      <c r="ACF256" s="249"/>
      <c r="ACG256" s="249"/>
      <c r="ACH256" s="249"/>
      <c r="ACI256" s="249"/>
      <c r="ACJ256" s="249"/>
      <c r="ACK256" s="249"/>
      <c r="ACL256" s="249"/>
      <c r="ACM256" s="249"/>
      <c r="ACN256" s="249"/>
      <c r="ACO256" s="249"/>
      <c r="ACP256" s="249"/>
      <c r="ACQ256" s="249"/>
      <c r="ACR256" s="249"/>
      <c r="ACS256" s="249"/>
      <c r="ACT256" s="249"/>
      <c r="ACU256" s="249"/>
      <c r="ACV256" s="249"/>
      <c r="ACW256" s="249"/>
      <c r="ACX256" s="249"/>
      <c r="ACY256" s="249"/>
      <c r="ACZ256" s="249"/>
      <c r="ADA256" s="249"/>
      <c r="ADB256" s="249"/>
      <c r="ADC256" s="249"/>
      <c r="ADD256" s="249"/>
      <c r="ADE256" s="249"/>
      <c r="ADF256" s="249"/>
      <c r="ADG256" s="249"/>
      <c r="ADH256" s="249"/>
      <c r="ADI256" s="249"/>
      <c r="ADJ256" s="249"/>
      <c r="ADK256" s="249"/>
      <c r="ADL256" s="249"/>
      <c r="ADM256" s="249"/>
      <c r="ADN256" s="249"/>
      <c r="ADO256" s="249"/>
      <c r="ADP256" s="249"/>
      <c r="ADQ256" s="249"/>
      <c r="ADR256" s="249"/>
      <c r="ADS256" s="249"/>
      <c r="ADT256" s="249"/>
      <c r="ADU256" s="249"/>
      <c r="ADV256" s="249"/>
      <c r="ADW256" s="249"/>
      <c r="ADX256" s="249"/>
      <c r="ADY256" s="249"/>
      <c r="ADZ256" s="249"/>
      <c r="AEA256" s="249"/>
      <c r="AEB256" s="249"/>
      <c r="AEC256" s="249"/>
      <c r="AED256" s="249"/>
      <c r="AEE256" s="249"/>
      <c r="AEF256" s="249"/>
      <c r="AEG256" s="249"/>
      <c r="AEH256" s="249"/>
      <c r="AEI256" s="249"/>
      <c r="AEJ256" s="249"/>
      <c r="AEK256" s="249"/>
      <c r="AEL256" s="249"/>
      <c r="AEM256" s="249"/>
      <c r="AEN256" s="249"/>
      <c r="AEO256" s="249"/>
      <c r="AEP256" s="249"/>
      <c r="AEQ256" s="249"/>
      <c r="AER256" s="249"/>
      <c r="AES256" s="249"/>
      <c r="AET256" s="249"/>
      <c r="AEU256" s="249"/>
      <c r="AEV256" s="249"/>
      <c r="AEW256" s="249"/>
      <c r="AEX256" s="249"/>
      <c r="AEY256" s="249"/>
      <c r="AEZ256" s="249"/>
      <c r="AFA256" s="249"/>
      <c r="AFB256" s="249"/>
      <c r="AFC256" s="249"/>
      <c r="AFD256" s="249"/>
      <c r="AFE256" s="249"/>
      <c r="AFF256" s="249"/>
      <c r="AFG256" s="249"/>
      <c r="AFH256" s="249"/>
      <c r="AFI256" s="249"/>
      <c r="AFJ256" s="249"/>
      <c r="AFK256" s="249"/>
      <c r="AFL256" s="249"/>
      <c r="AFM256" s="249"/>
      <c r="AFN256" s="249"/>
      <c r="AFO256" s="249"/>
      <c r="AFP256" s="249"/>
      <c r="AFQ256" s="249"/>
      <c r="AFR256" s="249"/>
      <c r="AFS256" s="249"/>
      <c r="AFT256" s="249"/>
      <c r="AFU256" s="249"/>
      <c r="AFV256" s="249"/>
      <c r="AFW256" s="249"/>
      <c r="AFX256" s="249"/>
      <c r="AFY256" s="249"/>
      <c r="AFZ256" s="249"/>
      <c r="AGA256" s="249"/>
      <c r="AGB256" s="249"/>
      <c r="AGC256" s="249"/>
      <c r="AGD256" s="249"/>
      <c r="AGE256" s="249"/>
      <c r="AGF256" s="249"/>
      <c r="AGG256" s="249"/>
      <c r="AGH256" s="249"/>
      <c r="AGI256" s="249"/>
      <c r="AGJ256" s="249"/>
      <c r="AGK256" s="249"/>
      <c r="AGL256" s="249"/>
      <c r="AGM256" s="249"/>
      <c r="AGN256" s="249"/>
      <c r="AGO256" s="249"/>
      <c r="AGP256" s="249"/>
      <c r="AGQ256" s="249"/>
      <c r="AGR256" s="249"/>
      <c r="AGS256" s="249"/>
      <c r="AGT256" s="249"/>
      <c r="AGU256" s="249"/>
      <c r="AGV256" s="249"/>
      <c r="AGW256" s="249"/>
      <c r="AGX256" s="249"/>
      <c r="AGY256" s="249"/>
      <c r="AGZ256" s="249"/>
      <c r="AHA256" s="249"/>
      <c r="AHB256" s="249"/>
      <c r="AHC256" s="249"/>
      <c r="AHD256" s="249"/>
      <c r="AHE256" s="249"/>
      <c r="AHF256" s="249"/>
      <c r="AHG256" s="249"/>
      <c r="AHH256" s="249"/>
      <c r="AHI256" s="249"/>
      <c r="AHJ256" s="249"/>
      <c r="AHK256" s="249"/>
      <c r="AHL256" s="249"/>
      <c r="AHM256" s="249"/>
      <c r="AHN256" s="249"/>
      <c r="AHO256" s="249"/>
      <c r="AHP256" s="249"/>
      <c r="AHQ256" s="249"/>
      <c r="AHR256" s="249"/>
      <c r="AHS256" s="249"/>
      <c r="AHT256" s="249"/>
      <c r="AHU256" s="249"/>
      <c r="AHV256" s="249"/>
      <c r="AHW256" s="249"/>
      <c r="AHX256" s="249"/>
      <c r="AHY256" s="249"/>
      <c r="AHZ256" s="249"/>
      <c r="AIA256" s="249"/>
      <c r="AIB256" s="249"/>
      <c r="AIC256" s="249"/>
      <c r="AID256" s="249"/>
      <c r="AIE256" s="249"/>
      <c r="AIF256" s="249"/>
      <c r="AIG256" s="249"/>
      <c r="AIH256" s="249"/>
      <c r="AII256" s="249"/>
      <c r="AIJ256" s="249"/>
      <c r="AIK256" s="249"/>
      <c r="AIL256" s="249"/>
      <c r="AIM256" s="249"/>
      <c r="AIN256" s="249"/>
      <c r="AIO256" s="249"/>
      <c r="AIP256" s="249"/>
      <c r="AIQ256" s="249"/>
      <c r="AIR256" s="249"/>
      <c r="AIS256" s="249"/>
      <c r="AIT256" s="249"/>
      <c r="AIU256" s="249"/>
      <c r="AIV256" s="249"/>
      <c r="AIW256" s="249"/>
      <c r="AIX256" s="249"/>
      <c r="AIY256" s="249"/>
      <c r="AIZ256" s="249"/>
      <c r="AJA256" s="249"/>
      <c r="AJB256" s="249"/>
      <c r="AJC256" s="249"/>
      <c r="AJD256" s="249"/>
      <c r="AJE256" s="249"/>
      <c r="AJF256" s="249"/>
      <c r="AJG256" s="249"/>
      <c r="AJH256" s="249"/>
      <c r="AJI256" s="249"/>
      <c r="AJJ256" s="249"/>
      <c r="AJK256" s="249"/>
      <c r="AJL256" s="249"/>
      <c r="AJM256" s="249"/>
      <c r="AJN256" s="249"/>
      <c r="AJO256" s="249"/>
      <c r="AJP256" s="249"/>
      <c r="AJQ256" s="249"/>
      <c r="AJR256" s="249"/>
      <c r="AJS256" s="249"/>
      <c r="AJT256" s="249"/>
      <c r="AJU256" s="249"/>
      <c r="AJV256" s="249"/>
      <c r="AJW256" s="249"/>
      <c r="AJX256" s="249"/>
      <c r="AJY256" s="249"/>
      <c r="AJZ256" s="249"/>
      <c r="AKA256" s="249"/>
      <c r="AKB256" s="249"/>
      <c r="AKC256" s="249"/>
      <c r="AKD256" s="249"/>
      <c r="AKE256" s="249"/>
      <c r="AKF256" s="249"/>
      <c r="AKG256" s="249"/>
      <c r="AKH256" s="249"/>
      <c r="AKI256" s="249"/>
      <c r="AKJ256" s="249"/>
      <c r="AKK256" s="249"/>
      <c r="AKL256" s="249"/>
      <c r="AKM256" s="249"/>
      <c r="AKN256" s="249"/>
      <c r="AKO256" s="249"/>
      <c r="AKP256" s="249"/>
      <c r="AKQ256" s="249"/>
      <c r="AKR256" s="249"/>
      <c r="AKS256" s="249"/>
      <c r="AKT256" s="249"/>
      <c r="AKU256" s="249"/>
      <c r="AKV256" s="249"/>
      <c r="AKW256" s="249"/>
      <c r="AKX256" s="249"/>
      <c r="AKY256" s="249"/>
      <c r="AKZ256" s="249"/>
      <c r="ALA256" s="249"/>
      <c r="ALB256" s="249"/>
      <c r="ALC256" s="249"/>
      <c r="ALD256" s="249"/>
      <c r="ALE256" s="249"/>
      <c r="ALF256" s="249"/>
      <c r="ALG256" s="249"/>
      <c r="ALH256" s="249"/>
      <c r="ALI256" s="249"/>
      <c r="ALJ256" s="249"/>
      <c r="ALK256" s="249"/>
      <c r="ALL256" s="249"/>
      <c r="ALM256" s="249"/>
      <c r="ALN256" s="249"/>
      <c r="ALO256" s="249"/>
      <c r="ALP256" s="249"/>
      <c r="ALQ256" s="249"/>
      <c r="ALR256" s="249"/>
      <c r="ALS256" s="249"/>
      <c r="ALT256" s="249"/>
      <c r="ALU256" s="249"/>
      <c r="ALV256" s="249"/>
      <c r="ALW256" s="249"/>
      <c r="ALX256" s="249"/>
      <c r="ALY256" s="249"/>
      <c r="ALZ256" s="249"/>
      <c r="AMA256" s="249"/>
      <c r="AMB256" s="249"/>
      <c r="AMC256" s="249"/>
      <c r="AMD256" s="249"/>
      <c r="AME256" s="249"/>
      <c r="AMF256" s="249"/>
      <c r="AMG256" s="249"/>
      <c r="AMH256" s="249"/>
      <c r="AMI256" s="249"/>
      <c r="AMJ256" s="249"/>
      <c r="AMK256" s="249"/>
      <c r="AML256" s="249"/>
      <c r="AMM256" s="249"/>
      <c r="AMN256" s="249"/>
      <c r="AMO256" s="249"/>
      <c r="AMP256" s="249"/>
      <c r="AMQ256" s="249"/>
      <c r="AMR256" s="249"/>
      <c r="AMS256" s="249"/>
      <c r="AMT256" s="249"/>
      <c r="AMU256" s="249"/>
      <c r="AMV256" s="249"/>
      <c r="AMW256" s="249"/>
      <c r="AMX256" s="249"/>
      <c r="AMY256" s="249"/>
      <c r="AMZ256" s="249"/>
      <c r="ANA256" s="249"/>
      <c r="ANB256" s="249"/>
      <c r="ANC256" s="249"/>
      <c r="AND256" s="249"/>
      <c r="ANE256" s="249"/>
      <c r="ANF256" s="249"/>
      <c r="ANG256" s="249"/>
      <c r="ANH256" s="249"/>
      <c r="ANI256" s="249"/>
      <c r="ANJ256" s="249"/>
      <c r="ANK256" s="249"/>
      <c r="ANL256" s="249"/>
      <c r="ANM256" s="249"/>
      <c r="ANN256" s="249"/>
      <c r="ANO256" s="249"/>
      <c r="ANP256" s="249"/>
      <c r="ANQ256" s="249"/>
      <c r="ANR256" s="249"/>
      <c r="ANS256" s="249"/>
      <c r="ANT256" s="249"/>
      <c r="ANU256" s="249"/>
      <c r="ANV256" s="249"/>
      <c r="ANW256" s="249"/>
      <c r="ANX256" s="249"/>
      <c r="ANY256" s="249"/>
      <c r="ANZ256" s="249"/>
      <c r="AOA256" s="249"/>
      <c r="AOB256" s="249"/>
      <c r="AOC256" s="249"/>
      <c r="AOD256" s="249"/>
      <c r="AOE256" s="249"/>
      <c r="AOF256" s="249"/>
      <c r="AOG256" s="249"/>
      <c r="AOH256" s="249"/>
      <c r="AOI256" s="249"/>
      <c r="AOJ256" s="249"/>
      <c r="AOK256" s="249"/>
      <c r="AOL256" s="249"/>
      <c r="AOM256" s="249"/>
      <c r="AON256" s="249"/>
      <c r="AOO256" s="249"/>
      <c r="AOP256" s="249"/>
      <c r="AOQ256" s="249"/>
      <c r="AOR256" s="249"/>
      <c r="AOS256" s="249"/>
      <c r="AOT256" s="249"/>
      <c r="AOU256" s="249"/>
      <c r="AOV256" s="249"/>
      <c r="AOW256" s="249"/>
      <c r="AOX256" s="249"/>
      <c r="AOY256" s="249"/>
      <c r="AOZ256" s="249"/>
      <c r="APA256" s="249"/>
      <c r="APB256" s="249"/>
      <c r="APC256" s="249"/>
      <c r="APD256" s="249"/>
      <c r="APE256" s="249"/>
      <c r="APF256" s="249"/>
      <c r="APG256" s="249"/>
      <c r="APH256" s="249"/>
      <c r="API256" s="249"/>
      <c r="APJ256" s="249"/>
      <c r="APK256" s="249"/>
      <c r="APL256" s="249"/>
      <c r="APM256" s="249"/>
      <c r="APN256" s="249"/>
      <c r="APO256" s="249"/>
      <c r="APP256" s="249"/>
      <c r="APQ256" s="249"/>
      <c r="APR256" s="249"/>
      <c r="APS256" s="249"/>
      <c r="APT256" s="249"/>
      <c r="APU256" s="249"/>
      <c r="APV256" s="249"/>
      <c r="APW256" s="249"/>
      <c r="APX256" s="249"/>
      <c r="APY256" s="249"/>
      <c r="APZ256" s="249"/>
      <c r="AQA256" s="249"/>
      <c r="AQB256" s="249"/>
      <c r="AQC256" s="249"/>
      <c r="AQD256" s="249"/>
      <c r="AQE256" s="249"/>
      <c r="AQF256" s="249"/>
      <c r="AQG256" s="249"/>
      <c r="AQH256" s="249"/>
      <c r="AQI256" s="249"/>
      <c r="AQJ256" s="249"/>
      <c r="AQK256" s="249"/>
      <c r="AQL256" s="249"/>
      <c r="AQM256" s="249"/>
      <c r="AQN256" s="249"/>
      <c r="AQO256" s="249"/>
      <c r="AQP256" s="249"/>
      <c r="AQQ256" s="249"/>
      <c r="AQR256" s="249"/>
      <c r="AQS256" s="249"/>
      <c r="AQT256" s="249"/>
      <c r="AQU256" s="249"/>
      <c r="AQV256" s="249"/>
      <c r="AQW256" s="249"/>
      <c r="AQX256" s="249"/>
      <c r="AQY256" s="249"/>
      <c r="AQZ256" s="249"/>
      <c r="ARA256" s="249"/>
      <c r="ARB256" s="249"/>
      <c r="ARC256" s="249"/>
      <c r="ARD256" s="249"/>
      <c r="ARE256" s="249"/>
      <c r="ARF256" s="249"/>
      <c r="ARG256" s="249"/>
      <c r="ARH256" s="249"/>
      <c r="ARI256" s="249"/>
      <c r="ARJ256" s="249"/>
      <c r="ARK256" s="249"/>
      <c r="ARL256" s="249"/>
      <c r="ARM256" s="249"/>
      <c r="ARN256" s="249"/>
      <c r="ARO256" s="249"/>
      <c r="ARP256" s="249"/>
      <c r="ARQ256" s="249"/>
      <c r="ARR256" s="249"/>
      <c r="ARS256" s="249"/>
      <c r="ART256" s="249"/>
      <c r="ARU256" s="249"/>
      <c r="ARV256" s="249"/>
      <c r="ARW256" s="249"/>
      <c r="ARX256" s="249"/>
      <c r="ARY256" s="249"/>
      <c r="ARZ256" s="249"/>
      <c r="ASA256" s="249"/>
      <c r="ASB256" s="249"/>
      <c r="ASC256" s="249"/>
      <c r="ASD256" s="249"/>
      <c r="ASE256" s="249"/>
      <c r="ASF256" s="249"/>
      <c r="ASG256" s="249"/>
      <c r="ASH256" s="249"/>
      <c r="ASI256" s="249"/>
      <c r="ASJ256" s="249"/>
      <c r="ASK256" s="249"/>
      <c r="ASL256" s="249"/>
      <c r="ASM256" s="249"/>
      <c r="ASN256" s="249"/>
      <c r="ASO256" s="249"/>
      <c r="ASP256" s="249"/>
      <c r="ASQ256" s="249"/>
      <c r="ASR256" s="249"/>
      <c r="ASS256" s="249"/>
      <c r="AST256" s="249"/>
      <c r="ASU256" s="249"/>
      <c r="ASV256" s="249"/>
      <c r="ASW256" s="249"/>
      <c r="ASX256" s="249"/>
      <c r="ASY256" s="249"/>
      <c r="ASZ256" s="249"/>
      <c r="ATA256" s="249"/>
      <c r="ATB256" s="249"/>
      <c r="ATC256" s="249"/>
      <c r="ATD256" s="249"/>
      <c r="ATE256" s="249"/>
      <c r="ATF256" s="249"/>
      <c r="ATG256" s="249"/>
      <c r="ATH256" s="249"/>
      <c r="ATI256" s="249"/>
      <c r="ATJ256" s="249"/>
      <c r="ATK256" s="249"/>
      <c r="ATL256" s="249"/>
      <c r="ATM256" s="249"/>
      <c r="ATN256" s="249"/>
      <c r="ATO256" s="249"/>
      <c r="ATP256" s="249"/>
      <c r="ATQ256" s="249"/>
      <c r="ATR256" s="249"/>
      <c r="ATS256" s="249"/>
      <c r="ATT256" s="249"/>
      <c r="ATU256" s="249"/>
      <c r="ATV256" s="249"/>
      <c r="ATW256" s="249"/>
      <c r="ATX256" s="249"/>
      <c r="ATY256" s="249"/>
      <c r="ATZ256" s="249"/>
      <c r="AUA256" s="249"/>
      <c r="AUB256" s="249"/>
      <c r="AUC256" s="249"/>
      <c r="AUD256" s="249"/>
      <c r="AUE256" s="249"/>
      <c r="AUF256" s="249"/>
      <c r="AUG256" s="249"/>
      <c r="AUH256" s="249"/>
      <c r="AUI256" s="249"/>
      <c r="AUJ256" s="249"/>
      <c r="AUK256" s="249"/>
      <c r="AUL256" s="249"/>
      <c r="AUM256" s="249"/>
      <c r="AUN256" s="249"/>
      <c r="AUO256" s="249"/>
      <c r="AUP256" s="249"/>
      <c r="AUQ256" s="249"/>
      <c r="AUR256" s="249"/>
      <c r="AUS256" s="249"/>
      <c r="AUT256" s="249"/>
      <c r="AUU256" s="249"/>
      <c r="AUV256" s="249"/>
      <c r="AUW256" s="249"/>
      <c r="AUX256" s="249"/>
      <c r="AUY256" s="249"/>
      <c r="AUZ256" s="249"/>
      <c r="AVA256" s="249"/>
      <c r="AVB256" s="249"/>
      <c r="AVC256" s="249"/>
      <c r="AVD256" s="249"/>
      <c r="AVE256" s="249"/>
      <c r="AVF256" s="249"/>
      <c r="AVG256" s="249"/>
      <c r="AVH256" s="249"/>
      <c r="AVI256" s="249"/>
      <c r="AVJ256" s="249"/>
      <c r="AVK256" s="249"/>
      <c r="AVL256" s="249"/>
      <c r="AVM256" s="249"/>
      <c r="AVN256" s="249"/>
      <c r="AVO256" s="249"/>
      <c r="AVP256" s="249"/>
      <c r="AVQ256" s="249"/>
      <c r="AVR256" s="249"/>
      <c r="AVS256" s="249"/>
      <c r="AVT256" s="249"/>
      <c r="AVU256" s="249"/>
      <c r="AVV256" s="249"/>
      <c r="AVW256" s="249"/>
      <c r="AVX256" s="249"/>
      <c r="AVY256" s="249"/>
      <c r="AVZ256" s="249"/>
      <c r="AWA256" s="249"/>
      <c r="AWB256" s="249"/>
      <c r="AWC256" s="249"/>
      <c r="AWD256" s="249"/>
      <c r="AWE256" s="249"/>
      <c r="AWF256" s="249"/>
      <c r="AWG256" s="249"/>
      <c r="AWH256" s="249"/>
      <c r="AWI256" s="249"/>
      <c r="AWJ256" s="249"/>
      <c r="AWK256" s="249"/>
      <c r="AWL256" s="249"/>
      <c r="AWM256" s="249"/>
      <c r="AWN256" s="249"/>
      <c r="AWO256" s="249"/>
      <c r="AWP256" s="249"/>
      <c r="AWQ256" s="249"/>
      <c r="AWR256" s="249"/>
      <c r="AWS256" s="249"/>
      <c r="AWT256" s="249"/>
      <c r="AWU256" s="249"/>
      <c r="AWV256" s="249"/>
      <c r="AWW256" s="249"/>
      <c r="AWX256" s="249"/>
      <c r="AWY256" s="249"/>
      <c r="AWZ256" s="249"/>
      <c r="AXA256" s="249"/>
      <c r="AXB256" s="249"/>
      <c r="AXC256" s="249"/>
      <c r="AXD256" s="249"/>
      <c r="AXE256" s="249"/>
      <c r="AXF256" s="249"/>
      <c r="AXG256" s="249"/>
      <c r="AXH256" s="249"/>
      <c r="AXI256" s="249"/>
      <c r="AXJ256" s="249"/>
      <c r="AXK256" s="249"/>
      <c r="AXL256" s="249"/>
      <c r="AXM256" s="249"/>
      <c r="AXN256" s="249"/>
      <c r="AXO256" s="249"/>
      <c r="AXP256" s="249"/>
      <c r="AXQ256" s="249"/>
      <c r="AXR256" s="249"/>
      <c r="AXS256" s="249"/>
      <c r="AXT256" s="249"/>
      <c r="AXU256" s="249"/>
      <c r="AXV256" s="249"/>
      <c r="AXW256" s="249"/>
      <c r="AXX256" s="249"/>
      <c r="AXY256" s="249"/>
      <c r="AXZ256" s="249"/>
      <c r="AYA256" s="249"/>
      <c r="AYB256" s="249"/>
      <c r="AYC256" s="249"/>
      <c r="AYD256" s="249"/>
      <c r="AYE256" s="249"/>
      <c r="AYF256" s="249"/>
      <c r="AYG256" s="249"/>
      <c r="AYH256" s="249"/>
      <c r="AYI256" s="249"/>
      <c r="AYJ256" s="249"/>
      <c r="AYK256" s="249"/>
      <c r="AYL256" s="249"/>
      <c r="AYM256" s="249"/>
      <c r="AYN256" s="249"/>
      <c r="AYO256" s="249"/>
      <c r="AYP256" s="249"/>
      <c r="AYQ256" s="249"/>
      <c r="AYR256" s="249"/>
      <c r="AYS256" s="249"/>
      <c r="AYT256" s="249"/>
      <c r="AYU256" s="249"/>
      <c r="AYV256" s="249"/>
      <c r="AYW256" s="249"/>
      <c r="AYX256" s="249"/>
      <c r="AYY256" s="249"/>
      <c r="AYZ256" s="249"/>
      <c r="AZA256" s="249"/>
      <c r="AZB256" s="249"/>
      <c r="AZC256" s="249"/>
      <c r="AZD256" s="249"/>
      <c r="AZE256" s="249"/>
      <c r="AZF256" s="249"/>
      <c r="AZG256" s="249"/>
      <c r="AZH256" s="249"/>
      <c r="AZI256" s="249"/>
      <c r="AZJ256" s="249"/>
      <c r="AZK256" s="249"/>
      <c r="AZL256" s="249"/>
      <c r="AZM256" s="249"/>
      <c r="AZN256" s="249"/>
      <c r="AZO256" s="249"/>
      <c r="AZP256" s="249"/>
      <c r="AZQ256" s="249"/>
      <c r="AZR256" s="249"/>
      <c r="AZS256" s="249"/>
      <c r="AZT256" s="249"/>
      <c r="AZU256" s="249"/>
      <c r="AZV256" s="249"/>
      <c r="AZW256" s="249"/>
      <c r="AZX256" s="249"/>
      <c r="AZY256" s="249"/>
      <c r="AZZ256" s="249"/>
      <c r="BAA256" s="249"/>
      <c r="BAB256" s="249"/>
      <c r="BAC256" s="249"/>
      <c r="BAD256" s="249"/>
      <c r="BAE256" s="249"/>
      <c r="BAF256" s="249"/>
      <c r="BAG256" s="249"/>
      <c r="BAH256" s="249"/>
      <c r="BAI256" s="249"/>
      <c r="BAJ256" s="249"/>
      <c r="BAK256" s="249"/>
      <c r="BAL256" s="249"/>
      <c r="BAM256" s="249"/>
      <c r="BAN256" s="249"/>
      <c r="BAO256" s="249"/>
      <c r="BAP256" s="249"/>
      <c r="BAQ256" s="249"/>
      <c r="BAR256" s="249"/>
      <c r="BAS256" s="249"/>
      <c r="BAT256" s="249"/>
      <c r="BAU256" s="249"/>
      <c r="BAV256" s="249"/>
      <c r="BAW256" s="249"/>
      <c r="BAX256" s="249"/>
      <c r="BAY256" s="249"/>
      <c r="BAZ256" s="249"/>
      <c r="BBA256" s="249"/>
      <c r="BBB256" s="249"/>
      <c r="BBC256" s="249"/>
      <c r="BBD256" s="249"/>
      <c r="BBE256" s="249"/>
      <c r="BBF256" s="249"/>
      <c r="BBG256" s="249"/>
      <c r="BBH256" s="249"/>
      <c r="BBI256" s="249"/>
      <c r="BBJ256" s="249"/>
      <c r="BBK256" s="249"/>
      <c r="BBL256" s="249"/>
      <c r="BBM256" s="249"/>
      <c r="BBN256" s="249"/>
      <c r="BBO256" s="249"/>
      <c r="BBP256" s="249"/>
      <c r="BBQ256" s="249"/>
      <c r="BBR256" s="249"/>
      <c r="BBS256" s="249"/>
      <c r="BBT256" s="249"/>
      <c r="BBU256" s="249"/>
      <c r="BBV256" s="249"/>
      <c r="BBW256" s="249"/>
      <c r="BBX256" s="249"/>
      <c r="BBY256" s="249"/>
      <c r="BBZ256" s="249"/>
      <c r="BCA256" s="249"/>
      <c r="BCB256" s="249"/>
      <c r="BCC256" s="249"/>
      <c r="BCD256" s="249"/>
      <c r="BCE256" s="249"/>
      <c r="BCF256" s="249"/>
      <c r="BCG256" s="249"/>
      <c r="BCH256" s="249"/>
      <c r="BCI256" s="249"/>
      <c r="BCJ256" s="249"/>
      <c r="BCK256" s="249"/>
      <c r="BCL256" s="249"/>
      <c r="BCM256" s="249"/>
      <c r="BCN256" s="249"/>
      <c r="BCO256" s="249"/>
      <c r="BCP256" s="249"/>
      <c r="BCQ256" s="249"/>
      <c r="BCR256" s="249"/>
      <c r="BCS256" s="249"/>
      <c r="BCT256" s="249"/>
      <c r="BCU256" s="249"/>
      <c r="BCV256" s="249"/>
      <c r="BCW256" s="249"/>
      <c r="BCX256" s="249"/>
      <c r="BCY256" s="249"/>
      <c r="BCZ256" s="249"/>
      <c r="BDA256" s="249"/>
      <c r="BDB256" s="249"/>
      <c r="BDC256" s="249"/>
      <c r="BDD256" s="249"/>
      <c r="BDE256" s="249"/>
      <c r="BDF256" s="249"/>
      <c r="BDG256" s="249"/>
      <c r="BDH256" s="249"/>
      <c r="BDI256" s="249"/>
      <c r="BDJ256" s="249"/>
      <c r="BDK256" s="249"/>
      <c r="BDL256" s="249"/>
      <c r="BDM256" s="249"/>
      <c r="BDN256" s="249"/>
      <c r="BDO256" s="249"/>
      <c r="BDP256" s="249"/>
      <c r="BDQ256" s="249"/>
      <c r="BDR256" s="249"/>
      <c r="BDS256" s="249"/>
      <c r="BDT256" s="249"/>
      <c r="BDU256" s="249"/>
      <c r="BDV256" s="249"/>
      <c r="BDW256" s="249"/>
      <c r="BDX256" s="249"/>
      <c r="BDY256" s="249"/>
      <c r="BDZ256" s="249"/>
      <c r="BEA256" s="249"/>
      <c r="BEB256" s="249"/>
      <c r="BEC256" s="249"/>
      <c r="BED256" s="249"/>
      <c r="BEE256" s="249"/>
      <c r="BEF256" s="249"/>
      <c r="BEG256" s="249"/>
      <c r="BEH256" s="249"/>
      <c r="BEI256" s="249"/>
      <c r="BEJ256" s="249"/>
      <c r="BEK256" s="249"/>
      <c r="BEL256" s="249"/>
      <c r="BEM256" s="249"/>
      <c r="BEN256" s="249"/>
      <c r="BEO256" s="249"/>
      <c r="BEP256" s="249"/>
      <c r="BEQ256" s="249"/>
      <c r="BER256" s="249"/>
      <c r="BES256" s="249"/>
      <c r="BET256" s="249"/>
      <c r="BEU256" s="249"/>
      <c r="BEV256" s="249"/>
      <c r="BEW256" s="249"/>
      <c r="BEX256" s="249"/>
      <c r="BEY256" s="249"/>
      <c r="BEZ256" s="249"/>
      <c r="BFA256" s="249"/>
      <c r="BFB256" s="249"/>
      <c r="BFC256" s="249"/>
      <c r="BFD256" s="249"/>
      <c r="BFE256" s="249"/>
      <c r="BFF256" s="249"/>
      <c r="BFG256" s="249"/>
      <c r="BFH256" s="249"/>
      <c r="BFI256" s="249"/>
      <c r="BFJ256" s="249"/>
      <c r="BFK256" s="249"/>
      <c r="BFL256" s="249"/>
      <c r="BFM256" s="249"/>
      <c r="BFN256" s="249"/>
      <c r="BFO256" s="249"/>
      <c r="BFP256" s="249"/>
      <c r="BFQ256" s="249"/>
      <c r="BFR256" s="249"/>
      <c r="BFS256" s="249"/>
      <c r="BFT256" s="249"/>
      <c r="BFU256" s="249"/>
      <c r="BFV256" s="249"/>
      <c r="BFW256" s="249"/>
      <c r="BFX256" s="249"/>
      <c r="BFY256" s="249"/>
      <c r="BFZ256" s="249"/>
      <c r="BGA256" s="249"/>
      <c r="BGB256" s="249"/>
      <c r="BGC256" s="249"/>
      <c r="BGD256" s="249"/>
      <c r="BGE256" s="249"/>
      <c r="BGF256" s="249"/>
      <c r="BGG256" s="249"/>
      <c r="BGH256" s="249"/>
      <c r="BGI256" s="249"/>
      <c r="BGJ256" s="249"/>
      <c r="BGK256" s="249"/>
      <c r="BGL256" s="249"/>
      <c r="BGM256" s="249"/>
      <c r="BGN256" s="249"/>
      <c r="BGO256" s="249"/>
      <c r="BGP256" s="249"/>
      <c r="BGQ256" s="249"/>
      <c r="BGR256" s="249"/>
      <c r="BGS256" s="249"/>
      <c r="BGT256" s="249"/>
      <c r="BGU256" s="249"/>
      <c r="BGV256" s="249"/>
      <c r="BGW256" s="249"/>
      <c r="BGX256" s="249"/>
      <c r="BGY256" s="249"/>
      <c r="BGZ256" s="249"/>
      <c r="BHA256" s="249"/>
      <c r="BHB256" s="249"/>
      <c r="BHC256" s="249"/>
      <c r="BHD256" s="249"/>
      <c r="BHE256" s="249"/>
      <c r="BHF256" s="249"/>
      <c r="BHG256" s="249"/>
      <c r="BHH256" s="249"/>
      <c r="BHI256" s="249"/>
      <c r="BHJ256" s="249"/>
      <c r="BHK256" s="249"/>
      <c r="BHL256" s="249"/>
      <c r="BHM256" s="249"/>
      <c r="BHN256" s="249"/>
      <c r="BHO256" s="249"/>
      <c r="BHP256" s="249"/>
      <c r="BHQ256" s="249"/>
      <c r="BHR256" s="249"/>
      <c r="BHS256" s="249"/>
      <c r="BHT256" s="249"/>
      <c r="BHU256" s="249"/>
      <c r="BHV256" s="249"/>
      <c r="BHW256" s="249"/>
      <c r="BHX256" s="249"/>
      <c r="BHY256" s="249"/>
      <c r="BHZ256" s="249"/>
      <c r="BIA256" s="249"/>
      <c r="BIB256" s="249"/>
      <c r="BIC256" s="249"/>
      <c r="BID256" s="249"/>
      <c r="BIE256" s="249"/>
      <c r="BIF256" s="249"/>
      <c r="BIG256" s="249"/>
      <c r="BIH256" s="249"/>
      <c r="BII256" s="249"/>
      <c r="BIJ256" s="249"/>
      <c r="BIK256" s="249"/>
      <c r="BIL256" s="249"/>
      <c r="BIM256" s="249"/>
      <c r="BIN256" s="249"/>
      <c r="BIO256" s="249"/>
      <c r="BIP256" s="249"/>
      <c r="BIQ256" s="249"/>
      <c r="BIR256" s="249"/>
      <c r="BIS256" s="249"/>
      <c r="BIT256" s="249"/>
      <c r="BIU256" s="249"/>
      <c r="BIV256" s="249"/>
      <c r="BIW256" s="249"/>
      <c r="BIX256" s="249"/>
      <c r="BIY256" s="249"/>
      <c r="BIZ256" s="249"/>
      <c r="BJA256" s="249"/>
      <c r="BJB256" s="249"/>
      <c r="BJC256" s="249"/>
      <c r="BJD256" s="249"/>
      <c r="BJE256" s="249"/>
      <c r="BJF256" s="249"/>
      <c r="BJG256" s="249"/>
      <c r="BJH256" s="249"/>
      <c r="BJI256" s="249"/>
      <c r="BJJ256" s="249"/>
      <c r="BJK256" s="249"/>
      <c r="BJL256" s="249"/>
      <c r="BJM256" s="249"/>
      <c r="BJN256" s="249"/>
      <c r="BJO256" s="249"/>
      <c r="BJP256" s="249"/>
      <c r="BJQ256" s="249"/>
      <c r="BJR256" s="249"/>
      <c r="BJS256" s="249"/>
      <c r="BJT256" s="249"/>
      <c r="BJU256" s="249"/>
      <c r="BJV256" s="249"/>
      <c r="BJW256" s="249"/>
      <c r="BJX256" s="249"/>
      <c r="BJY256" s="249"/>
      <c r="BJZ256" s="249"/>
      <c r="BKA256" s="249"/>
      <c r="BKB256" s="249"/>
      <c r="BKC256" s="249"/>
      <c r="BKD256" s="249"/>
      <c r="BKE256" s="249"/>
      <c r="BKF256" s="249"/>
      <c r="BKG256" s="249"/>
      <c r="BKH256" s="249"/>
      <c r="BKI256" s="249"/>
      <c r="BKJ256" s="249"/>
      <c r="BKK256" s="249"/>
      <c r="BKL256" s="249"/>
      <c r="BKM256" s="249"/>
      <c r="BKN256" s="249"/>
      <c r="BKO256" s="249"/>
      <c r="BKP256" s="249"/>
      <c r="BKQ256" s="249"/>
      <c r="BKR256" s="249"/>
      <c r="BKS256" s="249"/>
      <c r="BKT256" s="249"/>
      <c r="BKU256" s="249"/>
      <c r="BKV256" s="249"/>
      <c r="BKW256" s="249"/>
      <c r="BKX256" s="249"/>
      <c r="BKY256" s="249"/>
      <c r="BKZ256" s="249"/>
      <c r="BLA256" s="249"/>
      <c r="BLB256" s="249"/>
      <c r="BLC256" s="249"/>
      <c r="BLD256" s="249"/>
      <c r="BLE256" s="249"/>
      <c r="BLF256" s="249"/>
      <c r="BLG256" s="249"/>
      <c r="BLH256" s="249"/>
      <c r="BLI256" s="249"/>
      <c r="BLJ256" s="249"/>
      <c r="BLK256" s="249"/>
      <c r="BLL256" s="249"/>
      <c r="BLM256" s="249"/>
      <c r="BLN256" s="249"/>
      <c r="BLO256" s="249"/>
      <c r="BLP256" s="249"/>
      <c r="BLQ256" s="249"/>
      <c r="BLR256" s="249"/>
      <c r="BLS256" s="249"/>
      <c r="BLT256" s="249"/>
      <c r="BLU256" s="249"/>
      <c r="BLV256" s="249"/>
      <c r="BLW256" s="249"/>
      <c r="BLX256" s="249"/>
      <c r="BLY256" s="249"/>
      <c r="BLZ256" s="249"/>
      <c r="BMA256" s="249"/>
      <c r="BMB256" s="249"/>
      <c r="BMC256" s="249"/>
      <c r="BMD256" s="249"/>
      <c r="BME256" s="249"/>
      <c r="BMF256" s="249"/>
      <c r="BMG256" s="249"/>
      <c r="BMH256" s="249"/>
      <c r="BMI256" s="249"/>
      <c r="BMJ256" s="249"/>
      <c r="BMK256" s="249"/>
      <c r="BML256" s="249"/>
      <c r="BMM256" s="249"/>
      <c r="BMN256" s="249"/>
      <c r="BMO256" s="249"/>
      <c r="BMP256" s="249"/>
      <c r="BMQ256" s="249"/>
      <c r="BMR256" s="249"/>
      <c r="BMS256" s="249"/>
      <c r="BMT256" s="249"/>
      <c r="BMU256" s="249"/>
      <c r="BMV256" s="249"/>
      <c r="BMW256" s="249"/>
      <c r="BMX256" s="249"/>
      <c r="BMY256" s="249"/>
      <c r="BMZ256" s="249"/>
      <c r="BNA256" s="249"/>
      <c r="BNB256" s="249"/>
      <c r="BNC256" s="249"/>
      <c r="BND256" s="249"/>
      <c r="BNE256" s="249"/>
      <c r="BNF256" s="249"/>
      <c r="BNG256" s="249"/>
      <c r="BNH256" s="249"/>
      <c r="BNI256" s="249"/>
      <c r="BNJ256" s="249"/>
      <c r="BNK256" s="249"/>
      <c r="BNL256" s="249"/>
      <c r="BNM256" s="249"/>
      <c r="BNN256" s="249"/>
      <c r="BNO256" s="249"/>
      <c r="BNP256" s="249"/>
      <c r="BNQ256" s="249"/>
      <c r="BNR256" s="249"/>
      <c r="BNS256" s="249"/>
      <c r="BNT256" s="249"/>
      <c r="BNU256" s="249"/>
      <c r="BNV256" s="249"/>
      <c r="BNW256" s="249"/>
      <c r="BNX256" s="249"/>
      <c r="BNY256" s="249"/>
      <c r="BNZ256" s="249"/>
      <c r="BOA256" s="249"/>
      <c r="BOB256" s="249"/>
      <c r="BOC256" s="249"/>
      <c r="BOD256" s="249"/>
      <c r="BOE256" s="249"/>
      <c r="BOF256" s="249"/>
      <c r="BOG256" s="249"/>
      <c r="BOH256" s="249"/>
      <c r="BOI256" s="249"/>
      <c r="BOJ256" s="249"/>
      <c r="BOK256" s="249"/>
      <c r="BOL256" s="249"/>
      <c r="BOM256" s="249"/>
      <c r="BON256" s="249"/>
      <c r="BOO256" s="249"/>
      <c r="BOP256" s="249"/>
      <c r="BOQ256" s="249"/>
      <c r="BOR256" s="249"/>
      <c r="BOS256" s="249"/>
      <c r="BOT256" s="249"/>
      <c r="BOU256" s="249"/>
      <c r="BOV256" s="249"/>
      <c r="BOW256" s="249"/>
      <c r="BOX256" s="249"/>
      <c r="BOY256" s="249"/>
      <c r="BOZ256" s="249"/>
      <c r="BPA256" s="249"/>
      <c r="BPB256" s="249"/>
      <c r="BPC256" s="249"/>
      <c r="BPD256" s="249"/>
      <c r="BPE256" s="249"/>
      <c r="BPF256" s="249"/>
      <c r="BPG256" s="249"/>
      <c r="BPH256" s="249"/>
      <c r="BPI256" s="249"/>
      <c r="BPJ256" s="249"/>
      <c r="BPK256" s="249"/>
      <c r="BPL256" s="249"/>
      <c r="BPM256" s="249"/>
      <c r="BPN256" s="249"/>
      <c r="BPO256" s="249"/>
      <c r="BPP256" s="249"/>
      <c r="BPQ256" s="249"/>
      <c r="BPR256" s="249"/>
      <c r="BPS256" s="249"/>
      <c r="BPT256" s="249"/>
      <c r="BPU256" s="249"/>
      <c r="BPV256" s="249"/>
      <c r="BPW256" s="249"/>
      <c r="BPX256" s="249"/>
      <c r="BPY256" s="249"/>
      <c r="BPZ256" s="249"/>
      <c r="BQA256" s="249"/>
      <c r="BQB256" s="249"/>
      <c r="BQC256" s="249"/>
      <c r="BQD256" s="249"/>
      <c r="BQE256" s="249"/>
      <c r="BQF256" s="249"/>
      <c r="BQG256" s="249"/>
      <c r="BQH256" s="249"/>
      <c r="BQI256" s="249"/>
      <c r="BQJ256" s="249"/>
      <c r="BQK256" s="249"/>
      <c r="BQL256" s="249"/>
      <c r="BQM256" s="249"/>
      <c r="BQN256" s="249"/>
      <c r="BQO256" s="249"/>
      <c r="BQP256" s="249"/>
      <c r="BQQ256" s="249"/>
      <c r="BQR256" s="249"/>
      <c r="BQS256" s="249"/>
      <c r="BQT256" s="249"/>
      <c r="BQU256" s="249"/>
      <c r="BQV256" s="249"/>
      <c r="BQW256" s="249"/>
      <c r="BQX256" s="249"/>
      <c r="BQY256" s="249"/>
      <c r="BQZ256" s="249"/>
      <c r="BRA256" s="249"/>
      <c r="BRB256" s="249"/>
      <c r="BRC256" s="249"/>
      <c r="BRD256" s="249"/>
      <c r="BRE256" s="249"/>
      <c r="BRF256" s="249"/>
      <c r="BRG256" s="249"/>
      <c r="BRH256" s="249"/>
      <c r="BRI256" s="249"/>
      <c r="BRJ256" s="249"/>
      <c r="BRK256" s="249"/>
      <c r="BRL256" s="249"/>
      <c r="BRM256" s="249"/>
      <c r="BRN256" s="249"/>
      <c r="BRO256" s="249"/>
      <c r="BRP256" s="249"/>
      <c r="BRQ256" s="249"/>
      <c r="BRR256" s="249"/>
      <c r="BRS256" s="249"/>
      <c r="BRT256" s="249"/>
      <c r="BRU256" s="249"/>
      <c r="BRV256" s="249"/>
      <c r="BRW256" s="249"/>
      <c r="BRX256" s="249"/>
      <c r="BRY256" s="249"/>
      <c r="BRZ256" s="249"/>
      <c r="BSA256" s="249"/>
      <c r="BSB256" s="249"/>
      <c r="BSC256" s="249"/>
      <c r="BSD256" s="249"/>
      <c r="BSE256" s="249"/>
      <c r="BSF256" s="249"/>
      <c r="BSG256" s="249"/>
      <c r="BSH256" s="249"/>
      <c r="BSI256" s="249"/>
      <c r="BSJ256" s="249"/>
      <c r="BSK256" s="249"/>
      <c r="BSL256" s="249"/>
      <c r="BSM256" s="249"/>
      <c r="BSN256" s="249"/>
      <c r="BSO256" s="249"/>
      <c r="BSP256" s="249"/>
      <c r="BSQ256" s="249"/>
      <c r="BSR256" s="249"/>
      <c r="BSS256" s="249"/>
      <c r="BST256" s="249"/>
      <c r="BSU256" s="249"/>
      <c r="BSV256" s="249"/>
      <c r="BSW256" s="249"/>
      <c r="BSX256" s="249"/>
      <c r="BSY256" s="249"/>
      <c r="BSZ256" s="249"/>
      <c r="BTA256" s="249"/>
      <c r="BTB256" s="249"/>
      <c r="BTC256" s="249"/>
      <c r="BTD256" s="249"/>
      <c r="BTE256" s="249"/>
      <c r="BTF256" s="249"/>
      <c r="BTG256" s="249"/>
      <c r="BTH256" s="249"/>
      <c r="BTI256" s="249"/>
      <c r="BTJ256" s="249"/>
      <c r="BTK256" s="249"/>
      <c r="BTL256" s="249"/>
      <c r="BTM256" s="249"/>
      <c r="BTN256" s="249"/>
      <c r="BTO256" s="249"/>
      <c r="BTP256" s="249"/>
      <c r="BTQ256" s="249"/>
      <c r="BTR256" s="249"/>
      <c r="BTS256" s="249"/>
      <c r="BTT256" s="249"/>
      <c r="BTU256" s="249"/>
      <c r="BTV256" s="249"/>
      <c r="BTW256" s="249"/>
      <c r="BTX256" s="249"/>
      <c r="BTY256" s="249"/>
      <c r="BTZ256" s="249"/>
      <c r="BUA256" s="249"/>
      <c r="BUB256" s="249"/>
      <c r="BUC256" s="249"/>
      <c r="BUD256" s="249"/>
      <c r="BUE256" s="249"/>
      <c r="BUF256" s="249"/>
      <c r="BUG256" s="249"/>
      <c r="BUH256" s="249"/>
      <c r="BUI256" s="249"/>
      <c r="BUJ256" s="249"/>
      <c r="BUK256" s="249"/>
      <c r="BUL256" s="249"/>
      <c r="BUM256" s="249"/>
      <c r="BUN256" s="249"/>
      <c r="BUO256" s="249"/>
      <c r="BUP256" s="249"/>
      <c r="BUQ256" s="249"/>
      <c r="BUR256" s="249"/>
      <c r="BUS256" s="249"/>
      <c r="BUT256" s="249"/>
      <c r="BUU256" s="249"/>
      <c r="BUV256" s="249"/>
      <c r="BUW256" s="249"/>
      <c r="BUX256" s="249"/>
      <c r="BUY256" s="249"/>
      <c r="BUZ256" s="249"/>
      <c r="BVA256" s="249"/>
      <c r="BVB256" s="249"/>
      <c r="BVC256" s="249"/>
      <c r="BVD256" s="249"/>
      <c r="BVE256" s="249"/>
      <c r="BVF256" s="249"/>
      <c r="BVG256" s="249"/>
      <c r="BVH256" s="249"/>
      <c r="BVI256" s="249"/>
      <c r="BVJ256" s="249"/>
      <c r="BVK256" s="249"/>
      <c r="BVL256" s="249"/>
      <c r="BVM256" s="249"/>
      <c r="BVN256" s="249"/>
      <c r="BVO256" s="249"/>
      <c r="BVP256" s="249"/>
      <c r="BVQ256" s="249"/>
      <c r="BVR256" s="249"/>
      <c r="BVS256" s="249"/>
      <c r="BVT256" s="249"/>
      <c r="BVU256" s="249"/>
      <c r="BVV256" s="249"/>
      <c r="BVW256" s="249"/>
      <c r="BVX256" s="249"/>
      <c r="BVY256" s="249"/>
      <c r="BVZ256" s="249"/>
      <c r="BWA256" s="249"/>
      <c r="BWB256" s="249"/>
      <c r="BWC256" s="249"/>
      <c r="BWD256" s="249"/>
      <c r="BWE256" s="249"/>
      <c r="BWF256" s="249"/>
      <c r="BWG256" s="249"/>
      <c r="BWH256" s="249"/>
      <c r="BWI256" s="249"/>
      <c r="BWJ256" s="249"/>
      <c r="BWK256" s="249"/>
      <c r="BWL256" s="249"/>
      <c r="BWM256" s="249"/>
      <c r="BWN256" s="249"/>
      <c r="BWO256" s="249"/>
      <c r="BWP256" s="249"/>
      <c r="BWQ256" s="249"/>
      <c r="BWR256" s="249"/>
      <c r="BWS256" s="249"/>
      <c r="BWT256" s="249"/>
      <c r="BWU256" s="249"/>
      <c r="BWV256" s="249"/>
      <c r="BWW256" s="249"/>
      <c r="BWX256" s="249"/>
      <c r="BWY256" s="249"/>
      <c r="BWZ256" s="249"/>
      <c r="BXA256" s="249"/>
      <c r="BXB256" s="249"/>
      <c r="BXC256" s="249"/>
      <c r="BXD256" s="249"/>
      <c r="BXE256" s="249"/>
      <c r="BXF256" s="249"/>
      <c r="BXG256" s="249"/>
      <c r="BXH256" s="249"/>
      <c r="BXI256" s="249"/>
      <c r="BXJ256" s="249"/>
      <c r="BXK256" s="249"/>
      <c r="BXL256" s="249"/>
      <c r="BXM256" s="249"/>
      <c r="BXN256" s="249"/>
      <c r="BXO256" s="249"/>
      <c r="BXP256" s="249"/>
      <c r="BXQ256" s="249"/>
      <c r="BXR256" s="249"/>
      <c r="BXS256" s="249"/>
      <c r="BXT256" s="249"/>
      <c r="BXU256" s="249"/>
      <c r="BXV256" s="249"/>
      <c r="BXW256" s="249"/>
      <c r="BXX256" s="249"/>
      <c r="BXY256" s="249"/>
      <c r="BXZ256" s="249"/>
      <c r="BYA256" s="249"/>
      <c r="BYB256" s="249"/>
      <c r="BYC256" s="249"/>
      <c r="BYD256" s="249"/>
      <c r="BYE256" s="249"/>
      <c r="BYF256" s="249"/>
      <c r="BYG256" s="249"/>
      <c r="BYH256" s="249"/>
      <c r="BYI256" s="249"/>
      <c r="BYJ256" s="249"/>
      <c r="BYK256" s="249"/>
      <c r="BYL256" s="249"/>
      <c r="BYM256" s="249"/>
      <c r="BYN256" s="249"/>
      <c r="BYO256" s="249"/>
      <c r="BYP256" s="249"/>
      <c r="BYQ256" s="249"/>
      <c r="BYR256" s="249"/>
      <c r="BYS256" s="249"/>
      <c r="BYT256" s="249"/>
      <c r="BYU256" s="249"/>
      <c r="BYV256" s="249"/>
      <c r="BYW256" s="249"/>
      <c r="BYX256" s="249"/>
      <c r="BYY256" s="249"/>
      <c r="BYZ256" s="249"/>
      <c r="BZA256" s="249"/>
      <c r="BZB256" s="249"/>
      <c r="BZC256" s="249"/>
      <c r="BZD256" s="249"/>
      <c r="BZE256" s="249"/>
      <c r="BZF256" s="249"/>
      <c r="BZG256" s="249"/>
      <c r="BZH256" s="249"/>
      <c r="BZI256" s="249"/>
      <c r="BZJ256" s="249"/>
      <c r="BZK256" s="249"/>
      <c r="BZL256" s="249"/>
      <c r="BZM256" s="249"/>
      <c r="BZN256" s="249"/>
      <c r="BZO256" s="249"/>
      <c r="BZP256" s="249"/>
      <c r="BZQ256" s="249"/>
      <c r="BZR256" s="249"/>
      <c r="BZS256" s="249"/>
      <c r="BZT256" s="249"/>
      <c r="BZU256" s="249"/>
      <c r="BZV256" s="249"/>
      <c r="BZW256" s="249"/>
      <c r="BZX256" s="249"/>
      <c r="BZY256" s="249"/>
      <c r="BZZ256" s="249"/>
      <c r="CAA256" s="249"/>
      <c r="CAB256" s="249"/>
      <c r="CAC256" s="249"/>
      <c r="CAD256" s="249"/>
      <c r="CAE256" s="249"/>
      <c r="CAF256" s="249"/>
      <c r="CAG256" s="249"/>
      <c r="CAH256" s="249"/>
      <c r="CAI256" s="249"/>
      <c r="CAJ256" s="249"/>
      <c r="CAK256" s="249"/>
      <c r="CAL256" s="249"/>
      <c r="CAM256" s="249"/>
      <c r="CAN256" s="249"/>
      <c r="CAO256" s="249"/>
      <c r="CAP256" s="249"/>
      <c r="CAQ256" s="249"/>
      <c r="CAR256" s="249"/>
      <c r="CAS256" s="249"/>
      <c r="CAT256" s="249"/>
      <c r="CAU256" s="249"/>
      <c r="CAV256" s="249"/>
      <c r="CAW256" s="249"/>
      <c r="CAX256" s="249"/>
      <c r="CAY256" s="249"/>
      <c r="CAZ256" s="249"/>
      <c r="CBA256" s="249"/>
      <c r="CBB256" s="249"/>
      <c r="CBC256" s="249"/>
      <c r="CBD256" s="249"/>
      <c r="CBE256" s="249"/>
      <c r="CBF256" s="249"/>
      <c r="CBG256" s="249"/>
      <c r="CBH256" s="249"/>
      <c r="CBI256" s="249"/>
      <c r="CBJ256" s="249"/>
      <c r="CBK256" s="249"/>
      <c r="CBL256" s="249"/>
      <c r="CBM256" s="249"/>
      <c r="CBN256" s="249"/>
      <c r="CBO256" s="249"/>
      <c r="CBP256" s="249"/>
      <c r="CBQ256" s="249"/>
      <c r="CBR256" s="249"/>
      <c r="CBS256" s="249"/>
      <c r="CBT256" s="249"/>
      <c r="CBU256" s="249"/>
      <c r="CBV256" s="249"/>
      <c r="CBW256" s="249"/>
      <c r="CBX256" s="249"/>
      <c r="CBY256" s="249"/>
      <c r="CBZ256" s="249"/>
      <c r="CCA256" s="249"/>
      <c r="CCB256" s="249"/>
      <c r="CCC256" s="249"/>
      <c r="CCD256" s="249"/>
      <c r="CCE256" s="249"/>
      <c r="CCF256" s="249"/>
      <c r="CCG256" s="249"/>
      <c r="CCH256" s="249"/>
      <c r="CCI256" s="249"/>
      <c r="CCJ256" s="249"/>
      <c r="CCK256" s="249"/>
      <c r="CCL256" s="249"/>
      <c r="CCM256" s="249"/>
      <c r="CCN256" s="249"/>
      <c r="CCO256" s="249"/>
      <c r="CCP256" s="249"/>
      <c r="CCQ256" s="249"/>
      <c r="CCR256" s="249"/>
      <c r="CCS256" s="249"/>
      <c r="CCT256" s="249"/>
      <c r="CCU256" s="249"/>
      <c r="CCV256" s="249"/>
      <c r="CCW256" s="249"/>
      <c r="CCX256" s="249"/>
      <c r="CCY256" s="249"/>
      <c r="CCZ256" s="249"/>
      <c r="CDA256" s="249"/>
      <c r="CDB256" s="249"/>
      <c r="CDC256" s="249"/>
      <c r="CDD256" s="249"/>
      <c r="CDE256" s="249"/>
      <c r="CDF256" s="249"/>
      <c r="CDG256" s="249"/>
      <c r="CDH256" s="249"/>
      <c r="CDI256" s="249"/>
      <c r="CDJ256" s="249"/>
      <c r="CDK256" s="249"/>
      <c r="CDL256" s="249"/>
      <c r="CDM256" s="249"/>
      <c r="CDN256" s="249"/>
      <c r="CDO256" s="249"/>
      <c r="CDP256" s="249"/>
      <c r="CDQ256" s="249"/>
      <c r="CDR256" s="249"/>
      <c r="CDS256" s="249"/>
      <c r="CDT256" s="249"/>
      <c r="CDU256" s="249"/>
      <c r="CDV256" s="249"/>
      <c r="CDW256" s="249"/>
      <c r="CDX256" s="249"/>
      <c r="CDY256" s="249"/>
      <c r="CDZ256" s="249"/>
      <c r="CEA256" s="249"/>
      <c r="CEB256" s="249"/>
      <c r="CEC256" s="249"/>
      <c r="CED256" s="249"/>
      <c r="CEE256" s="249"/>
      <c r="CEF256" s="249"/>
      <c r="CEG256" s="249"/>
      <c r="CEH256" s="249"/>
      <c r="CEI256" s="249"/>
      <c r="CEJ256" s="249"/>
      <c r="CEK256" s="249"/>
      <c r="CEL256" s="249"/>
      <c r="CEM256" s="249"/>
      <c r="CEN256" s="249"/>
      <c r="CEO256" s="249"/>
      <c r="CEP256" s="249"/>
      <c r="CEQ256" s="249"/>
      <c r="CER256" s="249"/>
      <c r="CES256" s="249"/>
      <c r="CET256" s="249"/>
      <c r="CEU256" s="249"/>
      <c r="CEV256" s="249"/>
      <c r="CEW256" s="249"/>
      <c r="CEX256" s="249"/>
      <c r="CEY256" s="249"/>
      <c r="CEZ256" s="249"/>
      <c r="CFA256" s="249"/>
      <c r="CFB256" s="249"/>
      <c r="CFC256" s="249"/>
      <c r="CFD256" s="249"/>
      <c r="CFE256" s="249"/>
      <c r="CFF256" s="249"/>
      <c r="CFG256" s="249"/>
      <c r="CFH256" s="249"/>
      <c r="CFI256" s="249"/>
      <c r="CFJ256" s="249"/>
      <c r="CFK256" s="249"/>
      <c r="CFL256" s="249"/>
      <c r="CFM256" s="249"/>
      <c r="CFN256" s="249"/>
      <c r="CFO256" s="249"/>
      <c r="CFP256" s="249"/>
      <c r="CFQ256" s="249"/>
      <c r="CFR256" s="249"/>
      <c r="CFS256" s="249"/>
      <c r="CFT256" s="249"/>
      <c r="CFU256" s="249"/>
      <c r="CFV256" s="249"/>
      <c r="CFW256" s="249"/>
      <c r="CFX256" s="249"/>
      <c r="CFY256" s="249"/>
      <c r="CFZ256" s="249"/>
      <c r="CGA256" s="249"/>
      <c r="CGB256" s="249"/>
      <c r="CGC256" s="249"/>
      <c r="CGD256" s="249"/>
      <c r="CGE256" s="249"/>
      <c r="CGF256" s="249"/>
      <c r="CGG256" s="249"/>
      <c r="CGH256" s="249"/>
      <c r="CGI256" s="249"/>
      <c r="CGJ256" s="249"/>
      <c r="CGK256" s="249"/>
      <c r="CGL256" s="249"/>
      <c r="CGM256" s="249"/>
      <c r="CGN256" s="249"/>
      <c r="CGO256" s="249"/>
      <c r="CGP256" s="249"/>
      <c r="CGQ256" s="249"/>
      <c r="CGR256" s="249"/>
      <c r="CGS256" s="249"/>
      <c r="CGT256" s="249"/>
      <c r="CGU256" s="249"/>
      <c r="CGV256" s="249"/>
      <c r="CGW256" s="249"/>
      <c r="CGX256" s="249"/>
      <c r="CGY256" s="249"/>
      <c r="CGZ256" s="249"/>
      <c r="CHA256" s="249"/>
      <c r="CHB256" s="249"/>
      <c r="CHC256" s="249"/>
      <c r="CHD256" s="249"/>
      <c r="CHE256" s="249"/>
      <c r="CHF256" s="249"/>
      <c r="CHG256" s="249"/>
      <c r="CHH256" s="249"/>
      <c r="CHI256" s="249"/>
      <c r="CHJ256" s="249"/>
      <c r="CHK256" s="249"/>
      <c r="CHL256" s="249"/>
      <c r="CHM256" s="249"/>
      <c r="CHN256" s="249"/>
      <c r="CHO256" s="249"/>
      <c r="CHP256" s="249"/>
      <c r="CHQ256" s="249"/>
      <c r="CHR256" s="249"/>
      <c r="CHS256" s="249"/>
      <c r="CHT256" s="249"/>
      <c r="CHU256" s="249"/>
      <c r="CHV256" s="249"/>
      <c r="CHW256" s="249"/>
      <c r="CHX256" s="249"/>
      <c r="CHY256" s="249"/>
      <c r="CHZ256" s="249"/>
      <c r="CIA256" s="249"/>
      <c r="CIB256" s="249"/>
      <c r="CIC256" s="249"/>
      <c r="CID256" s="249"/>
      <c r="CIE256" s="249"/>
      <c r="CIF256" s="249"/>
      <c r="CIG256" s="249"/>
      <c r="CIH256" s="249"/>
      <c r="CII256" s="249"/>
      <c r="CIJ256" s="249"/>
      <c r="CIK256" s="249"/>
      <c r="CIL256" s="249"/>
      <c r="CIM256" s="249"/>
      <c r="CIN256" s="249"/>
      <c r="CIO256" s="249"/>
      <c r="CIP256" s="249"/>
      <c r="CIQ256" s="249"/>
      <c r="CIR256" s="249"/>
      <c r="CIS256" s="249"/>
      <c r="CIT256" s="249"/>
      <c r="CIU256" s="249"/>
      <c r="CIV256" s="249"/>
      <c r="CIW256" s="249"/>
      <c r="CIX256" s="249"/>
      <c r="CIY256" s="249"/>
      <c r="CIZ256" s="249"/>
      <c r="CJA256" s="249"/>
      <c r="CJB256" s="249"/>
      <c r="CJC256" s="249"/>
      <c r="CJD256" s="249"/>
      <c r="CJE256" s="249"/>
      <c r="CJF256" s="249"/>
      <c r="CJG256" s="249"/>
      <c r="CJH256" s="249"/>
      <c r="CJI256" s="249"/>
      <c r="CJJ256" s="249"/>
      <c r="CJK256" s="249"/>
      <c r="CJL256" s="249"/>
      <c r="CJM256" s="249"/>
      <c r="CJN256" s="249"/>
      <c r="CJO256" s="249"/>
      <c r="CJP256" s="249"/>
      <c r="CJQ256" s="249"/>
      <c r="CJR256" s="249"/>
      <c r="CJS256" s="249"/>
      <c r="CJT256" s="249"/>
      <c r="CJU256" s="249"/>
      <c r="CJV256" s="249"/>
      <c r="CJW256" s="249"/>
      <c r="CJX256" s="249"/>
      <c r="CJY256" s="249"/>
      <c r="CJZ256" s="249"/>
      <c r="CKA256" s="249"/>
      <c r="CKB256" s="249"/>
      <c r="CKC256" s="249"/>
      <c r="CKD256" s="249"/>
      <c r="CKE256" s="249"/>
      <c r="CKF256" s="249"/>
      <c r="CKG256" s="249"/>
      <c r="CKH256" s="249"/>
      <c r="CKI256" s="249"/>
      <c r="CKJ256" s="249"/>
      <c r="CKK256" s="249"/>
      <c r="CKL256" s="249"/>
      <c r="CKM256" s="249"/>
      <c r="CKN256" s="249"/>
      <c r="CKO256" s="249"/>
      <c r="CKP256" s="249"/>
      <c r="CKQ256" s="249"/>
      <c r="CKR256" s="249"/>
      <c r="CKS256" s="249"/>
      <c r="CKT256" s="249"/>
      <c r="CKU256" s="249"/>
      <c r="CKV256" s="249"/>
      <c r="CKW256" s="249"/>
      <c r="CKX256" s="249"/>
      <c r="CKY256" s="249"/>
      <c r="CKZ256" s="249"/>
      <c r="CLA256" s="249"/>
      <c r="CLB256" s="249"/>
      <c r="CLC256" s="249"/>
      <c r="CLD256" s="249"/>
      <c r="CLE256" s="249"/>
      <c r="CLF256" s="249"/>
      <c r="CLG256" s="249"/>
      <c r="CLH256" s="249"/>
      <c r="CLI256" s="249"/>
      <c r="CLJ256" s="249"/>
      <c r="CLK256" s="249"/>
      <c r="CLL256" s="249"/>
      <c r="CLM256" s="249"/>
      <c r="CLN256" s="249"/>
      <c r="CLO256" s="249"/>
      <c r="CLP256" s="249"/>
      <c r="CLQ256" s="249"/>
      <c r="CLR256" s="249"/>
      <c r="CLS256" s="249"/>
      <c r="CLT256" s="249"/>
      <c r="CLU256" s="249"/>
      <c r="CLV256" s="249"/>
      <c r="CLW256" s="249"/>
      <c r="CLX256" s="249"/>
      <c r="CLY256" s="249"/>
      <c r="CLZ256" s="249"/>
      <c r="CMA256" s="249"/>
      <c r="CMB256" s="249"/>
      <c r="CMC256" s="249"/>
      <c r="CMD256" s="249"/>
      <c r="CME256" s="249"/>
      <c r="CMF256" s="249"/>
      <c r="CMG256" s="249"/>
      <c r="CMH256" s="249"/>
      <c r="CMI256" s="249"/>
      <c r="CMJ256" s="249"/>
      <c r="CMK256" s="249"/>
      <c r="CML256" s="249"/>
      <c r="CMM256" s="249"/>
      <c r="CMN256" s="249"/>
      <c r="CMO256" s="249"/>
      <c r="CMP256" s="249"/>
      <c r="CMQ256" s="249"/>
      <c r="CMR256" s="249"/>
      <c r="CMS256" s="249"/>
      <c r="CMT256" s="249"/>
      <c r="CMU256" s="249"/>
      <c r="CMV256" s="249"/>
      <c r="CMW256" s="249"/>
      <c r="CMX256" s="249"/>
      <c r="CMY256" s="249"/>
      <c r="CMZ256" s="249"/>
      <c r="CNA256" s="249"/>
      <c r="CNB256" s="249"/>
      <c r="CNC256" s="249"/>
      <c r="CND256" s="249"/>
      <c r="CNE256" s="249"/>
      <c r="CNF256" s="249"/>
      <c r="CNG256" s="249"/>
      <c r="CNH256" s="249"/>
      <c r="CNI256" s="249"/>
      <c r="CNJ256" s="249"/>
      <c r="CNK256" s="249"/>
      <c r="CNL256" s="249"/>
      <c r="CNM256" s="249"/>
      <c r="CNN256" s="249"/>
      <c r="CNO256" s="249"/>
      <c r="CNP256" s="249"/>
      <c r="CNQ256" s="249"/>
      <c r="CNR256" s="249"/>
      <c r="CNS256" s="249"/>
      <c r="CNT256" s="249"/>
      <c r="CNU256" s="249"/>
      <c r="CNV256" s="249"/>
      <c r="CNW256" s="249"/>
      <c r="CNX256" s="249"/>
      <c r="CNY256" s="249"/>
      <c r="CNZ256" s="249"/>
      <c r="COA256" s="249"/>
      <c r="COB256" s="249"/>
      <c r="COC256" s="249"/>
      <c r="COD256" s="249"/>
      <c r="COE256" s="249"/>
      <c r="COF256" s="249"/>
      <c r="COG256" s="249"/>
      <c r="COH256" s="249"/>
      <c r="COI256" s="249"/>
      <c r="COJ256" s="249"/>
      <c r="COK256" s="249"/>
      <c r="COL256" s="249"/>
      <c r="COM256" s="249"/>
      <c r="CON256" s="249"/>
      <c r="COO256" s="249"/>
      <c r="COP256" s="249"/>
      <c r="COQ256" s="249"/>
      <c r="COR256" s="249"/>
      <c r="COS256" s="249"/>
      <c r="COT256" s="249"/>
      <c r="COU256" s="249"/>
      <c r="COV256" s="249"/>
      <c r="COW256" s="249"/>
      <c r="COX256" s="249"/>
      <c r="COY256" s="249"/>
      <c r="COZ256" s="249"/>
      <c r="CPA256" s="249"/>
      <c r="CPB256" s="249"/>
      <c r="CPC256" s="249"/>
      <c r="CPD256" s="249"/>
      <c r="CPE256" s="249"/>
      <c r="CPF256" s="249"/>
      <c r="CPG256" s="249"/>
      <c r="CPH256" s="249"/>
      <c r="CPI256" s="249"/>
      <c r="CPJ256" s="249"/>
      <c r="CPK256" s="249"/>
      <c r="CPL256" s="249"/>
      <c r="CPM256" s="249"/>
      <c r="CPN256" s="249"/>
      <c r="CPO256" s="249"/>
      <c r="CPP256" s="249"/>
      <c r="CPQ256" s="249"/>
      <c r="CPR256" s="249"/>
      <c r="CPS256" s="249"/>
      <c r="CPT256" s="249"/>
      <c r="CPU256" s="249"/>
      <c r="CPV256" s="249"/>
      <c r="CPW256" s="249"/>
      <c r="CPX256" s="249"/>
      <c r="CPY256" s="249"/>
      <c r="CPZ256" s="249"/>
      <c r="CQA256" s="249"/>
      <c r="CQB256" s="249"/>
      <c r="CQC256" s="249"/>
      <c r="CQD256" s="249"/>
      <c r="CQE256" s="249"/>
      <c r="CQF256" s="249"/>
      <c r="CQG256" s="249"/>
      <c r="CQH256" s="249"/>
      <c r="CQI256" s="249"/>
      <c r="CQJ256" s="249"/>
      <c r="CQK256" s="249"/>
      <c r="CQL256" s="249"/>
      <c r="CQM256" s="249"/>
      <c r="CQN256" s="249"/>
      <c r="CQO256" s="249"/>
      <c r="CQP256" s="249"/>
      <c r="CQQ256" s="249"/>
      <c r="CQR256" s="249"/>
      <c r="CQS256" s="249"/>
      <c r="CQT256" s="249"/>
      <c r="CQU256" s="249"/>
      <c r="CQV256" s="249"/>
      <c r="CQW256" s="249"/>
      <c r="CQX256" s="249"/>
      <c r="CQY256" s="249"/>
      <c r="CQZ256" s="249"/>
      <c r="CRA256" s="249"/>
      <c r="CRB256" s="249"/>
      <c r="CRC256" s="249"/>
      <c r="CRD256" s="249"/>
      <c r="CRE256" s="249"/>
      <c r="CRF256" s="249"/>
      <c r="CRG256" s="249"/>
      <c r="CRH256" s="249"/>
      <c r="CRI256" s="249"/>
      <c r="CRJ256" s="249"/>
      <c r="CRK256" s="249"/>
      <c r="CRL256" s="249"/>
      <c r="CRM256" s="249"/>
      <c r="CRN256" s="249"/>
      <c r="CRO256" s="249"/>
      <c r="CRP256" s="249"/>
      <c r="CRQ256" s="249"/>
      <c r="CRR256" s="249"/>
      <c r="CRS256" s="249"/>
      <c r="CRT256" s="249"/>
      <c r="CRU256" s="249"/>
      <c r="CRV256" s="249"/>
      <c r="CRW256" s="249"/>
      <c r="CRX256" s="249"/>
      <c r="CRY256" s="249"/>
      <c r="CRZ256" s="249"/>
      <c r="CSA256" s="249"/>
      <c r="CSB256" s="249"/>
      <c r="CSC256" s="249"/>
      <c r="CSD256" s="249"/>
      <c r="CSE256" s="249"/>
      <c r="CSF256" s="249"/>
      <c r="CSG256" s="249"/>
      <c r="CSH256" s="249"/>
      <c r="CSI256" s="249"/>
      <c r="CSJ256" s="249"/>
      <c r="CSK256" s="249"/>
      <c r="CSL256" s="249"/>
      <c r="CSM256" s="249"/>
      <c r="CSN256" s="249"/>
      <c r="CSO256" s="249"/>
      <c r="CSP256" s="249"/>
      <c r="CSQ256" s="249"/>
      <c r="CSR256" s="249"/>
      <c r="CSS256" s="249"/>
      <c r="CST256" s="249"/>
      <c r="CSU256" s="249"/>
      <c r="CSV256" s="249"/>
      <c r="CSW256" s="249"/>
      <c r="CSX256" s="249"/>
      <c r="CSY256" s="249"/>
      <c r="CSZ256" s="249"/>
      <c r="CTA256" s="249"/>
      <c r="CTB256" s="249"/>
      <c r="CTC256" s="249"/>
      <c r="CTD256" s="249"/>
      <c r="CTE256" s="249"/>
      <c r="CTF256" s="249"/>
      <c r="CTG256" s="249"/>
      <c r="CTH256" s="249"/>
      <c r="CTI256" s="249"/>
      <c r="CTJ256" s="249"/>
      <c r="CTK256" s="249"/>
      <c r="CTL256" s="249"/>
      <c r="CTM256" s="249"/>
      <c r="CTN256" s="249"/>
      <c r="CTO256" s="249"/>
      <c r="CTP256" s="249"/>
      <c r="CTQ256" s="249"/>
      <c r="CTR256" s="249"/>
      <c r="CTS256" s="249"/>
      <c r="CTT256" s="249"/>
      <c r="CTU256" s="249"/>
      <c r="CTV256" s="249"/>
      <c r="CTW256" s="249"/>
      <c r="CTX256" s="249"/>
      <c r="CTY256" s="249"/>
      <c r="CTZ256" s="249"/>
      <c r="CUA256" s="249"/>
      <c r="CUB256" s="249"/>
      <c r="CUC256" s="249"/>
      <c r="CUD256" s="249"/>
      <c r="CUE256" s="249"/>
      <c r="CUF256" s="249"/>
      <c r="CUG256" s="249"/>
      <c r="CUH256" s="249"/>
      <c r="CUI256" s="249"/>
      <c r="CUJ256" s="249"/>
      <c r="CUK256" s="249"/>
      <c r="CUL256" s="249"/>
      <c r="CUM256" s="249"/>
      <c r="CUN256" s="249"/>
      <c r="CUO256" s="249"/>
      <c r="CUP256" s="249"/>
      <c r="CUQ256" s="249"/>
      <c r="CUR256" s="249"/>
      <c r="CUS256" s="249"/>
      <c r="CUT256" s="249"/>
      <c r="CUU256" s="249"/>
      <c r="CUV256" s="249"/>
      <c r="CUW256" s="249"/>
      <c r="CUX256" s="249"/>
      <c r="CUY256" s="249"/>
      <c r="CUZ256" s="249"/>
      <c r="CVA256" s="249"/>
      <c r="CVB256" s="249"/>
      <c r="CVC256" s="249"/>
      <c r="CVD256" s="249"/>
      <c r="CVE256" s="249"/>
      <c r="CVF256" s="249"/>
      <c r="CVG256" s="249"/>
      <c r="CVH256" s="249"/>
      <c r="CVI256" s="249"/>
      <c r="CVJ256" s="249"/>
      <c r="CVK256" s="249"/>
      <c r="CVL256" s="249"/>
      <c r="CVM256" s="249"/>
      <c r="CVN256" s="249"/>
      <c r="CVO256" s="249"/>
      <c r="CVP256" s="249"/>
      <c r="CVQ256" s="249"/>
      <c r="CVR256" s="249"/>
      <c r="CVS256" s="249"/>
      <c r="CVT256" s="249"/>
      <c r="CVU256" s="249"/>
      <c r="CVV256" s="249"/>
      <c r="CVW256" s="249"/>
      <c r="CVX256" s="249"/>
      <c r="CVY256" s="249"/>
      <c r="CVZ256" s="249"/>
      <c r="CWA256" s="249"/>
      <c r="CWB256" s="249"/>
      <c r="CWC256" s="249"/>
      <c r="CWD256" s="249"/>
      <c r="CWE256" s="249"/>
      <c r="CWF256" s="249"/>
      <c r="CWG256" s="249"/>
      <c r="CWH256" s="249"/>
      <c r="CWI256" s="249"/>
      <c r="CWJ256" s="249"/>
      <c r="CWK256" s="249"/>
      <c r="CWL256" s="249"/>
      <c r="CWM256" s="249"/>
      <c r="CWN256" s="249"/>
      <c r="CWO256" s="249"/>
      <c r="CWP256" s="249"/>
      <c r="CWQ256" s="249"/>
      <c r="CWR256" s="249"/>
      <c r="CWS256" s="249"/>
      <c r="CWT256" s="249"/>
      <c r="CWU256" s="249"/>
      <c r="CWV256" s="249"/>
      <c r="CWW256" s="249"/>
      <c r="CWX256" s="249"/>
      <c r="CWY256" s="249"/>
      <c r="CWZ256" s="249"/>
      <c r="CXA256" s="249"/>
      <c r="CXB256" s="249"/>
      <c r="CXC256" s="249"/>
      <c r="CXD256" s="249"/>
      <c r="CXE256" s="249"/>
      <c r="CXF256" s="249"/>
      <c r="CXG256" s="249"/>
      <c r="CXH256" s="249"/>
      <c r="CXI256" s="249"/>
      <c r="CXJ256" s="249"/>
      <c r="CXK256" s="249"/>
      <c r="CXL256" s="249"/>
      <c r="CXM256" s="249"/>
      <c r="CXN256" s="249"/>
      <c r="CXO256" s="249"/>
      <c r="CXP256" s="249"/>
      <c r="CXQ256" s="249"/>
      <c r="CXR256" s="249"/>
      <c r="CXS256" s="249"/>
      <c r="CXT256" s="249"/>
      <c r="CXU256" s="249"/>
      <c r="CXV256" s="249"/>
      <c r="CXW256" s="249"/>
      <c r="CXX256" s="249"/>
      <c r="CXY256" s="249"/>
      <c r="CXZ256" s="249"/>
      <c r="CYA256" s="249"/>
      <c r="CYB256" s="249"/>
      <c r="CYC256" s="249"/>
      <c r="CYD256" s="249"/>
      <c r="CYE256" s="249"/>
      <c r="CYF256" s="249"/>
      <c r="CYG256" s="249"/>
      <c r="CYH256" s="249"/>
      <c r="CYI256" s="249"/>
      <c r="CYJ256" s="249"/>
      <c r="CYK256" s="249"/>
      <c r="CYL256" s="249"/>
      <c r="CYM256" s="249"/>
      <c r="CYN256" s="249"/>
      <c r="CYO256" s="249"/>
      <c r="CYP256" s="249"/>
      <c r="CYQ256" s="249"/>
      <c r="CYR256" s="249"/>
      <c r="CYS256" s="249"/>
      <c r="CYT256" s="249"/>
      <c r="CYU256" s="249"/>
      <c r="CYV256" s="249"/>
      <c r="CYW256" s="249"/>
      <c r="CYX256" s="249"/>
      <c r="CYY256" s="249"/>
      <c r="CYZ256" s="249"/>
      <c r="CZA256" s="249"/>
      <c r="CZB256" s="249"/>
      <c r="CZC256" s="249"/>
      <c r="CZD256" s="249"/>
      <c r="CZE256" s="249"/>
      <c r="CZF256" s="249"/>
      <c r="CZG256" s="249"/>
      <c r="CZH256" s="249"/>
      <c r="CZI256" s="249"/>
      <c r="CZJ256" s="249"/>
      <c r="CZK256" s="249"/>
      <c r="CZL256" s="249"/>
      <c r="CZM256" s="249"/>
      <c r="CZN256" s="249"/>
      <c r="CZO256" s="249"/>
      <c r="CZP256" s="249"/>
      <c r="CZQ256" s="249"/>
      <c r="CZR256" s="249"/>
      <c r="CZS256" s="249"/>
      <c r="CZT256" s="249"/>
      <c r="CZU256" s="249"/>
      <c r="CZV256" s="249"/>
      <c r="CZW256" s="249"/>
      <c r="CZX256" s="249"/>
      <c r="CZY256" s="249"/>
      <c r="CZZ256" s="249"/>
      <c r="DAA256" s="249"/>
      <c r="DAB256" s="249"/>
      <c r="DAC256" s="249"/>
      <c r="DAD256" s="249"/>
      <c r="DAE256" s="249"/>
      <c r="DAF256" s="249"/>
      <c r="DAG256" s="249"/>
      <c r="DAH256" s="249"/>
      <c r="DAI256" s="249"/>
      <c r="DAJ256" s="249"/>
      <c r="DAK256" s="249"/>
      <c r="DAL256" s="249"/>
      <c r="DAM256" s="249"/>
      <c r="DAN256" s="249"/>
      <c r="DAO256" s="249"/>
      <c r="DAP256" s="249"/>
      <c r="DAQ256" s="249"/>
      <c r="DAR256" s="249"/>
      <c r="DAS256" s="249"/>
      <c r="DAT256" s="249"/>
      <c r="DAU256" s="249"/>
      <c r="DAV256" s="249"/>
      <c r="DAW256" s="249"/>
      <c r="DAX256" s="249"/>
      <c r="DAY256" s="249"/>
      <c r="DAZ256" s="249"/>
      <c r="DBA256" s="249"/>
      <c r="DBB256" s="249"/>
      <c r="DBC256" s="249"/>
      <c r="DBD256" s="249"/>
      <c r="DBE256" s="249"/>
      <c r="DBF256" s="249"/>
      <c r="DBG256" s="249"/>
      <c r="DBH256" s="249"/>
      <c r="DBI256" s="249"/>
      <c r="DBJ256" s="249"/>
      <c r="DBK256" s="249"/>
      <c r="DBL256" s="249"/>
      <c r="DBM256" s="249"/>
      <c r="DBN256" s="249"/>
      <c r="DBO256" s="249"/>
      <c r="DBP256" s="249"/>
      <c r="DBQ256" s="249"/>
      <c r="DBR256" s="249"/>
      <c r="DBS256" s="249"/>
      <c r="DBT256" s="249"/>
      <c r="DBU256" s="249"/>
      <c r="DBV256" s="249"/>
      <c r="DBW256" s="249"/>
      <c r="DBX256" s="249"/>
      <c r="DBY256" s="249"/>
      <c r="DBZ256" s="249"/>
      <c r="DCA256" s="249"/>
      <c r="DCB256" s="249"/>
      <c r="DCC256" s="249"/>
      <c r="DCD256" s="249"/>
      <c r="DCE256" s="249"/>
      <c r="DCF256" s="249"/>
      <c r="DCG256" s="249"/>
      <c r="DCH256" s="249"/>
      <c r="DCI256" s="249"/>
      <c r="DCJ256" s="249"/>
      <c r="DCK256" s="249"/>
      <c r="DCL256" s="249"/>
      <c r="DCM256" s="249"/>
      <c r="DCN256" s="249"/>
      <c r="DCO256" s="249"/>
      <c r="DCP256" s="249"/>
      <c r="DCQ256" s="249"/>
      <c r="DCR256" s="249"/>
      <c r="DCS256" s="249"/>
      <c r="DCT256" s="249"/>
      <c r="DCU256" s="249"/>
      <c r="DCV256" s="249"/>
      <c r="DCW256" s="249"/>
      <c r="DCX256" s="249"/>
      <c r="DCY256" s="249"/>
      <c r="DCZ256" s="249"/>
      <c r="DDA256" s="249"/>
      <c r="DDB256" s="249"/>
      <c r="DDC256" s="249"/>
      <c r="DDD256" s="249"/>
      <c r="DDE256" s="249"/>
      <c r="DDF256" s="249"/>
      <c r="DDG256" s="249"/>
      <c r="DDH256" s="249"/>
      <c r="DDI256" s="249"/>
      <c r="DDJ256" s="249"/>
      <c r="DDK256" s="249"/>
      <c r="DDL256" s="249"/>
      <c r="DDM256" s="249"/>
      <c r="DDN256" s="249"/>
      <c r="DDO256" s="249"/>
      <c r="DDP256" s="249"/>
      <c r="DDQ256" s="249"/>
      <c r="DDR256" s="249"/>
      <c r="DDS256" s="249"/>
      <c r="DDT256" s="249"/>
      <c r="DDU256" s="249"/>
      <c r="DDV256" s="249"/>
      <c r="DDW256" s="249"/>
      <c r="DDX256" s="249"/>
      <c r="DDY256" s="249"/>
      <c r="DDZ256" s="249"/>
      <c r="DEA256" s="249"/>
      <c r="DEB256" s="249"/>
      <c r="DEC256" s="249"/>
      <c r="DED256" s="249"/>
      <c r="DEE256" s="249"/>
      <c r="DEF256" s="249"/>
      <c r="DEG256" s="249"/>
      <c r="DEH256" s="249"/>
      <c r="DEI256" s="249"/>
      <c r="DEJ256" s="249"/>
      <c r="DEK256" s="249"/>
      <c r="DEL256" s="249"/>
      <c r="DEM256" s="249"/>
      <c r="DEN256" s="249"/>
      <c r="DEO256" s="249"/>
      <c r="DEP256" s="249"/>
      <c r="DEQ256" s="249"/>
      <c r="DER256" s="249"/>
      <c r="DES256" s="249"/>
      <c r="DET256" s="249"/>
      <c r="DEU256" s="249"/>
      <c r="DEV256" s="249"/>
      <c r="DEW256" s="249"/>
      <c r="DEX256" s="249"/>
      <c r="DEY256" s="249"/>
      <c r="DEZ256" s="249"/>
      <c r="DFA256" s="249"/>
      <c r="DFB256" s="249"/>
      <c r="DFC256" s="249"/>
      <c r="DFD256" s="249"/>
      <c r="DFE256" s="249"/>
      <c r="DFF256" s="249"/>
      <c r="DFG256" s="249"/>
      <c r="DFH256" s="249"/>
      <c r="DFI256" s="249"/>
      <c r="DFJ256" s="249"/>
      <c r="DFK256" s="249"/>
      <c r="DFL256" s="249"/>
      <c r="DFM256" s="249"/>
      <c r="DFN256" s="249"/>
      <c r="DFO256" s="249"/>
      <c r="DFP256" s="249"/>
      <c r="DFQ256" s="249"/>
      <c r="DFR256" s="249"/>
      <c r="DFS256" s="249"/>
      <c r="DFT256" s="249"/>
      <c r="DFU256" s="249"/>
      <c r="DFV256" s="249"/>
      <c r="DFW256" s="249"/>
      <c r="DFX256" s="249"/>
      <c r="DFY256" s="249"/>
      <c r="DFZ256" s="249"/>
      <c r="DGA256" s="249"/>
      <c r="DGB256" s="249"/>
      <c r="DGC256" s="249"/>
      <c r="DGD256" s="249"/>
      <c r="DGE256" s="249"/>
      <c r="DGF256" s="249"/>
      <c r="DGG256" s="249"/>
      <c r="DGH256" s="249"/>
      <c r="DGI256" s="249"/>
      <c r="DGJ256" s="249"/>
      <c r="DGK256" s="249"/>
      <c r="DGL256" s="249"/>
      <c r="DGM256" s="249"/>
      <c r="DGN256" s="249"/>
      <c r="DGO256" s="249"/>
      <c r="DGP256" s="249"/>
      <c r="DGQ256" s="249"/>
      <c r="DGR256" s="249"/>
      <c r="DGS256" s="249"/>
      <c r="DGT256" s="249"/>
      <c r="DGU256" s="249"/>
      <c r="DGV256" s="249"/>
      <c r="DGW256" s="249"/>
      <c r="DGX256" s="249"/>
      <c r="DGY256" s="249"/>
      <c r="DGZ256" s="249"/>
      <c r="DHA256" s="249"/>
      <c r="DHB256" s="249"/>
      <c r="DHC256" s="249"/>
      <c r="DHD256" s="249"/>
      <c r="DHE256" s="249"/>
      <c r="DHF256" s="249"/>
      <c r="DHG256" s="249"/>
      <c r="DHH256" s="249"/>
      <c r="DHI256" s="249"/>
      <c r="DHJ256" s="249"/>
      <c r="DHK256" s="249"/>
      <c r="DHL256" s="249"/>
      <c r="DHM256" s="249"/>
      <c r="DHN256" s="249"/>
      <c r="DHO256" s="249"/>
      <c r="DHP256" s="249"/>
      <c r="DHQ256" s="249"/>
      <c r="DHR256" s="249"/>
      <c r="DHS256" s="249"/>
      <c r="DHT256" s="249"/>
      <c r="DHU256" s="249"/>
      <c r="DHV256" s="249"/>
      <c r="DHW256" s="249"/>
      <c r="DHX256" s="249"/>
      <c r="DHY256" s="249"/>
      <c r="DHZ256" s="249"/>
      <c r="DIA256" s="249"/>
      <c r="DIB256" s="249"/>
      <c r="DIC256" s="249"/>
      <c r="DID256" s="249"/>
      <c r="DIE256" s="249"/>
      <c r="DIF256" s="249"/>
      <c r="DIG256" s="249"/>
      <c r="DIH256" s="249"/>
      <c r="DII256" s="249"/>
      <c r="DIJ256" s="249"/>
      <c r="DIK256" s="249"/>
      <c r="DIL256" s="249"/>
      <c r="DIM256" s="249"/>
      <c r="DIN256" s="249"/>
      <c r="DIO256" s="249"/>
      <c r="DIP256" s="249"/>
      <c r="DIQ256" s="249"/>
      <c r="DIR256" s="249"/>
      <c r="DIS256" s="249"/>
      <c r="DIT256" s="249"/>
      <c r="DIU256" s="249"/>
      <c r="DIV256" s="249"/>
      <c r="DIW256" s="249"/>
      <c r="DIX256" s="249"/>
      <c r="DIY256" s="249"/>
      <c r="DIZ256" s="249"/>
      <c r="DJA256" s="249"/>
      <c r="DJB256" s="249"/>
      <c r="DJC256" s="249"/>
      <c r="DJD256" s="249"/>
      <c r="DJE256" s="249"/>
      <c r="DJF256" s="249"/>
      <c r="DJG256" s="249"/>
      <c r="DJH256" s="249"/>
      <c r="DJI256" s="249"/>
      <c r="DJJ256" s="249"/>
      <c r="DJK256" s="249"/>
      <c r="DJL256" s="249"/>
      <c r="DJM256" s="249"/>
      <c r="DJN256" s="249"/>
      <c r="DJO256" s="249"/>
      <c r="DJP256" s="249"/>
      <c r="DJQ256" s="249"/>
      <c r="DJR256" s="249"/>
      <c r="DJS256" s="249"/>
      <c r="DJT256" s="249"/>
      <c r="DJU256" s="249"/>
      <c r="DJV256" s="249"/>
      <c r="DJW256" s="249"/>
      <c r="DJX256" s="249"/>
      <c r="DJY256" s="249"/>
      <c r="DJZ256" s="249"/>
      <c r="DKA256" s="249"/>
      <c r="DKB256" s="249"/>
      <c r="DKC256" s="249"/>
      <c r="DKD256" s="249"/>
      <c r="DKE256" s="249"/>
      <c r="DKF256" s="249"/>
      <c r="DKG256" s="249"/>
      <c r="DKH256" s="249"/>
      <c r="DKI256" s="249"/>
      <c r="DKJ256" s="249"/>
      <c r="DKK256" s="249"/>
      <c r="DKL256" s="249"/>
      <c r="DKM256" s="249"/>
      <c r="DKN256" s="249"/>
      <c r="DKO256" s="249"/>
      <c r="DKP256" s="249"/>
      <c r="DKQ256" s="249"/>
      <c r="DKR256" s="249"/>
      <c r="DKS256" s="249"/>
      <c r="DKT256" s="249"/>
      <c r="DKU256" s="249"/>
      <c r="DKV256" s="249"/>
      <c r="DKW256" s="249"/>
      <c r="DKX256" s="249"/>
      <c r="DKY256" s="249"/>
      <c r="DKZ256" s="249"/>
      <c r="DLA256" s="249"/>
      <c r="DLB256" s="249"/>
      <c r="DLC256" s="249"/>
      <c r="DLD256" s="249"/>
      <c r="DLE256" s="249"/>
      <c r="DLF256" s="249"/>
      <c r="DLG256" s="249"/>
      <c r="DLH256" s="249"/>
      <c r="DLI256" s="249"/>
      <c r="DLJ256" s="249"/>
      <c r="DLK256" s="249"/>
      <c r="DLL256" s="249"/>
      <c r="DLM256" s="249"/>
      <c r="DLN256" s="249"/>
      <c r="DLO256" s="249"/>
      <c r="DLP256" s="249"/>
      <c r="DLQ256" s="249"/>
      <c r="DLR256" s="249"/>
      <c r="DLS256" s="249"/>
      <c r="DLT256" s="249"/>
      <c r="DLU256" s="249"/>
      <c r="DLV256" s="249"/>
      <c r="DLW256" s="249"/>
      <c r="DLX256" s="249"/>
      <c r="DLY256" s="249"/>
      <c r="DLZ256" s="249"/>
      <c r="DMA256" s="249"/>
      <c r="DMB256" s="249"/>
      <c r="DMC256" s="249"/>
      <c r="DMD256" s="249"/>
      <c r="DME256" s="249"/>
      <c r="DMF256" s="249"/>
      <c r="DMG256" s="249"/>
      <c r="DMH256" s="249"/>
      <c r="DMI256" s="249"/>
      <c r="DMJ256" s="249"/>
      <c r="DMK256" s="249"/>
      <c r="DML256" s="249"/>
      <c r="DMM256" s="249"/>
      <c r="DMN256" s="249"/>
      <c r="DMO256" s="249"/>
      <c r="DMP256" s="249"/>
      <c r="DMQ256" s="249"/>
      <c r="DMR256" s="249"/>
      <c r="DMS256" s="249"/>
      <c r="DMT256" s="249"/>
      <c r="DMU256" s="249"/>
      <c r="DMV256" s="249"/>
      <c r="DMW256" s="249"/>
      <c r="DMX256" s="249"/>
      <c r="DMY256" s="249"/>
      <c r="DMZ256" s="249"/>
      <c r="DNA256" s="249"/>
      <c r="DNB256" s="249"/>
      <c r="DNC256" s="249"/>
      <c r="DND256" s="249"/>
      <c r="DNE256" s="249"/>
      <c r="DNF256" s="249"/>
      <c r="DNG256" s="249"/>
      <c r="DNH256" s="249"/>
      <c r="DNI256" s="249"/>
      <c r="DNJ256" s="249"/>
      <c r="DNK256" s="249"/>
      <c r="DNL256" s="249"/>
      <c r="DNM256" s="249"/>
      <c r="DNN256" s="249"/>
      <c r="DNO256" s="249"/>
      <c r="DNP256" s="249"/>
      <c r="DNQ256" s="249"/>
      <c r="DNR256" s="249"/>
      <c r="DNS256" s="249"/>
      <c r="DNT256" s="249"/>
      <c r="DNU256" s="249"/>
      <c r="DNV256" s="249"/>
      <c r="DNW256" s="249"/>
      <c r="DNX256" s="249"/>
      <c r="DNY256" s="249"/>
      <c r="DNZ256" s="249"/>
      <c r="DOA256" s="249"/>
      <c r="DOB256" s="249"/>
      <c r="DOC256" s="249"/>
      <c r="DOD256" s="249"/>
      <c r="DOE256" s="249"/>
      <c r="DOF256" s="249"/>
      <c r="DOG256" s="249"/>
      <c r="DOH256" s="249"/>
      <c r="DOI256" s="249"/>
      <c r="DOJ256" s="249"/>
      <c r="DOK256" s="249"/>
      <c r="DOL256" s="249"/>
      <c r="DOM256" s="249"/>
      <c r="DON256" s="249"/>
      <c r="DOO256" s="249"/>
      <c r="DOP256" s="249"/>
      <c r="DOQ256" s="249"/>
      <c r="DOR256" s="249"/>
      <c r="DOS256" s="249"/>
      <c r="DOT256" s="249"/>
      <c r="DOU256" s="249"/>
      <c r="DOV256" s="249"/>
      <c r="DOW256" s="249"/>
      <c r="DOX256" s="249"/>
      <c r="DOY256" s="249"/>
      <c r="DOZ256" s="249"/>
      <c r="DPA256" s="249"/>
      <c r="DPB256" s="249"/>
      <c r="DPC256" s="249"/>
      <c r="DPD256" s="249"/>
      <c r="DPE256" s="249"/>
      <c r="DPF256" s="249"/>
      <c r="DPG256" s="249"/>
      <c r="DPH256" s="249"/>
      <c r="DPI256" s="249"/>
      <c r="DPJ256" s="249"/>
      <c r="DPK256" s="249"/>
      <c r="DPL256" s="249"/>
      <c r="DPM256" s="249"/>
      <c r="DPN256" s="249"/>
      <c r="DPO256" s="249"/>
      <c r="DPP256" s="249"/>
      <c r="DPQ256" s="249"/>
      <c r="DPR256" s="249"/>
      <c r="DPS256" s="249"/>
      <c r="DPT256" s="249"/>
      <c r="DPU256" s="249"/>
      <c r="DPV256" s="249"/>
      <c r="DPW256" s="249"/>
      <c r="DPX256" s="249"/>
      <c r="DPY256" s="249"/>
      <c r="DPZ256" s="249"/>
      <c r="DQA256" s="249"/>
      <c r="DQB256" s="249"/>
      <c r="DQC256" s="249"/>
      <c r="DQD256" s="249"/>
      <c r="DQE256" s="249"/>
      <c r="DQF256" s="249"/>
      <c r="DQG256" s="249"/>
      <c r="DQH256" s="249"/>
      <c r="DQI256" s="249"/>
      <c r="DQJ256" s="249"/>
      <c r="DQK256" s="249"/>
      <c r="DQL256" s="249"/>
      <c r="DQM256" s="249"/>
      <c r="DQN256" s="249"/>
      <c r="DQO256" s="249"/>
      <c r="DQP256" s="249"/>
      <c r="DQQ256" s="249"/>
      <c r="DQR256" s="249"/>
      <c r="DQS256" s="249"/>
      <c r="DQT256" s="249"/>
      <c r="DQU256" s="249"/>
      <c r="DQV256" s="249"/>
      <c r="DQW256" s="249"/>
      <c r="DQX256" s="249"/>
      <c r="DQY256" s="249"/>
      <c r="DQZ256" s="249"/>
      <c r="DRA256" s="249"/>
      <c r="DRB256" s="249"/>
      <c r="DRC256" s="249"/>
      <c r="DRD256" s="249"/>
      <c r="DRE256" s="249"/>
      <c r="DRF256" s="249"/>
      <c r="DRG256" s="249"/>
      <c r="DRH256" s="249"/>
      <c r="DRI256" s="249"/>
      <c r="DRJ256" s="249"/>
      <c r="DRK256" s="249"/>
      <c r="DRL256" s="249"/>
      <c r="DRM256" s="249"/>
      <c r="DRN256" s="249"/>
      <c r="DRO256" s="249"/>
      <c r="DRP256" s="249"/>
      <c r="DRQ256" s="249"/>
      <c r="DRR256" s="249"/>
      <c r="DRS256" s="249"/>
      <c r="DRT256" s="249"/>
      <c r="DRU256" s="249"/>
      <c r="DRV256" s="249"/>
      <c r="DRW256" s="249"/>
      <c r="DRX256" s="249"/>
      <c r="DRY256" s="249"/>
      <c r="DRZ256" s="249"/>
      <c r="DSA256" s="249"/>
      <c r="DSB256" s="249"/>
      <c r="DSC256" s="249"/>
      <c r="DSD256" s="249"/>
      <c r="DSE256" s="249"/>
      <c r="DSF256" s="249"/>
      <c r="DSG256" s="249"/>
      <c r="DSH256" s="249"/>
      <c r="DSI256" s="249"/>
      <c r="DSJ256" s="249"/>
      <c r="DSK256" s="249"/>
      <c r="DSL256" s="249"/>
      <c r="DSM256" s="249"/>
      <c r="DSN256" s="249"/>
      <c r="DSO256" s="249"/>
      <c r="DSP256" s="249"/>
      <c r="DSQ256" s="249"/>
      <c r="DSR256" s="249"/>
      <c r="DSS256" s="249"/>
      <c r="DST256" s="249"/>
      <c r="DSU256" s="249"/>
      <c r="DSV256" s="249"/>
      <c r="DSW256" s="249"/>
      <c r="DSX256" s="249"/>
      <c r="DSY256" s="249"/>
      <c r="DSZ256" s="249"/>
      <c r="DTA256" s="249"/>
      <c r="DTB256" s="249"/>
      <c r="DTC256" s="249"/>
      <c r="DTD256" s="249"/>
      <c r="DTE256" s="249"/>
      <c r="DTF256" s="249"/>
      <c r="DTG256" s="249"/>
      <c r="DTH256" s="249"/>
      <c r="DTI256" s="249"/>
      <c r="DTJ256" s="249"/>
      <c r="DTK256" s="249"/>
      <c r="DTL256" s="249"/>
      <c r="DTM256" s="249"/>
      <c r="DTN256" s="249"/>
      <c r="DTO256" s="249"/>
      <c r="DTP256" s="249"/>
      <c r="DTQ256" s="249"/>
      <c r="DTR256" s="249"/>
      <c r="DTS256" s="249"/>
      <c r="DTT256" s="249"/>
      <c r="DTU256" s="249"/>
      <c r="DTV256" s="249"/>
      <c r="DTW256" s="249"/>
      <c r="DTX256" s="249"/>
      <c r="DTY256" s="249"/>
      <c r="DTZ256" s="249"/>
      <c r="DUA256" s="249"/>
      <c r="DUB256" s="249"/>
      <c r="DUC256" s="249"/>
      <c r="DUD256" s="249"/>
      <c r="DUE256" s="249"/>
      <c r="DUF256" s="249"/>
      <c r="DUG256" s="249"/>
      <c r="DUH256" s="249"/>
      <c r="DUI256" s="249"/>
      <c r="DUJ256" s="249"/>
      <c r="DUK256" s="249"/>
      <c r="DUL256" s="249"/>
      <c r="DUM256" s="249"/>
      <c r="DUN256" s="249"/>
      <c r="DUO256" s="249"/>
      <c r="DUP256" s="249"/>
      <c r="DUQ256" s="249"/>
      <c r="DUR256" s="249"/>
      <c r="DUS256" s="249"/>
      <c r="DUT256" s="249"/>
      <c r="DUU256" s="249"/>
      <c r="DUV256" s="249"/>
      <c r="DUW256" s="249"/>
      <c r="DUX256" s="249"/>
      <c r="DUY256" s="249"/>
      <c r="DUZ256" s="249"/>
      <c r="DVA256" s="249"/>
      <c r="DVB256" s="249"/>
      <c r="DVC256" s="249"/>
      <c r="DVD256" s="249"/>
      <c r="DVE256" s="249"/>
      <c r="DVF256" s="249"/>
      <c r="DVG256" s="249"/>
      <c r="DVH256" s="249"/>
      <c r="DVI256" s="249"/>
      <c r="DVJ256" s="249"/>
      <c r="DVK256" s="249"/>
      <c r="DVL256" s="249"/>
      <c r="DVM256" s="249"/>
      <c r="DVN256" s="249"/>
      <c r="DVO256" s="249"/>
      <c r="DVP256" s="249"/>
      <c r="DVQ256" s="249"/>
      <c r="DVR256" s="249"/>
      <c r="DVS256" s="249"/>
      <c r="DVT256" s="249"/>
      <c r="DVU256" s="249"/>
      <c r="DVV256" s="249"/>
      <c r="DVW256" s="249"/>
      <c r="DVX256" s="249"/>
      <c r="DVY256" s="249"/>
      <c r="DVZ256" s="249"/>
      <c r="DWA256" s="249"/>
      <c r="DWB256" s="249"/>
      <c r="DWC256" s="249"/>
      <c r="DWD256" s="249"/>
      <c r="DWE256" s="249"/>
      <c r="DWF256" s="249"/>
      <c r="DWG256" s="249"/>
      <c r="DWH256" s="249"/>
      <c r="DWI256" s="249"/>
      <c r="DWJ256" s="249"/>
      <c r="DWK256" s="249"/>
      <c r="DWL256" s="249"/>
      <c r="DWM256" s="249"/>
      <c r="DWN256" s="249"/>
      <c r="DWO256" s="249"/>
      <c r="DWP256" s="249"/>
      <c r="DWQ256" s="249"/>
      <c r="DWR256" s="249"/>
      <c r="DWS256" s="249"/>
      <c r="DWT256" s="249"/>
      <c r="DWU256" s="249"/>
      <c r="DWV256" s="249"/>
      <c r="DWW256" s="249"/>
      <c r="DWX256" s="249"/>
      <c r="DWY256" s="249"/>
      <c r="DWZ256" s="249"/>
      <c r="DXA256" s="249"/>
      <c r="DXB256" s="249"/>
      <c r="DXC256" s="249"/>
      <c r="DXD256" s="249"/>
      <c r="DXE256" s="249"/>
      <c r="DXF256" s="249"/>
      <c r="DXG256" s="249"/>
      <c r="DXH256" s="249"/>
      <c r="DXI256" s="249"/>
      <c r="DXJ256" s="249"/>
      <c r="DXK256" s="249"/>
      <c r="DXL256" s="249"/>
      <c r="DXM256" s="249"/>
      <c r="DXN256" s="249"/>
      <c r="DXO256" s="249"/>
      <c r="DXP256" s="249"/>
      <c r="DXQ256" s="249"/>
      <c r="DXR256" s="249"/>
      <c r="DXS256" s="249"/>
      <c r="DXT256" s="249"/>
      <c r="DXU256" s="249"/>
      <c r="DXV256" s="249"/>
      <c r="DXW256" s="249"/>
      <c r="DXX256" s="249"/>
      <c r="DXY256" s="249"/>
      <c r="DXZ256" s="249"/>
      <c r="DYA256" s="249"/>
      <c r="DYB256" s="249"/>
      <c r="DYC256" s="249"/>
      <c r="DYD256" s="249"/>
      <c r="DYE256" s="249"/>
      <c r="DYF256" s="249"/>
      <c r="DYG256" s="249"/>
      <c r="DYH256" s="249"/>
      <c r="DYI256" s="249"/>
      <c r="DYJ256" s="249"/>
      <c r="DYK256" s="249"/>
      <c r="DYL256" s="249"/>
      <c r="DYM256" s="249"/>
      <c r="DYN256" s="249"/>
      <c r="DYO256" s="249"/>
      <c r="DYP256" s="249"/>
      <c r="DYQ256" s="249"/>
      <c r="DYR256" s="249"/>
      <c r="DYS256" s="249"/>
      <c r="DYT256" s="249"/>
      <c r="DYU256" s="249"/>
      <c r="DYV256" s="249"/>
      <c r="DYW256" s="249"/>
      <c r="DYX256" s="249"/>
      <c r="DYY256" s="249"/>
      <c r="DYZ256" s="249"/>
      <c r="DZA256" s="249"/>
      <c r="DZB256" s="249"/>
      <c r="DZC256" s="249"/>
      <c r="DZD256" s="249"/>
      <c r="DZE256" s="249"/>
      <c r="DZF256" s="249"/>
      <c r="DZG256" s="249"/>
      <c r="DZH256" s="249"/>
      <c r="DZI256" s="249"/>
      <c r="DZJ256" s="249"/>
      <c r="DZK256" s="249"/>
      <c r="DZL256" s="249"/>
      <c r="DZM256" s="249"/>
      <c r="DZN256" s="249"/>
      <c r="DZO256" s="249"/>
      <c r="DZP256" s="249"/>
      <c r="DZQ256" s="249"/>
      <c r="DZR256" s="249"/>
      <c r="DZS256" s="249"/>
      <c r="DZT256" s="249"/>
      <c r="DZU256" s="249"/>
      <c r="DZV256" s="249"/>
      <c r="DZW256" s="249"/>
      <c r="DZX256" s="249"/>
      <c r="DZY256" s="249"/>
      <c r="DZZ256" s="249"/>
      <c r="EAA256" s="249"/>
      <c r="EAB256" s="249"/>
      <c r="EAC256" s="249"/>
      <c r="EAD256" s="249"/>
      <c r="EAE256" s="249"/>
      <c r="EAF256" s="249"/>
      <c r="EAG256" s="249"/>
      <c r="EAH256" s="249"/>
      <c r="EAI256" s="249"/>
      <c r="EAJ256" s="249"/>
      <c r="EAK256" s="249"/>
      <c r="EAL256" s="249"/>
      <c r="EAM256" s="249"/>
      <c r="EAN256" s="249"/>
      <c r="EAO256" s="249"/>
      <c r="EAP256" s="249"/>
      <c r="EAQ256" s="249"/>
      <c r="EAR256" s="249"/>
      <c r="EAS256" s="249"/>
      <c r="EAT256" s="249"/>
      <c r="EAU256" s="249"/>
      <c r="EAV256" s="249"/>
      <c r="EAW256" s="249"/>
      <c r="EAX256" s="249"/>
      <c r="EAY256" s="249"/>
      <c r="EAZ256" s="249"/>
      <c r="EBA256" s="249"/>
      <c r="EBB256" s="249"/>
      <c r="EBC256" s="249"/>
      <c r="EBD256" s="249"/>
      <c r="EBE256" s="249"/>
      <c r="EBF256" s="249"/>
      <c r="EBG256" s="249"/>
      <c r="EBH256" s="249"/>
      <c r="EBI256" s="249"/>
      <c r="EBJ256" s="249"/>
      <c r="EBK256" s="249"/>
      <c r="EBL256" s="249"/>
      <c r="EBM256" s="249"/>
      <c r="EBN256" s="249"/>
      <c r="EBO256" s="249"/>
      <c r="EBP256" s="249"/>
      <c r="EBQ256" s="249"/>
      <c r="EBR256" s="249"/>
      <c r="EBS256" s="249"/>
      <c r="EBT256" s="249"/>
      <c r="EBU256" s="249"/>
      <c r="EBV256" s="249"/>
      <c r="EBW256" s="249"/>
      <c r="EBX256" s="249"/>
      <c r="EBY256" s="249"/>
      <c r="EBZ256" s="249"/>
      <c r="ECA256" s="249"/>
      <c r="ECB256" s="249"/>
      <c r="ECC256" s="249"/>
      <c r="ECD256" s="249"/>
      <c r="ECE256" s="249"/>
      <c r="ECF256" s="249"/>
      <c r="ECG256" s="249"/>
      <c r="ECH256" s="249"/>
      <c r="ECI256" s="249"/>
      <c r="ECJ256" s="249"/>
      <c r="ECK256" s="249"/>
      <c r="ECL256" s="249"/>
      <c r="ECM256" s="249"/>
      <c r="ECN256" s="249"/>
      <c r="ECO256" s="249"/>
      <c r="ECP256" s="249"/>
      <c r="ECQ256" s="249"/>
      <c r="ECR256" s="249"/>
      <c r="ECS256" s="249"/>
      <c r="ECT256" s="249"/>
      <c r="ECU256" s="249"/>
      <c r="ECV256" s="249"/>
      <c r="ECW256" s="249"/>
      <c r="ECX256" s="249"/>
      <c r="ECY256" s="249"/>
      <c r="ECZ256" s="249"/>
      <c r="EDA256" s="249"/>
      <c r="EDB256" s="249"/>
      <c r="EDC256" s="249"/>
      <c r="EDD256" s="249"/>
      <c r="EDE256" s="249"/>
      <c r="EDF256" s="249"/>
      <c r="EDG256" s="249"/>
      <c r="EDH256" s="249"/>
      <c r="EDI256" s="249"/>
      <c r="EDJ256" s="249"/>
      <c r="EDK256" s="249"/>
      <c r="EDL256" s="249"/>
      <c r="EDM256" s="249"/>
      <c r="EDN256" s="249"/>
      <c r="EDO256" s="249"/>
      <c r="EDP256" s="249"/>
      <c r="EDQ256" s="249"/>
      <c r="EDR256" s="249"/>
      <c r="EDS256" s="249"/>
      <c r="EDT256" s="249"/>
      <c r="EDU256" s="249"/>
      <c r="EDV256" s="249"/>
      <c r="EDW256" s="249"/>
      <c r="EDX256" s="249"/>
      <c r="EDY256" s="249"/>
      <c r="EDZ256" s="249"/>
      <c r="EEA256" s="249"/>
      <c r="EEB256" s="249"/>
      <c r="EEC256" s="249"/>
      <c r="EED256" s="249"/>
      <c r="EEE256" s="249"/>
      <c r="EEF256" s="249"/>
      <c r="EEG256" s="249"/>
      <c r="EEH256" s="249"/>
      <c r="EEI256" s="249"/>
      <c r="EEJ256" s="249"/>
      <c r="EEK256" s="249"/>
      <c r="EEL256" s="249"/>
      <c r="EEM256" s="249"/>
      <c r="EEN256" s="249"/>
      <c r="EEO256" s="249"/>
      <c r="EEP256" s="249"/>
      <c r="EEQ256" s="249"/>
      <c r="EER256" s="249"/>
      <c r="EES256" s="249"/>
      <c r="EET256" s="249"/>
      <c r="EEU256" s="249"/>
      <c r="EEV256" s="249"/>
      <c r="EEW256" s="249"/>
      <c r="EEX256" s="249"/>
      <c r="EEY256" s="249"/>
      <c r="EEZ256" s="249"/>
      <c r="EFA256" s="249"/>
      <c r="EFB256" s="249"/>
      <c r="EFC256" s="249"/>
      <c r="EFD256" s="249"/>
      <c r="EFE256" s="249"/>
      <c r="EFF256" s="249"/>
      <c r="EFG256" s="249"/>
      <c r="EFH256" s="249"/>
      <c r="EFI256" s="249"/>
      <c r="EFJ256" s="249"/>
      <c r="EFK256" s="249"/>
      <c r="EFL256" s="249"/>
      <c r="EFM256" s="249"/>
      <c r="EFN256" s="249"/>
      <c r="EFO256" s="249"/>
      <c r="EFP256" s="249"/>
      <c r="EFQ256" s="249"/>
      <c r="EFR256" s="249"/>
      <c r="EFS256" s="249"/>
      <c r="EFT256" s="249"/>
      <c r="EFU256" s="249"/>
      <c r="EFV256" s="249"/>
      <c r="EFW256" s="249"/>
      <c r="EFX256" s="249"/>
      <c r="EFY256" s="249"/>
      <c r="EFZ256" s="249"/>
      <c r="EGA256" s="249"/>
      <c r="EGB256" s="249"/>
      <c r="EGC256" s="249"/>
      <c r="EGD256" s="249"/>
      <c r="EGE256" s="249"/>
      <c r="EGF256" s="249"/>
      <c r="EGG256" s="249"/>
      <c r="EGH256" s="249"/>
      <c r="EGI256" s="249"/>
      <c r="EGJ256" s="249"/>
      <c r="EGK256" s="249"/>
      <c r="EGL256" s="249"/>
      <c r="EGM256" s="249"/>
      <c r="EGN256" s="249"/>
      <c r="EGO256" s="249"/>
      <c r="EGP256" s="249"/>
      <c r="EGQ256" s="249"/>
      <c r="EGR256" s="249"/>
      <c r="EGS256" s="249"/>
      <c r="EGT256" s="249"/>
      <c r="EGU256" s="249"/>
      <c r="EGV256" s="249"/>
      <c r="EGW256" s="249"/>
      <c r="EGX256" s="249"/>
      <c r="EGY256" s="249"/>
      <c r="EGZ256" s="249"/>
      <c r="EHA256" s="249"/>
      <c r="EHB256" s="249"/>
      <c r="EHC256" s="249"/>
      <c r="EHD256" s="249"/>
      <c r="EHE256" s="249"/>
      <c r="EHF256" s="249"/>
      <c r="EHG256" s="249"/>
      <c r="EHH256" s="249"/>
      <c r="EHI256" s="249"/>
      <c r="EHJ256" s="249"/>
      <c r="EHK256" s="249"/>
      <c r="EHL256" s="249"/>
      <c r="EHM256" s="249"/>
      <c r="EHN256" s="249"/>
      <c r="EHO256" s="249"/>
      <c r="EHP256" s="249"/>
      <c r="EHQ256" s="249"/>
      <c r="EHR256" s="249"/>
      <c r="EHS256" s="249"/>
      <c r="EHT256" s="249"/>
      <c r="EHU256" s="249"/>
      <c r="EHV256" s="249"/>
      <c r="EHW256" s="249"/>
      <c r="EHX256" s="249"/>
      <c r="EHY256" s="249"/>
      <c r="EHZ256" s="249"/>
      <c r="EIA256" s="249"/>
      <c r="EIB256" s="249"/>
      <c r="EIC256" s="249"/>
      <c r="EID256" s="249"/>
      <c r="EIE256" s="249"/>
      <c r="EIF256" s="249"/>
      <c r="EIG256" s="249"/>
      <c r="EIH256" s="249"/>
      <c r="EII256" s="249"/>
      <c r="EIJ256" s="249"/>
      <c r="EIK256" s="249"/>
      <c r="EIL256" s="249"/>
      <c r="EIM256" s="249"/>
      <c r="EIN256" s="249"/>
      <c r="EIO256" s="249"/>
      <c r="EIP256" s="249"/>
      <c r="EIQ256" s="249"/>
      <c r="EIR256" s="249"/>
      <c r="EIS256" s="249"/>
      <c r="EIT256" s="249"/>
      <c r="EIU256" s="249"/>
      <c r="EIV256" s="249"/>
      <c r="EIW256" s="249"/>
      <c r="EIX256" s="249"/>
      <c r="EIY256" s="249"/>
      <c r="EIZ256" s="249"/>
      <c r="EJA256" s="249"/>
      <c r="EJB256" s="249"/>
      <c r="EJC256" s="249"/>
      <c r="EJD256" s="249"/>
      <c r="EJE256" s="249"/>
      <c r="EJF256" s="249"/>
      <c r="EJG256" s="249"/>
      <c r="EJH256" s="249"/>
      <c r="EJI256" s="249"/>
      <c r="EJJ256" s="249"/>
      <c r="EJK256" s="249"/>
      <c r="EJL256" s="249"/>
      <c r="EJM256" s="249"/>
      <c r="EJN256" s="249"/>
      <c r="EJO256" s="249"/>
      <c r="EJP256" s="249"/>
      <c r="EJQ256" s="249"/>
      <c r="EJR256" s="249"/>
      <c r="EJS256" s="249"/>
      <c r="EJT256" s="249"/>
      <c r="EJU256" s="249"/>
      <c r="EJV256" s="249"/>
      <c r="EJW256" s="249"/>
      <c r="EJX256" s="249"/>
      <c r="EJY256" s="249"/>
      <c r="EJZ256" s="249"/>
      <c r="EKA256" s="249"/>
      <c r="EKB256" s="249"/>
      <c r="EKC256" s="249"/>
      <c r="EKD256" s="249"/>
      <c r="EKE256" s="249"/>
      <c r="EKF256" s="249"/>
      <c r="EKG256" s="249"/>
      <c r="EKH256" s="249"/>
      <c r="EKI256" s="249"/>
      <c r="EKJ256" s="249"/>
      <c r="EKK256" s="249"/>
      <c r="EKL256" s="249"/>
      <c r="EKM256" s="249"/>
      <c r="EKN256" s="249"/>
      <c r="EKO256" s="249"/>
      <c r="EKP256" s="249"/>
      <c r="EKQ256" s="249"/>
      <c r="EKR256" s="249"/>
      <c r="EKS256" s="249"/>
      <c r="EKT256" s="249"/>
      <c r="EKU256" s="249"/>
      <c r="EKV256" s="249"/>
      <c r="EKW256" s="249"/>
      <c r="EKX256" s="249"/>
      <c r="EKY256" s="249"/>
      <c r="EKZ256" s="249"/>
      <c r="ELA256" s="249"/>
      <c r="ELB256" s="249"/>
      <c r="ELC256" s="249"/>
      <c r="ELD256" s="249"/>
      <c r="ELE256" s="249"/>
      <c r="ELF256" s="249"/>
      <c r="ELG256" s="249"/>
      <c r="ELH256" s="249"/>
      <c r="ELI256" s="249"/>
      <c r="ELJ256" s="249"/>
      <c r="ELK256" s="249"/>
      <c r="ELL256" s="249"/>
      <c r="ELM256" s="249"/>
      <c r="ELN256" s="249"/>
      <c r="ELO256" s="249"/>
      <c r="ELP256" s="249"/>
      <c r="ELQ256" s="249"/>
      <c r="ELR256" s="249"/>
      <c r="ELS256" s="249"/>
      <c r="ELT256" s="249"/>
      <c r="ELU256" s="249"/>
      <c r="ELV256" s="249"/>
      <c r="ELW256" s="249"/>
      <c r="ELX256" s="249"/>
      <c r="ELY256" s="249"/>
      <c r="ELZ256" s="249"/>
      <c r="EMA256" s="249"/>
      <c r="EMB256" s="249"/>
      <c r="EMC256" s="249"/>
      <c r="EMD256" s="249"/>
      <c r="EME256" s="249"/>
      <c r="EMF256" s="249"/>
      <c r="EMG256" s="249"/>
      <c r="EMH256" s="249"/>
      <c r="EMI256" s="249"/>
      <c r="EMJ256" s="249"/>
      <c r="EMK256" s="249"/>
      <c r="EML256" s="249"/>
      <c r="EMM256" s="249"/>
      <c r="EMN256" s="249"/>
      <c r="EMO256" s="249"/>
      <c r="EMP256" s="249"/>
      <c r="EMQ256" s="249"/>
      <c r="EMR256" s="249"/>
      <c r="EMS256" s="249"/>
      <c r="EMT256" s="249"/>
      <c r="EMU256" s="249"/>
      <c r="EMV256" s="249"/>
      <c r="EMW256" s="249"/>
      <c r="EMX256" s="249"/>
      <c r="EMY256" s="249"/>
      <c r="EMZ256" s="249"/>
      <c r="ENA256" s="249"/>
      <c r="ENB256" s="249"/>
      <c r="ENC256" s="249"/>
      <c r="END256" s="249"/>
      <c r="ENE256" s="249"/>
      <c r="ENF256" s="249"/>
      <c r="ENG256" s="249"/>
      <c r="ENH256" s="249"/>
      <c r="ENI256" s="249"/>
      <c r="ENJ256" s="249"/>
      <c r="ENK256" s="249"/>
      <c r="ENL256" s="249"/>
      <c r="ENM256" s="249"/>
      <c r="ENN256" s="249"/>
      <c r="ENO256" s="249"/>
      <c r="ENP256" s="249"/>
      <c r="ENQ256" s="249"/>
      <c r="ENR256" s="249"/>
      <c r="ENS256" s="249"/>
      <c r="ENT256" s="249"/>
      <c r="ENU256" s="249"/>
      <c r="ENV256" s="249"/>
      <c r="ENW256" s="249"/>
      <c r="ENX256" s="249"/>
      <c r="ENY256" s="249"/>
      <c r="ENZ256" s="249"/>
      <c r="EOA256" s="249"/>
      <c r="EOB256" s="249"/>
      <c r="EOC256" s="249"/>
      <c r="EOD256" s="249"/>
      <c r="EOE256" s="249"/>
      <c r="EOF256" s="249"/>
      <c r="EOG256" s="249"/>
      <c r="EOH256" s="249"/>
      <c r="EOI256" s="249"/>
      <c r="EOJ256" s="249"/>
      <c r="EOK256" s="249"/>
      <c r="EOL256" s="249"/>
      <c r="EOM256" s="249"/>
      <c r="EON256" s="249"/>
      <c r="EOO256" s="249"/>
      <c r="EOP256" s="249"/>
      <c r="EOQ256" s="249"/>
      <c r="EOR256" s="249"/>
      <c r="EOS256" s="249"/>
      <c r="EOT256" s="249"/>
      <c r="EOU256" s="249"/>
      <c r="EOV256" s="249"/>
      <c r="EOW256" s="249"/>
      <c r="EOX256" s="249"/>
      <c r="EOY256" s="249"/>
      <c r="EOZ256" s="249"/>
      <c r="EPA256" s="249"/>
      <c r="EPB256" s="249"/>
      <c r="EPC256" s="249"/>
      <c r="EPD256" s="249"/>
      <c r="EPE256" s="249"/>
      <c r="EPF256" s="249"/>
      <c r="EPG256" s="249"/>
      <c r="EPH256" s="249"/>
      <c r="EPI256" s="249"/>
      <c r="EPJ256" s="249"/>
      <c r="EPK256" s="249"/>
      <c r="EPL256" s="249"/>
      <c r="EPM256" s="249"/>
      <c r="EPN256" s="249"/>
      <c r="EPO256" s="249"/>
      <c r="EPP256" s="249"/>
      <c r="EPQ256" s="249"/>
      <c r="EPR256" s="249"/>
      <c r="EPS256" s="249"/>
      <c r="EPT256" s="249"/>
      <c r="EPU256" s="249"/>
      <c r="EPV256" s="249"/>
      <c r="EPW256" s="249"/>
      <c r="EPX256" s="249"/>
      <c r="EPY256" s="249"/>
      <c r="EPZ256" s="249"/>
      <c r="EQA256" s="249"/>
      <c r="EQB256" s="249"/>
      <c r="EQC256" s="249"/>
      <c r="EQD256" s="249"/>
      <c r="EQE256" s="249"/>
      <c r="EQF256" s="249"/>
      <c r="EQG256" s="249"/>
      <c r="EQH256" s="249"/>
      <c r="EQI256" s="249"/>
      <c r="EQJ256" s="249"/>
      <c r="EQK256" s="249"/>
      <c r="EQL256" s="249"/>
      <c r="EQM256" s="249"/>
      <c r="EQN256" s="249"/>
      <c r="EQO256" s="249"/>
      <c r="EQP256" s="249"/>
      <c r="EQQ256" s="249"/>
      <c r="EQR256" s="249"/>
      <c r="EQS256" s="249"/>
      <c r="EQT256" s="249"/>
      <c r="EQU256" s="249"/>
      <c r="EQV256" s="249"/>
      <c r="EQW256" s="249"/>
      <c r="EQX256" s="249"/>
      <c r="EQY256" s="249"/>
      <c r="EQZ256" s="249"/>
      <c r="ERA256" s="249"/>
      <c r="ERB256" s="249"/>
      <c r="ERC256" s="249"/>
      <c r="ERD256" s="249"/>
      <c r="ERE256" s="249"/>
      <c r="ERF256" s="249"/>
      <c r="ERG256" s="249"/>
      <c r="ERH256" s="249"/>
      <c r="ERI256" s="249"/>
      <c r="ERJ256" s="249"/>
      <c r="ERK256" s="249"/>
      <c r="ERL256" s="249"/>
      <c r="ERM256" s="249"/>
      <c r="ERN256" s="249"/>
      <c r="ERO256" s="249"/>
      <c r="ERP256" s="249"/>
      <c r="ERQ256" s="249"/>
      <c r="ERR256" s="249"/>
      <c r="ERS256" s="249"/>
      <c r="ERT256" s="249"/>
      <c r="ERU256" s="249"/>
      <c r="ERV256" s="249"/>
      <c r="ERW256" s="249"/>
      <c r="ERX256" s="249"/>
      <c r="ERY256" s="249"/>
      <c r="ERZ256" s="249"/>
      <c r="ESA256" s="249"/>
      <c r="ESB256" s="249"/>
      <c r="ESC256" s="249"/>
      <c r="ESD256" s="249"/>
      <c r="ESE256" s="249"/>
      <c r="ESF256" s="249"/>
      <c r="ESG256" s="249"/>
      <c r="ESH256" s="249"/>
      <c r="ESI256" s="249"/>
      <c r="ESJ256" s="249"/>
      <c r="ESK256" s="249"/>
      <c r="ESL256" s="249"/>
      <c r="ESM256" s="249"/>
      <c r="ESN256" s="249"/>
      <c r="ESO256" s="249"/>
      <c r="ESP256" s="249"/>
      <c r="ESQ256" s="249"/>
      <c r="ESR256" s="249"/>
      <c r="ESS256" s="249"/>
      <c r="EST256" s="249"/>
      <c r="ESU256" s="249"/>
      <c r="ESV256" s="249"/>
      <c r="ESW256" s="249"/>
      <c r="ESX256" s="249"/>
      <c r="ESY256" s="249"/>
      <c r="ESZ256" s="249"/>
      <c r="ETA256" s="249"/>
      <c r="ETB256" s="249"/>
      <c r="ETC256" s="249"/>
      <c r="ETD256" s="249"/>
      <c r="ETE256" s="249"/>
      <c r="ETF256" s="249"/>
      <c r="ETG256" s="249"/>
      <c r="ETH256" s="249"/>
      <c r="ETI256" s="249"/>
      <c r="ETJ256" s="249"/>
      <c r="ETK256" s="249"/>
      <c r="ETL256" s="249"/>
      <c r="ETM256" s="249"/>
      <c r="ETN256" s="249"/>
      <c r="ETO256" s="249"/>
      <c r="ETP256" s="249"/>
      <c r="ETQ256" s="249"/>
      <c r="ETR256" s="249"/>
      <c r="ETS256" s="249"/>
      <c r="ETT256" s="249"/>
      <c r="ETU256" s="249"/>
      <c r="ETV256" s="249"/>
      <c r="ETW256" s="249"/>
      <c r="ETX256" s="249"/>
      <c r="ETY256" s="249"/>
      <c r="ETZ256" s="249"/>
      <c r="EUA256" s="249"/>
      <c r="EUB256" s="249"/>
      <c r="EUC256" s="249"/>
      <c r="EUD256" s="249"/>
      <c r="EUE256" s="249"/>
      <c r="EUF256" s="249"/>
      <c r="EUG256" s="249"/>
      <c r="EUH256" s="249"/>
      <c r="EUI256" s="249"/>
      <c r="EUJ256" s="249"/>
      <c r="EUK256" s="249"/>
      <c r="EUL256" s="249"/>
      <c r="EUM256" s="249"/>
      <c r="EUN256" s="249"/>
      <c r="EUO256" s="249"/>
      <c r="EUP256" s="249"/>
      <c r="EUQ256" s="249"/>
      <c r="EUR256" s="249"/>
      <c r="EUS256" s="249"/>
      <c r="EUT256" s="249"/>
      <c r="EUU256" s="249"/>
      <c r="EUV256" s="249"/>
      <c r="EUW256" s="249"/>
      <c r="EUX256" s="249"/>
      <c r="EUY256" s="249"/>
      <c r="EUZ256" s="249"/>
      <c r="EVA256" s="249"/>
      <c r="EVB256" s="249"/>
      <c r="EVC256" s="249"/>
      <c r="EVD256" s="249"/>
      <c r="EVE256" s="249"/>
      <c r="EVF256" s="249"/>
      <c r="EVG256" s="249"/>
      <c r="EVH256" s="249"/>
      <c r="EVI256" s="249"/>
      <c r="EVJ256" s="249"/>
      <c r="EVK256" s="249"/>
      <c r="EVL256" s="249"/>
      <c r="EVM256" s="249"/>
      <c r="EVN256" s="249"/>
      <c r="EVO256" s="249"/>
      <c r="EVP256" s="249"/>
      <c r="EVQ256" s="249"/>
      <c r="EVR256" s="249"/>
      <c r="EVS256" s="249"/>
      <c r="EVT256" s="249"/>
      <c r="EVU256" s="249"/>
      <c r="EVV256" s="249"/>
      <c r="EVW256" s="249"/>
      <c r="EVX256" s="249"/>
      <c r="EVY256" s="249"/>
      <c r="EVZ256" s="249"/>
      <c r="EWA256" s="249"/>
      <c r="EWB256" s="249"/>
      <c r="EWC256" s="249"/>
      <c r="EWD256" s="249"/>
      <c r="EWE256" s="249"/>
      <c r="EWF256" s="249"/>
      <c r="EWG256" s="249"/>
      <c r="EWH256" s="249"/>
      <c r="EWI256" s="249"/>
      <c r="EWJ256" s="249"/>
      <c r="EWK256" s="249"/>
      <c r="EWL256" s="249"/>
      <c r="EWM256" s="249"/>
      <c r="EWN256" s="249"/>
      <c r="EWO256" s="249"/>
      <c r="EWP256" s="249"/>
      <c r="EWQ256" s="249"/>
      <c r="EWR256" s="249"/>
      <c r="EWS256" s="249"/>
      <c r="EWT256" s="249"/>
      <c r="EWU256" s="249"/>
      <c r="EWV256" s="249"/>
      <c r="EWW256" s="249"/>
      <c r="EWX256" s="249"/>
      <c r="EWY256" s="249"/>
      <c r="EWZ256" s="249"/>
      <c r="EXA256" s="249"/>
      <c r="EXB256" s="249"/>
      <c r="EXC256" s="249"/>
      <c r="EXD256" s="249"/>
      <c r="EXE256" s="249"/>
      <c r="EXF256" s="249"/>
      <c r="EXG256" s="249"/>
      <c r="EXH256" s="249"/>
      <c r="EXI256" s="249"/>
      <c r="EXJ256" s="249"/>
      <c r="EXK256" s="249"/>
      <c r="EXL256" s="249"/>
      <c r="EXM256" s="249"/>
      <c r="EXN256" s="249"/>
      <c r="EXO256" s="249"/>
      <c r="EXP256" s="249"/>
      <c r="EXQ256" s="249"/>
      <c r="EXR256" s="249"/>
      <c r="EXS256" s="249"/>
      <c r="EXT256" s="249"/>
      <c r="EXU256" s="249"/>
      <c r="EXV256" s="249"/>
      <c r="EXW256" s="249"/>
      <c r="EXX256" s="249"/>
      <c r="EXY256" s="249"/>
      <c r="EXZ256" s="249"/>
      <c r="EYA256" s="249"/>
      <c r="EYB256" s="249"/>
      <c r="EYC256" s="249"/>
      <c r="EYD256" s="249"/>
      <c r="EYE256" s="249"/>
      <c r="EYF256" s="249"/>
      <c r="EYG256" s="249"/>
      <c r="EYH256" s="249"/>
      <c r="EYI256" s="249"/>
      <c r="EYJ256" s="249"/>
      <c r="EYK256" s="249"/>
      <c r="EYL256" s="249"/>
      <c r="EYM256" s="249"/>
      <c r="EYN256" s="249"/>
      <c r="EYO256" s="249"/>
      <c r="EYP256" s="249"/>
      <c r="EYQ256" s="249"/>
      <c r="EYR256" s="249"/>
      <c r="EYS256" s="249"/>
      <c r="EYT256" s="249"/>
      <c r="EYU256" s="249"/>
      <c r="EYV256" s="249"/>
      <c r="EYW256" s="249"/>
      <c r="EYX256" s="249"/>
      <c r="EYY256" s="249"/>
      <c r="EYZ256" s="249"/>
      <c r="EZA256" s="249"/>
      <c r="EZB256" s="249"/>
      <c r="EZC256" s="249"/>
      <c r="EZD256" s="249"/>
      <c r="EZE256" s="249"/>
      <c r="EZF256" s="249"/>
      <c r="EZG256" s="249"/>
      <c r="EZH256" s="249"/>
      <c r="EZI256" s="249"/>
      <c r="EZJ256" s="249"/>
      <c r="EZK256" s="249"/>
      <c r="EZL256" s="249"/>
      <c r="EZM256" s="249"/>
      <c r="EZN256" s="249"/>
      <c r="EZO256" s="249"/>
      <c r="EZP256" s="249"/>
      <c r="EZQ256" s="249"/>
      <c r="EZR256" s="249"/>
      <c r="EZS256" s="249"/>
      <c r="EZT256" s="249"/>
      <c r="EZU256" s="249"/>
      <c r="EZV256" s="249"/>
      <c r="EZW256" s="249"/>
      <c r="EZX256" s="249"/>
      <c r="EZY256" s="249"/>
      <c r="EZZ256" s="249"/>
      <c r="FAA256" s="249"/>
      <c r="FAB256" s="249"/>
      <c r="FAC256" s="249"/>
      <c r="FAD256" s="249"/>
      <c r="FAE256" s="249"/>
      <c r="FAF256" s="249"/>
      <c r="FAG256" s="249"/>
      <c r="FAH256" s="249"/>
      <c r="FAI256" s="249"/>
      <c r="FAJ256" s="249"/>
      <c r="FAK256" s="249"/>
      <c r="FAL256" s="249"/>
      <c r="FAM256" s="249"/>
      <c r="FAN256" s="249"/>
      <c r="FAO256" s="249"/>
      <c r="FAP256" s="249"/>
      <c r="FAQ256" s="249"/>
      <c r="FAR256" s="249"/>
      <c r="FAS256" s="249"/>
      <c r="FAT256" s="249"/>
      <c r="FAU256" s="249"/>
      <c r="FAV256" s="249"/>
      <c r="FAW256" s="249"/>
      <c r="FAX256" s="249"/>
      <c r="FAY256" s="249"/>
      <c r="FAZ256" s="249"/>
      <c r="FBA256" s="249"/>
      <c r="FBB256" s="249"/>
      <c r="FBC256" s="249"/>
      <c r="FBD256" s="249"/>
      <c r="FBE256" s="249"/>
      <c r="FBF256" s="249"/>
      <c r="FBG256" s="249"/>
      <c r="FBH256" s="249"/>
      <c r="FBI256" s="249"/>
      <c r="FBJ256" s="249"/>
      <c r="FBK256" s="249"/>
      <c r="FBL256" s="249"/>
      <c r="FBM256" s="249"/>
      <c r="FBN256" s="249"/>
      <c r="FBO256" s="249"/>
      <c r="FBP256" s="249"/>
      <c r="FBQ256" s="249"/>
      <c r="FBR256" s="249"/>
      <c r="FBS256" s="249"/>
      <c r="FBT256" s="249"/>
      <c r="FBU256" s="249"/>
      <c r="FBV256" s="249"/>
      <c r="FBW256" s="249"/>
      <c r="FBX256" s="249"/>
      <c r="FBY256" s="249"/>
      <c r="FBZ256" s="249"/>
      <c r="FCA256" s="249"/>
      <c r="FCB256" s="249"/>
      <c r="FCC256" s="249"/>
      <c r="FCD256" s="249"/>
      <c r="FCE256" s="249"/>
      <c r="FCF256" s="249"/>
      <c r="FCG256" s="249"/>
      <c r="FCH256" s="249"/>
      <c r="FCI256" s="249"/>
      <c r="FCJ256" s="249"/>
      <c r="FCK256" s="249"/>
      <c r="FCL256" s="249"/>
      <c r="FCM256" s="249"/>
      <c r="FCN256" s="249"/>
      <c r="FCO256" s="249"/>
      <c r="FCP256" s="249"/>
      <c r="FCQ256" s="249"/>
      <c r="FCR256" s="249"/>
      <c r="FCS256" s="249"/>
      <c r="FCT256" s="249"/>
      <c r="FCU256" s="249"/>
      <c r="FCV256" s="249"/>
      <c r="FCW256" s="249"/>
      <c r="FCX256" s="249"/>
      <c r="FCY256" s="249"/>
      <c r="FCZ256" s="249"/>
      <c r="FDA256" s="249"/>
      <c r="FDB256" s="249"/>
      <c r="FDC256" s="249"/>
      <c r="FDD256" s="249"/>
      <c r="FDE256" s="249"/>
      <c r="FDF256" s="249"/>
      <c r="FDG256" s="249"/>
      <c r="FDH256" s="249"/>
      <c r="FDI256" s="249"/>
      <c r="FDJ256" s="249"/>
      <c r="FDK256" s="249"/>
      <c r="FDL256" s="249"/>
      <c r="FDM256" s="249"/>
      <c r="FDN256" s="249"/>
      <c r="FDO256" s="249"/>
      <c r="FDP256" s="249"/>
      <c r="FDQ256" s="249"/>
      <c r="FDR256" s="249"/>
      <c r="FDS256" s="249"/>
      <c r="FDT256" s="249"/>
      <c r="FDU256" s="249"/>
      <c r="FDV256" s="249"/>
      <c r="FDW256" s="249"/>
      <c r="FDX256" s="249"/>
      <c r="FDY256" s="249"/>
      <c r="FDZ256" s="249"/>
      <c r="FEA256" s="249"/>
      <c r="FEB256" s="249"/>
      <c r="FEC256" s="249"/>
      <c r="FED256" s="249"/>
      <c r="FEE256" s="249"/>
      <c r="FEF256" s="249"/>
      <c r="FEG256" s="249"/>
      <c r="FEH256" s="249"/>
      <c r="FEI256" s="249"/>
      <c r="FEJ256" s="249"/>
      <c r="FEK256" s="249"/>
      <c r="FEL256" s="249"/>
      <c r="FEM256" s="249"/>
      <c r="FEN256" s="249"/>
      <c r="FEO256" s="249"/>
      <c r="FEP256" s="249"/>
      <c r="FEQ256" s="249"/>
      <c r="FER256" s="249"/>
      <c r="FES256" s="249"/>
      <c r="FET256" s="249"/>
      <c r="FEU256" s="249"/>
      <c r="FEV256" s="249"/>
      <c r="FEW256" s="249"/>
      <c r="FEX256" s="249"/>
      <c r="FEY256" s="249"/>
      <c r="FEZ256" s="249"/>
      <c r="FFA256" s="249"/>
      <c r="FFB256" s="249"/>
      <c r="FFC256" s="249"/>
      <c r="FFD256" s="249"/>
      <c r="FFE256" s="249"/>
      <c r="FFF256" s="249"/>
      <c r="FFG256" s="249"/>
      <c r="FFH256" s="249"/>
      <c r="FFI256" s="249"/>
      <c r="FFJ256" s="249"/>
      <c r="FFK256" s="249"/>
      <c r="FFL256" s="249"/>
      <c r="FFM256" s="249"/>
      <c r="FFN256" s="249"/>
      <c r="FFO256" s="249"/>
      <c r="FFP256" s="249"/>
      <c r="FFQ256" s="249"/>
      <c r="FFR256" s="249"/>
      <c r="FFS256" s="249"/>
      <c r="FFT256" s="249"/>
      <c r="FFU256" s="249"/>
      <c r="FFV256" s="249"/>
      <c r="FFW256" s="249"/>
      <c r="FFX256" s="249"/>
      <c r="FFY256" s="249"/>
      <c r="FFZ256" s="249"/>
      <c r="FGA256" s="249"/>
      <c r="FGB256" s="249"/>
      <c r="FGC256" s="249"/>
      <c r="FGD256" s="249"/>
      <c r="FGE256" s="249"/>
      <c r="FGF256" s="249"/>
      <c r="FGG256" s="249"/>
      <c r="FGH256" s="249"/>
      <c r="FGI256" s="249"/>
      <c r="FGJ256" s="249"/>
      <c r="FGK256" s="249"/>
      <c r="FGL256" s="249"/>
      <c r="FGM256" s="249"/>
      <c r="FGN256" s="249"/>
      <c r="FGO256" s="249"/>
      <c r="FGP256" s="249"/>
      <c r="FGQ256" s="249"/>
      <c r="FGR256" s="249"/>
      <c r="FGS256" s="249"/>
      <c r="FGT256" s="249"/>
      <c r="FGU256" s="249"/>
      <c r="FGV256" s="249"/>
      <c r="FGW256" s="249"/>
      <c r="FGX256" s="249"/>
      <c r="FGY256" s="249"/>
      <c r="FGZ256" s="249"/>
      <c r="FHA256" s="249"/>
      <c r="FHB256" s="249"/>
      <c r="FHC256" s="249"/>
      <c r="FHD256" s="249"/>
      <c r="FHE256" s="249"/>
      <c r="FHF256" s="249"/>
      <c r="FHG256" s="249"/>
      <c r="FHH256" s="249"/>
      <c r="FHI256" s="249"/>
      <c r="FHJ256" s="249"/>
      <c r="FHK256" s="249"/>
      <c r="FHL256" s="249"/>
      <c r="FHM256" s="249"/>
      <c r="FHN256" s="249"/>
      <c r="FHO256" s="249"/>
      <c r="FHP256" s="249"/>
      <c r="FHQ256" s="249"/>
      <c r="FHR256" s="249"/>
      <c r="FHS256" s="249"/>
      <c r="FHT256" s="249"/>
      <c r="FHU256" s="249"/>
      <c r="FHV256" s="249"/>
      <c r="FHW256" s="249"/>
      <c r="FHX256" s="249"/>
      <c r="FHY256" s="249"/>
      <c r="FHZ256" s="249"/>
      <c r="FIA256" s="249"/>
      <c r="FIB256" s="249"/>
      <c r="FIC256" s="249"/>
      <c r="FID256" s="249"/>
      <c r="FIE256" s="249"/>
      <c r="FIF256" s="249"/>
      <c r="FIG256" s="249"/>
      <c r="FIH256" s="249"/>
      <c r="FII256" s="249"/>
      <c r="FIJ256" s="249"/>
      <c r="FIK256" s="249"/>
      <c r="FIL256" s="249"/>
      <c r="FIM256" s="249"/>
      <c r="FIN256" s="249"/>
      <c r="FIO256" s="249"/>
      <c r="FIP256" s="249"/>
      <c r="FIQ256" s="249"/>
      <c r="FIR256" s="249"/>
      <c r="FIS256" s="249"/>
      <c r="FIT256" s="249"/>
      <c r="FIU256" s="249"/>
      <c r="FIV256" s="249"/>
      <c r="FIW256" s="249"/>
      <c r="FIX256" s="249"/>
      <c r="FIY256" s="249"/>
      <c r="FIZ256" s="249"/>
      <c r="FJA256" s="249"/>
      <c r="FJB256" s="249"/>
      <c r="FJC256" s="249"/>
      <c r="FJD256" s="249"/>
      <c r="FJE256" s="249"/>
      <c r="FJF256" s="249"/>
      <c r="FJG256" s="249"/>
      <c r="FJH256" s="249"/>
      <c r="FJI256" s="249"/>
      <c r="FJJ256" s="249"/>
      <c r="FJK256" s="249"/>
      <c r="FJL256" s="249"/>
      <c r="FJM256" s="249"/>
      <c r="FJN256" s="249"/>
      <c r="FJO256" s="249"/>
      <c r="FJP256" s="249"/>
      <c r="FJQ256" s="249"/>
      <c r="FJR256" s="249"/>
      <c r="FJS256" s="249"/>
      <c r="FJT256" s="249"/>
      <c r="FJU256" s="249"/>
      <c r="FJV256" s="249"/>
      <c r="FJW256" s="249"/>
      <c r="FJX256" s="249"/>
      <c r="FJY256" s="249"/>
      <c r="FJZ256" s="249"/>
      <c r="FKA256" s="249"/>
      <c r="FKB256" s="249"/>
      <c r="FKC256" s="249"/>
      <c r="FKD256" s="249"/>
      <c r="FKE256" s="249"/>
      <c r="FKF256" s="249"/>
      <c r="FKG256" s="249"/>
      <c r="FKH256" s="249"/>
      <c r="FKI256" s="249"/>
      <c r="FKJ256" s="249"/>
      <c r="FKK256" s="249"/>
      <c r="FKL256" s="249"/>
      <c r="FKM256" s="249"/>
      <c r="FKN256" s="249"/>
      <c r="FKO256" s="249"/>
      <c r="FKP256" s="249"/>
      <c r="FKQ256" s="249"/>
      <c r="FKR256" s="249"/>
      <c r="FKS256" s="249"/>
      <c r="FKT256" s="249"/>
      <c r="FKU256" s="249"/>
      <c r="FKV256" s="249"/>
      <c r="FKW256" s="249"/>
      <c r="FKX256" s="249"/>
      <c r="FKY256" s="249"/>
      <c r="FKZ256" s="249"/>
      <c r="FLA256" s="249"/>
      <c r="FLB256" s="249"/>
      <c r="FLC256" s="249"/>
      <c r="FLD256" s="249"/>
      <c r="FLE256" s="249"/>
      <c r="FLF256" s="249"/>
      <c r="FLG256" s="249"/>
      <c r="FLH256" s="249"/>
      <c r="FLI256" s="249"/>
      <c r="FLJ256" s="249"/>
      <c r="FLK256" s="249"/>
      <c r="FLL256" s="249"/>
      <c r="FLM256" s="249"/>
      <c r="FLN256" s="249"/>
      <c r="FLO256" s="249"/>
      <c r="FLP256" s="249"/>
      <c r="FLQ256" s="249"/>
      <c r="FLR256" s="249"/>
      <c r="FLS256" s="249"/>
      <c r="FLT256" s="249"/>
      <c r="FLU256" s="249"/>
      <c r="FLV256" s="249"/>
      <c r="FLW256" s="249"/>
      <c r="FLX256" s="249"/>
      <c r="FLY256" s="249"/>
      <c r="FLZ256" s="249"/>
      <c r="FMA256" s="249"/>
      <c r="FMB256" s="249"/>
      <c r="FMC256" s="249"/>
      <c r="FMD256" s="249"/>
      <c r="FME256" s="249"/>
      <c r="FMF256" s="249"/>
      <c r="FMG256" s="249"/>
      <c r="FMH256" s="249"/>
      <c r="FMI256" s="249"/>
      <c r="FMJ256" s="249"/>
      <c r="FMK256" s="249"/>
      <c r="FML256" s="249"/>
      <c r="FMM256" s="249"/>
      <c r="FMN256" s="249"/>
      <c r="FMO256" s="249"/>
      <c r="FMP256" s="249"/>
      <c r="FMQ256" s="249"/>
      <c r="FMR256" s="249"/>
      <c r="FMS256" s="249"/>
      <c r="FMT256" s="249"/>
      <c r="FMU256" s="249"/>
      <c r="FMV256" s="249"/>
      <c r="FMW256" s="249"/>
      <c r="FMX256" s="249"/>
      <c r="FMY256" s="249"/>
      <c r="FMZ256" s="249"/>
      <c r="FNA256" s="249"/>
      <c r="FNB256" s="249"/>
      <c r="FNC256" s="249"/>
      <c r="FND256" s="249"/>
      <c r="FNE256" s="249"/>
      <c r="FNF256" s="249"/>
      <c r="FNG256" s="249"/>
      <c r="FNH256" s="249"/>
      <c r="FNI256" s="249"/>
      <c r="FNJ256" s="249"/>
      <c r="FNK256" s="249"/>
      <c r="FNL256" s="249"/>
      <c r="FNM256" s="249"/>
      <c r="FNN256" s="249"/>
      <c r="FNO256" s="249"/>
      <c r="FNP256" s="249"/>
      <c r="FNQ256" s="249"/>
      <c r="FNR256" s="249"/>
      <c r="FNS256" s="249"/>
      <c r="FNT256" s="249"/>
      <c r="FNU256" s="249"/>
      <c r="FNV256" s="249"/>
      <c r="FNW256" s="249"/>
      <c r="FNX256" s="249"/>
      <c r="FNY256" s="249"/>
      <c r="FNZ256" s="249"/>
      <c r="FOA256" s="249"/>
      <c r="FOB256" s="249"/>
      <c r="FOC256" s="249"/>
      <c r="FOD256" s="249"/>
      <c r="FOE256" s="249"/>
      <c r="FOF256" s="249"/>
      <c r="FOG256" s="249"/>
      <c r="FOH256" s="249"/>
      <c r="FOI256" s="249"/>
      <c r="FOJ256" s="249"/>
      <c r="FOK256" s="249"/>
      <c r="FOL256" s="249"/>
      <c r="FOM256" s="249"/>
      <c r="FON256" s="249"/>
      <c r="FOO256" s="249"/>
      <c r="FOP256" s="249"/>
      <c r="FOQ256" s="249"/>
      <c r="FOR256" s="249"/>
      <c r="FOS256" s="249"/>
      <c r="FOT256" s="249"/>
      <c r="FOU256" s="249"/>
      <c r="FOV256" s="249"/>
      <c r="FOW256" s="249"/>
      <c r="FOX256" s="249"/>
      <c r="FOY256" s="249"/>
      <c r="FOZ256" s="249"/>
      <c r="FPA256" s="249"/>
      <c r="FPB256" s="249"/>
      <c r="FPC256" s="249"/>
      <c r="FPD256" s="249"/>
      <c r="FPE256" s="249"/>
      <c r="FPF256" s="249"/>
      <c r="FPG256" s="249"/>
      <c r="FPH256" s="249"/>
      <c r="FPI256" s="249"/>
      <c r="FPJ256" s="249"/>
      <c r="FPK256" s="249"/>
      <c r="FPL256" s="249"/>
      <c r="FPM256" s="249"/>
      <c r="FPN256" s="249"/>
      <c r="FPO256" s="249"/>
      <c r="FPP256" s="249"/>
      <c r="FPQ256" s="249"/>
      <c r="FPR256" s="249"/>
      <c r="FPS256" s="249"/>
      <c r="FPT256" s="249"/>
      <c r="FPU256" s="249"/>
      <c r="FPV256" s="249"/>
      <c r="FPW256" s="249"/>
      <c r="FPX256" s="249"/>
      <c r="FPY256" s="249"/>
      <c r="FPZ256" s="249"/>
      <c r="FQA256" s="249"/>
      <c r="FQB256" s="249"/>
      <c r="FQC256" s="249"/>
      <c r="FQD256" s="249"/>
      <c r="FQE256" s="249"/>
      <c r="FQF256" s="249"/>
      <c r="FQG256" s="249"/>
      <c r="FQH256" s="249"/>
      <c r="FQI256" s="249"/>
      <c r="FQJ256" s="249"/>
      <c r="FQK256" s="249"/>
      <c r="FQL256" s="249"/>
      <c r="FQM256" s="249"/>
      <c r="FQN256" s="249"/>
      <c r="FQO256" s="249"/>
      <c r="FQP256" s="249"/>
      <c r="FQQ256" s="249"/>
      <c r="FQR256" s="249"/>
      <c r="FQS256" s="249"/>
      <c r="FQT256" s="249"/>
      <c r="FQU256" s="249"/>
      <c r="FQV256" s="249"/>
      <c r="FQW256" s="249"/>
      <c r="FQX256" s="249"/>
      <c r="FQY256" s="249"/>
      <c r="FQZ256" s="249"/>
      <c r="FRA256" s="249"/>
      <c r="FRB256" s="249"/>
      <c r="FRC256" s="249"/>
      <c r="FRD256" s="249"/>
      <c r="FRE256" s="249"/>
      <c r="FRF256" s="249"/>
      <c r="FRG256" s="249"/>
      <c r="FRH256" s="249"/>
      <c r="FRI256" s="249"/>
      <c r="FRJ256" s="249"/>
      <c r="FRK256" s="249"/>
      <c r="FRL256" s="249"/>
      <c r="FRM256" s="249"/>
      <c r="FRN256" s="249"/>
      <c r="FRO256" s="249"/>
      <c r="FRP256" s="249"/>
      <c r="FRQ256" s="249"/>
      <c r="FRR256" s="249"/>
      <c r="FRS256" s="249"/>
      <c r="FRT256" s="249"/>
      <c r="FRU256" s="249"/>
      <c r="FRV256" s="249"/>
      <c r="FRW256" s="249"/>
      <c r="FRX256" s="249"/>
      <c r="FRY256" s="249"/>
      <c r="FRZ256" s="249"/>
      <c r="FSA256" s="249"/>
      <c r="FSB256" s="249"/>
      <c r="FSC256" s="249"/>
      <c r="FSD256" s="249"/>
      <c r="FSE256" s="249"/>
      <c r="FSF256" s="249"/>
      <c r="FSG256" s="249"/>
      <c r="FSH256" s="249"/>
      <c r="FSI256" s="249"/>
      <c r="FSJ256" s="249"/>
      <c r="FSK256" s="249"/>
      <c r="FSL256" s="249"/>
      <c r="FSM256" s="249"/>
      <c r="FSN256" s="249"/>
      <c r="FSO256" s="249"/>
      <c r="FSP256" s="249"/>
      <c r="FSQ256" s="249"/>
      <c r="FSR256" s="249"/>
      <c r="FSS256" s="249"/>
      <c r="FST256" s="249"/>
      <c r="FSU256" s="249"/>
      <c r="FSV256" s="249"/>
      <c r="FSW256" s="249"/>
      <c r="FSX256" s="249"/>
      <c r="FSY256" s="249"/>
      <c r="FSZ256" s="249"/>
      <c r="FTA256" s="249"/>
      <c r="FTB256" s="249"/>
      <c r="FTC256" s="249"/>
      <c r="FTD256" s="249"/>
      <c r="FTE256" s="249"/>
      <c r="FTF256" s="249"/>
      <c r="FTG256" s="249"/>
      <c r="FTH256" s="249"/>
      <c r="FTI256" s="249"/>
      <c r="FTJ256" s="249"/>
      <c r="FTK256" s="249"/>
      <c r="FTL256" s="249"/>
      <c r="FTM256" s="249"/>
      <c r="FTN256" s="249"/>
      <c r="FTO256" s="249"/>
      <c r="FTP256" s="249"/>
      <c r="FTQ256" s="249"/>
      <c r="FTR256" s="249"/>
      <c r="FTS256" s="249"/>
      <c r="FTT256" s="249"/>
      <c r="FTU256" s="249"/>
      <c r="FTV256" s="249"/>
      <c r="FTW256" s="249"/>
      <c r="FTX256" s="249"/>
      <c r="FTY256" s="249"/>
      <c r="FTZ256" s="249"/>
      <c r="FUA256" s="249"/>
      <c r="FUB256" s="249"/>
      <c r="FUC256" s="249"/>
      <c r="FUD256" s="249"/>
      <c r="FUE256" s="249"/>
      <c r="FUF256" s="249"/>
      <c r="FUG256" s="249"/>
      <c r="FUH256" s="249"/>
      <c r="FUI256" s="249"/>
      <c r="FUJ256" s="249"/>
      <c r="FUK256" s="249"/>
      <c r="FUL256" s="249"/>
      <c r="FUM256" s="249"/>
      <c r="FUN256" s="249"/>
      <c r="FUO256" s="249"/>
      <c r="FUP256" s="249"/>
      <c r="FUQ256" s="249"/>
      <c r="FUR256" s="249"/>
      <c r="FUS256" s="249"/>
      <c r="FUT256" s="249"/>
      <c r="FUU256" s="249"/>
      <c r="FUV256" s="249"/>
      <c r="FUW256" s="249"/>
      <c r="FUX256" s="249"/>
      <c r="FUY256" s="249"/>
      <c r="FUZ256" s="249"/>
      <c r="FVA256" s="249"/>
      <c r="FVB256" s="249"/>
      <c r="FVC256" s="249"/>
      <c r="FVD256" s="249"/>
      <c r="FVE256" s="249"/>
      <c r="FVF256" s="249"/>
      <c r="FVG256" s="249"/>
      <c r="FVH256" s="249"/>
      <c r="FVI256" s="249"/>
      <c r="FVJ256" s="249"/>
      <c r="FVK256" s="249"/>
      <c r="FVL256" s="249"/>
      <c r="FVM256" s="249"/>
      <c r="FVN256" s="249"/>
      <c r="FVO256" s="249"/>
      <c r="FVP256" s="249"/>
      <c r="FVQ256" s="249"/>
      <c r="FVR256" s="249"/>
      <c r="FVS256" s="249"/>
      <c r="FVT256" s="249"/>
      <c r="FVU256" s="249"/>
      <c r="FVV256" s="249"/>
      <c r="FVW256" s="249"/>
      <c r="FVX256" s="249"/>
      <c r="FVY256" s="249"/>
      <c r="FVZ256" s="249"/>
      <c r="FWA256" s="249"/>
      <c r="FWB256" s="249"/>
      <c r="FWC256" s="249"/>
      <c r="FWD256" s="249"/>
      <c r="FWE256" s="249"/>
      <c r="FWF256" s="249"/>
      <c r="FWG256" s="249"/>
      <c r="FWH256" s="249"/>
      <c r="FWI256" s="249"/>
      <c r="FWJ256" s="249"/>
      <c r="FWK256" s="249"/>
      <c r="FWL256" s="249"/>
      <c r="FWM256" s="249"/>
      <c r="FWN256" s="249"/>
      <c r="FWO256" s="249"/>
      <c r="FWP256" s="249"/>
      <c r="FWQ256" s="249"/>
      <c r="FWR256" s="249"/>
      <c r="FWS256" s="249"/>
      <c r="FWT256" s="249"/>
      <c r="FWU256" s="249"/>
      <c r="FWV256" s="249"/>
      <c r="FWW256" s="249"/>
      <c r="FWX256" s="249"/>
      <c r="FWY256" s="249"/>
      <c r="FWZ256" s="249"/>
      <c r="FXA256" s="249"/>
      <c r="FXB256" s="249"/>
      <c r="FXC256" s="249"/>
      <c r="FXD256" s="249"/>
      <c r="FXE256" s="249"/>
      <c r="FXF256" s="249"/>
      <c r="FXG256" s="249"/>
      <c r="FXH256" s="249"/>
      <c r="FXI256" s="249"/>
      <c r="FXJ256" s="249"/>
      <c r="FXK256" s="249"/>
      <c r="FXL256" s="249"/>
      <c r="FXM256" s="249"/>
      <c r="FXN256" s="249"/>
      <c r="FXO256" s="249"/>
      <c r="FXP256" s="249"/>
      <c r="FXQ256" s="249"/>
      <c r="FXR256" s="249"/>
      <c r="FXS256" s="249"/>
      <c r="FXT256" s="249"/>
      <c r="FXU256" s="249"/>
      <c r="FXV256" s="249"/>
      <c r="FXW256" s="249"/>
      <c r="FXX256" s="249"/>
      <c r="FXY256" s="249"/>
      <c r="FXZ256" s="249"/>
      <c r="FYA256" s="249"/>
      <c r="FYB256" s="249"/>
      <c r="FYC256" s="249"/>
      <c r="FYD256" s="249"/>
      <c r="FYE256" s="249"/>
      <c r="FYF256" s="249"/>
      <c r="FYG256" s="249"/>
      <c r="FYH256" s="249"/>
      <c r="FYI256" s="249"/>
      <c r="FYJ256" s="249"/>
      <c r="FYK256" s="249"/>
      <c r="FYL256" s="249"/>
      <c r="FYM256" s="249"/>
      <c r="FYN256" s="249"/>
      <c r="FYO256" s="249"/>
      <c r="FYP256" s="249"/>
      <c r="FYQ256" s="249"/>
      <c r="FYR256" s="249"/>
      <c r="FYS256" s="249"/>
      <c r="FYT256" s="249"/>
      <c r="FYU256" s="249"/>
      <c r="FYV256" s="249"/>
      <c r="FYW256" s="249"/>
      <c r="FYX256" s="249"/>
      <c r="FYY256" s="249"/>
      <c r="FYZ256" s="249"/>
      <c r="FZA256" s="249"/>
      <c r="FZB256" s="249"/>
      <c r="FZC256" s="249"/>
      <c r="FZD256" s="249"/>
      <c r="FZE256" s="249"/>
      <c r="FZF256" s="249"/>
      <c r="FZG256" s="249"/>
      <c r="FZH256" s="249"/>
      <c r="FZI256" s="249"/>
      <c r="FZJ256" s="249"/>
      <c r="FZK256" s="249"/>
      <c r="FZL256" s="249"/>
      <c r="FZM256" s="249"/>
      <c r="FZN256" s="249"/>
      <c r="FZO256" s="249"/>
      <c r="FZP256" s="249"/>
      <c r="FZQ256" s="249"/>
      <c r="FZR256" s="249"/>
      <c r="FZS256" s="249"/>
      <c r="FZT256" s="249"/>
      <c r="FZU256" s="249"/>
      <c r="FZV256" s="249"/>
      <c r="FZW256" s="249"/>
      <c r="FZX256" s="249"/>
      <c r="FZY256" s="249"/>
      <c r="FZZ256" s="249"/>
      <c r="GAA256" s="249"/>
      <c r="GAB256" s="249"/>
      <c r="GAC256" s="249"/>
      <c r="GAD256" s="249"/>
      <c r="GAE256" s="249"/>
      <c r="GAF256" s="249"/>
      <c r="GAG256" s="249"/>
      <c r="GAH256" s="249"/>
      <c r="GAI256" s="249"/>
      <c r="GAJ256" s="249"/>
      <c r="GAK256" s="249"/>
      <c r="GAL256" s="249"/>
      <c r="GAM256" s="249"/>
      <c r="GAN256" s="249"/>
      <c r="GAO256" s="249"/>
      <c r="GAP256" s="249"/>
      <c r="GAQ256" s="249"/>
      <c r="GAR256" s="249"/>
      <c r="GAS256" s="249"/>
      <c r="GAT256" s="249"/>
      <c r="GAU256" s="249"/>
      <c r="GAV256" s="249"/>
      <c r="GAW256" s="249"/>
      <c r="GAX256" s="249"/>
      <c r="GAY256" s="249"/>
      <c r="GAZ256" s="249"/>
      <c r="GBA256" s="249"/>
      <c r="GBB256" s="249"/>
      <c r="GBC256" s="249"/>
      <c r="GBD256" s="249"/>
      <c r="GBE256" s="249"/>
      <c r="GBF256" s="249"/>
      <c r="GBG256" s="249"/>
      <c r="GBH256" s="249"/>
      <c r="GBI256" s="249"/>
      <c r="GBJ256" s="249"/>
      <c r="GBK256" s="249"/>
      <c r="GBL256" s="249"/>
      <c r="GBM256" s="249"/>
      <c r="GBN256" s="249"/>
      <c r="GBO256" s="249"/>
      <c r="GBP256" s="249"/>
      <c r="GBQ256" s="249"/>
      <c r="GBR256" s="249"/>
      <c r="GBS256" s="249"/>
      <c r="GBT256" s="249"/>
      <c r="GBU256" s="249"/>
      <c r="GBV256" s="249"/>
      <c r="GBW256" s="249"/>
      <c r="GBX256" s="249"/>
      <c r="GBY256" s="249"/>
      <c r="GBZ256" s="249"/>
      <c r="GCA256" s="249"/>
      <c r="GCB256" s="249"/>
      <c r="GCC256" s="249"/>
      <c r="GCD256" s="249"/>
      <c r="GCE256" s="249"/>
      <c r="GCF256" s="249"/>
      <c r="GCG256" s="249"/>
      <c r="GCH256" s="249"/>
      <c r="GCI256" s="249"/>
      <c r="GCJ256" s="249"/>
      <c r="GCK256" s="249"/>
      <c r="GCL256" s="249"/>
      <c r="GCM256" s="249"/>
      <c r="GCN256" s="249"/>
      <c r="GCO256" s="249"/>
      <c r="GCP256" s="249"/>
      <c r="GCQ256" s="249"/>
      <c r="GCR256" s="249"/>
      <c r="GCS256" s="249"/>
      <c r="GCT256" s="249"/>
      <c r="GCU256" s="249"/>
      <c r="GCV256" s="249"/>
      <c r="GCW256" s="249"/>
      <c r="GCX256" s="249"/>
      <c r="GCY256" s="249"/>
      <c r="GCZ256" s="249"/>
      <c r="GDA256" s="249"/>
      <c r="GDB256" s="249"/>
      <c r="GDC256" s="249"/>
      <c r="GDD256" s="249"/>
      <c r="GDE256" s="249"/>
      <c r="GDF256" s="249"/>
      <c r="GDG256" s="249"/>
      <c r="GDH256" s="249"/>
      <c r="GDI256" s="249"/>
      <c r="GDJ256" s="249"/>
      <c r="GDK256" s="249"/>
      <c r="GDL256" s="249"/>
      <c r="GDM256" s="249"/>
      <c r="GDN256" s="249"/>
      <c r="GDO256" s="249"/>
      <c r="GDP256" s="249"/>
      <c r="GDQ256" s="249"/>
      <c r="GDR256" s="249"/>
      <c r="GDS256" s="249"/>
      <c r="GDT256" s="249"/>
      <c r="GDU256" s="249"/>
      <c r="GDV256" s="249"/>
      <c r="GDW256" s="249"/>
      <c r="GDX256" s="249"/>
      <c r="GDY256" s="249"/>
      <c r="GDZ256" s="249"/>
      <c r="GEA256" s="249"/>
      <c r="GEB256" s="249"/>
      <c r="GEC256" s="249"/>
      <c r="GED256" s="249"/>
      <c r="GEE256" s="249"/>
      <c r="GEF256" s="249"/>
      <c r="GEG256" s="249"/>
      <c r="GEH256" s="249"/>
      <c r="GEI256" s="249"/>
      <c r="GEJ256" s="249"/>
      <c r="GEK256" s="249"/>
      <c r="GEL256" s="249"/>
      <c r="GEM256" s="249"/>
      <c r="GEN256" s="249"/>
      <c r="GEO256" s="249"/>
      <c r="GEP256" s="249"/>
      <c r="GEQ256" s="249"/>
      <c r="GER256" s="249"/>
      <c r="GES256" s="249"/>
      <c r="GET256" s="249"/>
      <c r="GEU256" s="249"/>
      <c r="GEV256" s="249"/>
      <c r="GEW256" s="249"/>
      <c r="GEX256" s="249"/>
      <c r="GEY256" s="249"/>
      <c r="GEZ256" s="249"/>
      <c r="GFA256" s="249"/>
      <c r="GFB256" s="249"/>
      <c r="GFC256" s="249"/>
      <c r="GFD256" s="249"/>
      <c r="GFE256" s="249"/>
      <c r="GFF256" s="249"/>
      <c r="GFG256" s="249"/>
      <c r="GFH256" s="249"/>
      <c r="GFI256" s="249"/>
      <c r="GFJ256" s="249"/>
      <c r="GFK256" s="249"/>
      <c r="GFL256" s="249"/>
      <c r="GFM256" s="249"/>
      <c r="GFN256" s="249"/>
      <c r="GFO256" s="249"/>
      <c r="GFP256" s="249"/>
      <c r="GFQ256" s="249"/>
      <c r="GFR256" s="249"/>
      <c r="GFS256" s="249"/>
      <c r="GFT256" s="249"/>
      <c r="GFU256" s="249"/>
      <c r="GFV256" s="249"/>
      <c r="GFW256" s="249"/>
      <c r="GFX256" s="249"/>
      <c r="GFY256" s="249"/>
      <c r="GFZ256" s="249"/>
      <c r="GGA256" s="249"/>
      <c r="GGB256" s="249"/>
      <c r="GGC256" s="249"/>
      <c r="GGD256" s="249"/>
      <c r="GGE256" s="249"/>
      <c r="GGF256" s="249"/>
      <c r="GGG256" s="249"/>
      <c r="GGH256" s="249"/>
      <c r="GGI256" s="249"/>
      <c r="GGJ256" s="249"/>
      <c r="GGK256" s="249"/>
      <c r="GGL256" s="249"/>
      <c r="GGM256" s="249"/>
      <c r="GGN256" s="249"/>
      <c r="GGO256" s="249"/>
      <c r="GGP256" s="249"/>
      <c r="GGQ256" s="249"/>
      <c r="GGR256" s="249"/>
      <c r="GGS256" s="249"/>
      <c r="GGT256" s="249"/>
      <c r="GGU256" s="249"/>
      <c r="GGV256" s="249"/>
      <c r="GGW256" s="249"/>
      <c r="GGX256" s="249"/>
      <c r="GGY256" s="249"/>
      <c r="GGZ256" s="249"/>
      <c r="GHA256" s="249"/>
      <c r="GHB256" s="249"/>
      <c r="GHC256" s="249"/>
      <c r="GHD256" s="249"/>
      <c r="GHE256" s="249"/>
      <c r="GHF256" s="249"/>
      <c r="GHG256" s="249"/>
      <c r="GHH256" s="249"/>
      <c r="GHI256" s="249"/>
      <c r="GHJ256" s="249"/>
      <c r="GHK256" s="249"/>
      <c r="GHL256" s="249"/>
      <c r="GHM256" s="249"/>
      <c r="GHN256" s="249"/>
      <c r="GHO256" s="249"/>
      <c r="GHP256" s="249"/>
      <c r="GHQ256" s="249"/>
      <c r="GHR256" s="249"/>
      <c r="GHS256" s="249"/>
      <c r="GHT256" s="249"/>
      <c r="GHU256" s="249"/>
      <c r="GHV256" s="249"/>
      <c r="GHW256" s="249"/>
      <c r="GHX256" s="249"/>
      <c r="GHY256" s="249"/>
      <c r="GHZ256" s="249"/>
      <c r="GIA256" s="249"/>
      <c r="GIB256" s="249"/>
      <c r="GIC256" s="249"/>
      <c r="GID256" s="249"/>
      <c r="GIE256" s="249"/>
      <c r="GIF256" s="249"/>
      <c r="GIG256" s="249"/>
      <c r="GIH256" s="249"/>
      <c r="GII256" s="249"/>
      <c r="GIJ256" s="249"/>
      <c r="GIK256" s="249"/>
      <c r="GIL256" s="249"/>
      <c r="GIM256" s="249"/>
      <c r="GIN256" s="249"/>
      <c r="GIO256" s="249"/>
      <c r="GIP256" s="249"/>
      <c r="GIQ256" s="249"/>
      <c r="GIR256" s="249"/>
      <c r="GIS256" s="249"/>
      <c r="GIT256" s="249"/>
      <c r="GIU256" s="249"/>
      <c r="GIV256" s="249"/>
      <c r="GIW256" s="249"/>
      <c r="GIX256" s="249"/>
      <c r="GIY256" s="249"/>
      <c r="GIZ256" s="249"/>
      <c r="GJA256" s="249"/>
      <c r="GJB256" s="249"/>
      <c r="GJC256" s="249"/>
      <c r="GJD256" s="249"/>
      <c r="GJE256" s="249"/>
      <c r="GJF256" s="249"/>
      <c r="GJG256" s="249"/>
      <c r="GJH256" s="249"/>
      <c r="GJI256" s="249"/>
      <c r="GJJ256" s="249"/>
      <c r="GJK256" s="249"/>
      <c r="GJL256" s="249"/>
      <c r="GJM256" s="249"/>
      <c r="GJN256" s="249"/>
      <c r="GJO256" s="249"/>
      <c r="GJP256" s="249"/>
      <c r="GJQ256" s="249"/>
      <c r="GJR256" s="249"/>
      <c r="GJS256" s="249"/>
      <c r="GJT256" s="249"/>
      <c r="GJU256" s="249"/>
      <c r="GJV256" s="249"/>
      <c r="GJW256" s="249"/>
      <c r="GJX256" s="249"/>
      <c r="GJY256" s="249"/>
      <c r="GJZ256" s="249"/>
      <c r="GKA256" s="249"/>
      <c r="GKB256" s="249"/>
      <c r="GKC256" s="249"/>
      <c r="GKD256" s="249"/>
      <c r="GKE256" s="249"/>
      <c r="GKF256" s="249"/>
      <c r="GKG256" s="249"/>
      <c r="GKH256" s="249"/>
      <c r="GKI256" s="249"/>
      <c r="GKJ256" s="249"/>
      <c r="GKK256" s="249"/>
      <c r="GKL256" s="249"/>
      <c r="GKM256" s="249"/>
      <c r="GKN256" s="249"/>
      <c r="GKO256" s="249"/>
      <c r="GKP256" s="249"/>
      <c r="GKQ256" s="249"/>
      <c r="GKR256" s="249"/>
      <c r="GKS256" s="249"/>
      <c r="GKT256" s="249"/>
      <c r="GKU256" s="249"/>
      <c r="GKV256" s="249"/>
      <c r="GKW256" s="249"/>
      <c r="GKX256" s="249"/>
      <c r="GKY256" s="249"/>
      <c r="GKZ256" s="249"/>
      <c r="GLA256" s="249"/>
      <c r="GLB256" s="249"/>
      <c r="GLC256" s="249"/>
      <c r="GLD256" s="249"/>
      <c r="GLE256" s="249"/>
      <c r="GLF256" s="249"/>
      <c r="GLG256" s="249"/>
      <c r="GLH256" s="249"/>
      <c r="GLI256" s="249"/>
      <c r="GLJ256" s="249"/>
      <c r="GLK256" s="249"/>
      <c r="GLL256" s="249"/>
      <c r="GLM256" s="249"/>
      <c r="GLN256" s="249"/>
      <c r="GLO256" s="249"/>
      <c r="GLP256" s="249"/>
      <c r="GLQ256" s="249"/>
      <c r="GLR256" s="249"/>
      <c r="GLS256" s="249"/>
      <c r="GLT256" s="249"/>
      <c r="GLU256" s="249"/>
      <c r="GLV256" s="249"/>
      <c r="GLW256" s="249"/>
      <c r="GLX256" s="249"/>
      <c r="GLY256" s="249"/>
      <c r="GLZ256" s="249"/>
      <c r="GMA256" s="249"/>
      <c r="GMB256" s="249"/>
      <c r="GMC256" s="249"/>
      <c r="GMD256" s="249"/>
      <c r="GME256" s="249"/>
      <c r="GMF256" s="249"/>
      <c r="GMG256" s="249"/>
      <c r="GMH256" s="249"/>
      <c r="GMI256" s="249"/>
      <c r="GMJ256" s="249"/>
      <c r="GMK256" s="249"/>
      <c r="GML256" s="249"/>
      <c r="GMM256" s="249"/>
      <c r="GMN256" s="249"/>
      <c r="GMO256" s="249"/>
      <c r="GMP256" s="249"/>
      <c r="GMQ256" s="249"/>
      <c r="GMR256" s="249"/>
      <c r="GMS256" s="249"/>
      <c r="GMT256" s="249"/>
      <c r="GMU256" s="249"/>
      <c r="GMV256" s="249"/>
      <c r="GMW256" s="249"/>
      <c r="GMX256" s="249"/>
      <c r="GMY256" s="249"/>
      <c r="GMZ256" s="249"/>
      <c r="GNA256" s="249"/>
      <c r="GNB256" s="249"/>
      <c r="GNC256" s="249"/>
      <c r="GND256" s="249"/>
      <c r="GNE256" s="249"/>
      <c r="GNF256" s="249"/>
      <c r="GNG256" s="249"/>
      <c r="GNH256" s="249"/>
      <c r="GNI256" s="249"/>
      <c r="GNJ256" s="249"/>
      <c r="GNK256" s="249"/>
      <c r="GNL256" s="249"/>
      <c r="GNM256" s="249"/>
      <c r="GNN256" s="249"/>
      <c r="GNO256" s="249"/>
      <c r="GNP256" s="249"/>
      <c r="GNQ256" s="249"/>
      <c r="GNR256" s="249"/>
      <c r="GNS256" s="249"/>
      <c r="GNT256" s="249"/>
      <c r="GNU256" s="249"/>
      <c r="GNV256" s="249"/>
      <c r="GNW256" s="249"/>
      <c r="GNX256" s="249"/>
      <c r="GNY256" s="249"/>
      <c r="GNZ256" s="249"/>
      <c r="GOA256" s="249"/>
      <c r="GOB256" s="249"/>
      <c r="GOC256" s="249"/>
      <c r="GOD256" s="249"/>
      <c r="GOE256" s="249"/>
      <c r="GOF256" s="249"/>
      <c r="GOG256" s="249"/>
      <c r="GOH256" s="249"/>
      <c r="GOI256" s="249"/>
      <c r="GOJ256" s="249"/>
      <c r="GOK256" s="249"/>
      <c r="GOL256" s="249"/>
      <c r="GOM256" s="249"/>
      <c r="GON256" s="249"/>
      <c r="GOO256" s="249"/>
      <c r="GOP256" s="249"/>
      <c r="GOQ256" s="249"/>
      <c r="GOR256" s="249"/>
      <c r="GOS256" s="249"/>
      <c r="GOT256" s="249"/>
      <c r="GOU256" s="249"/>
      <c r="GOV256" s="249"/>
      <c r="GOW256" s="249"/>
      <c r="GOX256" s="249"/>
      <c r="GOY256" s="249"/>
      <c r="GOZ256" s="249"/>
      <c r="GPA256" s="249"/>
      <c r="GPB256" s="249"/>
      <c r="GPC256" s="249"/>
      <c r="GPD256" s="249"/>
      <c r="GPE256" s="249"/>
      <c r="GPF256" s="249"/>
      <c r="GPG256" s="249"/>
      <c r="GPH256" s="249"/>
      <c r="GPI256" s="249"/>
      <c r="GPJ256" s="249"/>
      <c r="GPK256" s="249"/>
      <c r="GPL256" s="249"/>
      <c r="GPM256" s="249"/>
      <c r="GPN256" s="249"/>
      <c r="GPO256" s="249"/>
      <c r="GPP256" s="249"/>
      <c r="GPQ256" s="249"/>
      <c r="GPR256" s="249"/>
      <c r="GPS256" s="249"/>
      <c r="GPT256" s="249"/>
      <c r="GPU256" s="249"/>
      <c r="GPV256" s="249"/>
      <c r="GPW256" s="249"/>
      <c r="GPX256" s="249"/>
      <c r="GPY256" s="249"/>
      <c r="GPZ256" s="249"/>
      <c r="GQA256" s="249"/>
      <c r="GQB256" s="249"/>
      <c r="GQC256" s="249"/>
      <c r="GQD256" s="249"/>
      <c r="GQE256" s="249"/>
      <c r="GQF256" s="249"/>
      <c r="GQG256" s="249"/>
      <c r="GQH256" s="249"/>
      <c r="GQI256" s="249"/>
      <c r="GQJ256" s="249"/>
      <c r="GQK256" s="249"/>
      <c r="GQL256" s="249"/>
      <c r="GQM256" s="249"/>
      <c r="GQN256" s="249"/>
      <c r="GQO256" s="249"/>
      <c r="GQP256" s="249"/>
      <c r="GQQ256" s="249"/>
      <c r="GQR256" s="249"/>
      <c r="GQS256" s="249"/>
      <c r="GQT256" s="249"/>
      <c r="GQU256" s="249"/>
      <c r="GQV256" s="249"/>
      <c r="GQW256" s="249"/>
      <c r="GQX256" s="249"/>
      <c r="GQY256" s="249"/>
      <c r="GQZ256" s="249"/>
      <c r="GRA256" s="249"/>
      <c r="GRB256" s="249"/>
      <c r="GRC256" s="249"/>
      <c r="GRD256" s="249"/>
      <c r="GRE256" s="249"/>
      <c r="GRF256" s="249"/>
      <c r="GRG256" s="249"/>
      <c r="GRH256" s="249"/>
      <c r="GRI256" s="249"/>
      <c r="GRJ256" s="249"/>
      <c r="GRK256" s="249"/>
      <c r="GRL256" s="249"/>
      <c r="GRM256" s="249"/>
      <c r="GRN256" s="249"/>
      <c r="GRO256" s="249"/>
      <c r="GRP256" s="249"/>
      <c r="GRQ256" s="249"/>
      <c r="GRR256" s="249"/>
      <c r="GRS256" s="249"/>
      <c r="GRT256" s="249"/>
      <c r="GRU256" s="249"/>
      <c r="GRV256" s="249"/>
      <c r="GRW256" s="249"/>
      <c r="GRX256" s="249"/>
      <c r="GRY256" s="249"/>
      <c r="GRZ256" s="249"/>
      <c r="GSA256" s="249"/>
      <c r="GSB256" s="249"/>
      <c r="GSC256" s="249"/>
      <c r="GSD256" s="249"/>
      <c r="GSE256" s="249"/>
      <c r="GSF256" s="249"/>
      <c r="GSG256" s="249"/>
      <c r="GSH256" s="249"/>
      <c r="GSI256" s="249"/>
      <c r="GSJ256" s="249"/>
      <c r="GSK256" s="249"/>
      <c r="GSL256" s="249"/>
      <c r="GSM256" s="249"/>
      <c r="GSN256" s="249"/>
      <c r="GSO256" s="249"/>
      <c r="GSP256" s="249"/>
      <c r="GSQ256" s="249"/>
      <c r="GSR256" s="249"/>
      <c r="GSS256" s="249"/>
      <c r="GST256" s="249"/>
      <c r="GSU256" s="249"/>
      <c r="GSV256" s="249"/>
      <c r="GSW256" s="249"/>
      <c r="GSX256" s="249"/>
      <c r="GSY256" s="249"/>
      <c r="GSZ256" s="249"/>
      <c r="GTA256" s="249"/>
      <c r="GTB256" s="249"/>
      <c r="GTC256" s="249"/>
      <c r="GTD256" s="249"/>
      <c r="GTE256" s="249"/>
      <c r="GTF256" s="249"/>
      <c r="GTG256" s="249"/>
      <c r="GTH256" s="249"/>
      <c r="GTI256" s="249"/>
      <c r="GTJ256" s="249"/>
      <c r="GTK256" s="249"/>
      <c r="GTL256" s="249"/>
      <c r="GTM256" s="249"/>
      <c r="GTN256" s="249"/>
      <c r="GTO256" s="249"/>
      <c r="GTP256" s="249"/>
      <c r="GTQ256" s="249"/>
      <c r="GTR256" s="249"/>
      <c r="GTS256" s="249"/>
      <c r="GTT256" s="249"/>
      <c r="GTU256" s="249"/>
      <c r="GTV256" s="249"/>
      <c r="GTW256" s="249"/>
      <c r="GTX256" s="249"/>
      <c r="GTY256" s="249"/>
      <c r="GTZ256" s="249"/>
      <c r="GUA256" s="249"/>
      <c r="GUB256" s="249"/>
      <c r="GUC256" s="249"/>
      <c r="GUD256" s="249"/>
      <c r="GUE256" s="249"/>
      <c r="GUF256" s="249"/>
      <c r="GUG256" s="249"/>
      <c r="GUH256" s="249"/>
      <c r="GUI256" s="249"/>
      <c r="GUJ256" s="249"/>
      <c r="GUK256" s="249"/>
      <c r="GUL256" s="249"/>
      <c r="GUM256" s="249"/>
      <c r="GUN256" s="249"/>
      <c r="GUO256" s="249"/>
      <c r="GUP256" s="249"/>
      <c r="GUQ256" s="249"/>
      <c r="GUR256" s="249"/>
      <c r="GUS256" s="249"/>
      <c r="GUT256" s="249"/>
      <c r="GUU256" s="249"/>
      <c r="GUV256" s="249"/>
      <c r="GUW256" s="249"/>
      <c r="GUX256" s="249"/>
      <c r="GUY256" s="249"/>
      <c r="GUZ256" s="249"/>
      <c r="GVA256" s="249"/>
      <c r="GVB256" s="249"/>
      <c r="GVC256" s="249"/>
      <c r="GVD256" s="249"/>
      <c r="GVE256" s="249"/>
      <c r="GVF256" s="249"/>
      <c r="GVG256" s="249"/>
      <c r="GVH256" s="249"/>
      <c r="GVI256" s="249"/>
      <c r="GVJ256" s="249"/>
      <c r="GVK256" s="249"/>
      <c r="GVL256" s="249"/>
      <c r="GVM256" s="249"/>
      <c r="GVN256" s="249"/>
      <c r="GVO256" s="249"/>
      <c r="GVP256" s="249"/>
      <c r="GVQ256" s="249"/>
      <c r="GVR256" s="249"/>
      <c r="GVS256" s="249"/>
      <c r="GVT256" s="249"/>
      <c r="GVU256" s="249"/>
      <c r="GVV256" s="249"/>
      <c r="GVW256" s="249"/>
      <c r="GVX256" s="249"/>
      <c r="GVY256" s="249"/>
      <c r="GVZ256" s="249"/>
      <c r="GWA256" s="249"/>
      <c r="GWB256" s="249"/>
      <c r="GWC256" s="249"/>
      <c r="GWD256" s="249"/>
      <c r="GWE256" s="249"/>
      <c r="GWF256" s="249"/>
      <c r="GWG256" s="249"/>
      <c r="GWH256" s="249"/>
      <c r="GWI256" s="249"/>
      <c r="GWJ256" s="249"/>
      <c r="GWK256" s="249"/>
      <c r="GWL256" s="249"/>
      <c r="GWM256" s="249"/>
      <c r="GWN256" s="249"/>
      <c r="GWO256" s="249"/>
      <c r="GWP256" s="249"/>
      <c r="GWQ256" s="249"/>
      <c r="GWR256" s="249"/>
      <c r="GWS256" s="249"/>
      <c r="GWT256" s="249"/>
      <c r="GWU256" s="249"/>
      <c r="GWV256" s="249"/>
      <c r="GWW256" s="249"/>
      <c r="GWX256" s="249"/>
      <c r="GWY256" s="249"/>
      <c r="GWZ256" s="249"/>
      <c r="GXA256" s="249"/>
      <c r="GXB256" s="249"/>
      <c r="GXC256" s="249"/>
      <c r="GXD256" s="249"/>
      <c r="GXE256" s="249"/>
      <c r="GXF256" s="249"/>
      <c r="GXG256" s="249"/>
      <c r="GXH256" s="249"/>
      <c r="GXI256" s="249"/>
      <c r="GXJ256" s="249"/>
      <c r="GXK256" s="249"/>
      <c r="GXL256" s="249"/>
      <c r="GXM256" s="249"/>
      <c r="GXN256" s="249"/>
      <c r="GXO256" s="249"/>
      <c r="GXP256" s="249"/>
      <c r="GXQ256" s="249"/>
      <c r="GXR256" s="249"/>
      <c r="GXS256" s="249"/>
      <c r="GXT256" s="249"/>
      <c r="GXU256" s="249"/>
      <c r="GXV256" s="249"/>
      <c r="GXW256" s="249"/>
      <c r="GXX256" s="249"/>
      <c r="GXY256" s="249"/>
      <c r="GXZ256" s="249"/>
      <c r="GYA256" s="249"/>
      <c r="GYB256" s="249"/>
      <c r="GYC256" s="249"/>
      <c r="GYD256" s="249"/>
      <c r="GYE256" s="249"/>
      <c r="GYF256" s="249"/>
      <c r="GYG256" s="249"/>
      <c r="GYH256" s="249"/>
      <c r="GYI256" s="249"/>
      <c r="GYJ256" s="249"/>
      <c r="GYK256" s="249"/>
      <c r="GYL256" s="249"/>
      <c r="GYM256" s="249"/>
      <c r="GYN256" s="249"/>
      <c r="GYO256" s="249"/>
      <c r="GYP256" s="249"/>
      <c r="GYQ256" s="249"/>
      <c r="GYR256" s="249"/>
      <c r="GYS256" s="249"/>
      <c r="GYT256" s="249"/>
      <c r="GYU256" s="249"/>
      <c r="GYV256" s="249"/>
      <c r="GYW256" s="249"/>
      <c r="GYX256" s="249"/>
      <c r="GYY256" s="249"/>
      <c r="GYZ256" s="249"/>
      <c r="GZA256" s="249"/>
      <c r="GZB256" s="249"/>
      <c r="GZC256" s="249"/>
      <c r="GZD256" s="249"/>
      <c r="GZE256" s="249"/>
      <c r="GZF256" s="249"/>
      <c r="GZG256" s="249"/>
      <c r="GZH256" s="249"/>
      <c r="GZI256" s="249"/>
      <c r="GZJ256" s="249"/>
      <c r="GZK256" s="249"/>
      <c r="GZL256" s="249"/>
      <c r="GZM256" s="249"/>
      <c r="GZN256" s="249"/>
      <c r="GZO256" s="249"/>
      <c r="GZP256" s="249"/>
      <c r="GZQ256" s="249"/>
      <c r="GZR256" s="249"/>
      <c r="GZS256" s="249"/>
      <c r="GZT256" s="249"/>
      <c r="GZU256" s="249"/>
      <c r="GZV256" s="249"/>
      <c r="GZW256" s="249"/>
      <c r="GZX256" s="249"/>
      <c r="GZY256" s="249"/>
      <c r="GZZ256" s="249"/>
      <c r="HAA256" s="249"/>
      <c r="HAB256" s="249"/>
      <c r="HAC256" s="249"/>
      <c r="HAD256" s="249"/>
      <c r="HAE256" s="249"/>
      <c r="HAF256" s="249"/>
      <c r="HAG256" s="249"/>
      <c r="HAH256" s="249"/>
      <c r="HAI256" s="249"/>
      <c r="HAJ256" s="249"/>
      <c r="HAK256" s="249"/>
      <c r="HAL256" s="249"/>
      <c r="HAM256" s="249"/>
      <c r="HAN256" s="249"/>
      <c r="HAO256" s="249"/>
      <c r="HAP256" s="249"/>
      <c r="HAQ256" s="249"/>
      <c r="HAR256" s="249"/>
      <c r="HAS256" s="249"/>
      <c r="HAT256" s="249"/>
      <c r="HAU256" s="249"/>
      <c r="HAV256" s="249"/>
      <c r="HAW256" s="249"/>
      <c r="HAX256" s="249"/>
      <c r="HAY256" s="249"/>
      <c r="HAZ256" s="249"/>
      <c r="HBA256" s="249"/>
      <c r="HBB256" s="249"/>
      <c r="HBC256" s="249"/>
      <c r="HBD256" s="249"/>
      <c r="HBE256" s="249"/>
      <c r="HBF256" s="249"/>
      <c r="HBG256" s="249"/>
      <c r="HBH256" s="249"/>
      <c r="HBI256" s="249"/>
      <c r="HBJ256" s="249"/>
      <c r="HBK256" s="249"/>
      <c r="HBL256" s="249"/>
      <c r="HBM256" s="249"/>
      <c r="HBN256" s="249"/>
      <c r="HBO256" s="249"/>
      <c r="HBP256" s="249"/>
      <c r="HBQ256" s="249"/>
      <c r="HBR256" s="249"/>
      <c r="HBS256" s="249"/>
      <c r="HBT256" s="249"/>
      <c r="HBU256" s="249"/>
      <c r="HBV256" s="249"/>
      <c r="HBW256" s="249"/>
      <c r="HBX256" s="249"/>
      <c r="HBY256" s="249"/>
      <c r="HBZ256" s="249"/>
      <c r="HCA256" s="249"/>
      <c r="HCB256" s="249"/>
      <c r="HCC256" s="249"/>
      <c r="HCD256" s="249"/>
      <c r="HCE256" s="249"/>
      <c r="HCF256" s="249"/>
      <c r="HCG256" s="249"/>
      <c r="HCH256" s="249"/>
      <c r="HCI256" s="249"/>
      <c r="HCJ256" s="249"/>
      <c r="HCK256" s="249"/>
      <c r="HCL256" s="249"/>
      <c r="HCM256" s="249"/>
      <c r="HCN256" s="249"/>
      <c r="HCO256" s="249"/>
      <c r="HCP256" s="249"/>
      <c r="HCQ256" s="249"/>
      <c r="HCR256" s="249"/>
      <c r="HCS256" s="249"/>
      <c r="HCT256" s="249"/>
      <c r="HCU256" s="249"/>
      <c r="HCV256" s="249"/>
      <c r="HCW256" s="249"/>
      <c r="HCX256" s="249"/>
      <c r="HCY256" s="249"/>
      <c r="HCZ256" s="249"/>
      <c r="HDA256" s="249"/>
      <c r="HDB256" s="249"/>
      <c r="HDC256" s="249"/>
      <c r="HDD256" s="249"/>
      <c r="HDE256" s="249"/>
      <c r="HDF256" s="249"/>
      <c r="HDG256" s="249"/>
      <c r="HDH256" s="249"/>
      <c r="HDI256" s="249"/>
      <c r="HDJ256" s="249"/>
      <c r="HDK256" s="249"/>
      <c r="HDL256" s="249"/>
      <c r="HDM256" s="249"/>
      <c r="HDN256" s="249"/>
      <c r="HDO256" s="249"/>
      <c r="HDP256" s="249"/>
      <c r="HDQ256" s="249"/>
      <c r="HDR256" s="249"/>
      <c r="HDS256" s="249"/>
      <c r="HDT256" s="249"/>
      <c r="HDU256" s="249"/>
      <c r="HDV256" s="249"/>
      <c r="HDW256" s="249"/>
      <c r="HDX256" s="249"/>
      <c r="HDY256" s="249"/>
      <c r="HDZ256" s="249"/>
      <c r="HEA256" s="249"/>
      <c r="HEB256" s="249"/>
      <c r="HEC256" s="249"/>
      <c r="HED256" s="249"/>
      <c r="HEE256" s="249"/>
      <c r="HEF256" s="249"/>
      <c r="HEG256" s="249"/>
      <c r="HEH256" s="249"/>
      <c r="HEI256" s="249"/>
      <c r="HEJ256" s="249"/>
      <c r="HEK256" s="249"/>
      <c r="HEL256" s="249"/>
      <c r="HEM256" s="249"/>
      <c r="HEN256" s="249"/>
      <c r="HEO256" s="249"/>
      <c r="HEP256" s="249"/>
      <c r="HEQ256" s="249"/>
      <c r="HER256" s="249"/>
      <c r="HES256" s="249"/>
      <c r="HET256" s="249"/>
      <c r="HEU256" s="249"/>
      <c r="HEV256" s="249"/>
      <c r="HEW256" s="249"/>
      <c r="HEX256" s="249"/>
      <c r="HEY256" s="249"/>
      <c r="HEZ256" s="249"/>
      <c r="HFA256" s="249"/>
      <c r="HFB256" s="249"/>
      <c r="HFC256" s="249"/>
      <c r="HFD256" s="249"/>
      <c r="HFE256" s="249"/>
      <c r="HFF256" s="249"/>
      <c r="HFG256" s="249"/>
      <c r="HFH256" s="249"/>
      <c r="HFI256" s="249"/>
      <c r="HFJ256" s="249"/>
      <c r="HFK256" s="249"/>
      <c r="HFL256" s="249"/>
      <c r="HFM256" s="249"/>
      <c r="HFN256" s="249"/>
      <c r="HFO256" s="249"/>
      <c r="HFP256" s="249"/>
      <c r="HFQ256" s="249"/>
      <c r="HFR256" s="249"/>
      <c r="HFS256" s="249"/>
      <c r="HFT256" s="249"/>
      <c r="HFU256" s="249"/>
      <c r="HFV256" s="249"/>
      <c r="HFW256" s="249"/>
      <c r="HFX256" s="249"/>
      <c r="HFY256" s="249"/>
      <c r="HFZ256" s="249"/>
      <c r="HGA256" s="249"/>
      <c r="HGB256" s="249"/>
      <c r="HGC256" s="249"/>
      <c r="HGD256" s="249"/>
      <c r="HGE256" s="249"/>
      <c r="HGF256" s="249"/>
      <c r="HGG256" s="249"/>
      <c r="HGH256" s="249"/>
      <c r="HGI256" s="249"/>
      <c r="HGJ256" s="249"/>
      <c r="HGK256" s="249"/>
      <c r="HGL256" s="249"/>
      <c r="HGM256" s="249"/>
      <c r="HGN256" s="249"/>
      <c r="HGO256" s="249"/>
      <c r="HGP256" s="249"/>
      <c r="HGQ256" s="249"/>
      <c r="HGR256" s="249"/>
      <c r="HGS256" s="249"/>
      <c r="HGT256" s="249"/>
      <c r="HGU256" s="249"/>
      <c r="HGV256" s="249"/>
      <c r="HGW256" s="249"/>
      <c r="HGX256" s="249"/>
      <c r="HGY256" s="249"/>
      <c r="HGZ256" s="249"/>
      <c r="HHA256" s="249"/>
      <c r="HHB256" s="249"/>
      <c r="HHC256" s="249"/>
      <c r="HHD256" s="249"/>
      <c r="HHE256" s="249"/>
      <c r="HHF256" s="249"/>
      <c r="HHG256" s="249"/>
      <c r="HHH256" s="249"/>
      <c r="HHI256" s="249"/>
      <c r="HHJ256" s="249"/>
      <c r="HHK256" s="249"/>
      <c r="HHL256" s="249"/>
      <c r="HHM256" s="249"/>
      <c r="HHN256" s="249"/>
      <c r="HHO256" s="249"/>
      <c r="HHP256" s="249"/>
      <c r="HHQ256" s="249"/>
      <c r="HHR256" s="249"/>
      <c r="HHS256" s="249"/>
      <c r="HHT256" s="249"/>
      <c r="HHU256" s="249"/>
      <c r="HHV256" s="249"/>
      <c r="HHW256" s="249"/>
      <c r="HHX256" s="249"/>
      <c r="HHY256" s="249"/>
      <c r="HHZ256" s="249"/>
      <c r="HIA256" s="249"/>
      <c r="HIB256" s="249"/>
      <c r="HIC256" s="249"/>
      <c r="HID256" s="249"/>
      <c r="HIE256" s="249"/>
      <c r="HIF256" s="249"/>
      <c r="HIG256" s="249"/>
      <c r="HIH256" s="249"/>
      <c r="HII256" s="249"/>
      <c r="HIJ256" s="249"/>
      <c r="HIK256" s="249"/>
      <c r="HIL256" s="249"/>
      <c r="HIM256" s="249"/>
      <c r="HIN256" s="249"/>
      <c r="HIO256" s="249"/>
      <c r="HIP256" s="249"/>
      <c r="HIQ256" s="249"/>
      <c r="HIR256" s="249"/>
      <c r="HIS256" s="249"/>
      <c r="HIT256" s="249"/>
      <c r="HIU256" s="249"/>
      <c r="HIV256" s="249"/>
      <c r="HIW256" s="249"/>
      <c r="HIX256" s="249"/>
      <c r="HIY256" s="249"/>
      <c r="HIZ256" s="249"/>
      <c r="HJA256" s="249"/>
      <c r="HJB256" s="249"/>
      <c r="HJC256" s="249"/>
      <c r="HJD256" s="249"/>
      <c r="HJE256" s="249"/>
      <c r="HJF256" s="249"/>
      <c r="HJG256" s="249"/>
      <c r="HJH256" s="249"/>
      <c r="HJI256" s="249"/>
      <c r="HJJ256" s="249"/>
      <c r="HJK256" s="249"/>
      <c r="HJL256" s="249"/>
      <c r="HJM256" s="249"/>
      <c r="HJN256" s="249"/>
      <c r="HJO256" s="249"/>
      <c r="HJP256" s="249"/>
      <c r="HJQ256" s="249"/>
      <c r="HJR256" s="249"/>
      <c r="HJS256" s="249"/>
      <c r="HJT256" s="249"/>
      <c r="HJU256" s="249"/>
      <c r="HJV256" s="249"/>
      <c r="HJW256" s="249"/>
      <c r="HJX256" s="249"/>
      <c r="HJY256" s="249"/>
      <c r="HJZ256" s="249"/>
      <c r="HKA256" s="249"/>
      <c r="HKB256" s="249"/>
      <c r="HKC256" s="249"/>
      <c r="HKD256" s="249"/>
      <c r="HKE256" s="249"/>
      <c r="HKF256" s="249"/>
      <c r="HKG256" s="249"/>
      <c r="HKH256" s="249"/>
      <c r="HKI256" s="249"/>
      <c r="HKJ256" s="249"/>
      <c r="HKK256" s="249"/>
      <c r="HKL256" s="249"/>
      <c r="HKM256" s="249"/>
      <c r="HKN256" s="249"/>
      <c r="HKO256" s="249"/>
      <c r="HKP256" s="249"/>
      <c r="HKQ256" s="249"/>
      <c r="HKR256" s="249"/>
      <c r="HKS256" s="249"/>
      <c r="HKT256" s="249"/>
      <c r="HKU256" s="249"/>
      <c r="HKV256" s="249"/>
      <c r="HKW256" s="249"/>
      <c r="HKX256" s="249"/>
      <c r="HKY256" s="249"/>
      <c r="HKZ256" s="249"/>
      <c r="HLA256" s="249"/>
      <c r="HLB256" s="249"/>
      <c r="HLC256" s="249"/>
      <c r="HLD256" s="249"/>
      <c r="HLE256" s="249"/>
      <c r="HLF256" s="249"/>
      <c r="HLG256" s="249"/>
      <c r="HLH256" s="249"/>
      <c r="HLI256" s="249"/>
      <c r="HLJ256" s="249"/>
      <c r="HLK256" s="249"/>
      <c r="HLL256" s="249"/>
      <c r="HLM256" s="249"/>
      <c r="HLN256" s="249"/>
      <c r="HLO256" s="249"/>
      <c r="HLP256" s="249"/>
      <c r="HLQ256" s="249"/>
      <c r="HLR256" s="249"/>
      <c r="HLS256" s="249"/>
      <c r="HLT256" s="249"/>
      <c r="HLU256" s="249"/>
      <c r="HLV256" s="249"/>
      <c r="HLW256" s="249"/>
      <c r="HLX256" s="249"/>
      <c r="HLY256" s="249"/>
      <c r="HLZ256" s="249"/>
      <c r="HMA256" s="249"/>
      <c r="HMB256" s="249"/>
      <c r="HMC256" s="249"/>
      <c r="HMD256" s="249"/>
      <c r="HME256" s="249"/>
      <c r="HMF256" s="249"/>
      <c r="HMG256" s="249"/>
      <c r="HMH256" s="249"/>
      <c r="HMI256" s="249"/>
      <c r="HMJ256" s="249"/>
      <c r="HMK256" s="249"/>
      <c r="HML256" s="249"/>
      <c r="HMM256" s="249"/>
      <c r="HMN256" s="249"/>
      <c r="HMO256" s="249"/>
      <c r="HMP256" s="249"/>
      <c r="HMQ256" s="249"/>
      <c r="HMR256" s="249"/>
      <c r="HMS256" s="249"/>
      <c r="HMT256" s="249"/>
      <c r="HMU256" s="249"/>
      <c r="HMV256" s="249"/>
      <c r="HMW256" s="249"/>
      <c r="HMX256" s="249"/>
      <c r="HMY256" s="249"/>
      <c r="HMZ256" s="249"/>
      <c r="HNA256" s="249"/>
      <c r="HNB256" s="249"/>
      <c r="HNC256" s="249"/>
      <c r="HND256" s="249"/>
      <c r="HNE256" s="249"/>
      <c r="HNF256" s="249"/>
      <c r="HNG256" s="249"/>
      <c r="HNH256" s="249"/>
      <c r="HNI256" s="249"/>
      <c r="HNJ256" s="249"/>
      <c r="HNK256" s="249"/>
      <c r="HNL256" s="249"/>
      <c r="HNM256" s="249"/>
      <c r="HNN256" s="249"/>
      <c r="HNO256" s="249"/>
      <c r="HNP256" s="249"/>
      <c r="HNQ256" s="249"/>
      <c r="HNR256" s="249"/>
      <c r="HNS256" s="249"/>
      <c r="HNT256" s="249"/>
      <c r="HNU256" s="249"/>
      <c r="HNV256" s="249"/>
      <c r="HNW256" s="249"/>
      <c r="HNX256" s="249"/>
      <c r="HNY256" s="249"/>
      <c r="HNZ256" s="249"/>
      <c r="HOA256" s="249"/>
      <c r="HOB256" s="249"/>
      <c r="HOC256" s="249"/>
      <c r="HOD256" s="249"/>
      <c r="HOE256" s="249"/>
      <c r="HOF256" s="249"/>
      <c r="HOG256" s="249"/>
      <c r="HOH256" s="249"/>
      <c r="HOI256" s="249"/>
      <c r="HOJ256" s="249"/>
      <c r="HOK256" s="249"/>
      <c r="HOL256" s="249"/>
      <c r="HOM256" s="249"/>
      <c r="HON256" s="249"/>
      <c r="HOO256" s="249"/>
      <c r="HOP256" s="249"/>
      <c r="HOQ256" s="249"/>
      <c r="HOR256" s="249"/>
      <c r="HOS256" s="249"/>
      <c r="HOT256" s="249"/>
      <c r="HOU256" s="249"/>
      <c r="HOV256" s="249"/>
      <c r="HOW256" s="249"/>
      <c r="HOX256" s="249"/>
      <c r="HOY256" s="249"/>
      <c r="HOZ256" s="249"/>
      <c r="HPA256" s="249"/>
      <c r="HPB256" s="249"/>
      <c r="HPC256" s="249"/>
      <c r="HPD256" s="249"/>
      <c r="HPE256" s="249"/>
      <c r="HPF256" s="249"/>
      <c r="HPG256" s="249"/>
      <c r="HPH256" s="249"/>
      <c r="HPI256" s="249"/>
      <c r="HPJ256" s="249"/>
      <c r="HPK256" s="249"/>
      <c r="HPL256" s="249"/>
      <c r="HPM256" s="249"/>
      <c r="HPN256" s="249"/>
      <c r="HPO256" s="249"/>
      <c r="HPP256" s="249"/>
      <c r="HPQ256" s="249"/>
      <c r="HPR256" s="249"/>
      <c r="HPS256" s="249"/>
      <c r="HPT256" s="249"/>
      <c r="HPU256" s="249"/>
      <c r="HPV256" s="249"/>
      <c r="HPW256" s="249"/>
      <c r="HPX256" s="249"/>
      <c r="HPY256" s="249"/>
      <c r="HPZ256" s="249"/>
      <c r="HQA256" s="249"/>
      <c r="HQB256" s="249"/>
      <c r="HQC256" s="249"/>
      <c r="HQD256" s="249"/>
      <c r="HQE256" s="249"/>
      <c r="HQF256" s="249"/>
      <c r="HQG256" s="249"/>
      <c r="HQH256" s="249"/>
      <c r="HQI256" s="249"/>
      <c r="HQJ256" s="249"/>
      <c r="HQK256" s="249"/>
      <c r="HQL256" s="249"/>
      <c r="HQM256" s="249"/>
      <c r="HQN256" s="249"/>
      <c r="HQO256" s="249"/>
      <c r="HQP256" s="249"/>
      <c r="HQQ256" s="249"/>
      <c r="HQR256" s="249"/>
      <c r="HQS256" s="249"/>
      <c r="HQT256" s="249"/>
      <c r="HQU256" s="249"/>
      <c r="HQV256" s="249"/>
      <c r="HQW256" s="249"/>
      <c r="HQX256" s="249"/>
      <c r="HQY256" s="249"/>
      <c r="HQZ256" s="249"/>
      <c r="HRA256" s="249"/>
      <c r="HRB256" s="249"/>
      <c r="HRC256" s="249"/>
      <c r="HRD256" s="249"/>
      <c r="HRE256" s="249"/>
      <c r="HRF256" s="249"/>
      <c r="HRG256" s="249"/>
      <c r="HRH256" s="249"/>
      <c r="HRI256" s="249"/>
      <c r="HRJ256" s="249"/>
      <c r="HRK256" s="249"/>
      <c r="HRL256" s="249"/>
      <c r="HRM256" s="249"/>
      <c r="HRN256" s="249"/>
      <c r="HRO256" s="249"/>
      <c r="HRP256" s="249"/>
      <c r="HRQ256" s="249"/>
      <c r="HRR256" s="249"/>
      <c r="HRS256" s="249"/>
      <c r="HRT256" s="249"/>
      <c r="HRU256" s="249"/>
      <c r="HRV256" s="249"/>
      <c r="HRW256" s="249"/>
      <c r="HRX256" s="249"/>
      <c r="HRY256" s="249"/>
      <c r="HRZ256" s="249"/>
      <c r="HSA256" s="249"/>
      <c r="HSB256" s="249"/>
      <c r="HSC256" s="249"/>
      <c r="HSD256" s="249"/>
      <c r="HSE256" s="249"/>
      <c r="HSF256" s="249"/>
      <c r="HSG256" s="249"/>
      <c r="HSH256" s="249"/>
      <c r="HSI256" s="249"/>
      <c r="HSJ256" s="249"/>
      <c r="HSK256" s="249"/>
      <c r="HSL256" s="249"/>
      <c r="HSM256" s="249"/>
      <c r="HSN256" s="249"/>
      <c r="HSO256" s="249"/>
      <c r="HSP256" s="249"/>
      <c r="HSQ256" s="249"/>
      <c r="HSR256" s="249"/>
      <c r="HSS256" s="249"/>
      <c r="HST256" s="249"/>
      <c r="HSU256" s="249"/>
      <c r="HSV256" s="249"/>
      <c r="HSW256" s="249"/>
      <c r="HSX256" s="249"/>
      <c r="HSY256" s="249"/>
      <c r="HSZ256" s="249"/>
      <c r="HTA256" s="249"/>
      <c r="HTB256" s="249"/>
      <c r="HTC256" s="249"/>
      <c r="HTD256" s="249"/>
      <c r="HTE256" s="249"/>
      <c r="HTF256" s="249"/>
      <c r="HTG256" s="249"/>
      <c r="HTH256" s="249"/>
      <c r="HTI256" s="249"/>
      <c r="HTJ256" s="249"/>
      <c r="HTK256" s="249"/>
      <c r="HTL256" s="249"/>
      <c r="HTM256" s="249"/>
      <c r="HTN256" s="249"/>
      <c r="HTO256" s="249"/>
      <c r="HTP256" s="249"/>
      <c r="HTQ256" s="249"/>
      <c r="HTR256" s="249"/>
      <c r="HTS256" s="249"/>
      <c r="HTT256" s="249"/>
      <c r="HTU256" s="249"/>
      <c r="HTV256" s="249"/>
      <c r="HTW256" s="249"/>
      <c r="HTX256" s="249"/>
      <c r="HTY256" s="249"/>
      <c r="HTZ256" s="249"/>
      <c r="HUA256" s="249"/>
      <c r="HUB256" s="249"/>
      <c r="HUC256" s="249"/>
      <c r="HUD256" s="249"/>
      <c r="HUE256" s="249"/>
      <c r="HUF256" s="249"/>
      <c r="HUG256" s="249"/>
      <c r="HUH256" s="249"/>
      <c r="HUI256" s="249"/>
      <c r="HUJ256" s="249"/>
      <c r="HUK256" s="249"/>
      <c r="HUL256" s="249"/>
      <c r="HUM256" s="249"/>
      <c r="HUN256" s="249"/>
      <c r="HUO256" s="249"/>
      <c r="HUP256" s="249"/>
      <c r="HUQ256" s="249"/>
      <c r="HUR256" s="249"/>
      <c r="HUS256" s="249"/>
      <c r="HUT256" s="249"/>
      <c r="HUU256" s="249"/>
      <c r="HUV256" s="249"/>
      <c r="HUW256" s="249"/>
      <c r="HUX256" s="249"/>
      <c r="HUY256" s="249"/>
      <c r="HUZ256" s="249"/>
      <c r="HVA256" s="249"/>
      <c r="HVB256" s="249"/>
      <c r="HVC256" s="249"/>
      <c r="HVD256" s="249"/>
      <c r="HVE256" s="249"/>
      <c r="HVF256" s="249"/>
      <c r="HVG256" s="249"/>
      <c r="HVH256" s="249"/>
      <c r="HVI256" s="249"/>
      <c r="HVJ256" s="249"/>
      <c r="HVK256" s="249"/>
      <c r="HVL256" s="249"/>
      <c r="HVM256" s="249"/>
      <c r="HVN256" s="249"/>
      <c r="HVO256" s="249"/>
      <c r="HVP256" s="249"/>
      <c r="HVQ256" s="249"/>
      <c r="HVR256" s="249"/>
      <c r="HVS256" s="249"/>
      <c r="HVT256" s="249"/>
      <c r="HVU256" s="249"/>
      <c r="HVV256" s="249"/>
      <c r="HVW256" s="249"/>
      <c r="HVX256" s="249"/>
      <c r="HVY256" s="249"/>
      <c r="HVZ256" s="249"/>
      <c r="HWA256" s="249"/>
      <c r="HWB256" s="249"/>
      <c r="HWC256" s="249"/>
      <c r="HWD256" s="249"/>
      <c r="HWE256" s="249"/>
      <c r="HWF256" s="249"/>
      <c r="HWG256" s="249"/>
      <c r="HWH256" s="249"/>
      <c r="HWI256" s="249"/>
      <c r="HWJ256" s="249"/>
      <c r="HWK256" s="249"/>
      <c r="HWL256" s="249"/>
      <c r="HWM256" s="249"/>
      <c r="HWN256" s="249"/>
      <c r="HWO256" s="249"/>
      <c r="HWP256" s="249"/>
      <c r="HWQ256" s="249"/>
      <c r="HWR256" s="249"/>
      <c r="HWS256" s="249"/>
      <c r="HWT256" s="249"/>
      <c r="HWU256" s="249"/>
      <c r="HWV256" s="249"/>
      <c r="HWW256" s="249"/>
      <c r="HWX256" s="249"/>
      <c r="HWY256" s="249"/>
      <c r="HWZ256" s="249"/>
      <c r="HXA256" s="249"/>
      <c r="HXB256" s="249"/>
      <c r="HXC256" s="249"/>
      <c r="HXD256" s="249"/>
      <c r="HXE256" s="249"/>
      <c r="HXF256" s="249"/>
      <c r="HXG256" s="249"/>
      <c r="HXH256" s="249"/>
      <c r="HXI256" s="249"/>
      <c r="HXJ256" s="249"/>
      <c r="HXK256" s="249"/>
      <c r="HXL256" s="249"/>
      <c r="HXM256" s="249"/>
      <c r="HXN256" s="249"/>
      <c r="HXO256" s="249"/>
      <c r="HXP256" s="249"/>
      <c r="HXQ256" s="249"/>
      <c r="HXR256" s="249"/>
      <c r="HXS256" s="249"/>
      <c r="HXT256" s="249"/>
      <c r="HXU256" s="249"/>
      <c r="HXV256" s="249"/>
      <c r="HXW256" s="249"/>
      <c r="HXX256" s="249"/>
      <c r="HXY256" s="249"/>
      <c r="HXZ256" s="249"/>
      <c r="HYA256" s="249"/>
      <c r="HYB256" s="249"/>
      <c r="HYC256" s="249"/>
      <c r="HYD256" s="249"/>
      <c r="HYE256" s="249"/>
      <c r="HYF256" s="249"/>
      <c r="HYG256" s="249"/>
      <c r="HYH256" s="249"/>
      <c r="HYI256" s="249"/>
      <c r="HYJ256" s="249"/>
      <c r="HYK256" s="249"/>
      <c r="HYL256" s="249"/>
      <c r="HYM256" s="249"/>
      <c r="HYN256" s="249"/>
      <c r="HYO256" s="249"/>
      <c r="HYP256" s="249"/>
      <c r="HYQ256" s="249"/>
      <c r="HYR256" s="249"/>
      <c r="HYS256" s="249"/>
      <c r="HYT256" s="249"/>
      <c r="HYU256" s="249"/>
      <c r="HYV256" s="249"/>
      <c r="HYW256" s="249"/>
      <c r="HYX256" s="249"/>
      <c r="HYY256" s="249"/>
      <c r="HYZ256" s="249"/>
      <c r="HZA256" s="249"/>
      <c r="HZB256" s="249"/>
      <c r="HZC256" s="249"/>
      <c r="HZD256" s="249"/>
      <c r="HZE256" s="249"/>
      <c r="HZF256" s="249"/>
      <c r="HZG256" s="249"/>
      <c r="HZH256" s="249"/>
      <c r="HZI256" s="249"/>
      <c r="HZJ256" s="249"/>
      <c r="HZK256" s="249"/>
      <c r="HZL256" s="249"/>
      <c r="HZM256" s="249"/>
      <c r="HZN256" s="249"/>
      <c r="HZO256" s="249"/>
      <c r="HZP256" s="249"/>
      <c r="HZQ256" s="249"/>
      <c r="HZR256" s="249"/>
      <c r="HZS256" s="249"/>
      <c r="HZT256" s="249"/>
      <c r="HZU256" s="249"/>
      <c r="HZV256" s="249"/>
      <c r="HZW256" s="249"/>
      <c r="HZX256" s="249"/>
      <c r="HZY256" s="249"/>
      <c r="HZZ256" s="249"/>
      <c r="IAA256" s="249"/>
      <c r="IAB256" s="249"/>
      <c r="IAC256" s="249"/>
      <c r="IAD256" s="249"/>
      <c r="IAE256" s="249"/>
      <c r="IAF256" s="249"/>
      <c r="IAG256" s="249"/>
      <c r="IAH256" s="249"/>
      <c r="IAI256" s="249"/>
      <c r="IAJ256" s="249"/>
      <c r="IAK256" s="249"/>
      <c r="IAL256" s="249"/>
      <c r="IAM256" s="249"/>
      <c r="IAN256" s="249"/>
      <c r="IAO256" s="249"/>
      <c r="IAP256" s="249"/>
      <c r="IAQ256" s="249"/>
      <c r="IAR256" s="249"/>
      <c r="IAS256" s="249"/>
      <c r="IAT256" s="249"/>
      <c r="IAU256" s="249"/>
      <c r="IAV256" s="249"/>
      <c r="IAW256" s="249"/>
      <c r="IAX256" s="249"/>
      <c r="IAY256" s="249"/>
      <c r="IAZ256" s="249"/>
      <c r="IBA256" s="249"/>
      <c r="IBB256" s="249"/>
      <c r="IBC256" s="249"/>
      <c r="IBD256" s="249"/>
      <c r="IBE256" s="249"/>
      <c r="IBF256" s="249"/>
      <c r="IBG256" s="249"/>
      <c r="IBH256" s="249"/>
      <c r="IBI256" s="249"/>
      <c r="IBJ256" s="249"/>
      <c r="IBK256" s="249"/>
      <c r="IBL256" s="249"/>
      <c r="IBM256" s="249"/>
      <c r="IBN256" s="249"/>
      <c r="IBO256" s="249"/>
      <c r="IBP256" s="249"/>
      <c r="IBQ256" s="249"/>
      <c r="IBR256" s="249"/>
      <c r="IBS256" s="249"/>
      <c r="IBT256" s="249"/>
      <c r="IBU256" s="249"/>
      <c r="IBV256" s="249"/>
      <c r="IBW256" s="249"/>
      <c r="IBX256" s="249"/>
      <c r="IBY256" s="249"/>
      <c r="IBZ256" s="249"/>
      <c r="ICA256" s="249"/>
      <c r="ICB256" s="249"/>
      <c r="ICC256" s="249"/>
      <c r="ICD256" s="249"/>
      <c r="ICE256" s="249"/>
      <c r="ICF256" s="249"/>
      <c r="ICG256" s="249"/>
      <c r="ICH256" s="249"/>
      <c r="ICI256" s="249"/>
      <c r="ICJ256" s="249"/>
      <c r="ICK256" s="249"/>
      <c r="ICL256" s="249"/>
      <c r="ICM256" s="249"/>
      <c r="ICN256" s="249"/>
      <c r="ICO256" s="249"/>
      <c r="ICP256" s="249"/>
      <c r="ICQ256" s="249"/>
      <c r="ICR256" s="249"/>
      <c r="ICS256" s="249"/>
      <c r="ICT256" s="249"/>
      <c r="ICU256" s="249"/>
      <c r="ICV256" s="249"/>
      <c r="ICW256" s="249"/>
      <c r="ICX256" s="249"/>
      <c r="ICY256" s="249"/>
      <c r="ICZ256" s="249"/>
      <c r="IDA256" s="249"/>
      <c r="IDB256" s="249"/>
      <c r="IDC256" s="249"/>
      <c r="IDD256" s="249"/>
      <c r="IDE256" s="249"/>
      <c r="IDF256" s="249"/>
      <c r="IDG256" s="249"/>
      <c r="IDH256" s="249"/>
      <c r="IDI256" s="249"/>
      <c r="IDJ256" s="249"/>
      <c r="IDK256" s="249"/>
      <c r="IDL256" s="249"/>
      <c r="IDM256" s="249"/>
      <c r="IDN256" s="249"/>
      <c r="IDO256" s="249"/>
      <c r="IDP256" s="249"/>
      <c r="IDQ256" s="249"/>
      <c r="IDR256" s="249"/>
      <c r="IDS256" s="249"/>
      <c r="IDT256" s="249"/>
      <c r="IDU256" s="249"/>
      <c r="IDV256" s="249"/>
      <c r="IDW256" s="249"/>
      <c r="IDX256" s="249"/>
      <c r="IDY256" s="249"/>
      <c r="IDZ256" s="249"/>
      <c r="IEA256" s="249"/>
      <c r="IEB256" s="249"/>
      <c r="IEC256" s="249"/>
      <c r="IED256" s="249"/>
      <c r="IEE256" s="249"/>
      <c r="IEF256" s="249"/>
      <c r="IEG256" s="249"/>
      <c r="IEH256" s="249"/>
      <c r="IEI256" s="249"/>
      <c r="IEJ256" s="249"/>
      <c r="IEK256" s="249"/>
      <c r="IEL256" s="249"/>
      <c r="IEM256" s="249"/>
      <c r="IEN256" s="249"/>
      <c r="IEO256" s="249"/>
      <c r="IEP256" s="249"/>
      <c r="IEQ256" s="249"/>
      <c r="IER256" s="249"/>
      <c r="IES256" s="249"/>
      <c r="IET256" s="249"/>
      <c r="IEU256" s="249"/>
      <c r="IEV256" s="249"/>
      <c r="IEW256" s="249"/>
      <c r="IEX256" s="249"/>
      <c r="IEY256" s="249"/>
      <c r="IEZ256" s="249"/>
      <c r="IFA256" s="249"/>
      <c r="IFB256" s="249"/>
      <c r="IFC256" s="249"/>
      <c r="IFD256" s="249"/>
      <c r="IFE256" s="249"/>
      <c r="IFF256" s="249"/>
      <c r="IFG256" s="249"/>
      <c r="IFH256" s="249"/>
      <c r="IFI256" s="249"/>
      <c r="IFJ256" s="249"/>
      <c r="IFK256" s="249"/>
      <c r="IFL256" s="249"/>
      <c r="IFM256" s="249"/>
      <c r="IFN256" s="249"/>
      <c r="IFO256" s="249"/>
      <c r="IFP256" s="249"/>
      <c r="IFQ256" s="249"/>
      <c r="IFR256" s="249"/>
      <c r="IFS256" s="249"/>
      <c r="IFT256" s="249"/>
      <c r="IFU256" s="249"/>
      <c r="IFV256" s="249"/>
      <c r="IFW256" s="249"/>
      <c r="IFX256" s="249"/>
      <c r="IFY256" s="249"/>
      <c r="IFZ256" s="249"/>
      <c r="IGA256" s="249"/>
      <c r="IGB256" s="249"/>
      <c r="IGC256" s="249"/>
      <c r="IGD256" s="249"/>
      <c r="IGE256" s="249"/>
      <c r="IGF256" s="249"/>
      <c r="IGG256" s="249"/>
      <c r="IGH256" s="249"/>
      <c r="IGI256" s="249"/>
      <c r="IGJ256" s="249"/>
      <c r="IGK256" s="249"/>
      <c r="IGL256" s="249"/>
      <c r="IGM256" s="249"/>
      <c r="IGN256" s="249"/>
      <c r="IGO256" s="249"/>
      <c r="IGP256" s="249"/>
      <c r="IGQ256" s="249"/>
      <c r="IGR256" s="249"/>
      <c r="IGS256" s="249"/>
      <c r="IGT256" s="249"/>
      <c r="IGU256" s="249"/>
      <c r="IGV256" s="249"/>
      <c r="IGW256" s="249"/>
      <c r="IGX256" s="249"/>
      <c r="IGY256" s="249"/>
      <c r="IGZ256" s="249"/>
      <c r="IHA256" s="249"/>
      <c r="IHB256" s="249"/>
      <c r="IHC256" s="249"/>
      <c r="IHD256" s="249"/>
      <c r="IHE256" s="249"/>
      <c r="IHF256" s="249"/>
      <c r="IHG256" s="249"/>
      <c r="IHH256" s="249"/>
      <c r="IHI256" s="249"/>
      <c r="IHJ256" s="249"/>
      <c r="IHK256" s="249"/>
      <c r="IHL256" s="249"/>
      <c r="IHM256" s="249"/>
      <c r="IHN256" s="249"/>
      <c r="IHO256" s="249"/>
      <c r="IHP256" s="249"/>
      <c r="IHQ256" s="249"/>
      <c r="IHR256" s="249"/>
      <c r="IHS256" s="249"/>
      <c r="IHT256" s="249"/>
      <c r="IHU256" s="249"/>
      <c r="IHV256" s="249"/>
      <c r="IHW256" s="249"/>
      <c r="IHX256" s="249"/>
      <c r="IHY256" s="249"/>
      <c r="IHZ256" s="249"/>
      <c r="IIA256" s="249"/>
      <c r="IIB256" s="249"/>
      <c r="IIC256" s="249"/>
      <c r="IID256" s="249"/>
      <c r="IIE256" s="249"/>
      <c r="IIF256" s="249"/>
      <c r="IIG256" s="249"/>
      <c r="IIH256" s="249"/>
      <c r="III256" s="249"/>
      <c r="IIJ256" s="249"/>
      <c r="IIK256" s="249"/>
      <c r="IIL256" s="249"/>
      <c r="IIM256" s="249"/>
      <c r="IIN256" s="249"/>
      <c r="IIO256" s="249"/>
      <c r="IIP256" s="249"/>
      <c r="IIQ256" s="249"/>
      <c r="IIR256" s="249"/>
      <c r="IIS256" s="249"/>
      <c r="IIT256" s="249"/>
      <c r="IIU256" s="249"/>
      <c r="IIV256" s="249"/>
      <c r="IIW256" s="249"/>
      <c r="IIX256" s="249"/>
      <c r="IIY256" s="249"/>
      <c r="IIZ256" s="249"/>
      <c r="IJA256" s="249"/>
      <c r="IJB256" s="249"/>
      <c r="IJC256" s="249"/>
      <c r="IJD256" s="249"/>
      <c r="IJE256" s="249"/>
      <c r="IJF256" s="249"/>
      <c r="IJG256" s="249"/>
      <c r="IJH256" s="249"/>
      <c r="IJI256" s="249"/>
      <c r="IJJ256" s="249"/>
      <c r="IJK256" s="249"/>
      <c r="IJL256" s="249"/>
      <c r="IJM256" s="249"/>
      <c r="IJN256" s="249"/>
      <c r="IJO256" s="249"/>
      <c r="IJP256" s="249"/>
      <c r="IJQ256" s="249"/>
      <c r="IJR256" s="249"/>
      <c r="IJS256" s="249"/>
      <c r="IJT256" s="249"/>
      <c r="IJU256" s="249"/>
      <c r="IJV256" s="249"/>
      <c r="IJW256" s="249"/>
      <c r="IJX256" s="249"/>
      <c r="IJY256" s="249"/>
      <c r="IJZ256" s="249"/>
      <c r="IKA256" s="249"/>
      <c r="IKB256" s="249"/>
      <c r="IKC256" s="249"/>
      <c r="IKD256" s="249"/>
      <c r="IKE256" s="249"/>
      <c r="IKF256" s="249"/>
      <c r="IKG256" s="249"/>
      <c r="IKH256" s="249"/>
      <c r="IKI256" s="249"/>
      <c r="IKJ256" s="249"/>
      <c r="IKK256" s="249"/>
      <c r="IKL256" s="249"/>
      <c r="IKM256" s="249"/>
      <c r="IKN256" s="249"/>
      <c r="IKO256" s="249"/>
      <c r="IKP256" s="249"/>
      <c r="IKQ256" s="249"/>
      <c r="IKR256" s="249"/>
      <c r="IKS256" s="249"/>
      <c r="IKT256" s="249"/>
      <c r="IKU256" s="249"/>
      <c r="IKV256" s="249"/>
      <c r="IKW256" s="249"/>
      <c r="IKX256" s="249"/>
      <c r="IKY256" s="249"/>
      <c r="IKZ256" s="249"/>
      <c r="ILA256" s="249"/>
      <c r="ILB256" s="249"/>
      <c r="ILC256" s="249"/>
      <c r="ILD256" s="249"/>
      <c r="ILE256" s="249"/>
      <c r="ILF256" s="249"/>
      <c r="ILG256" s="249"/>
      <c r="ILH256" s="249"/>
      <c r="ILI256" s="249"/>
      <c r="ILJ256" s="249"/>
      <c r="ILK256" s="249"/>
      <c r="ILL256" s="249"/>
      <c r="ILM256" s="249"/>
      <c r="ILN256" s="249"/>
      <c r="ILO256" s="249"/>
      <c r="ILP256" s="249"/>
      <c r="ILQ256" s="249"/>
      <c r="ILR256" s="249"/>
      <c r="ILS256" s="249"/>
      <c r="ILT256" s="249"/>
      <c r="ILU256" s="249"/>
      <c r="ILV256" s="249"/>
      <c r="ILW256" s="249"/>
      <c r="ILX256" s="249"/>
      <c r="ILY256" s="249"/>
      <c r="ILZ256" s="249"/>
      <c r="IMA256" s="249"/>
      <c r="IMB256" s="249"/>
      <c r="IMC256" s="249"/>
      <c r="IMD256" s="249"/>
      <c r="IME256" s="249"/>
      <c r="IMF256" s="249"/>
      <c r="IMG256" s="249"/>
      <c r="IMH256" s="249"/>
      <c r="IMI256" s="249"/>
      <c r="IMJ256" s="249"/>
      <c r="IMK256" s="249"/>
      <c r="IML256" s="249"/>
      <c r="IMM256" s="249"/>
      <c r="IMN256" s="249"/>
      <c r="IMO256" s="249"/>
      <c r="IMP256" s="249"/>
      <c r="IMQ256" s="249"/>
      <c r="IMR256" s="249"/>
      <c r="IMS256" s="249"/>
      <c r="IMT256" s="249"/>
      <c r="IMU256" s="249"/>
      <c r="IMV256" s="249"/>
      <c r="IMW256" s="249"/>
      <c r="IMX256" s="249"/>
      <c r="IMY256" s="249"/>
      <c r="IMZ256" s="249"/>
      <c r="INA256" s="249"/>
      <c r="INB256" s="249"/>
      <c r="INC256" s="249"/>
      <c r="IND256" s="249"/>
      <c r="INE256" s="249"/>
      <c r="INF256" s="249"/>
      <c r="ING256" s="249"/>
      <c r="INH256" s="249"/>
      <c r="INI256" s="249"/>
      <c r="INJ256" s="249"/>
      <c r="INK256" s="249"/>
      <c r="INL256" s="249"/>
      <c r="INM256" s="249"/>
      <c r="INN256" s="249"/>
      <c r="INO256" s="249"/>
      <c r="INP256" s="249"/>
      <c r="INQ256" s="249"/>
      <c r="INR256" s="249"/>
      <c r="INS256" s="249"/>
      <c r="INT256" s="249"/>
      <c r="INU256" s="249"/>
      <c r="INV256" s="249"/>
      <c r="INW256" s="249"/>
      <c r="INX256" s="249"/>
      <c r="INY256" s="249"/>
      <c r="INZ256" s="249"/>
      <c r="IOA256" s="249"/>
      <c r="IOB256" s="249"/>
      <c r="IOC256" s="249"/>
      <c r="IOD256" s="249"/>
      <c r="IOE256" s="249"/>
      <c r="IOF256" s="249"/>
      <c r="IOG256" s="249"/>
      <c r="IOH256" s="249"/>
      <c r="IOI256" s="249"/>
      <c r="IOJ256" s="249"/>
      <c r="IOK256" s="249"/>
      <c r="IOL256" s="249"/>
      <c r="IOM256" s="249"/>
      <c r="ION256" s="249"/>
      <c r="IOO256" s="249"/>
      <c r="IOP256" s="249"/>
      <c r="IOQ256" s="249"/>
      <c r="IOR256" s="249"/>
      <c r="IOS256" s="249"/>
      <c r="IOT256" s="249"/>
      <c r="IOU256" s="249"/>
      <c r="IOV256" s="249"/>
      <c r="IOW256" s="249"/>
      <c r="IOX256" s="249"/>
      <c r="IOY256" s="249"/>
      <c r="IOZ256" s="249"/>
      <c r="IPA256" s="249"/>
      <c r="IPB256" s="249"/>
      <c r="IPC256" s="249"/>
      <c r="IPD256" s="249"/>
      <c r="IPE256" s="249"/>
      <c r="IPF256" s="249"/>
      <c r="IPG256" s="249"/>
      <c r="IPH256" s="249"/>
      <c r="IPI256" s="249"/>
      <c r="IPJ256" s="249"/>
      <c r="IPK256" s="249"/>
      <c r="IPL256" s="249"/>
      <c r="IPM256" s="249"/>
      <c r="IPN256" s="249"/>
      <c r="IPO256" s="249"/>
      <c r="IPP256" s="249"/>
      <c r="IPQ256" s="249"/>
      <c r="IPR256" s="249"/>
      <c r="IPS256" s="249"/>
      <c r="IPT256" s="249"/>
      <c r="IPU256" s="249"/>
      <c r="IPV256" s="249"/>
      <c r="IPW256" s="249"/>
      <c r="IPX256" s="249"/>
      <c r="IPY256" s="249"/>
      <c r="IPZ256" s="249"/>
      <c r="IQA256" s="249"/>
      <c r="IQB256" s="249"/>
      <c r="IQC256" s="249"/>
      <c r="IQD256" s="249"/>
      <c r="IQE256" s="249"/>
      <c r="IQF256" s="249"/>
      <c r="IQG256" s="249"/>
      <c r="IQH256" s="249"/>
      <c r="IQI256" s="249"/>
      <c r="IQJ256" s="249"/>
      <c r="IQK256" s="249"/>
      <c r="IQL256" s="249"/>
      <c r="IQM256" s="249"/>
      <c r="IQN256" s="249"/>
      <c r="IQO256" s="249"/>
      <c r="IQP256" s="249"/>
      <c r="IQQ256" s="249"/>
      <c r="IQR256" s="249"/>
      <c r="IQS256" s="249"/>
      <c r="IQT256" s="249"/>
      <c r="IQU256" s="249"/>
      <c r="IQV256" s="249"/>
      <c r="IQW256" s="249"/>
      <c r="IQX256" s="249"/>
      <c r="IQY256" s="249"/>
      <c r="IQZ256" s="249"/>
      <c r="IRA256" s="249"/>
      <c r="IRB256" s="249"/>
      <c r="IRC256" s="249"/>
      <c r="IRD256" s="249"/>
      <c r="IRE256" s="249"/>
      <c r="IRF256" s="249"/>
      <c r="IRG256" s="249"/>
      <c r="IRH256" s="249"/>
      <c r="IRI256" s="249"/>
      <c r="IRJ256" s="249"/>
      <c r="IRK256" s="249"/>
      <c r="IRL256" s="249"/>
      <c r="IRM256" s="249"/>
      <c r="IRN256" s="249"/>
      <c r="IRO256" s="249"/>
      <c r="IRP256" s="249"/>
      <c r="IRQ256" s="249"/>
      <c r="IRR256" s="249"/>
      <c r="IRS256" s="249"/>
      <c r="IRT256" s="249"/>
      <c r="IRU256" s="249"/>
      <c r="IRV256" s="249"/>
      <c r="IRW256" s="249"/>
      <c r="IRX256" s="249"/>
      <c r="IRY256" s="249"/>
      <c r="IRZ256" s="249"/>
      <c r="ISA256" s="249"/>
      <c r="ISB256" s="249"/>
      <c r="ISC256" s="249"/>
      <c r="ISD256" s="249"/>
      <c r="ISE256" s="249"/>
      <c r="ISF256" s="249"/>
      <c r="ISG256" s="249"/>
      <c r="ISH256" s="249"/>
      <c r="ISI256" s="249"/>
      <c r="ISJ256" s="249"/>
      <c r="ISK256" s="249"/>
      <c r="ISL256" s="249"/>
      <c r="ISM256" s="249"/>
      <c r="ISN256" s="249"/>
      <c r="ISO256" s="249"/>
      <c r="ISP256" s="249"/>
      <c r="ISQ256" s="249"/>
      <c r="ISR256" s="249"/>
      <c r="ISS256" s="249"/>
      <c r="IST256" s="249"/>
      <c r="ISU256" s="249"/>
      <c r="ISV256" s="249"/>
      <c r="ISW256" s="249"/>
      <c r="ISX256" s="249"/>
      <c r="ISY256" s="249"/>
      <c r="ISZ256" s="249"/>
      <c r="ITA256" s="249"/>
      <c r="ITB256" s="249"/>
      <c r="ITC256" s="249"/>
      <c r="ITD256" s="249"/>
      <c r="ITE256" s="249"/>
      <c r="ITF256" s="249"/>
      <c r="ITG256" s="249"/>
      <c r="ITH256" s="249"/>
      <c r="ITI256" s="249"/>
      <c r="ITJ256" s="249"/>
      <c r="ITK256" s="249"/>
      <c r="ITL256" s="249"/>
      <c r="ITM256" s="249"/>
      <c r="ITN256" s="249"/>
      <c r="ITO256" s="249"/>
      <c r="ITP256" s="249"/>
      <c r="ITQ256" s="249"/>
      <c r="ITR256" s="249"/>
      <c r="ITS256" s="249"/>
      <c r="ITT256" s="249"/>
      <c r="ITU256" s="249"/>
      <c r="ITV256" s="249"/>
      <c r="ITW256" s="249"/>
      <c r="ITX256" s="249"/>
      <c r="ITY256" s="249"/>
      <c r="ITZ256" s="249"/>
      <c r="IUA256" s="249"/>
      <c r="IUB256" s="249"/>
      <c r="IUC256" s="249"/>
      <c r="IUD256" s="249"/>
      <c r="IUE256" s="249"/>
      <c r="IUF256" s="249"/>
      <c r="IUG256" s="249"/>
      <c r="IUH256" s="249"/>
      <c r="IUI256" s="249"/>
      <c r="IUJ256" s="249"/>
      <c r="IUK256" s="249"/>
      <c r="IUL256" s="249"/>
      <c r="IUM256" s="249"/>
      <c r="IUN256" s="249"/>
      <c r="IUO256" s="249"/>
      <c r="IUP256" s="249"/>
      <c r="IUQ256" s="249"/>
      <c r="IUR256" s="249"/>
      <c r="IUS256" s="249"/>
      <c r="IUT256" s="249"/>
      <c r="IUU256" s="249"/>
      <c r="IUV256" s="249"/>
      <c r="IUW256" s="249"/>
      <c r="IUX256" s="249"/>
      <c r="IUY256" s="249"/>
      <c r="IUZ256" s="249"/>
      <c r="IVA256" s="249"/>
      <c r="IVB256" s="249"/>
      <c r="IVC256" s="249"/>
      <c r="IVD256" s="249"/>
      <c r="IVE256" s="249"/>
      <c r="IVF256" s="249"/>
      <c r="IVG256" s="249"/>
      <c r="IVH256" s="249"/>
      <c r="IVI256" s="249"/>
      <c r="IVJ256" s="249"/>
      <c r="IVK256" s="249"/>
      <c r="IVL256" s="249"/>
      <c r="IVM256" s="249"/>
      <c r="IVN256" s="249"/>
      <c r="IVO256" s="249"/>
      <c r="IVP256" s="249"/>
      <c r="IVQ256" s="249"/>
      <c r="IVR256" s="249"/>
      <c r="IVS256" s="249"/>
      <c r="IVT256" s="249"/>
      <c r="IVU256" s="249"/>
      <c r="IVV256" s="249"/>
      <c r="IVW256" s="249"/>
      <c r="IVX256" s="249"/>
      <c r="IVY256" s="249"/>
      <c r="IVZ256" s="249"/>
      <c r="IWA256" s="249"/>
      <c r="IWB256" s="249"/>
      <c r="IWC256" s="249"/>
      <c r="IWD256" s="249"/>
      <c r="IWE256" s="249"/>
      <c r="IWF256" s="249"/>
      <c r="IWG256" s="249"/>
      <c r="IWH256" s="249"/>
      <c r="IWI256" s="249"/>
      <c r="IWJ256" s="249"/>
      <c r="IWK256" s="249"/>
      <c r="IWL256" s="249"/>
      <c r="IWM256" s="249"/>
      <c r="IWN256" s="249"/>
      <c r="IWO256" s="249"/>
      <c r="IWP256" s="249"/>
      <c r="IWQ256" s="249"/>
      <c r="IWR256" s="249"/>
      <c r="IWS256" s="249"/>
      <c r="IWT256" s="249"/>
      <c r="IWU256" s="249"/>
      <c r="IWV256" s="249"/>
      <c r="IWW256" s="249"/>
      <c r="IWX256" s="249"/>
      <c r="IWY256" s="249"/>
      <c r="IWZ256" s="249"/>
      <c r="IXA256" s="249"/>
      <c r="IXB256" s="249"/>
      <c r="IXC256" s="249"/>
      <c r="IXD256" s="249"/>
      <c r="IXE256" s="249"/>
      <c r="IXF256" s="249"/>
      <c r="IXG256" s="249"/>
      <c r="IXH256" s="249"/>
      <c r="IXI256" s="249"/>
      <c r="IXJ256" s="249"/>
      <c r="IXK256" s="249"/>
      <c r="IXL256" s="249"/>
      <c r="IXM256" s="249"/>
      <c r="IXN256" s="249"/>
      <c r="IXO256" s="249"/>
      <c r="IXP256" s="249"/>
      <c r="IXQ256" s="249"/>
      <c r="IXR256" s="249"/>
      <c r="IXS256" s="249"/>
      <c r="IXT256" s="249"/>
      <c r="IXU256" s="249"/>
      <c r="IXV256" s="249"/>
      <c r="IXW256" s="249"/>
      <c r="IXX256" s="249"/>
      <c r="IXY256" s="249"/>
      <c r="IXZ256" s="249"/>
      <c r="IYA256" s="249"/>
      <c r="IYB256" s="249"/>
      <c r="IYC256" s="249"/>
      <c r="IYD256" s="249"/>
      <c r="IYE256" s="249"/>
      <c r="IYF256" s="249"/>
      <c r="IYG256" s="249"/>
      <c r="IYH256" s="249"/>
      <c r="IYI256" s="249"/>
      <c r="IYJ256" s="249"/>
      <c r="IYK256" s="249"/>
      <c r="IYL256" s="249"/>
      <c r="IYM256" s="249"/>
      <c r="IYN256" s="249"/>
      <c r="IYO256" s="249"/>
      <c r="IYP256" s="249"/>
      <c r="IYQ256" s="249"/>
      <c r="IYR256" s="249"/>
      <c r="IYS256" s="249"/>
      <c r="IYT256" s="249"/>
      <c r="IYU256" s="249"/>
      <c r="IYV256" s="249"/>
      <c r="IYW256" s="249"/>
      <c r="IYX256" s="249"/>
      <c r="IYY256" s="249"/>
      <c r="IYZ256" s="249"/>
      <c r="IZA256" s="249"/>
      <c r="IZB256" s="249"/>
      <c r="IZC256" s="249"/>
      <c r="IZD256" s="249"/>
      <c r="IZE256" s="249"/>
      <c r="IZF256" s="249"/>
      <c r="IZG256" s="249"/>
      <c r="IZH256" s="249"/>
      <c r="IZI256" s="249"/>
      <c r="IZJ256" s="249"/>
      <c r="IZK256" s="249"/>
      <c r="IZL256" s="249"/>
      <c r="IZM256" s="249"/>
      <c r="IZN256" s="249"/>
      <c r="IZO256" s="249"/>
      <c r="IZP256" s="249"/>
      <c r="IZQ256" s="249"/>
      <c r="IZR256" s="249"/>
      <c r="IZS256" s="249"/>
      <c r="IZT256" s="249"/>
      <c r="IZU256" s="249"/>
      <c r="IZV256" s="249"/>
      <c r="IZW256" s="249"/>
      <c r="IZX256" s="249"/>
      <c r="IZY256" s="249"/>
      <c r="IZZ256" s="249"/>
      <c r="JAA256" s="249"/>
      <c r="JAB256" s="249"/>
      <c r="JAC256" s="249"/>
      <c r="JAD256" s="249"/>
      <c r="JAE256" s="249"/>
      <c r="JAF256" s="249"/>
      <c r="JAG256" s="249"/>
      <c r="JAH256" s="249"/>
      <c r="JAI256" s="249"/>
      <c r="JAJ256" s="249"/>
      <c r="JAK256" s="249"/>
      <c r="JAL256" s="249"/>
      <c r="JAM256" s="249"/>
      <c r="JAN256" s="249"/>
      <c r="JAO256" s="249"/>
      <c r="JAP256" s="249"/>
      <c r="JAQ256" s="249"/>
      <c r="JAR256" s="249"/>
      <c r="JAS256" s="249"/>
      <c r="JAT256" s="249"/>
      <c r="JAU256" s="249"/>
      <c r="JAV256" s="249"/>
      <c r="JAW256" s="249"/>
      <c r="JAX256" s="249"/>
      <c r="JAY256" s="249"/>
      <c r="JAZ256" s="249"/>
      <c r="JBA256" s="249"/>
      <c r="JBB256" s="249"/>
      <c r="JBC256" s="249"/>
      <c r="JBD256" s="249"/>
      <c r="JBE256" s="249"/>
      <c r="JBF256" s="249"/>
      <c r="JBG256" s="249"/>
      <c r="JBH256" s="249"/>
      <c r="JBI256" s="249"/>
      <c r="JBJ256" s="249"/>
      <c r="JBK256" s="249"/>
      <c r="JBL256" s="249"/>
      <c r="JBM256" s="249"/>
      <c r="JBN256" s="249"/>
      <c r="JBO256" s="249"/>
      <c r="JBP256" s="249"/>
      <c r="JBQ256" s="249"/>
      <c r="JBR256" s="249"/>
      <c r="JBS256" s="249"/>
      <c r="JBT256" s="249"/>
      <c r="JBU256" s="249"/>
      <c r="JBV256" s="249"/>
      <c r="JBW256" s="249"/>
      <c r="JBX256" s="249"/>
      <c r="JBY256" s="249"/>
      <c r="JBZ256" s="249"/>
      <c r="JCA256" s="249"/>
      <c r="JCB256" s="249"/>
      <c r="JCC256" s="249"/>
      <c r="JCD256" s="249"/>
      <c r="JCE256" s="249"/>
      <c r="JCF256" s="249"/>
      <c r="JCG256" s="249"/>
      <c r="JCH256" s="249"/>
      <c r="JCI256" s="249"/>
      <c r="JCJ256" s="249"/>
      <c r="JCK256" s="249"/>
      <c r="JCL256" s="249"/>
      <c r="JCM256" s="249"/>
      <c r="JCN256" s="249"/>
      <c r="JCO256" s="249"/>
      <c r="JCP256" s="249"/>
      <c r="JCQ256" s="249"/>
      <c r="JCR256" s="249"/>
      <c r="JCS256" s="249"/>
      <c r="JCT256" s="249"/>
      <c r="JCU256" s="249"/>
      <c r="JCV256" s="249"/>
      <c r="JCW256" s="249"/>
      <c r="JCX256" s="249"/>
      <c r="JCY256" s="249"/>
      <c r="JCZ256" s="249"/>
      <c r="JDA256" s="249"/>
      <c r="JDB256" s="249"/>
      <c r="JDC256" s="249"/>
      <c r="JDD256" s="249"/>
      <c r="JDE256" s="249"/>
      <c r="JDF256" s="249"/>
      <c r="JDG256" s="249"/>
      <c r="JDH256" s="249"/>
      <c r="JDI256" s="249"/>
      <c r="JDJ256" s="249"/>
      <c r="JDK256" s="249"/>
      <c r="JDL256" s="249"/>
      <c r="JDM256" s="249"/>
      <c r="JDN256" s="249"/>
      <c r="JDO256" s="249"/>
      <c r="JDP256" s="249"/>
      <c r="JDQ256" s="249"/>
      <c r="JDR256" s="249"/>
      <c r="JDS256" s="249"/>
      <c r="JDT256" s="249"/>
      <c r="JDU256" s="249"/>
      <c r="JDV256" s="249"/>
      <c r="JDW256" s="249"/>
      <c r="JDX256" s="249"/>
      <c r="JDY256" s="249"/>
      <c r="JDZ256" s="249"/>
      <c r="JEA256" s="249"/>
      <c r="JEB256" s="249"/>
      <c r="JEC256" s="249"/>
      <c r="JED256" s="249"/>
      <c r="JEE256" s="249"/>
      <c r="JEF256" s="249"/>
      <c r="JEG256" s="249"/>
      <c r="JEH256" s="249"/>
      <c r="JEI256" s="249"/>
      <c r="JEJ256" s="249"/>
      <c r="JEK256" s="249"/>
      <c r="JEL256" s="249"/>
      <c r="JEM256" s="249"/>
      <c r="JEN256" s="249"/>
      <c r="JEO256" s="249"/>
      <c r="JEP256" s="249"/>
      <c r="JEQ256" s="249"/>
      <c r="JER256" s="249"/>
      <c r="JES256" s="249"/>
      <c r="JET256" s="249"/>
      <c r="JEU256" s="249"/>
      <c r="JEV256" s="249"/>
      <c r="JEW256" s="249"/>
      <c r="JEX256" s="249"/>
      <c r="JEY256" s="249"/>
      <c r="JEZ256" s="249"/>
      <c r="JFA256" s="249"/>
      <c r="JFB256" s="249"/>
      <c r="JFC256" s="249"/>
      <c r="JFD256" s="249"/>
      <c r="JFE256" s="249"/>
      <c r="JFF256" s="249"/>
      <c r="JFG256" s="249"/>
      <c r="JFH256" s="249"/>
      <c r="JFI256" s="249"/>
      <c r="JFJ256" s="249"/>
      <c r="JFK256" s="249"/>
      <c r="JFL256" s="249"/>
      <c r="JFM256" s="249"/>
      <c r="JFN256" s="249"/>
      <c r="JFO256" s="249"/>
      <c r="JFP256" s="249"/>
      <c r="JFQ256" s="249"/>
      <c r="JFR256" s="249"/>
      <c r="JFS256" s="249"/>
      <c r="JFT256" s="249"/>
      <c r="JFU256" s="249"/>
      <c r="JFV256" s="249"/>
      <c r="JFW256" s="249"/>
      <c r="JFX256" s="249"/>
      <c r="JFY256" s="249"/>
      <c r="JFZ256" s="249"/>
      <c r="JGA256" s="249"/>
      <c r="JGB256" s="249"/>
      <c r="JGC256" s="249"/>
      <c r="JGD256" s="249"/>
      <c r="JGE256" s="249"/>
      <c r="JGF256" s="249"/>
      <c r="JGG256" s="249"/>
      <c r="JGH256" s="249"/>
      <c r="JGI256" s="249"/>
      <c r="JGJ256" s="249"/>
      <c r="JGK256" s="249"/>
      <c r="JGL256" s="249"/>
      <c r="JGM256" s="249"/>
      <c r="JGN256" s="249"/>
      <c r="JGO256" s="249"/>
      <c r="JGP256" s="249"/>
      <c r="JGQ256" s="249"/>
      <c r="JGR256" s="249"/>
      <c r="JGS256" s="249"/>
      <c r="JGT256" s="249"/>
      <c r="JGU256" s="249"/>
      <c r="JGV256" s="249"/>
      <c r="JGW256" s="249"/>
      <c r="JGX256" s="249"/>
      <c r="JGY256" s="249"/>
      <c r="JGZ256" s="249"/>
      <c r="JHA256" s="249"/>
      <c r="JHB256" s="249"/>
      <c r="JHC256" s="249"/>
      <c r="JHD256" s="249"/>
      <c r="JHE256" s="249"/>
      <c r="JHF256" s="249"/>
      <c r="JHG256" s="249"/>
      <c r="JHH256" s="249"/>
      <c r="JHI256" s="249"/>
      <c r="JHJ256" s="249"/>
      <c r="JHK256" s="249"/>
      <c r="JHL256" s="249"/>
      <c r="JHM256" s="249"/>
      <c r="JHN256" s="249"/>
      <c r="JHO256" s="249"/>
      <c r="JHP256" s="249"/>
      <c r="JHQ256" s="249"/>
      <c r="JHR256" s="249"/>
      <c r="JHS256" s="249"/>
      <c r="JHT256" s="249"/>
      <c r="JHU256" s="249"/>
      <c r="JHV256" s="249"/>
      <c r="JHW256" s="249"/>
      <c r="JHX256" s="249"/>
      <c r="JHY256" s="249"/>
      <c r="JHZ256" s="249"/>
      <c r="JIA256" s="249"/>
      <c r="JIB256" s="249"/>
      <c r="JIC256" s="249"/>
      <c r="JID256" s="249"/>
      <c r="JIE256" s="249"/>
      <c r="JIF256" s="249"/>
      <c r="JIG256" s="249"/>
      <c r="JIH256" s="249"/>
      <c r="JII256" s="249"/>
      <c r="JIJ256" s="249"/>
      <c r="JIK256" s="249"/>
      <c r="JIL256" s="249"/>
      <c r="JIM256" s="249"/>
      <c r="JIN256" s="249"/>
      <c r="JIO256" s="249"/>
      <c r="JIP256" s="249"/>
      <c r="JIQ256" s="249"/>
      <c r="JIR256" s="249"/>
      <c r="JIS256" s="249"/>
      <c r="JIT256" s="249"/>
      <c r="JIU256" s="249"/>
      <c r="JIV256" s="249"/>
      <c r="JIW256" s="249"/>
      <c r="JIX256" s="249"/>
      <c r="JIY256" s="249"/>
      <c r="JIZ256" s="249"/>
      <c r="JJA256" s="249"/>
      <c r="JJB256" s="249"/>
      <c r="JJC256" s="249"/>
      <c r="JJD256" s="249"/>
      <c r="JJE256" s="249"/>
      <c r="JJF256" s="249"/>
      <c r="JJG256" s="249"/>
      <c r="JJH256" s="249"/>
      <c r="JJI256" s="249"/>
      <c r="JJJ256" s="249"/>
      <c r="JJK256" s="249"/>
      <c r="JJL256" s="249"/>
      <c r="JJM256" s="249"/>
      <c r="JJN256" s="249"/>
      <c r="JJO256" s="249"/>
      <c r="JJP256" s="249"/>
      <c r="JJQ256" s="249"/>
      <c r="JJR256" s="249"/>
      <c r="JJS256" s="249"/>
      <c r="JJT256" s="249"/>
      <c r="JJU256" s="249"/>
      <c r="JJV256" s="249"/>
      <c r="JJW256" s="249"/>
      <c r="JJX256" s="249"/>
      <c r="JJY256" s="249"/>
      <c r="JJZ256" s="249"/>
      <c r="JKA256" s="249"/>
      <c r="JKB256" s="249"/>
      <c r="JKC256" s="249"/>
      <c r="JKD256" s="249"/>
      <c r="JKE256" s="249"/>
      <c r="JKF256" s="249"/>
      <c r="JKG256" s="249"/>
      <c r="JKH256" s="249"/>
      <c r="JKI256" s="249"/>
      <c r="JKJ256" s="249"/>
      <c r="JKK256" s="249"/>
      <c r="JKL256" s="249"/>
      <c r="JKM256" s="249"/>
      <c r="JKN256" s="249"/>
      <c r="JKO256" s="249"/>
      <c r="JKP256" s="249"/>
      <c r="JKQ256" s="249"/>
      <c r="JKR256" s="249"/>
      <c r="JKS256" s="249"/>
      <c r="JKT256" s="249"/>
      <c r="JKU256" s="249"/>
      <c r="JKV256" s="249"/>
      <c r="JKW256" s="249"/>
      <c r="JKX256" s="249"/>
      <c r="JKY256" s="249"/>
      <c r="JKZ256" s="249"/>
      <c r="JLA256" s="249"/>
      <c r="JLB256" s="249"/>
      <c r="JLC256" s="249"/>
      <c r="JLD256" s="249"/>
      <c r="JLE256" s="249"/>
      <c r="JLF256" s="249"/>
      <c r="JLG256" s="249"/>
      <c r="JLH256" s="249"/>
      <c r="JLI256" s="249"/>
      <c r="JLJ256" s="249"/>
      <c r="JLK256" s="249"/>
      <c r="JLL256" s="249"/>
      <c r="JLM256" s="249"/>
      <c r="JLN256" s="249"/>
      <c r="JLO256" s="249"/>
      <c r="JLP256" s="249"/>
      <c r="JLQ256" s="249"/>
      <c r="JLR256" s="249"/>
      <c r="JLS256" s="249"/>
      <c r="JLT256" s="249"/>
      <c r="JLU256" s="249"/>
      <c r="JLV256" s="249"/>
      <c r="JLW256" s="249"/>
      <c r="JLX256" s="249"/>
      <c r="JLY256" s="249"/>
      <c r="JLZ256" s="249"/>
      <c r="JMA256" s="249"/>
      <c r="JMB256" s="249"/>
      <c r="JMC256" s="249"/>
      <c r="JMD256" s="249"/>
      <c r="JME256" s="249"/>
      <c r="JMF256" s="249"/>
      <c r="JMG256" s="249"/>
      <c r="JMH256" s="249"/>
      <c r="JMI256" s="249"/>
      <c r="JMJ256" s="249"/>
      <c r="JMK256" s="249"/>
      <c r="JML256" s="249"/>
      <c r="JMM256" s="249"/>
      <c r="JMN256" s="249"/>
      <c r="JMO256" s="249"/>
      <c r="JMP256" s="249"/>
      <c r="JMQ256" s="249"/>
      <c r="JMR256" s="249"/>
      <c r="JMS256" s="249"/>
      <c r="JMT256" s="249"/>
      <c r="JMU256" s="249"/>
      <c r="JMV256" s="249"/>
      <c r="JMW256" s="249"/>
      <c r="JMX256" s="249"/>
      <c r="JMY256" s="249"/>
      <c r="JMZ256" s="249"/>
      <c r="JNA256" s="249"/>
      <c r="JNB256" s="249"/>
      <c r="JNC256" s="249"/>
      <c r="JND256" s="249"/>
      <c r="JNE256" s="249"/>
      <c r="JNF256" s="249"/>
      <c r="JNG256" s="249"/>
      <c r="JNH256" s="249"/>
      <c r="JNI256" s="249"/>
      <c r="JNJ256" s="249"/>
      <c r="JNK256" s="249"/>
      <c r="JNL256" s="249"/>
      <c r="JNM256" s="249"/>
      <c r="JNN256" s="249"/>
      <c r="JNO256" s="249"/>
      <c r="JNP256" s="249"/>
      <c r="JNQ256" s="249"/>
      <c r="JNR256" s="249"/>
      <c r="JNS256" s="249"/>
      <c r="JNT256" s="249"/>
      <c r="JNU256" s="249"/>
      <c r="JNV256" s="249"/>
      <c r="JNW256" s="249"/>
      <c r="JNX256" s="249"/>
      <c r="JNY256" s="249"/>
      <c r="JNZ256" s="249"/>
      <c r="JOA256" s="249"/>
      <c r="JOB256" s="249"/>
      <c r="JOC256" s="249"/>
      <c r="JOD256" s="249"/>
      <c r="JOE256" s="249"/>
      <c r="JOF256" s="249"/>
      <c r="JOG256" s="249"/>
      <c r="JOH256" s="249"/>
      <c r="JOI256" s="249"/>
      <c r="JOJ256" s="249"/>
      <c r="JOK256" s="249"/>
      <c r="JOL256" s="249"/>
      <c r="JOM256" s="249"/>
      <c r="JON256" s="249"/>
      <c r="JOO256" s="249"/>
      <c r="JOP256" s="249"/>
      <c r="JOQ256" s="249"/>
      <c r="JOR256" s="249"/>
      <c r="JOS256" s="249"/>
      <c r="JOT256" s="249"/>
      <c r="JOU256" s="249"/>
      <c r="JOV256" s="249"/>
      <c r="JOW256" s="249"/>
      <c r="JOX256" s="249"/>
      <c r="JOY256" s="249"/>
      <c r="JOZ256" s="249"/>
      <c r="JPA256" s="249"/>
      <c r="JPB256" s="249"/>
      <c r="JPC256" s="249"/>
      <c r="JPD256" s="249"/>
      <c r="JPE256" s="249"/>
      <c r="JPF256" s="249"/>
      <c r="JPG256" s="249"/>
      <c r="JPH256" s="249"/>
      <c r="JPI256" s="249"/>
      <c r="JPJ256" s="249"/>
      <c r="JPK256" s="249"/>
      <c r="JPL256" s="249"/>
      <c r="JPM256" s="249"/>
      <c r="JPN256" s="249"/>
      <c r="JPO256" s="249"/>
      <c r="JPP256" s="249"/>
      <c r="JPQ256" s="249"/>
      <c r="JPR256" s="249"/>
      <c r="JPS256" s="249"/>
      <c r="JPT256" s="249"/>
      <c r="JPU256" s="249"/>
      <c r="JPV256" s="249"/>
      <c r="JPW256" s="249"/>
      <c r="JPX256" s="249"/>
      <c r="JPY256" s="249"/>
      <c r="JPZ256" s="249"/>
      <c r="JQA256" s="249"/>
      <c r="JQB256" s="249"/>
      <c r="JQC256" s="249"/>
      <c r="JQD256" s="249"/>
      <c r="JQE256" s="249"/>
      <c r="JQF256" s="249"/>
      <c r="JQG256" s="249"/>
      <c r="JQH256" s="249"/>
      <c r="JQI256" s="249"/>
      <c r="JQJ256" s="249"/>
      <c r="JQK256" s="249"/>
      <c r="JQL256" s="249"/>
      <c r="JQM256" s="249"/>
      <c r="JQN256" s="249"/>
      <c r="JQO256" s="249"/>
      <c r="JQP256" s="249"/>
      <c r="JQQ256" s="249"/>
      <c r="JQR256" s="249"/>
      <c r="JQS256" s="249"/>
      <c r="JQT256" s="249"/>
      <c r="JQU256" s="249"/>
      <c r="JQV256" s="249"/>
      <c r="JQW256" s="249"/>
      <c r="JQX256" s="249"/>
      <c r="JQY256" s="249"/>
      <c r="JQZ256" s="249"/>
      <c r="JRA256" s="249"/>
      <c r="JRB256" s="249"/>
      <c r="JRC256" s="249"/>
      <c r="JRD256" s="249"/>
      <c r="JRE256" s="249"/>
      <c r="JRF256" s="249"/>
      <c r="JRG256" s="249"/>
      <c r="JRH256" s="249"/>
      <c r="JRI256" s="249"/>
      <c r="JRJ256" s="249"/>
      <c r="JRK256" s="249"/>
      <c r="JRL256" s="249"/>
      <c r="JRM256" s="249"/>
      <c r="JRN256" s="249"/>
      <c r="JRO256" s="249"/>
      <c r="JRP256" s="249"/>
      <c r="JRQ256" s="249"/>
      <c r="JRR256" s="249"/>
      <c r="JRS256" s="249"/>
      <c r="JRT256" s="249"/>
      <c r="JRU256" s="249"/>
      <c r="JRV256" s="249"/>
      <c r="JRW256" s="249"/>
      <c r="JRX256" s="249"/>
      <c r="JRY256" s="249"/>
      <c r="JRZ256" s="249"/>
      <c r="JSA256" s="249"/>
      <c r="JSB256" s="249"/>
      <c r="JSC256" s="249"/>
      <c r="JSD256" s="249"/>
      <c r="JSE256" s="249"/>
      <c r="JSF256" s="249"/>
      <c r="JSG256" s="249"/>
      <c r="JSH256" s="249"/>
      <c r="JSI256" s="249"/>
      <c r="JSJ256" s="249"/>
      <c r="JSK256" s="249"/>
      <c r="JSL256" s="249"/>
      <c r="JSM256" s="249"/>
      <c r="JSN256" s="249"/>
      <c r="JSO256" s="249"/>
      <c r="JSP256" s="249"/>
      <c r="JSQ256" s="249"/>
      <c r="JSR256" s="249"/>
      <c r="JSS256" s="249"/>
      <c r="JST256" s="249"/>
      <c r="JSU256" s="249"/>
      <c r="JSV256" s="249"/>
      <c r="JSW256" s="249"/>
      <c r="JSX256" s="249"/>
      <c r="JSY256" s="249"/>
      <c r="JSZ256" s="249"/>
      <c r="JTA256" s="249"/>
      <c r="JTB256" s="249"/>
      <c r="JTC256" s="249"/>
      <c r="JTD256" s="249"/>
      <c r="JTE256" s="249"/>
      <c r="JTF256" s="249"/>
      <c r="JTG256" s="249"/>
      <c r="JTH256" s="249"/>
      <c r="JTI256" s="249"/>
      <c r="JTJ256" s="249"/>
      <c r="JTK256" s="249"/>
      <c r="JTL256" s="249"/>
      <c r="JTM256" s="249"/>
      <c r="JTN256" s="249"/>
      <c r="JTO256" s="249"/>
      <c r="JTP256" s="249"/>
      <c r="JTQ256" s="249"/>
      <c r="JTR256" s="249"/>
      <c r="JTS256" s="249"/>
      <c r="JTT256" s="249"/>
      <c r="JTU256" s="249"/>
      <c r="JTV256" s="249"/>
      <c r="JTW256" s="249"/>
      <c r="JTX256" s="249"/>
      <c r="JTY256" s="249"/>
      <c r="JTZ256" s="249"/>
      <c r="JUA256" s="249"/>
      <c r="JUB256" s="249"/>
      <c r="JUC256" s="249"/>
      <c r="JUD256" s="249"/>
      <c r="JUE256" s="249"/>
      <c r="JUF256" s="249"/>
      <c r="JUG256" s="249"/>
      <c r="JUH256" s="249"/>
      <c r="JUI256" s="249"/>
      <c r="JUJ256" s="249"/>
      <c r="JUK256" s="249"/>
      <c r="JUL256" s="249"/>
      <c r="JUM256" s="249"/>
      <c r="JUN256" s="249"/>
      <c r="JUO256" s="249"/>
      <c r="JUP256" s="249"/>
      <c r="JUQ256" s="249"/>
      <c r="JUR256" s="249"/>
      <c r="JUS256" s="249"/>
      <c r="JUT256" s="249"/>
      <c r="JUU256" s="249"/>
      <c r="JUV256" s="249"/>
      <c r="JUW256" s="249"/>
      <c r="JUX256" s="249"/>
      <c r="JUY256" s="249"/>
      <c r="JUZ256" s="249"/>
      <c r="JVA256" s="249"/>
      <c r="JVB256" s="249"/>
      <c r="JVC256" s="249"/>
      <c r="JVD256" s="249"/>
      <c r="JVE256" s="249"/>
      <c r="JVF256" s="249"/>
      <c r="JVG256" s="249"/>
      <c r="JVH256" s="249"/>
      <c r="JVI256" s="249"/>
      <c r="JVJ256" s="249"/>
      <c r="JVK256" s="249"/>
      <c r="JVL256" s="249"/>
      <c r="JVM256" s="249"/>
      <c r="JVN256" s="249"/>
      <c r="JVO256" s="249"/>
      <c r="JVP256" s="249"/>
      <c r="JVQ256" s="249"/>
      <c r="JVR256" s="249"/>
      <c r="JVS256" s="249"/>
      <c r="JVT256" s="249"/>
      <c r="JVU256" s="249"/>
      <c r="JVV256" s="249"/>
      <c r="JVW256" s="249"/>
      <c r="JVX256" s="249"/>
      <c r="JVY256" s="249"/>
      <c r="JVZ256" s="249"/>
      <c r="JWA256" s="249"/>
      <c r="JWB256" s="249"/>
      <c r="JWC256" s="249"/>
      <c r="JWD256" s="249"/>
      <c r="JWE256" s="249"/>
      <c r="JWF256" s="249"/>
      <c r="JWG256" s="249"/>
      <c r="JWH256" s="249"/>
      <c r="JWI256" s="249"/>
      <c r="JWJ256" s="249"/>
      <c r="JWK256" s="249"/>
      <c r="JWL256" s="249"/>
      <c r="JWM256" s="249"/>
      <c r="JWN256" s="249"/>
      <c r="JWO256" s="249"/>
      <c r="JWP256" s="249"/>
      <c r="JWQ256" s="249"/>
      <c r="JWR256" s="249"/>
      <c r="JWS256" s="249"/>
      <c r="JWT256" s="249"/>
      <c r="JWU256" s="249"/>
      <c r="JWV256" s="249"/>
      <c r="JWW256" s="249"/>
      <c r="JWX256" s="249"/>
      <c r="JWY256" s="249"/>
      <c r="JWZ256" s="249"/>
      <c r="JXA256" s="249"/>
      <c r="JXB256" s="249"/>
      <c r="JXC256" s="249"/>
      <c r="JXD256" s="249"/>
      <c r="JXE256" s="249"/>
      <c r="JXF256" s="249"/>
      <c r="JXG256" s="249"/>
      <c r="JXH256" s="249"/>
      <c r="JXI256" s="249"/>
      <c r="JXJ256" s="249"/>
      <c r="JXK256" s="249"/>
      <c r="JXL256" s="249"/>
      <c r="JXM256" s="249"/>
      <c r="JXN256" s="249"/>
      <c r="JXO256" s="249"/>
      <c r="JXP256" s="249"/>
      <c r="JXQ256" s="249"/>
      <c r="JXR256" s="249"/>
      <c r="JXS256" s="249"/>
      <c r="JXT256" s="249"/>
      <c r="JXU256" s="249"/>
      <c r="JXV256" s="249"/>
      <c r="JXW256" s="249"/>
      <c r="JXX256" s="249"/>
      <c r="JXY256" s="249"/>
      <c r="JXZ256" s="249"/>
      <c r="JYA256" s="249"/>
      <c r="JYB256" s="249"/>
      <c r="JYC256" s="249"/>
      <c r="JYD256" s="249"/>
      <c r="JYE256" s="249"/>
      <c r="JYF256" s="249"/>
      <c r="JYG256" s="249"/>
      <c r="JYH256" s="249"/>
      <c r="JYI256" s="249"/>
      <c r="JYJ256" s="249"/>
      <c r="JYK256" s="249"/>
      <c r="JYL256" s="249"/>
      <c r="JYM256" s="249"/>
      <c r="JYN256" s="249"/>
      <c r="JYO256" s="249"/>
      <c r="JYP256" s="249"/>
      <c r="JYQ256" s="249"/>
      <c r="JYR256" s="249"/>
      <c r="JYS256" s="249"/>
      <c r="JYT256" s="249"/>
      <c r="JYU256" s="249"/>
      <c r="JYV256" s="249"/>
      <c r="JYW256" s="249"/>
      <c r="JYX256" s="249"/>
      <c r="JYY256" s="249"/>
      <c r="JYZ256" s="249"/>
      <c r="JZA256" s="249"/>
      <c r="JZB256" s="249"/>
      <c r="JZC256" s="249"/>
      <c r="JZD256" s="249"/>
      <c r="JZE256" s="249"/>
      <c r="JZF256" s="249"/>
      <c r="JZG256" s="249"/>
      <c r="JZH256" s="249"/>
      <c r="JZI256" s="249"/>
      <c r="JZJ256" s="249"/>
      <c r="JZK256" s="249"/>
      <c r="JZL256" s="249"/>
      <c r="JZM256" s="249"/>
      <c r="JZN256" s="249"/>
      <c r="JZO256" s="249"/>
      <c r="JZP256" s="249"/>
      <c r="JZQ256" s="249"/>
      <c r="JZR256" s="249"/>
      <c r="JZS256" s="249"/>
      <c r="JZT256" s="249"/>
      <c r="JZU256" s="249"/>
      <c r="JZV256" s="249"/>
      <c r="JZW256" s="249"/>
      <c r="JZX256" s="249"/>
      <c r="JZY256" s="249"/>
      <c r="JZZ256" s="249"/>
      <c r="KAA256" s="249"/>
      <c r="KAB256" s="249"/>
      <c r="KAC256" s="249"/>
      <c r="KAD256" s="249"/>
      <c r="KAE256" s="249"/>
      <c r="KAF256" s="249"/>
      <c r="KAG256" s="249"/>
      <c r="KAH256" s="249"/>
      <c r="KAI256" s="249"/>
      <c r="KAJ256" s="249"/>
      <c r="KAK256" s="249"/>
      <c r="KAL256" s="249"/>
      <c r="KAM256" s="249"/>
      <c r="KAN256" s="249"/>
      <c r="KAO256" s="249"/>
      <c r="KAP256" s="249"/>
      <c r="KAQ256" s="249"/>
      <c r="KAR256" s="249"/>
      <c r="KAS256" s="249"/>
      <c r="KAT256" s="249"/>
      <c r="KAU256" s="249"/>
      <c r="KAV256" s="249"/>
      <c r="KAW256" s="249"/>
      <c r="KAX256" s="249"/>
      <c r="KAY256" s="249"/>
      <c r="KAZ256" s="249"/>
      <c r="KBA256" s="249"/>
      <c r="KBB256" s="249"/>
      <c r="KBC256" s="249"/>
      <c r="KBD256" s="249"/>
      <c r="KBE256" s="249"/>
      <c r="KBF256" s="249"/>
      <c r="KBG256" s="249"/>
      <c r="KBH256" s="249"/>
      <c r="KBI256" s="249"/>
      <c r="KBJ256" s="249"/>
      <c r="KBK256" s="249"/>
      <c r="KBL256" s="249"/>
      <c r="KBM256" s="249"/>
      <c r="KBN256" s="249"/>
      <c r="KBO256" s="249"/>
      <c r="KBP256" s="249"/>
      <c r="KBQ256" s="249"/>
      <c r="KBR256" s="249"/>
      <c r="KBS256" s="249"/>
      <c r="KBT256" s="249"/>
      <c r="KBU256" s="249"/>
      <c r="KBV256" s="249"/>
      <c r="KBW256" s="249"/>
      <c r="KBX256" s="249"/>
      <c r="KBY256" s="249"/>
      <c r="KBZ256" s="249"/>
      <c r="KCA256" s="249"/>
      <c r="KCB256" s="249"/>
      <c r="KCC256" s="249"/>
      <c r="KCD256" s="249"/>
      <c r="KCE256" s="249"/>
      <c r="KCF256" s="249"/>
      <c r="KCG256" s="249"/>
      <c r="KCH256" s="249"/>
      <c r="KCI256" s="249"/>
      <c r="KCJ256" s="249"/>
      <c r="KCK256" s="249"/>
      <c r="KCL256" s="249"/>
      <c r="KCM256" s="249"/>
      <c r="KCN256" s="249"/>
      <c r="KCO256" s="249"/>
      <c r="KCP256" s="249"/>
      <c r="KCQ256" s="249"/>
      <c r="KCR256" s="249"/>
      <c r="KCS256" s="249"/>
      <c r="KCT256" s="249"/>
      <c r="KCU256" s="249"/>
      <c r="KCV256" s="249"/>
      <c r="KCW256" s="249"/>
      <c r="KCX256" s="249"/>
      <c r="KCY256" s="249"/>
      <c r="KCZ256" s="249"/>
      <c r="KDA256" s="249"/>
      <c r="KDB256" s="249"/>
      <c r="KDC256" s="249"/>
      <c r="KDD256" s="249"/>
      <c r="KDE256" s="249"/>
      <c r="KDF256" s="249"/>
      <c r="KDG256" s="249"/>
      <c r="KDH256" s="249"/>
      <c r="KDI256" s="249"/>
      <c r="KDJ256" s="249"/>
      <c r="KDK256" s="249"/>
      <c r="KDL256" s="249"/>
      <c r="KDM256" s="249"/>
      <c r="KDN256" s="249"/>
      <c r="KDO256" s="249"/>
      <c r="KDP256" s="249"/>
      <c r="KDQ256" s="249"/>
      <c r="KDR256" s="249"/>
      <c r="KDS256" s="249"/>
      <c r="KDT256" s="249"/>
      <c r="KDU256" s="249"/>
      <c r="KDV256" s="249"/>
      <c r="KDW256" s="249"/>
      <c r="KDX256" s="249"/>
      <c r="KDY256" s="249"/>
      <c r="KDZ256" s="249"/>
      <c r="KEA256" s="249"/>
      <c r="KEB256" s="249"/>
      <c r="KEC256" s="249"/>
      <c r="KED256" s="249"/>
      <c r="KEE256" s="249"/>
      <c r="KEF256" s="249"/>
      <c r="KEG256" s="249"/>
      <c r="KEH256" s="249"/>
      <c r="KEI256" s="249"/>
      <c r="KEJ256" s="249"/>
      <c r="KEK256" s="249"/>
      <c r="KEL256" s="249"/>
      <c r="KEM256" s="249"/>
      <c r="KEN256" s="249"/>
      <c r="KEO256" s="249"/>
      <c r="KEP256" s="249"/>
      <c r="KEQ256" s="249"/>
      <c r="KER256" s="249"/>
      <c r="KES256" s="249"/>
      <c r="KET256" s="249"/>
      <c r="KEU256" s="249"/>
      <c r="KEV256" s="249"/>
      <c r="KEW256" s="249"/>
      <c r="KEX256" s="249"/>
      <c r="KEY256" s="249"/>
      <c r="KEZ256" s="249"/>
      <c r="KFA256" s="249"/>
      <c r="KFB256" s="249"/>
      <c r="KFC256" s="249"/>
      <c r="KFD256" s="249"/>
      <c r="KFE256" s="249"/>
      <c r="KFF256" s="249"/>
      <c r="KFG256" s="249"/>
      <c r="KFH256" s="249"/>
      <c r="KFI256" s="249"/>
      <c r="KFJ256" s="249"/>
      <c r="KFK256" s="249"/>
      <c r="KFL256" s="249"/>
      <c r="KFM256" s="249"/>
      <c r="KFN256" s="249"/>
      <c r="KFO256" s="249"/>
      <c r="KFP256" s="249"/>
      <c r="KFQ256" s="249"/>
      <c r="KFR256" s="249"/>
      <c r="KFS256" s="249"/>
      <c r="KFT256" s="249"/>
      <c r="KFU256" s="249"/>
      <c r="KFV256" s="249"/>
      <c r="KFW256" s="249"/>
      <c r="KFX256" s="249"/>
      <c r="KFY256" s="249"/>
      <c r="KFZ256" s="249"/>
      <c r="KGA256" s="249"/>
      <c r="KGB256" s="249"/>
      <c r="KGC256" s="249"/>
      <c r="KGD256" s="249"/>
      <c r="KGE256" s="249"/>
      <c r="KGF256" s="249"/>
      <c r="KGG256" s="249"/>
      <c r="KGH256" s="249"/>
      <c r="KGI256" s="249"/>
      <c r="KGJ256" s="249"/>
      <c r="KGK256" s="249"/>
      <c r="KGL256" s="249"/>
      <c r="KGM256" s="249"/>
      <c r="KGN256" s="249"/>
      <c r="KGO256" s="249"/>
      <c r="KGP256" s="249"/>
      <c r="KGQ256" s="249"/>
      <c r="KGR256" s="249"/>
      <c r="KGS256" s="249"/>
      <c r="KGT256" s="249"/>
      <c r="KGU256" s="249"/>
      <c r="KGV256" s="249"/>
      <c r="KGW256" s="249"/>
      <c r="KGX256" s="249"/>
      <c r="KGY256" s="249"/>
      <c r="KGZ256" s="249"/>
      <c r="KHA256" s="249"/>
      <c r="KHB256" s="249"/>
      <c r="KHC256" s="249"/>
      <c r="KHD256" s="249"/>
      <c r="KHE256" s="249"/>
      <c r="KHF256" s="249"/>
      <c r="KHG256" s="249"/>
      <c r="KHH256" s="249"/>
      <c r="KHI256" s="249"/>
      <c r="KHJ256" s="249"/>
      <c r="KHK256" s="249"/>
      <c r="KHL256" s="249"/>
      <c r="KHM256" s="249"/>
      <c r="KHN256" s="249"/>
      <c r="KHO256" s="249"/>
      <c r="KHP256" s="249"/>
      <c r="KHQ256" s="249"/>
      <c r="KHR256" s="249"/>
      <c r="KHS256" s="249"/>
      <c r="KHT256" s="249"/>
      <c r="KHU256" s="249"/>
      <c r="KHV256" s="249"/>
      <c r="KHW256" s="249"/>
      <c r="KHX256" s="249"/>
      <c r="KHY256" s="249"/>
      <c r="KHZ256" s="249"/>
      <c r="KIA256" s="249"/>
      <c r="KIB256" s="249"/>
      <c r="KIC256" s="249"/>
      <c r="KID256" s="249"/>
      <c r="KIE256" s="249"/>
      <c r="KIF256" s="249"/>
      <c r="KIG256" s="249"/>
      <c r="KIH256" s="249"/>
      <c r="KII256" s="249"/>
      <c r="KIJ256" s="249"/>
      <c r="KIK256" s="249"/>
      <c r="KIL256" s="249"/>
      <c r="KIM256" s="249"/>
      <c r="KIN256" s="249"/>
      <c r="KIO256" s="249"/>
      <c r="KIP256" s="249"/>
      <c r="KIQ256" s="249"/>
      <c r="KIR256" s="249"/>
      <c r="KIS256" s="249"/>
      <c r="KIT256" s="249"/>
      <c r="KIU256" s="249"/>
      <c r="KIV256" s="249"/>
      <c r="KIW256" s="249"/>
      <c r="KIX256" s="249"/>
      <c r="KIY256" s="249"/>
      <c r="KIZ256" s="249"/>
      <c r="KJA256" s="249"/>
      <c r="KJB256" s="249"/>
      <c r="KJC256" s="249"/>
      <c r="KJD256" s="249"/>
      <c r="KJE256" s="249"/>
      <c r="KJF256" s="249"/>
      <c r="KJG256" s="249"/>
      <c r="KJH256" s="249"/>
      <c r="KJI256" s="249"/>
      <c r="KJJ256" s="249"/>
      <c r="KJK256" s="249"/>
      <c r="KJL256" s="249"/>
      <c r="KJM256" s="249"/>
      <c r="KJN256" s="249"/>
      <c r="KJO256" s="249"/>
      <c r="KJP256" s="249"/>
      <c r="KJQ256" s="249"/>
      <c r="KJR256" s="249"/>
      <c r="KJS256" s="249"/>
      <c r="KJT256" s="249"/>
      <c r="KJU256" s="249"/>
      <c r="KJV256" s="249"/>
      <c r="KJW256" s="249"/>
      <c r="KJX256" s="249"/>
      <c r="KJY256" s="249"/>
      <c r="KJZ256" s="249"/>
      <c r="KKA256" s="249"/>
      <c r="KKB256" s="249"/>
      <c r="KKC256" s="249"/>
      <c r="KKD256" s="249"/>
      <c r="KKE256" s="249"/>
      <c r="KKF256" s="249"/>
      <c r="KKG256" s="249"/>
      <c r="KKH256" s="249"/>
      <c r="KKI256" s="249"/>
      <c r="KKJ256" s="249"/>
      <c r="KKK256" s="249"/>
      <c r="KKL256" s="249"/>
      <c r="KKM256" s="249"/>
      <c r="KKN256" s="249"/>
      <c r="KKO256" s="249"/>
      <c r="KKP256" s="249"/>
      <c r="KKQ256" s="249"/>
      <c r="KKR256" s="249"/>
      <c r="KKS256" s="249"/>
      <c r="KKT256" s="249"/>
      <c r="KKU256" s="249"/>
      <c r="KKV256" s="249"/>
      <c r="KKW256" s="249"/>
      <c r="KKX256" s="249"/>
      <c r="KKY256" s="249"/>
      <c r="KKZ256" s="249"/>
      <c r="KLA256" s="249"/>
      <c r="KLB256" s="249"/>
      <c r="KLC256" s="249"/>
      <c r="KLD256" s="249"/>
      <c r="KLE256" s="249"/>
      <c r="KLF256" s="249"/>
      <c r="KLG256" s="249"/>
      <c r="KLH256" s="249"/>
      <c r="KLI256" s="249"/>
      <c r="KLJ256" s="249"/>
      <c r="KLK256" s="249"/>
      <c r="KLL256" s="249"/>
      <c r="KLM256" s="249"/>
      <c r="KLN256" s="249"/>
      <c r="KLO256" s="249"/>
      <c r="KLP256" s="249"/>
      <c r="KLQ256" s="249"/>
      <c r="KLR256" s="249"/>
      <c r="KLS256" s="249"/>
      <c r="KLT256" s="249"/>
      <c r="KLU256" s="249"/>
      <c r="KLV256" s="249"/>
      <c r="KLW256" s="249"/>
      <c r="KLX256" s="249"/>
      <c r="KLY256" s="249"/>
      <c r="KLZ256" s="249"/>
      <c r="KMA256" s="249"/>
      <c r="KMB256" s="249"/>
      <c r="KMC256" s="249"/>
      <c r="KMD256" s="249"/>
      <c r="KME256" s="249"/>
      <c r="KMF256" s="249"/>
      <c r="KMG256" s="249"/>
      <c r="KMH256" s="249"/>
      <c r="KMI256" s="249"/>
      <c r="KMJ256" s="249"/>
      <c r="KMK256" s="249"/>
      <c r="KML256" s="249"/>
      <c r="KMM256" s="249"/>
      <c r="KMN256" s="249"/>
      <c r="KMO256" s="249"/>
      <c r="KMP256" s="249"/>
      <c r="KMQ256" s="249"/>
      <c r="KMR256" s="249"/>
      <c r="KMS256" s="249"/>
      <c r="KMT256" s="249"/>
      <c r="KMU256" s="249"/>
      <c r="KMV256" s="249"/>
      <c r="KMW256" s="249"/>
      <c r="KMX256" s="249"/>
      <c r="KMY256" s="249"/>
      <c r="KMZ256" s="249"/>
      <c r="KNA256" s="249"/>
      <c r="KNB256" s="249"/>
      <c r="KNC256" s="249"/>
      <c r="KND256" s="249"/>
      <c r="KNE256" s="249"/>
      <c r="KNF256" s="249"/>
      <c r="KNG256" s="249"/>
      <c r="KNH256" s="249"/>
      <c r="KNI256" s="249"/>
      <c r="KNJ256" s="249"/>
      <c r="KNK256" s="249"/>
      <c r="KNL256" s="249"/>
      <c r="KNM256" s="249"/>
      <c r="KNN256" s="249"/>
      <c r="KNO256" s="249"/>
      <c r="KNP256" s="249"/>
      <c r="KNQ256" s="249"/>
      <c r="KNR256" s="249"/>
      <c r="KNS256" s="249"/>
      <c r="KNT256" s="249"/>
      <c r="KNU256" s="249"/>
      <c r="KNV256" s="249"/>
      <c r="KNW256" s="249"/>
      <c r="KNX256" s="249"/>
      <c r="KNY256" s="249"/>
      <c r="KNZ256" s="249"/>
      <c r="KOA256" s="249"/>
      <c r="KOB256" s="249"/>
      <c r="KOC256" s="249"/>
      <c r="KOD256" s="249"/>
      <c r="KOE256" s="249"/>
      <c r="KOF256" s="249"/>
      <c r="KOG256" s="249"/>
      <c r="KOH256" s="249"/>
      <c r="KOI256" s="249"/>
      <c r="KOJ256" s="249"/>
      <c r="KOK256" s="249"/>
      <c r="KOL256" s="249"/>
      <c r="KOM256" s="249"/>
      <c r="KON256" s="249"/>
      <c r="KOO256" s="249"/>
      <c r="KOP256" s="249"/>
      <c r="KOQ256" s="249"/>
      <c r="KOR256" s="249"/>
      <c r="KOS256" s="249"/>
      <c r="KOT256" s="249"/>
      <c r="KOU256" s="249"/>
      <c r="KOV256" s="249"/>
      <c r="KOW256" s="249"/>
      <c r="KOX256" s="249"/>
      <c r="KOY256" s="249"/>
      <c r="KOZ256" s="249"/>
      <c r="KPA256" s="249"/>
      <c r="KPB256" s="249"/>
      <c r="KPC256" s="249"/>
      <c r="KPD256" s="249"/>
      <c r="KPE256" s="249"/>
      <c r="KPF256" s="249"/>
      <c r="KPG256" s="249"/>
      <c r="KPH256" s="249"/>
      <c r="KPI256" s="249"/>
      <c r="KPJ256" s="249"/>
      <c r="KPK256" s="249"/>
      <c r="KPL256" s="249"/>
      <c r="KPM256" s="249"/>
      <c r="KPN256" s="249"/>
      <c r="KPO256" s="249"/>
      <c r="KPP256" s="249"/>
      <c r="KPQ256" s="249"/>
      <c r="KPR256" s="249"/>
      <c r="KPS256" s="249"/>
      <c r="KPT256" s="249"/>
      <c r="KPU256" s="249"/>
      <c r="KPV256" s="249"/>
      <c r="KPW256" s="249"/>
      <c r="KPX256" s="249"/>
      <c r="KPY256" s="249"/>
      <c r="KPZ256" s="249"/>
      <c r="KQA256" s="249"/>
      <c r="KQB256" s="249"/>
      <c r="KQC256" s="249"/>
      <c r="KQD256" s="249"/>
      <c r="KQE256" s="249"/>
      <c r="KQF256" s="249"/>
      <c r="KQG256" s="249"/>
      <c r="KQH256" s="249"/>
      <c r="KQI256" s="249"/>
      <c r="KQJ256" s="249"/>
      <c r="KQK256" s="249"/>
      <c r="KQL256" s="249"/>
      <c r="KQM256" s="249"/>
      <c r="KQN256" s="249"/>
      <c r="KQO256" s="249"/>
      <c r="KQP256" s="249"/>
      <c r="KQQ256" s="249"/>
      <c r="KQR256" s="249"/>
      <c r="KQS256" s="249"/>
      <c r="KQT256" s="249"/>
      <c r="KQU256" s="249"/>
      <c r="KQV256" s="249"/>
      <c r="KQW256" s="249"/>
      <c r="KQX256" s="249"/>
      <c r="KQY256" s="249"/>
      <c r="KQZ256" s="249"/>
      <c r="KRA256" s="249"/>
      <c r="KRB256" s="249"/>
      <c r="KRC256" s="249"/>
      <c r="KRD256" s="249"/>
      <c r="KRE256" s="249"/>
      <c r="KRF256" s="249"/>
      <c r="KRG256" s="249"/>
      <c r="KRH256" s="249"/>
      <c r="KRI256" s="249"/>
      <c r="KRJ256" s="249"/>
      <c r="KRK256" s="249"/>
      <c r="KRL256" s="249"/>
      <c r="KRM256" s="249"/>
      <c r="KRN256" s="249"/>
      <c r="KRO256" s="249"/>
      <c r="KRP256" s="249"/>
      <c r="KRQ256" s="249"/>
      <c r="KRR256" s="249"/>
      <c r="KRS256" s="249"/>
      <c r="KRT256" s="249"/>
      <c r="KRU256" s="249"/>
      <c r="KRV256" s="249"/>
      <c r="KRW256" s="249"/>
      <c r="KRX256" s="249"/>
      <c r="KRY256" s="249"/>
      <c r="KRZ256" s="249"/>
      <c r="KSA256" s="249"/>
      <c r="KSB256" s="249"/>
      <c r="KSC256" s="249"/>
      <c r="KSD256" s="249"/>
      <c r="KSE256" s="249"/>
      <c r="KSF256" s="249"/>
      <c r="KSG256" s="249"/>
      <c r="KSH256" s="249"/>
      <c r="KSI256" s="249"/>
      <c r="KSJ256" s="249"/>
      <c r="KSK256" s="249"/>
      <c r="KSL256" s="249"/>
      <c r="KSM256" s="249"/>
      <c r="KSN256" s="249"/>
      <c r="KSO256" s="249"/>
      <c r="KSP256" s="249"/>
      <c r="KSQ256" s="249"/>
      <c r="KSR256" s="249"/>
      <c r="KSS256" s="249"/>
      <c r="KST256" s="249"/>
      <c r="KSU256" s="249"/>
      <c r="KSV256" s="249"/>
      <c r="KSW256" s="249"/>
      <c r="KSX256" s="249"/>
      <c r="KSY256" s="249"/>
      <c r="KSZ256" s="249"/>
      <c r="KTA256" s="249"/>
      <c r="KTB256" s="249"/>
      <c r="KTC256" s="249"/>
      <c r="KTD256" s="249"/>
      <c r="KTE256" s="249"/>
      <c r="KTF256" s="249"/>
      <c r="KTG256" s="249"/>
      <c r="KTH256" s="249"/>
      <c r="KTI256" s="249"/>
      <c r="KTJ256" s="249"/>
      <c r="KTK256" s="249"/>
      <c r="KTL256" s="249"/>
      <c r="KTM256" s="249"/>
      <c r="KTN256" s="249"/>
      <c r="KTO256" s="249"/>
      <c r="KTP256" s="249"/>
      <c r="KTQ256" s="249"/>
      <c r="KTR256" s="249"/>
      <c r="KTS256" s="249"/>
      <c r="KTT256" s="249"/>
      <c r="KTU256" s="249"/>
      <c r="KTV256" s="249"/>
      <c r="KTW256" s="249"/>
      <c r="KTX256" s="249"/>
      <c r="KTY256" s="249"/>
      <c r="KTZ256" s="249"/>
      <c r="KUA256" s="249"/>
      <c r="KUB256" s="249"/>
      <c r="KUC256" s="249"/>
      <c r="KUD256" s="249"/>
      <c r="KUE256" s="249"/>
      <c r="KUF256" s="249"/>
      <c r="KUG256" s="249"/>
      <c r="KUH256" s="249"/>
      <c r="KUI256" s="249"/>
      <c r="KUJ256" s="249"/>
      <c r="KUK256" s="249"/>
      <c r="KUL256" s="249"/>
      <c r="KUM256" s="249"/>
      <c r="KUN256" s="249"/>
      <c r="KUO256" s="249"/>
      <c r="KUP256" s="249"/>
      <c r="KUQ256" s="249"/>
      <c r="KUR256" s="249"/>
      <c r="KUS256" s="249"/>
      <c r="KUT256" s="249"/>
      <c r="KUU256" s="249"/>
      <c r="KUV256" s="249"/>
      <c r="KUW256" s="249"/>
      <c r="KUX256" s="249"/>
      <c r="KUY256" s="249"/>
      <c r="KUZ256" s="249"/>
      <c r="KVA256" s="249"/>
      <c r="KVB256" s="249"/>
      <c r="KVC256" s="249"/>
      <c r="KVD256" s="249"/>
      <c r="KVE256" s="249"/>
      <c r="KVF256" s="249"/>
      <c r="KVG256" s="249"/>
      <c r="KVH256" s="249"/>
      <c r="KVI256" s="249"/>
      <c r="KVJ256" s="249"/>
      <c r="KVK256" s="249"/>
      <c r="KVL256" s="249"/>
      <c r="KVM256" s="249"/>
      <c r="KVN256" s="249"/>
      <c r="KVO256" s="249"/>
      <c r="KVP256" s="249"/>
      <c r="KVQ256" s="249"/>
      <c r="KVR256" s="249"/>
      <c r="KVS256" s="249"/>
      <c r="KVT256" s="249"/>
      <c r="KVU256" s="249"/>
      <c r="KVV256" s="249"/>
      <c r="KVW256" s="249"/>
      <c r="KVX256" s="249"/>
      <c r="KVY256" s="249"/>
      <c r="KVZ256" s="249"/>
      <c r="KWA256" s="249"/>
      <c r="KWB256" s="249"/>
      <c r="KWC256" s="249"/>
      <c r="KWD256" s="249"/>
      <c r="KWE256" s="249"/>
      <c r="KWF256" s="249"/>
      <c r="KWG256" s="249"/>
      <c r="KWH256" s="249"/>
      <c r="KWI256" s="249"/>
      <c r="KWJ256" s="249"/>
      <c r="KWK256" s="249"/>
      <c r="KWL256" s="249"/>
      <c r="KWM256" s="249"/>
      <c r="KWN256" s="249"/>
      <c r="KWO256" s="249"/>
      <c r="KWP256" s="249"/>
      <c r="KWQ256" s="249"/>
      <c r="KWR256" s="249"/>
      <c r="KWS256" s="249"/>
      <c r="KWT256" s="249"/>
      <c r="KWU256" s="249"/>
      <c r="KWV256" s="249"/>
      <c r="KWW256" s="249"/>
      <c r="KWX256" s="249"/>
      <c r="KWY256" s="249"/>
      <c r="KWZ256" s="249"/>
      <c r="KXA256" s="249"/>
      <c r="KXB256" s="249"/>
      <c r="KXC256" s="249"/>
      <c r="KXD256" s="249"/>
      <c r="KXE256" s="249"/>
      <c r="KXF256" s="249"/>
      <c r="KXG256" s="249"/>
      <c r="KXH256" s="249"/>
      <c r="KXI256" s="249"/>
      <c r="KXJ256" s="249"/>
      <c r="KXK256" s="249"/>
      <c r="KXL256" s="249"/>
      <c r="KXM256" s="249"/>
      <c r="KXN256" s="249"/>
      <c r="KXO256" s="249"/>
      <c r="KXP256" s="249"/>
      <c r="KXQ256" s="249"/>
      <c r="KXR256" s="249"/>
      <c r="KXS256" s="249"/>
      <c r="KXT256" s="249"/>
      <c r="KXU256" s="249"/>
      <c r="KXV256" s="249"/>
      <c r="KXW256" s="249"/>
      <c r="KXX256" s="249"/>
      <c r="KXY256" s="249"/>
      <c r="KXZ256" s="249"/>
      <c r="KYA256" s="249"/>
      <c r="KYB256" s="249"/>
      <c r="KYC256" s="249"/>
      <c r="KYD256" s="249"/>
      <c r="KYE256" s="249"/>
      <c r="KYF256" s="249"/>
      <c r="KYG256" s="249"/>
      <c r="KYH256" s="249"/>
      <c r="KYI256" s="249"/>
      <c r="KYJ256" s="249"/>
      <c r="KYK256" s="249"/>
      <c r="KYL256" s="249"/>
      <c r="KYM256" s="249"/>
      <c r="KYN256" s="249"/>
      <c r="KYO256" s="249"/>
      <c r="KYP256" s="249"/>
      <c r="KYQ256" s="249"/>
      <c r="KYR256" s="249"/>
      <c r="KYS256" s="249"/>
      <c r="KYT256" s="249"/>
      <c r="KYU256" s="249"/>
      <c r="KYV256" s="249"/>
      <c r="KYW256" s="249"/>
      <c r="KYX256" s="249"/>
      <c r="KYY256" s="249"/>
      <c r="KYZ256" s="249"/>
      <c r="KZA256" s="249"/>
      <c r="KZB256" s="249"/>
      <c r="KZC256" s="249"/>
      <c r="KZD256" s="249"/>
      <c r="KZE256" s="249"/>
      <c r="KZF256" s="249"/>
      <c r="KZG256" s="249"/>
      <c r="KZH256" s="249"/>
      <c r="KZI256" s="249"/>
      <c r="KZJ256" s="249"/>
      <c r="KZK256" s="249"/>
      <c r="KZL256" s="249"/>
      <c r="KZM256" s="249"/>
      <c r="KZN256" s="249"/>
      <c r="KZO256" s="249"/>
      <c r="KZP256" s="249"/>
      <c r="KZQ256" s="249"/>
      <c r="KZR256" s="249"/>
      <c r="KZS256" s="249"/>
      <c r="KZT256" s="249"/>
      <c r="KZU256" s="249"/>
      <c r="KZV256" s="249"/>
      <c r="KZW256" s="249"/>
      <c r="KZX256" s="249"/>
      <c r="KZY256" s="249"/>
      <c r="KZZ256" s="249"/>
      <c r="LAA256" s="249"/>
      <c r="LAB256" s="249"/>
      <c r="LAC256" s="249"/>
      <c r="LAD256" s="249"/>
      <c r="LAE256" s="249"/>
      <c r="LAF256" s="249"/>
      <c r="LAG256" s="249"/>
      <c r="LAH256" s="249"/>
      <c r="LAI256" s="249"/>
      <c r="LAJ256" s="249"/>
      <c r="LAK256" s="249"/>
      <c r="LAL256" s="249"/>
      <c r="LAM256" s="249"/>
      <c r="LAN256" s="249"/>
      <c r="LAO256" s="249"/>
      <c r="LAP256" s="249"/>
      <c r="LAQ256" s="249"/>
      <c r="LAR256" s="249"/>
      <c r="LAS256" s="249"/>
      <c r="LAT256" s="249"/>
      <c r="LAU256" s="249"/>
      <c r="LAV256" s="249"/>
      <c r="LAW256" s="249"/>
      <c r="LAX256" s="249"/>
      <c r="LAY256" s="249"/>
      <c r="LAZ256" s="249"/>
      <c r="LBA256" s="249"/>
      <c r="LBB256" s="249"/>
      <c r="LBC256" s="249"/>
      <c r="LBD256" s="249"/>
      <c r="LBE256" s="249"/>
      <c r="LBF256" s="249"/>
      <c r="LBG256" s="249"/>
      <c r="LBH256" s="249"/>
      <c r="LBI256" s="249"/>
      <c r="LBJ256" s="249"/>
      <c r="LBK256" s="249"/>
      <c r="LBL256" s="249"/>
      <c r="LBM256" s="249"/>
      <c r="LBN256" s="249"/>
      <c r="LBO256" s="249"/>
      <c r="LBP256" s="249"/>
      <c r="LBQ256" s="249"/>
      <c r="LBR256" s="249"/>
      <c r="LBS256" s="249"/>
      <c r="LBT256" s="249"/>
      <c r="LBU256" s="249"/>
      <c r="LBV256" s="249"/>
      <c r="LBW256" s="249"/>
      <c r="LBX256" s="249"/>
      <c r="LBY256" s="249"/>
      <c r="LBZ256" s="249"/>
      <c r="LCA256" s="249"/>
      <c r="LCB256" s="249"/>
      <c r="LCC256" s="249"/>
      <c r="LCD256" s="249"/>
      <c r="LCE256" s="249"/>
      <c r="LCF256" s="249"/>
      <c r="LCG256" s="249"/>
      <c r="LCH256" s="249"/>
      <c r="LCI256" s="249"/>
      <c r="LCJ256" s="249"/>
      <c r="LCK256" s="249"/>
      <c r="LCL256" s="249"/>
      <c r="LCM256" s="249"/>
      <c r="LCN256" s="249"/>
      <c r="LCO256" s="249"/>
      <c r="LCP256" s="249"/>
      <c r="LCQ256" s="249"/>
      <c r="LCR256" s="249"/>
      <c r="LCS256" s="249"/>
      <c r="LCT256" s="249"/>
      <c r="LCU256" s="249"/>
      <c r="LCV256" s="249"/>
      <c r="LCW256" s="249"/>
      <c r="LCX256" s="249"/>
      <c r="LCY256" s="249"/>
      <c r="LCZ256" s="249"/>
      <c r="LDA256" s="249"/>
      <c r="LDB256" s="249"/>
      <c r="LDC256" s="249"/>
      <c r="LDD256" s="249"/>
      <c r="LDE256" s="249"/>
      <c r="LDF256" s="249"/>
      <c r="LDG256" s="249"/>
      <c r="LDH256" s="249"/>
      <c r="LDI256" s="249"/>
      <c r="LDJ256" s="249"/>
      <c r="LDK256" s="249"/>
      <c r="LDL256" s="249"/>
      <c r="LDM256" s="249"/>
      <c r="LDN256" s="249"/>
      <c r="LDO256" s="249"/>
      <c r="LDP256" s="249"/>
      <c r="LDQ256" s="249"/>
      <c r="LDR256" s="249"/>
      <c r="LDS256" s="249"/>
      <c r="LDT256" s="249"/>
      <c r="LDU256" s="249"/>
      <c r="LDV256" s="249"/>
      <c r="LDW256" s="249"/>
      <c r="LDX256" s="249"/>
      <c r="LDY256" s="249"/>
      <c r="LDZ256" s="249"/>
      <c r="LEA256" s="249"/>
      <c r="LEB256" s="249"/>
      <c r="LEC256" s="249"/>
      <c r="LED256" s="249"/>
      <c r="LEE256" s="249"/>
      <c r="LEF256" s="249"/>
      <c r="LEG256" s="249"/>
      <c r="LEH256" s="249"/>
      <c r="LEI256" s="249"/>
      <c r="LEJ256" s="249"/>
      <c r="LEK256" s="249"/>
      <c r="LEL256" s="249"/>
      <c r="LEM256" s="249"/>
      <c r="LEN256" s="249"/>
      <c r="LEO256" s="249"/>
      <c r="LEP256" s="249"/>
      <c r="LEQ256" s="249"/>
      <c r="LER256" s="249"/>
      <c r="LES256" s="249"/>
      <c r="LET256" s="249"/>
      <c r="LEU256" s="249"/>
      <c r="LEV256" s="249"/>
      <c r="LEW256" s="249"/>
      <c r="LEX256" s="249"/>
      <c r="LEY256" s="249"/>
      <c r="LEZ256" s="249"/>
      <c r="LFA256" s="249"/>
      <c r="LFB256" s="249"/>
      <c r="LFC256" s="249"/>
      <c r="LFD256" s="249"/>
      <c r="LFE256" s="249"/>
      <c r="LFF256" s="249"/>
      <c r="LFG256" s="249"/>
      <c r="LFH256" s="249"/>
      <c r="LFI256" s="249"/>
      <c r="LFJ256" s="249"/>
      <c r="LFK256" s="249"/>
      <c r="LFL256" s="249"/>
      <c r="LFM256" s="249"/>
      <c r="LFN256" s="249"/>
      <c r="LFO256" s="249"/>
      <c r="LFP256" s="249"/>
      <c r="LFQ256" s="249"/>
      <c r="LFR256" s="249"/>
      <c r="LFS256" s="249"/>
      <c r="LFT256" s="249"/>
      <c r="LFU256" s="249"/>
      <c r="LFV256" s="249"/>
      <c r="LFW256" s="249"/>
      <c r="LFX256" s="249"/>
      <c r="LFY256" s="249"/>
      <c r="LFZ256" s="249"/>
      <c r="LGA256" s="249"/>
      <c r="LGB256" s="249"/>
      <c r="LGC256" s="249"/>
      <c r="LGD256" s="249"/>
      <c r="LGE256" s="249"/>
      <c r="LGF256" s="249"/>
      <c r="LGG256" s="249"/>
      <c r="LGH256" s="249"/>
      <c r="LGI256" s="249"/>
      <c r="LGJ256" s="249"/>
      <c r="LGK256" s="249"/>
      <c r="LGL256" s="249"/>
      <c r="LGM256" s="249"/>
      <c r="LGN256" s="249"/>
      <c r="LGO256" s="249"/>
      <c r="LGP256" s="249"/>
      <c r="LGQ256" s="249"/>
      <c r="LGR256" s="249"/>
      <c r="LGS256" s="249"/>
      <c r="LGT256" s="249"/>
      <c r="LGU256" s="249"/>
      <c r="LGV256" s="249"/>
      <c r="LGW256" s="249"/>
      <c r="LGX256" s="249"/>
      <c r="LGY256" s="249"/>
      <c r="LGZ256" s="249"/>
      <c r="LHA256" s="249"/>
      <c r="LHB256" s="249"/>
      <c r="LHC256" s="249"/>
      <c r="LHD256" s="249"/>
      <c r="LHE256" s="249"/>
      <c r="LHF256" s="249"/>
      <c r="LHG256" s="249"/>
      <c r="LHH256" s="249"/>
      <c r="LHI256" s="249"/>
      <c r="LHJ256" s="249"/>
      <c r="LHK256" s="249"/>
      <c r="LHL256" s="249"/>
      <c r="LHM256" s="249"/>
      <c r="LHN256" s="249"/>
      <c r="LHO256" s="249"/>
      <c r="LHP256" s="249"/>
      <c r="LHQ256" s="249"/>
      <c r="LHR256" s="249"/>
      <c r="LHS256" s="249"/>
      <c r="LHT256" s="249"/>
      <c r="LHU256" s="249"/>
      <c r="LHV256" s="249"/>
      <c r="LHW256" s="249"/>
      <c r="LHX256" s="249"/>
      <c r="LHY256" s="249"/>
      <c r="LHZ256" s="249"/>
      <c r="LIA256" s="249"/>
      <c r="LIB256" s="249"/>
      <c r="LIC256" s="249"/>
      <c r="LID256" s="249"/>
      <c r="LIE256" s="249"/>
      <c r="LIF256" s="249"/>
      <c r="LIG256" s="249"/>
      <c r="LIH256" s="249"/>
      <c r="LII256" s="249"/>
      <c r="LIJ256" s="249"/>
      <c r="LIK256" s="249"/>
      <c r="LIL256" s="249"/>
      <c r="LIM256" s="249"/>
      <c r="LIN256" s="249"/>
      <c r="LIO256" s="249"/>
      <c r="LIP256" s="249"/>
      <c r="LIQ256" s="249"/>
      <c r="LIR256" s="249"/>
      <c r="LIS256" s="249"/>
      <c r="LIT256" s="249"/>
      <c r="LIU256" s="249"/>
      <c r="LIV256" s="249"/>
      <c r="LIW256" s="249"/>
      <c r="LIX256" s="249"/>
      <c r="LIY256" s="249"/>
      <c r="LIZ256" s="249"/>
      <c r="LJA256" s="249"/>
      <c r="LJB256" s="249"/>
      <c r="LJC256" s="249"/>
      <c r="LJD256" s="249"/>
      <c r="LJE256" s="249"/>
      <c r="LJF256" s="249"/>
      <c r="LJG256" s="249"/>
      <c r="LJH256" s="249"/>
      <c r="LJI256" s="249"/>
      <c r="LJJ256" s="249"/>
      <c r="LJK256" s="249"/>
      <c r="LJL256" s="249"/>
      <c r="LJM256" s="249"/>
      <c r="LJN256" s="249"/>
      <c r="LJO256" s="249"/>
      <c r="LJP256" s="249"/>
      <c r="LJQ256" s="249"/>
      <c r="LJR256" s="249"/>
      <c r="LJS256" s="249"/>
      <c r="LJT256" s="249"/>
      <c r="LJU256" s="249"/>
      <c r="LJV256" s="249"/>
      <c r="LJW256" s="249"/>
      <c r="LJX256" s="249"/>
      <c r="LJY256" s="249"/>
      <c r="LJZ256" s="249"/>
      <c r="LKA256" s="249"/>
      <c r="LKB256" s="249"/>
      <c r="LKC256" s="249"/>
      <c r="LKD256" s="249"/>
      <c r="LKE256" s="249"/>
      <c r="LKF256" s="249"/>
      <c r="LKG256" s="249"/>
      <c r="LKH256" s="249"/>
      <c r="LKI256" s="249"/>
      <c r="LKJ256" s="249"/>
      <c r="LKK256" s="249"/>
      <c r="LKL256" s="249"/>
      <c r="LKM256" s="249"/>
      <c r="LKN256" s="249"/>
      <c r="LKO256" s="249"/>
      <c r="LKP256" s="249"/>
      <c r="LKQ256" s="249"/>
      <c r="LKR256" s="249"/>
      <c r="LKS256" s="249"/>
      <c r="LKT256" s="249"/>
      <c r="LKU256" s="249"/>
      <c r="LKV256" s="249"/>
      <c r="LKW256" s="249"/>
      <c r="LKX256" s="249"/>
      <c r="LKY256" s="249"/>
      <c r="LKZ256" s="249"/>
      <c r="LLA256" s="249"/>
      <c r="LLB256" s="249"/>
      <c r="LLC256" s="249"/>
      <c r="LLD256" s="249"/>
      <c r="LLE256" s="249"/>
      <c r="LLF256" s="249"/>
      <c r="LLG256" s="249"/>
      <c r="LLH256" s="249"/>
      <c r="LLI256" s="249"/>
      <c r="LLJ256" s="249"/>
      <c r="LLK256" s="249"/>
      <c r="LLL256" s="249"/>
      <c r="LLM256" s="249"/>
      <c r="LLN256" s="249"/>
      <c r="LLO256" s="249"/>
      <c r="LLP256" s="249"/>
      <c r="LLQ256" s="249"/>
      <c r="LLR256" s="249"/>
      <c r="LLS256" s="249"/>
      <c r="LLT256" s="249"/>
      <c r="LLU256" s="249"/>
      <c r="LLV256" s="249"/>
      <c r="LLW256" s="249"/>
      <c r="LLX256" s="249"/>
      <c r="LLY256" s="249"/>
      <c r="LLZ256" s="249"/>
      <c r="LMA256" s="249"/>
      <c r="LMB256" s="249"/>
      <c r="LMC256" s="249"/>
      <c r="LMD256" s="249"/>
      <c r="LME256" s="249"/>
      <c r="LMF256" s="249"/>
      <c r="LMG256" s="249"/>
      <c r="LMH256" s="249"/>
      <c r="LMI256" s="249"/>
      <c r="LMJ256" s="249"/>
      <c r="LMK256" s="249"/>
      <c r="LML256" s="249"/>
      <c r="LMM256" s="249"/>
      <c r="LMN256" s="249"/>
      <c r="LMO256" s="249"/>
      <c r="LMP256" s="249"/>
      <c r="LMQ256" s="249"/>
      <c r="LMR256" s="249"/>
      <c r="LMS256" s="249"/>
      <c r="LMT256" s="249"/>
      <c r="LMU256" s="249"/>
      <c r="LMV256" s="249"/>
      <c r="LMW256" s="249"/>
      <c r="LMX256" s="249"/>
      <c r="LMY256" s="249"/>
      <c r="LMZ256" s="249"/>
      <c r="LNA256" s="249"/>
      <c r="LNB256" s="249"/>
      <c r="LNC256" s="249"/>
      <c r="LND256" s="249"/>
      <c r="LNE256" s="249"/>
      <c r="LNF256" s="249"/>
      <c r="LNG256" s="249"/>
      <c r="LNH256" s="249"/>
      <c r="LNI256" s="249"/>
      <c r="LNJ256" s="249"/>
      <c r="LNK256" s="249"/>
      <c r="LNL256" s="249"/>
      <c r="LNM256" s="249"/>
      <c r="LNN256" s="249"/>
      <c r="LNO256" s="249"/>
      <c r="LNP256" s="249"/>
      <c r="LNQ256" s="249"/>
      <c r="LNR256" s="249"/>
      <c r="LNS256" s="249"/>
      <c r="LNT256" s="249"/>
      <c r="LNU256" s="249"/>
      <c r="LNV256" s="249"/>
      <c r="LNW256" s="249"/>
      <c r="LNX256" s="249"/>
      <c r="LNY256" s="249"/>
      <c r="LNZ256" s="249"/>
      <c r="LOA256" s="249"/>
      <c r="LOB256" s="249"/>
      <c r="LOC256" s="249"/>
      <c r="LOD256" s="249"/>
      <c r="LOE256" s="249"/>
      <c r="LOF256" s="249"/>
      <c r="LOG256" s="249"/>
      <c r="LOH256" s="249"/>
      <c r="LOI256" s="249"/>
      <c r="LOJ256" s="249"/>
      <c r="LOK256" s="249"/>
      <c r="LOL256" s="249"/>
      <c r="LOM256" s="249"/>
      <c r="LON256" s="249"/>
      <c r="LOO256" s="249"/>
      <c r="LOP256" s="249"/>
      <c r="LOQ256" s="249"/>
      <c r="LOR256" s="249"/>
      <c r="LOS256" s="249"/>
      <c r="LOT256" s="249"/>
      <c r="LOU256" s="249"/>
      <c r="LOV256" s="249"/>
      <c r="LOW256" s="249"/>
      <c r="LOX256" s="249"/>
      <c r="LOY256" s="249"/>
      <c r="LOZ256" s="249"/>
      <c r="LPA256" s="249"/>
      <c r="LPB256" s="249"/>
      <c r="LPC256" s="249"/>
      <c r="LPD256" s="249"/>
      <c r="LPE256" s="249"/>
      <c r="LPF256" s="249"/>
      <c r="LPG256" s="249"/>
      <c r="LPH256" s="249"/>
      <c r="LPI256" s="249"/>
      <c r="LPJ256" s="249"/>
      <c r="LPK256" s="249"/>
      <c r="LPL256" s="249"/>
      <c r="LPM256" s="249"/>
      <c r="LPN256" s="249"/>
      <c r="LPO256" s="249"/>
      <c r="LPP256" s="249"/>
      <c r="LPQ256" s="249"/>
      <c r="LPR256" s="249"/>
      <c r="LPS256" s="249"/>
      <c r="LPT256" s="249"/>
      <c r="LPU256" s="249"/>
      <c r="LPV256" s="249"/>
      <c r="LPW256" s="249"/>
      <c r="LPX256" s="249"/>
      <c r="LPY256" s="249"/>
      <c r="LPZ256" s="249"/>
      <c r="LQA256" s="249"/>
      <c r="LQB256" s="249"/>
      <c r="LQC256" s="249"/>
      <c r="LQD256" s="249"/>
      <c r="LQE256" s="249"/>
      <c r="LQF256" s="249"/>
      <c r="LQG256" s="249"/>
      <c r="LQH256" s="249"/>
      <c r="LQI256" s="249"/>
      <c r="LQJ256" s="249"/>
      <c r="LQK256" s="249"/>
      <c r="LQL256" s="249"/>
      <c r="LQM256" s="249"/>
      <c r="LQN256" s="249"/>
      <c r="LQO256" s="249"/>
      <c r="LQP256" s="249"/>
      <c r="LQQ256" s="249"/>
      <c r="LQR256" s="249"/>
      <c r="LQS256" s="249"/>
      <c r="LQT256" s="249"/>
      <c r="LQU256" s="249"/>
      <c r="LQV256" s="249"/>
      <c r="LQW256" s="249"/>
      <c r="LQX256" s="249"/>
      <c r="LQY256" s="249"/>
      <c r="LQZ256" s="249"/>
      <c r="LRA256" s="249"/>
      <c r="LRB256" s="249"/>
      <c r="LRC256" s="249"/>
      <c r="LRD256" s="249"/>
      <c r="LRE256" s="249"/>
      <c r="LRF256" s="249"/>
      <c r="LRG256" s="249"/>
      <c r="LRH256" s="249"/>
      <c r="LRI256" s="249"/>
      <c r="LRJ256" s="249"/>
      <c r="LRK256" s="249"/>
      <c r="LRL256" s="249"/>
      <c r="LRM256" s="249"/>
      <c r="LRN256" s="249"/>
      <c r="LRO256" s="249"/>
      <c r="LRP256" s="249"/>
      <c r="LRQ256" s="249"/>
      <c r="LRR256" s="249"/>
      <c r="LRS256" s="249"/>
      <c r="LRT256" s="249"/>
      <c r="LRU256" s="249"/>
      <c r="LRV256" s="249"/>
      <c r="LRW256" s="249"/>
      <c r="LRX256" s="249"/>
      <c r="LRY256" s="249"/>
      <c r="LRZ256" s="249"/>
      <c r="LSA256" s="249"/>
      <c r="LSB256" s="249"/>
      <c r="LSC256" s="249"/>
      <c r="LSD256" s="249"/>
      <c r="LSE256" s="249"/>
      <c r="LSF256" s="249"/>
      <c r="LSG256" s="249"/>
      <c r="LSH256" s="249"/>
      <c r="LSI256" s="249"/>
      <c r="LSJ256" s="249"/>
      <c r="LSK256" s="249"/>
      <c r="LSL256" s="249"/>
      <c r="LSM256" s="249"/>
      <c r="LSN256" s="249"/>
      <c r="LSO256" s="249"/>
      <c r="LSP256" s="249"/>
      <c r="LSQ256" s="249"/>
      <c r="LSR256" s="249"/>
      <c r="LSS256" s="249"/>
      <c r="LST256" s="249"/>
      <c r="LSU256" s="249"/>
      <c r="LSV256" s="249"/>
      <c r="LSW256" s="249"/>
      <c r="LSX256" s="249"/>
      <c r="LSY256" s="249"/>
      <c r="LSZ256" s="249"/>
      <c r="LTA256" s="249"/>
      <c r="LTB256" s="249"/>
      <c r="LTC256" s="249"/>
      <c r="LTD256" s="249"/>
      <c r="LTE256" s="249"/>
      <c r="LTF256" s="249"/>
      <c r="LTG256" s="249"/>
      <c r="LTH256" s="249"/>
      <c r="LTI256" s="249"/>
      <c r="LTJ256" s="249"/>
      <c r="LTK256" s="249"/>
      <c r="LTL256" s="249"/>
      <c r="LTM256" s="249"/>
      <c r="LTN256" s="249"/>
      <c r="LTO256" s="249"/>
      <c r="LTP256" s="249"/>
      <c r="LTQ256" s="249"/>
      <c r="LTR256" s="249"/>
      <c r="LTS256" s="249"/>
      <c r="LTT256" s="249"/>
      <c r="LTU256" s="249"/>
      <c r="LTV256" s="249"/>
      <c r="LTW256" s="249"/>
      <c r="LTX256" s="249"/>
      <c r="LTY256" s="249"/>
      <c r="LTZ256" s="249"/>
      <c r="LUA256" s="249"/>
      <c r="LUB256" s="249"/>
      <c r="LUC256" s="249"/>
      <c r="LUD256" s="249"/>
      <c r="LUE256" s="249"/>
      <c r="LUF256" s="249"/>
      <c r="LUG256" s="249"/>
      <c r="LUH256" s="249"/>
      <c r="LUI256" s="249"/>
      <c r="LUJ256" s="249"/>
      <c r="LUK256" s="249"/>
      <c r="LUL256" s="249"/>
      <c r="LUM256" s="249"/>
      <c r="LUN256" s="249"/>
      <c r="LUO256" s="249"/>
      <c r="LUP256" s="249"/>
      <c r="LUQ256" s="249"/>
      <c r="LUR256" s="249"/>
      <c r="LUS256" s="249"/>
      <c r="LUT256" s="249"/>
      <c r="LUU256" s="249"/>
      <c r="LUV256" s="249"/>
      <c r="LUW256" s="249"/>
      <c r="LUX256" s="249"/>
      <c r="LUY256" s="249"/>
      <c r="LUZ256" s="249"/>
      <c r="LVA256" s="249"/>
      <c r="LVB256" s="249"/>
      <c r="LVC256" s="249"/>
      <c r="LVD256" s="249"/>
      <c r="LVE256" s="249"/>
      <c r="LVF256" s="249"/>
      <c r="LVG256" s="249"/>
      <c r="LVH256" s="249"/>
      <c r="LVI256" s="249"/>
      <c r="LVJ256" s="249"/>
      <c r="LVK256" s="249"/>
      <c r="LVL256" s="249"/>
      <c r="LVM256" s="249"/>
      <c r="LVN256" s="249"/>
      <c r="LVO256" s="249"/>
      <c r="LVP256" s="249"/>
      <c r="LVQ256" s="249"/>
      <c r="LVR256" s="249"/>
      <c r="LVS256" s="249"/>
      <c r="LVT256" s="249"/>
      <c r="LVU256" s="249"/>
      <c r="LVV256" s="249"/>
      <c r="LVW256" s="249"/>
      <c r="LVX256" s="249"/>
      <c r="LVY256" s="249"/>
      <c r="LVZ256" s="249"/>
      <c r="LWA256" s="249"/>
      <c r="LWB256" s="249"/>
      <c r="LWC256" s="249"/>
      <c r="LWD256" s="249"/>
      <c r="LWE256" s="249"/>
      <c r="LWF256" s="249"/>
      <c r="LWG256" s="249"/>
      <c r="LWH256" s="249"/>
      <c r="LWI256" s="249"/>
      <c r="LWJ256" s="249"/>
      <c r="LWK256" s="249"/>
      <c r="LWL256" s="249"/>
      <c r="LWM256" s="249"/>
      <c r="LWN256" s="249"/>
      <c r="LWO256" s="249"/>
      <c r="LWP256" s="249"/>
      <c r="LWQ256" s="249"/>
      <c r="LWR256" s="249"/>
      <c r="LWS256" s="249"/>
      <c r="LWT256" s="249"/>
      <c r="LWU256" s="249"/>
      <c r="LWV256" s="249"/>
      <c r="LWW256" s="249"/>
      <c r="LWX256" s="249"/>
      <c r="LWY256" s="249"/>
      <c r="LWZ256" s="249"/>
      <c r="LXA256" s="249"/>
      <c r="LXB256" s="249"/>
      <c r="LXC256" s="249"/>
      <c r="LXD256" s="249"/>
      <c r="LXE256" s="249"/>
      <c r="LXF256" s="249"/>
      <c r="LXG256" s="249"/>
      <c r="LXH256" s="249"/>
      <c r="LXI256" s="249"/>
      <c r="LXJ256" s="249"/>
      <c r="LXK256" s="249"/>
      <c r="LXL256" s="249"/>
      <c r="LXM256" s="249"/>
      <c r="LXN256" s="249"/>
      <c r="LXO256" s="249"/>
      <c r="LXP256" s="249"/>
      <c r="LXQ256" s="249"/>
      <c r="LXR256" s="249"/>
      <c r="LXS256" s="249"/>
      <c r="LXT256" s="249"/>
      <c r="LXU256" s="249"/>
      <c r="LXV256" s="249"/>
      <c r="LXW256" s="249"/>
      <c r="LXX256" s="249"/>
      <c r="LXY256" s="249"/>
      <c r="LXZ256" s="249"/>
      <c r="LYA256" s="249"/>
      <c r="LYB256" s="249"/>
      <c r="LYC256" s="249"/>
      <c r="LYD256" s="249"/>
      <c r="LYE256" s="249"/>
      <c r="LYF256" s="249"/>
      <c r="LYG256" s="249"/>
      <c r="LYH256" s="249"/>
      <c r="LYI256" s="249"/>
      <c r="LYJ256" s="249"/>
      <c r="LYK256" s="249"/>
      <c r="LYL256" s="249"/>
      <c r="LYM256" s="249"/>
      <c r="LYN256" s="249"/>
      <c r="LYO256" s="249"/>
      <c r="LYP256" s="249"/>
      <c r="LYQ256" s="249"/>
      <c r="LYR256" s="249"/>
      <c r="LYS256" s="249"/>
      <c r="LYT256" s="249"/>
      <c r="LYU256" s="249"/>
      <c r="LYV256" s="249"/>
      <c r="LYW256" s="249"/>
      <c r="LYX256" s="249"/>
      <c r="LYY256" s="249"/>
      <c r="LYZ256" s="249"/>
      <c r="LZA256" s="249"/>
      <c r="LZB256" s="249"/>
      <c r="LZC256" s="249"/>
      <c r="LZD256" s="249"/>
      <c r="LZE256" s="249"/>
      <c r="LZF256" s="249"/>
      <c r="LZG256" s="249"/>
      <c r="LZH256" s="249"/>
      <c r="LZI256" s="249"/>
      <c r="LZJ256" s="249"/>
      <c r="LZK256" s="249"/>
      <c r="LZL256" s="249"/>
      <c r="LZM256" s="249"/>
      <c r="LZN256" s="249"/>
      <c r="LZO256" s="249"/>
      <c r="LZP256" s="249"/>
      <c r="LZQ256" s="249"/>
      <c r="LZR256" s="249"/>
      <c r="LZS256" s="249"/>
      <c r="LZT256" s="249"/>
      <c r="LZU256" s="249"/>
      <c r="LZV256" s="249"/>
      <c r="LZW256" s="249"/>
      <c r="LZX256" s="249"/>
      <c r="LZY256" s="249"/>
      <c r="LZZ256" s="249"/>
      <c r="MAA256" s="249"/>
      <c r="MAB256" s="249"/>
      <c r="MAC256" s="249"/>
      <c r="MAD256" s="249"/>
      <c r="MAE256" s="249"/>
      <c r="MAF256" s="249"/>
      <c r="MAG256" s="249"/>
      <c r="MAH256" s="249"/>
      <c r="MAI256" s="249"/>
      <c r="MAJ256" s="249"/>
      <c r="MAK256" s="249"/>
      <c r="MAL256" s="249"/>
      <c r="MAM256" s="249"/>
      <c r="MAN256" s="249"/>
      <c r="MAO256" s="249"/>
      <c r="MAP256" s="249"/>
      <c r="MAQ256" s="249"/>
      <c r="MAR256" s="249"/>
      <c r="MAS256" s="249"/>
      <c r="MAT256" s="249"/>
      <c r="MAU256" s="249"/>
      <c r="MAV256" s="249"/>
      <c r="MAW256" s="249"/>
      <c r="MAX256" s="249"/>
      <c r="MAY256" s="249"/>
      <c r="MAZ256" s="249"/>
      <c r="MBA256" s="249"/>
      <c r="MBB256" s="249"/>
      <c r="MBC256" s="249"/>
      <c r="MBD256" s="249"/>
      <c r="MBE256" s="249"/>
      <c r="MBF256" s="249"/>
      <c r="MBG256" s="249"/>
      <c r="MBH256" s="249"/>
      <c r="MBI256" s="249"/>
      <c r="MBJ256" s="249"/>
      <c r="MBK256" s="249"/>
      <c r="MBL256" s="249"/>
      <c r="MBM256" s="249"/>
      <c r="MBN256" s="249"/>
      <c r="MBO256" s="249"/>
      <c r="MBP256" s="249"/>
      <c r="MBQ256" s="249"/>
      <c r="MBR256" s="249"/>
      <c r="MBS256" s="249"/>
      <c r="MBT256" s="249"/>
      <c r="MBU256" s="249"/>
      <c r="MBV256" s="249"/>
      <c r="MBW256" s="249"/>
      <c r="MBX256" s="249"/>
      <c r="MBY256" s="249"/>
      <c r="MBZ256" s="249"/>
      <c r="MCA256" s="249"/>
      <c r="MCB256" s="249"/>
      <c r="MCC256" s="249"/>
      <c r="MCD256" s="249"/>
      <c r="MCE256" s="249"/>
      <c r="MCF256" s="249"/>
      <c r="MCG256" s="249"/>
      <c r="MCH256" s="249"/>
      <c r="MCI256" s="249"/>
      <c r="MCJ256" s="249"/>
      <c r="MCK256" s="249"/>
      <c r="MCL256" s="249"/>
      <c r="MCM256" s="249"/>
      <c r="MCN256" s="249"/>
      <c r="MCO256" s="249"/>
      <c r="MCP256" s="249"/>
      <c r="MCQ256" s="249"/>
      <c r="MCR256" s="249"/>
      <c r="MCS256" s="249"/>
      <c r="MCT256" s="249"/>
      <c r="MCU256" s="249"/>
      <c r="MCV256" s="249"/>
      <c r="MCW256" s="249"/>
      <c r="MCX256" s="249"/>
      <c r="MCY256" s="249"/>
      <c r="MCZ256" s="249"/>
      <c r="MDA256" s="249"/>
      <c r="MDB256" s="249"/>
      <c r="MDC256" s="249"/>
      <c r="MDD256" s="249"/>
      <c r="MDE256" s="249"/>
      <c r="MDF256" s="249"/>
      <c r="MDG256" s="249"/>
      <c r="MDH256" s="249"/>
      <c r="MDI256" s="249"/>
      <c r="MDJ256" s="249"/>
      <c r="MDK256" s="249"/>
      <c r="MDL256" s="249"/>
      <c r="MDM256" s="249"/>
      <c r="MDN256" s="249"/>
      <c r="MDO256" s="249"/>
      <c r="MDP256" s="249"/>
      <c r="MDQ256" s="249"/>
      <c r="MDR256" s="249"/>
      <c r="MDS256" s="249"/>
      <c r="MDT256" s="249"/>
      <c r="MDU256" s="249"/>
      <c r="MDV256" s="249"/>
      <c r="MDW256" s="249"/>
      <c r="MDX256" s="249"/>
      <c r="MDY256" s="249"/>
      <c r="MDZ256" s="249"/>
      <c r="MEA256" s="249"/>
      <c r="MEB256" s="249"/>
      <c r="MEC256" s="249"/>
      <c r="MED256" s="249"/>
      <c r="MEE256" s="249"/>
      <c r="MEF256" s="249"/>
      <c r="MEG256" s="249"/>
      <c r="MEH256" s="249"/>
      <c r="MEI256" s="249"/>
      <c r="MEJ256" s="249"/>
      <c r="MEK256" s="249"/>
      <c r="MEL256" s="249"/>
      <c r="MEM256" s="249"/>
      <c r="MEN256" s="249"/>
      <c r="MEO256" s="249"/>
      <c r="MEP256" s="249"/>
      <c r="MEQ256" s="249"/>
      <c r="MER256" s="249"/>
      <c r="MES256" s="249"/>
      <c r="MET256" s="249"/>
      <c r="MEU256" s="249"/>
      <c r="MEV256" s="249"/>
      <c r="MEW256" s="249"/>
      <c r="MEX256" s="249"/>
      <c r="MEY256" s="249"/>
      <c r="MEZ256" s="249"/>
      <c r="MFA256" s="249"/>
      <c r="MFB256" s="249"/>
      <c r="MFC256" s="249"/>
      <c r="MFD256" s="249"/>
      <c r="MFE256" s="249"/>
      <c r="MFF256" s="249"/>
      <c r="MFG256" s="249"/>
      <c r="MFH256" s="249"/>
      <c r="MFI256" s="249"/>
      <c r="MFJ256" s="249"/>
      <c r="MFK256" s="249"/>
      <c r="MFL256" s="249"/>
      <c r="MFM256" s="249"/>
      <c r="MFN256" s="249"/>
      <c r="MFO256" s="249"/>
      <c r="MFP256" s="249"/>
      <c r="MFQ256" s="249"/>
      <c r="MFR256" s="249"/>
      <c r="MFS256" s="249"/>
      <c r="MFT256" s="249"/>
      <c r="MFU256" s="249"/>
      <c r="MFV256" s="249"/>
      <c r="MFW256" s="249"/>
      <c r="MFX256" s="249"/>
      <c r="MFY256" s="249"/>
      <c r="MFZ256" s="249"/>
      <c r="MGA256" s="249"/>
      <c r="MGB256" s="249"/>
      <c r="MGC256" s="249"/>
      <c r="MGD256" s="249"/>
      <c r="MGE256" s="249"/>
      <c r="MGF256" s="249"/>
      <c r="MGG256" s="249"/>
      <c r="MGH256" s="249"/>
      <c r="MGI256" s="249"/>
      <c r="MGJ256" s="249"/>
      <c r="MGK256" s="249"/>
      <c r="MGL256" s="249"/>
      <c r="MGM256" s="249"/>
      <c r="MGN256" s="249"/>
      <c r="MGO256" s="249"/>
      <c r="MGP256" s="249"/>
      <c r="MGQ256" s="249"/>
      <c r="MGR256" s="249"/>
      <c r="MGS256" s="249"/>
      <c r="MGT256" s="249"/>
      <c r="MGU256" s="249"/>
      <c r="MGV256" s="249"/>
      <c r="MGW256" s="249"/>
      <c r="MGX256" s="249"/>
      <c r="MGY256" s="249"/>
      <c r="MGZ256" s="249"/>
      <c r="MHA256" s="249"/>
      <c r="MHB256" s="249"/>
      <c r="MHC256" s="249"/>
      <c r="MHD256" s="249"/>
      <c r="MHE256" s="249"/>
      <c r="MHF256" s="249"/>
      <c r="MHG256" s="249"/>
      <c r="MHH256" s="249"/>
      <c r="MHI256" s="249"/>
      <c r="MHJ256" s="249"/>
      <c r="MHK256" s="249"/>
      <c r="MHL256" s="249"/>
      <c r="MHM256" s="249"/>
      <c r="MHN256" s="249"/>
      <c r="MHO256" s="249"/>
      <c r="MHP256" s="249"/>
      <c r="MHQ256" s="249"/>
      <c r="MHR256" s="249"/>
      <c r="MHS256" s="249"/>
      <c r="MHT256" s="249"/>
      <c r="MHU256" s="249"/>
      <c r="MHV256" s="249"/>
      <c r="MHW256" s="249"/>
      <c r="MHX256" s="249"/>
      <c r="MHY256" s="249"/>
      <c r="MHZ256" s="249"/>
      <c r="MIA256" s="249"/>
      <c r="MIB256" s="249"/>
      <c r="MIC256" s="249"/>
      <c r="MID256" s="249"/>
      <c r="MIE256" s="249"/>
      <c r="MIF256" s="249"/>
      <c r="MIG256" s="249"/>
      <c r="MIH256" s="249"/>
      <c r="MII256" s="249"/>
      <c r="MIJ256" s="249"/>
      <c r="MIK256" s="249"/>
      <c r="MIL256" s="249"/>
      <c r="MIM256" s="249"/>
      <c r="MIN256" s="249"/>
      <c r="MIO256" s="249"/>
      <c r="MIP256" s="249"/>
      <c r="MIQ256" s="249"/>
      <c r="MIR256" s="249"/>
      <c r="MIS256" s="249"/>
      <c r="MIT256" s="249"/>
      <c r="MIU256" s="249"/>
      <c r="MIV256" s="249"/>
      <c r="MIW256" s="249"/>
      <c r="MIX256" s="249"/>
      <c r="MIY256" s="249"/>
      <c r="MIZ256" s="249"/>
      <c r="MJA256" s="249"/>
      <c r="MJB256" s="249"/>
      <c r="MJC256" s="249"/>
      <c r="MJD256" s="249"/>
      <c r="MJE256" s="249"/>
      <c r="MJF256" s="249"/>
      <c r="MJG256" s="249"/>
      <c r="MJH256" s="249"/>
      <c r="MJI256" s="249"/>
      <c r="MJJ256" s="249"/>
      <c r="MJK256" s="249"/>
      <c r="MJL256" s="249"/>
      <c r="MJM256" s="249"/>
      <c r="MJN256" s="249"/>
      <c r="MJO256" s="249"/>
      <c r="MJP256" s="249"/>
      <c r="MJQ256" s="249"/>
      <c r="MJR256" s="249"/>
      <c r="MJS256" s="249"/>
      <c r="MJT256" s="249"/>
      <c r="MJU256" s="249"/>
      <c r="MJV256" s="249"/>
      <c r="MJW256" s="249"/>
      <c r="MJX256" s="249"/>
      <c r="MJY256" s="249"/>
      <c r="MJZ256" s="249"/>
      <c r="MKA256" s="249"/>
      <c r="MKB256" s="249"/>
      <c r="MKC256" s="249"/>
      <c r="MKD256" s="249"/>
      <c r="MKE256" s="249"/>
      <c r="MKF256" s="249"/>
      <c r="MKG256" s="249"/>
      <c r="MKH256" s="249"/>
      <c r="MKI256" s="249"/>
      <c r="MKJ256" s="249"/>
      <c r="MKK256" s="249"/>
      <c r="MKL256" s="249"/>
      <c r="MKM256" s="249"/>
      <c r="MKN256" s="249"/>
      <c r="MKO256" s="249"/>
      <c r="MKP256" s="249"/>
      <c r="MKQ256" s="249"/>
      <c r="MKR256" s="249"/>
      <c r="MKS256" s="249"/>
      <c r="MKT256" s="249"/>
      <c r="MKU256" s="249"/>
      <c r="MKV256" s="249"/>
      <c r="MKW256" s="249"/>
      <c r="MKX256" s="249"/>
      <c r="MKY256" s="249"/>
      <c r="MKZ256" s="249"/>
      <c r="MLA256" s="249"/>
      <c r="MLB256" s="249"/>
      <c r="MLC256" s="249"/>
      <c r="MLD256" s="249"/>
      <c r="MLE256" s="249"/>
      <c r="MLF256" s="249"/>
      <c r="MLG256" s="249"/>
      <c r="MLH256" s="249"/>
      <c r="MLI256" s="249"/>
      <c r="MLJ256" s="249"/>
      <c r="MLK256" s="249"/>
      <c r="MLL256" s="249"/>
      <c r="MLM256" s="249"/>
      <c r="MLN256" s="249"/>
      <c r="MLO256" s="249"/>
      <c r="MLP256" s="249"/>
      <c r="MLQ256" s="249"/>
      <c r="MLR256" s="249"/>
      <c r="MLS256" s="249"/>
      <c r="MLT256" s="249"/>
      <c r="MLU256" s="249"/>
      <c r="MLV256" s="249"/>
      <c r="MLW256" s="249"/>
      <c r="MLX256" s="249"/>
      <c r="MLY256" s="249"/>
      <c r="MLZ256" s="249"/>
      <c r="MMA256" s="249"/>
      <c r="MMB256" s="249"/>
      <c r="MMC256" s="249"/>
      <c r="MMD256" s="249"/>
      <c r="MME256" s="249"/>
      <c r="MMF256" s="249"/>
      <c r="MMG256" s="249"/>
      <c r="MMH256" s="249"/>
      <c r="MMI256" s="249"/>
      <c r="MMJ256" s="249"/>
      <c r="MMK256" s="249"/>
      <c r="MML256" s="249"/>
      <c r="MMM256" s="249"/>
      <c r="MMN256" s="249"/>
      <c r="MMO256" s="249"/>
      <c r="MMP256" s="249"/>
      <c r="MMQ256" s="249"/>
      <c r="MMR256" s="249"/>
      <c r="MMS256" s="249"/>
      <c r="MMT256" s="249"/>
      <c r="MMU256" s="249"/>
      <c r="MMV256" s="249"/>
      <c r="MMW256" s="249"/>
      <c r="MMX256" s="249"/>
      <c r="MMY256" s="249"/>
      <c r="MMZ256" s="249"/>
      <c r="MNA256" s="249"/>
      <c r="MNB256" s="249"/>
      <c r="MNC256" s="249"/>
      <c r="MND256" s="249"/>
      <c r="MNE256" s="249"/>
      <c r="MNF256" s="249"/>
      <c r="MNG256" s="249"/>
      <c r="MNH256" s="249"/>
      <c r="MNI256" s="249"/>
      <c r="MNJ256" s="249"/>
      <c r="MNK256" s="249"/>
      <c r="MNL256" s="249"/>
      <c r="MNM256" s="249"/>
      <c r="MNN256" s="249"/>
      <c r="MNO256" s="249"/>
      <c r="MNP256" s="249"/>
      <c r="MNQ256" s="249"/>
      <c r="MNR256" s="249"/>
      <c r="MNS256" s="249"/>
      <c r="MNT256" s="249"/>
      <c r="MNU256" s="249"/>
      <c r="MNV256" s="249"/>
      <c r="MNW256" s="249"/>
      <c r="MNX256" s="249"/>
      <c r="MNY256" s="249"/>
      <c r="MNZ256" s="249"/>
      <c r="MOA256" s="249"/>
      <c r="MOB256" s="249"/>
      <c r="MOC256" s="249"/>
      <c r="MOD256" s="249"/>
      <c r="MOE256" s="249"/>
      <c r="MOF256" s="249"/>
      <c r="MOG256" s="249"/>
      <c r="MOH256" s="249"/>
      <c r="MOI256" s="249"/>
      <c r="MOJ256" s="249"/>
      <c r="MOK256" s="249"/>
      <c r="MOL256" s="249"/>
      <c r="MOM256" s="249"/>
      <c r="MON256" s="249"/>
      <c r="MOO256" s="249"/>
      <c r="MOP256" s="249"/>
      <c r="MOQ256" s="249"/>
      <c r="MOR256" s="249"/>
      <c r="MOS256" s="249"/>
      <c r="MOT256" s="249"/>
      <c r="MOU256" s="249"/>
      <c r="MOV256" s="249"/>
      <c r="MOW256" s="249"/>
      <c r="MOX256" s="249"/>
      <c r="MOY256" s="249"/>
      <c r="MOZ256" s="249"/>
      <c r="MPA256" s="249"/>
      <c r="MPB256" s="249"/>
      <c r="MPC256" s="249"/>
      <c r="MPD256" s="249"/>
      <c r="MPE256" s="249"/>
      <c r="MPF256" s="249"/>
      <c r="MPG256" s="249"/>
      <c r="MPH256" s="249"/>
      <c r="MPI256" s="249"/>
      <c r="MPJ256" s="249"/>
      <c r="MPK256" s="249"/>
      <c r="MPL256" s="249"/>
      <c r="MPM256" s="249"/>
      <c r="MPN256" s="249"/>
      <c r="MPO256" s="249"/>
      <c r="MPP256" s="249"/>
      <c r="MPQ256" s="249"/>
      <c r="MPR256" s="249"/>
      <c r="MPS256" s="249"/>
      <c r="MPT256" s="249"/>
      <c r="MPU256" s="249"/>
      <c r="MPV256" s="249"/>
      <c r="MPW256" s="249"/>
      <c r="MPX256" s="249"/>
      <c r="MPY256" s="249"/>
      <c r="MPZ256" s="249"/>
      <c r="MQA256" s="249"/>
      <c r="MQB256" s="249"/>
      <c r="MQC256" s="249"/>
      <c r="MQD256" s="249"/>
      <c r="MQE256" s="249"/>
      <c r="MQF256" s="249"/>
      <c r="MQG256" s="249"/>
      <c r="MQH256" s="249"/>
      <c r="MQI256" s="249"/>
      <c r="MQJ256" s="249"/>
      <c r="MQK256" s="249"/>
      <c r="MQL256" s="249"/>
      <c r="MQM256" s="249"/>
      <c r="MQN256" s="249"/>
      <c r="MQO256" s="249"/>
      <c r="MQP256" s="249"/>
      <c r="MQQ256" s="249"/>
      <c r="MQR256" s="249"/>
      <c r="MQS256" s="249"/>
      <c r="MQT256" s="249"/>
      <c r="MQU256" s="249"/>
      <c r="MQV256" s="249"/>
      <c r="MQW256" s="249"/>
      <c r="MQX256" s="249"/>
      <c r="MQY256" s="249"/>
      <c r="MQZ256" s="249"/>
      <c r="MRA256" s="249"/>
      <c r="MRB256" s="249"/>
      <c r="MRC256" s="249"/>
      <c r="MRD256" s="249"/>
      <c r="MRE256" s="249"/>
      <c r="MRF256" s="249"/>
      <c r="MRG256" s="249"/>
      <c r="MRH256" s="249"/>
      <c r="MRI256" s="249"/>
      <c r="MRJ256" s="249"/>
      <c r="MRK256" s="249"/>
      <c r="MRL256" s="249"/>
      <c r="MRM256" s="249"/>
      <c r="MRN256" s="249"/>
      <c r="MRO256" s="249"/>
      <c r="MRP256" s="249"/>
      <c r="MRQ256" s="249"/>
      <c r="MRR256" s="249"/>
      <c r="MRS256" s="249"/>
      <c r="MRT256" s="249"/>
      <c r="MRU256" s="249"/>
      <c r="MRV256" s="249"/>
      <c r="MRW256" s="249"/>
      <c r="MRX256" s="249"/>
      <c r="MRY256" s="249"/>
      <c r="MRZ256" s="249"/>
      <c r="MSA256" s="249"/>
      <c r="MSB256" s="249"/>
      <c r="MSC256" s="249"/>
      <c r="MSD256" s="249"/>
      <c r="MSE256" s="249"/>
      <c r="MSF256" s="249"/>
      <c r="MSG256" s="249"/>
      <c r="MSH256" s="249"/>
      <c r="MSI256" s="249"/>
      <c r="MSJ256" s="249"/>
      <c r="MSK256" s="249"/>
      <c r="MSL256" s="249"/>
      <c r="MSM256" s="249"/>
      <c r="MSN256" s="249"/>
      <c r="MSO256" s="249"/>
      <c r="MSP256" s="249"/>
      <c r="MSQ256" s="249"/>
      <c r="MSR256" s="249"/>
      <c r="MSS256" s="249"/>
      <c r="MST256" s="249"/>
      <c r="MSU256" s="249"/>
      <c r="MSV256" s="249"/>
      <c r="MSW256" s="249"/>
      <c r="MSX256" s="249"/>
      <c r="MSY256" s="249"/>
      <c r="MSZ256" s="249"/>
      <c r="MTA256" s="249"/>
      <c r="MTB256" s="249"/>
      <c r="MTC256" s="249"/>
      <c r="MTD256" s="249"/>
      <c r="MTE256" s="249"/>
      <c r="MTF256" s="249"/>
      <c r="MTG256" s="249"/>
      <c r="MTH256" s="249"/>
      <c r="MTI256" s="249"/>
      <c r="MTJ256" s="249"/>
      <c r="MTK256" s="249"/>
      <c r="MTL256" s="249"/>
      <c r="MTM256" s="249"/>
      <c r="MTN256" s="249"/>
      <c r="MTO256" s="249"/>
      <c r="MTP256" s="249"/>
      <c r="MTQ256" s="249"/>
      <c r="MTR256" s="249"/>
      <c r="MTS256" s="249"/>
      <c r="MTT256" s="249"/>
      <c r="MTU256" s="249"/>
      <c r="MTV256" s="249"/>
      <c r="MTW256" s="249"/>
      <c r="MTX256" s="249"/>
      <c r="MTY256" s="249"/>
      <c r="MTZ256" s="249"/>
      <c r="MUA256" s="249"/>
      <c r="MUB256" s="249"/>
      <c r="MUC256" s="249"/>
      <c r="MUD256" s="249"/>
      <c r="MUE256" s="249"/>
      <c r="MUF256" s="249"/>
      <c r="MUG256" s="249"/>
      <c r="MUH256" s="249"/>
      <c r="MUI256" s="249"/>
      <c r="MUJ256" s="249"/>
      <c r="MUK256" s="249"/>
      <c r="MUL256" s="249"/>
      <c r="MUM256" s="249"/>
      <c r="MUN256" s="249"/>
      <c r="MUO256" s="249"/>
      <c r="MUP256" s="249"/>
      <c r="MUQ256" s="249"/>
      <c r="MUR256" s="249"/>
      <c r="MUS256" s="249"/>
      <c r="MUT256" s="249"/>
      <c r="MUU256" s="249"/>
      <c r="MUV256" s="249"/>
      <c r="MUW256" s="249"/>
      <c r="MUX256" s="249"/>
      <c r="MUY256" s="249"/>
      <c r="MUZ256" s="249"/>
      <c r="MVA256" s="249"/>
      <c r="MVB256" s="249"/>
      <c r="MVC256" s="249"/>
      <c r="MVD256" s="249"/>
      <c r="MVE256" s="249"/>
      <c r="MVF256" s="249"/>
      <c r="MVG256" s="249"/>
      <c r="MVH256" s="249"/>
      <c r="MVI256" s="249"/>
      <c r="MVJ256" s="249"/>
      <c r="MVK256" s="249"/>
      <c r="MVL256" s="249"/>
      <c r="MVM256" s="249"/>
      <c r="MVN256" s="249"/>
      <c r="MVO256" s="249"/>
      <c r="MVP256" s="249"/>
      <c r="MVQ256" s="249"/>
      <c r="MVR256" s="249"/>
      <c r="MVS256" s="249"/>
      <c r="MVT256" s="249"/>
      <c r="MVU256" s="249"/>
      <c r="MVV256" s="249"/>
      <c r="MVW256" s="249"/>
      <c r="MVX256" s="249"/>
      <c r="MVY256" s="249"/>
      <c r="MVZ256" s="249"/>
      <c r="MWA256" s="249"/>
      <c r="MWB256" s="249"/>
      <c r="MWC256" s="249"/>
      <c r="MWD256" s="249"/>
      <c r="MWE256" s="249"/>
      <c r="MWF256" s="249"/>
      <c r="MWG256" s="249"/>
      <c r="MWH256" s="249"/>
      <c r="MWI256" s="249"/>
      <c r="MWJ256" s="249"/>
      <c r="MWK256" s="249"/>
      <c r="MWL256" s="249"/>
      <c r="MWM256" s="249"/>
      <c r="MWN256" s="249"/>
      <c r="MWO256" s="249"/>
      <c r="MWP256" s="249"/>
      <c r="MWQ256" s="249"/>
      <c r="MWR256" s="249"/>
      <c r="MWS256" s="249"/>
      <c r="MWT256" s="249"/>
      <c r="MWU256" s="249"/>
      <c r="MWV256" s="249"/>
      <c r="MWW256" s="249"/>
      <c r="MWX256" s="249"/>
      <c r="MWY256" s="249"/>
      <c r="MWZ256" s="249"/>
      <c r="MXA256" s="249"/>
      <c r="MXB256" s="249"/>
      <c r="MXC256" s="249"/>
      <c r="MXD256" s="249"/>
      <c r="MXE256" s="249"/>
      <c r="MXF256" s="249"/>
      <c r="MXG256" s="249"/>
      <c r="MXH256" s="249"/>
      <c r="MXI256" s="249"/>
      <c r="MXJ256" s="249"/>
      <c r="MXK256" s="249"/>
      <c r="MXL256" s="249"/>
      <c r="MXM256" s="249"/>
      <c r="MXN256" s="249"/>
      <c r="MXO256" s="249"/>
      <c r="MXP256" s="249"/>
      <c r="MXQ256" s="249"/>
      <c r="MXR256" s="249"/>
      <c r="MXS256" s="249"/>
      <c r="MXT256" s="249"/>
      <c r="MXU256" s="249"/>
      <c r="MXV256" s="249"/>
      <c r="MXW256" s="249"/>
      <c r="MXX256" s="249"/>
      <c r="MXY256" s="249"/>
      <c r="MXZ256" s="249"/>
      <c r="MYA256" s="249"/>
      <c r="MYB256" s="249"/>
      <c r="MYC256" s="249"/>
      <c r="MYD256" s="249"/>
      <c r="MYE256" s="249"/>
      <c r="MYF256" s="249"/>
      <c r="MYG256" s="249"/>
      <c r="MYH256" s="249"/>
      <c r="MYI256" s="249"/>
      <c r="MYJ256" s="249"/>
      <c r="MYK256" s="249"/>
      <c r="MYL256" s="249"/>
      <c r="MYM256" s="249"/>
      <c r="MYN256" s="249"/>
      <c r="MYO256" s="249"/>
      <c r="MYP256" s="249"/>
      <c r="MYQ256" s="249"/>
      <c r="MYR256" s="249"/>
      <c r="MYS256" s="249"/>
      <c r="MYT256" s="249"/>
      <c r="MYU256" s="249"/>
      <c r="MYV256" s="249"/>
      <c r="MYW256" s="249"/>
      <c r="MYX256" s="249"/>
      <c r="MYY256" s="249"/>
      <c r="MYZ256" s="249"/>
      <c r="MZA256" s="249"/>
      <c r="MZB256" s="249"/>
      <c r="MZC256" s="249"/>
      <c r="MZD256" s="249"/>
      <c r="MZE256" s="249"/>
      <c r="MZF256" s="249"/>
      <c r="MZG256" s="249"/>
      <c r="MZH256" s="249"/>
      <c r="MZI256" s="249"/>
      <c r="MZJ256" s="249"/>
      <c r="MZK256" s="249"/>
      <c r="MZL256" s="249"/>
      <c r="MZM256" s="249"/>
      <c r="MZN256" s="249"/>
      <c r="MZO256" s="249"/>
      <c r="MZP256" s="249"/>
      <c r="MZQ256" s="249"/>
      <c r="MZR256" s="249"/>
      <c r="MZS256" s="249"/>
      <c r="MZT256" s="249"/>
      <c r="MZU256" s="249"/>
      <c r="MZV256" s="249"/>
      <c r="MZW256" s="249"/>
      <c r="MZX256" s="249"/>
      <c r="MZY256" s="249"/>
      <c r="MZZ256" s="249"/>
      <c r="NAA256" s="249"/>
      <c r="NAB256" s="249"/>
      <c r="NAC256" s="249"/>
      <c r="NAD256" s="249"/>
      <c r="NAE256" s="249"/>
      <c r="NAF256" s="249"/>
      <c r="NAG256" s="249"/>
      <c r="NAH256" s="249"/>
      <c r="NAI256" s="249"/>
      <c r="NAJ256" s="249"/>
      <c r="NAK256" s="249"/>
      <c r="NAL256" s="249"/>
      <c r="NAM256" s="249"/>
      <c r="NAN256" s="249"/>
      <c r="NAO256" s="249"/>
      <c r="NAP256" s="249"/>
      <c r="NAQ256" s="249"/>
      <c r="NAR256" s="249"/>
      <c r="NAS256" s="249"/>
      <c r="NAT256" s="249"/>
      <c r="NAU256" s="249"/>
      <c r="NAV256" s="249"/>
      <c r="NAW256" s="249"/>
      <c r="NAX256" s="249"/>
      <c r="NAY256" s="249"/>
      <c r="NAZ256" s="249"/>
      <c r="NBA256" s="249"/>
      <c r="NBB256" s="249"/>
      <c r="NBC256" s="249"/>
      <c r="NBD256" s="249"/>
      <c r="NBE256" s="249"/>
      <c r="NBF256" s="249"/>
      <c r="NBG256" s="249"/>
      <c r="NBH256" s="249"/>
      <c r="NBI256" s="249"/>
      <c r="NBJ256" s="249"/>
      <c r="NBK256" s="249"/>
      <c r="NBL256" s="249"/>
      <c r="NBM256" s="249"/>
      <c r="NBN256" s="249"/>
      <c r="NBO256" s="249"/>
      <c r="NBP256" s="249"/>
      <c r="NBQ256" s="249"/>
      <c r="NBR256" s="249"/>
      <c r="NBS256" s="249"/>
      <c r="NBT256" s="249"/>
      <c r="NBU256" s="249"/>
      <c r="NBV256" s="249"/>
      <c r="NBW256" s="249"/>
      <c r="NBX256" s="249"/>
      <c r="NBY256" s="249"/>
      <c r="NBZ256" s="249"/>
      <c r="NCA256" s="249"/>
      <c r="NCB256" s="249"/>
      <c r="NCC256" s="249"/>
      <c r="NCD256" s="249"/>
      <c r="NCE256" s="249"/>
      <c r="NCF256" s="249"/>
      <c r="NCG256" s="249"/>
      <c r="NCH256" s="249"/>
      <c r="NCI256" s="249"/>
      <c r="NCJ256" s="249"/>
      <c r="NCK256" s="249"/>
      <c r="NCL256" s="249"/>
      <c r="NCM256" s="249"/>
      <c r="NCN256" s="249"/>
      <c r="NCO256" s="249"/>
      <c r="NCP256" s="249"/>
      <c r="NCQ256" s="249"/>
      <c r="NCR256" s="249"/>
      <c r="NCS256" s="249"/>
      <c r="NCT256" s="249"/>
      <c r="NCU256" s="249"/>
      <c r="NCV256" s="249"/>
      <c r="NCW256" s="249"/>
      <c r="NCX256" s="249"/>
      <c r="NCY256" s="249"/>
      <c r="NCZ256" s="249"/>
      <c r="NDA256" s="249"/>
      <c r="NDB256" s="249"/>
      <c r="NDC256" s="249"/>
      <c r="NDD256" s="249"/>
      <c r="NDE256" s="249"/>
      <c r="NDF256" s="249"/>
      <c r="NDG256" s="249"/>
      <c r="NDH256" s="249"/>
      <c r="NDI256" s="249"/>
      <c r="NDJ256" s="249"/>
      <c r="NDK256" s="249"/>
      <c r="NDL256" s="249"/>
      <c r="NDM256" s="249"/>
      <c r="NDN256" s="249"/>
      <c r="NDO256" s="249"/>
      <c r="NDP256" s="249"/>
      <c r="NDQ256" s="249"/>
      <c r="NDR256" s="249"/>
      <c r="NDS256" s="249"/>
      <c r="NDT256" s="249"/>
      <c r="NDU256" s="249"/>
      <c r="NDV256" s="249"/>
      <c r="NDW256" s="249"/>
      <c r="NDX256" s="249"/>
      <c r="NDY256" s="249"/>
      <c r="NDZ256" s="249"/>
      <c r="NEA256" s="249"/>
      <c r="NEB256" s="249"/>
      <c r="NEC256" s="249"/>
      <c r="NED256" s="249"/>
      <c r="NEE256" s="249"/>
      <c r="NEF256" s="249"/>
      <c r="NEG256" s="249"/>
      <c r="NEH256" s="249"/>
      <c r="NEI256" s="249"/>
      <c r="NEJ256" s="249"/>
      <c r="NEK256" s="249"/>
      <c r="NEL256" s="249"/>
      <c r="NEM256" s="249"/>
      <c r="NEN256" s="249"/>
      <c r="NEO256" s="249"/>
      <c r="NEP256" s="249"/>
      <c r="NEQ256" s="249"/>
      <c r="NER256" s="249"/>
      <c r="NES256" s="249"/>
      <c r="NET256" s="249"/>
      <c r="NEU256" s="249"/>
      <c r="NEV256" s="249"/>
      <c r="NEW256" s="249"/>
      <c r="NEX256" s="249"/>
      <c r="NEY256" s="249"/>
      <c r="NEZ256" s="249"/>
      <c r="NFA256" s="249"/>
      <c r="NFB256" s="249"/>
      <c r="NFC256" s="249"/>
      <c r="NFD256" s="249"/>
      <c r="NFE256" s="249"/>
      <c r="NFF256" s="249"/>
      <c r="NFG256" s="249"/>
      <c r="NFH256" s="249"/>
      <c r="NFI256" s="249"/>
      <c r="NFJ256" s="249"/>
      <c r="NFK256" s="249"/>
      <c r="NFL256" s="249"/>
      <c r="NFM256" s="249"/>
      <c r="NFN256" s="249"/>
      <c r="NFO256" s="249"/>
      <c r="NFP256" s="249"/>
      <c r="NFQ256" s="249"/>
      <c r="NFR256" s="249"/>
      <c r="NFS256" s="249"/>
      <c r="NFT256" s="249"/>
      <c r="NFU256" s="249"/>
      <c r="NFV256" s="249"/>
      <c r="NFW256" s="249"/>
      <c r="NFX256" s="249"/>
      <c r="NFY256" s="249"/>
      <c r="NFZ256" s="249"/>
      <c r="NGA256" s="249"/>
      <c r="NGB256" s="249"/>
      <c r="NGC256" s="249"/>
      <c r="NGD256" s="249"/>
      <c r="NGE256" s="249"/>
      <c r="NGF256" s="249"/>
      <c r="NGG256" s="249"/>
      <c r="NGH256" s="249"/>
      <c r="NGI256" s="249"/>
      <c r="NGJ256" s="249"/>
      <c r="NGK256" s="249"/>
      <c r="NGL256" s="249"/>
      <c r="NGM256" s="249"/>
      <c r="NGN256" s="249"/>
      <c r="NGO256" s="249"/>
      <c r="NGP256" s="249"/>
      <c r="NGQ256" s="249"/>
      <c r="NGR256" s="249"/>
      <c r="NGS256" s="249"/>
      <c r="NGT256" s="249"/>
      <c r="NGU256" s="249"/>
      <c r="NGV256" s="249"/>
      <c r="NGW256" s="249"/>
      <c r="NGX256" s="249"/>
      <c r="NGY256" s="249"/>
      <c r="NGZ256" s="249"/>
      <c r="NHA256" s="249"/>
      <c r="NHB256" s="249"/>
      <c r="NHC256" s="249"/>
      <c r="NHD256" s="249"/>
      <c r="NHE256" s="249"/>
      <c r="NHF256" s="249"/>
      <c r="NHG256" s="249"/>
      <c r="NHH256" s="249"/>
      <c r="NHI256" s="249"/>
      <c r="NHJ256" s="249"/>
      <c r="NHK256" s="249"/>
      <c r="NHL256" s="249"/>
      <c r="NHM256" s="249"/>
      <c r="NHN256" s="249"/>
      <c r="NHO256" s="249"/>
      <c r="NHP256" s="249"/>
      <c r="NHQ256" s="249"/>
      <c r="NHR256" s="249"/>
      <c r="NHS256" s="249"/>
      <c r="NHT256" s="249"/>
      <c r="NHU256" s="249"/>
      <c r="NHV256" s="249"/>
      <c r="NHW256" s="249"/>
      <c r="NHX256" s="249"/>
      <c r="NHY256" s="249"/>
      <c r="NHZ256" s="249"/>
      <c r="NIA256" s="249"/>
      <c r="NIB256" s="249"/>
      <c r="NIC256" s="249"/>
      <c r="NID256" s="249"/>
      <c r="NIE256" s="249"/>
      <c r="NIF256" s="249"/>
      <c r="NIG256" s="249"/>
      <c r="NIH256" s="249"/>
      <c r="NII256" s="249"/>
      <c r="NIJ256" s="249"/>
      <c r="NIK256" s="249"/>
      <c r="NIL256" s="249"/>
      <c r="NIM256" s="249"/>
      <c r="NIN256" s="249"/>
      <c r="NIO256" s="249"/>
      <c r="NIP256" s="249"/>
      <c r="NIQ256" s="249"/>
      <c r="NIR256" s="249"/>
      <c r="NIS256" s="249"/>
      <c r="NIT256" s="249"/>
      <c r="NIU256" s="249"/>
      <c r="NIV256" s="249"/>
      <c r="NIW256" s="249"/>
      <c r="NIX256" s="249"/>
      <c r="NIY256" s="249"/>
      <c r="NIZ256" s="249"/>
      <c r="NJA256" s="249"/>
      <c r="NJB256" s="249"/>
      <c r="NJC256" s="249"/>
      <c r="NJD256" s="249"/>
      <c r="NJE256" s="249"/>
      <c r="NJF256" s="249"/>
      <c r="NJG256" s="249"/>
      <c r="NJH256" s="249"/>
      <c r="NJI256" s="249"/>
      <c r="NJJ256" s="249"/>
      <c r="NJK256" s="249"/>
      <c r="NJL256" s="249"/>
      <c r="NJM256" s="249"/>
      <c r="NJN256" s="249"/>
      <c r="NJO256" s="249"/>
      <c r="NJP256" s="249"/>
      <c r="NJQ256" s="249"/>
      <c r="NJR256" s="249"/>
      <c r="NJS256" s="249"/>
      <c r="NJT256" s="249"/>
      <c r="NJU256" s="249"/>
      <c r="NJV256" s="249"/>
      <c r="NJW256" s="249"/>
      <c r="NJX256" s="249"/>
      <c r="NJY256" s="249"/>
      <c r="NJZ256" s="249"/>
      <c r="NKA256" s="249"/>
      <c r="NKB256" s="249"/>
      <c r="NKC256" s="249"/>
      <c r="NKD256" s="249"/>
      <c r="NKE256" s="249"/>
      <c r="NKF256" s="249"/>
      <c r="NKG256" s="249"/>
      <c r="NKH256" s="249"/>
      <c r="NKI256" s="249"/>
      <c r="NKJ256" s="249"/>
      <c r="NKK256" s="249"/>
      <c r="NKL256" s="249"/>
      <c r="NKM256" s="249"/>
      <c r="NKN256" s="249"/>
      <c r="NKO256" s="249"/>
      <c r="NKP256" s="249"/>
      <c r="NKQ256" s="249"/>
      <c r="NKR256" s="249"/>
      <c r="NKS256" s="249"/>
      <c r="NKT256" s="249"/>
      <c r="NKU256" s="249"/>
      <c r="NKV256" s="249"/>
      <c r="NKW256" s="249"/>
      <c r="NKX256" s="249"/>
      <c r="NKY256" s="249"/>
      <c r="NKZ256" s="249"/>
      <c r="NLA256" s="249"/>
      <c r="NLB256" s="249"/>
      <c r="NLC256" s="249"/>
      <c r="NLD256" s="249"/>
      <c r="NLE256" s="249"/>
      <c r="NLF256" s="249"/>
      <c r="NLG256" s="249"/>
      <c r="NLH256" s="249"/>
      <c r="NLI256" s="249"/>
      <c r="NLJ256" s="249"/>
      <c r="NLK256" s="249"/>
      <c r="NLL256" s="249"/>
      <c r="NLM256" s="249"/>
      <c r="NLN256" s="249"/>
      <c r="NLO256" s="249"/>
      <c r="NLP256" s="249"/>
      <c r="NLQ256" s="249"/>
      <c r="NLR256" s="249"/>
      <c r="NLS256" s="249"/>
      <c r="NLT256" s="249"/>
      <c r="NLU256" s="249"/>
      <c r="NLV256" s="249"/>
      <c r="NLW256" s="249"/>
      <c r="NLX256" s="249"/>
      <c r="NLY256" s="249"/>
      <c r="NLZ256" s="249"/>
      <c r="NMA256" s="249"/>
      <c r="NMB256" s="249"/>
      <c r="NMC256" s="249"/>
      <c r="NMD256" s="249"/>
      <c r="NME256" s="249"/>
      <c r="NMF256" s="249"/>
      <c r="NMG256" s="249"/>
      <c r="NMH256" s="249"/>
      <c r="NMI256" s="249"/>
      <c r="NMJ256" s="249"/>
      <c r="NMK256" s="249"/>
      <c r="NML256" s="249"/>
      <c r="NMM256" s="249"/>
      <c r="NMN256" s="249"/>
      <c r="NMO256" s="249"/>
      <c r="NMP256" s="249"/>
      <c r="NMQ256" s="249"/>
      <c r="NMR256" s="249"/>
      <c r="NMS256" s="249"/>
      <c r="NMT256" s="249"/>
      <c r="NMU256" s="249"/>
      <c r="NMV256" s="249"/>
      <c r="NMW256" s="249"/>
      <c r="NMX256" s="249"/>
      <c r="NMY256" s="249"/>
      <c r="NMZ256" s="249"/>
      <c r="NNA256" s="249"/>
      <c r="NNB256" s="249"/>
      <c r="NNC256" s="249"/>
      <c r="NND256" s="249"/>
      <c r="NNE256" s="249"/>
      <c r="NNF256" s="249"/>
      <c r="NNG256" s="249"/>
      <c r="NNH256" s="249"/>
      <c r="NNI256" s="249"/>
      <c r="NNJ256" s="249"/>
      <c r="NNK256" s="249"/>
      <c r="NNL256" s="249"/>
      <c r="NNM256" s="249"/>
      <c r="NNN256" s="249"/>
      <c r="NNO256" s="249"/>
      <c r="NNP256" s="249"/>
      <c r="NNQ256" s="249"/>
      <c r="NNR256" s="249"/>
      <c r="NNS256" s="249"/>
      <c r="NNT256" s="249"/>
      <c r="NNU256" s="249"/>
      <c r="NNV256" s="249"/>
      <c r="NNW256" s="249"/>
      <c r="NNX256" s="249"/>
      <c r="NNY256" s="249"/>
      <c r="NNZ256" s="249"/>
      <c r="NOA256" s="249"/>
      <c r="NOB256" s="249"/>
      <c r="NOC256" s="249"/>
      <c r="NOD256" s="249"/>
      <c r="NOE256" s="249"/>
      <c r="NOF256" s="249"/>
      <c r="NOG256" s="249"/>
      <c r="NOH256" s="249"/>
      <c r="NOI256" s="249"/>
      <c r="NOJ256" s="249"/>
      <c r="NOK256" s="249"/>
      <c r="NOL256" s="249"/>
      <c r="NOM256" s="249"/>
      <c r="NON256" s="249"/>
      <c r="NOO256" s="249"/>
      <c r="NOP256" s="249"/>
      <c r="NOQ256" s="249"/>
      <c r="NOR256" s="249"/>
      <c r="NOS256" s="249"/>
      <c r="NOT256" s="249"/>
      <c r="NOU256" s="249"/>
      <c r="NOV256" s="249"/>
      <c r="NOW256" s="249"/>
      <c r="NOX256" s="249"/>
      <c r="NOY256" s="249"/>
      <c r="NOZ256" s="249"/>
      <c r="NPA256" s="249"/>
      <c r="NPB256" s="249"/>
      <c r="NPC256" s="249"/>
      <c r="NPD256" s="249"/>
      <c r="NPE256" s="249"/>
      <c r="NPF256" s="249"/>
      <c r="NPG256" s="249"/>
      <c r="NPH256" s="249"/>
      <c r="NPI256" s="249"/>
      <c r="NPJ256" s="249"/>
      <c r="NPK256" s="249"/>
      <c r="NPL256" s="249"/>
      <c r="NPM256" s="249"/>
      <c r="NPN256" s="249"/>
      <c r="NPO256" s="249"/>
      <c r="NPP256" s="249"/>
      <c r="NPQ256" s="249"/>
      <c r="NPR256" s="249"/>
      <c r="NPS256" s="249"/>
      <c r="NPT256" s="249"/>
      <c r="NPU256" s="249"/>
      <c r="NPV256" s="249"/>
      <c r="NPW256" s="249"/>
      <c r="NPX256" s="249"/>
      <c r="NPY256" s="249"/>
      <c r="NPZ256" s="249"/>
      <c r="NQA256" s="249"/>
      <c r="NQB256" s="249"/>
      <c r="NQC256" s="249"/>
      <c r="NQD256" s="249"/>
      <c r="NQE256" s="249"/>
      <c r="NQF256" s="249"/>
      <c r="NQG256" s="249"/>
      <c r="NQH256" s="249"/>
      <c r="NQI256" s="249"/>
      <c r="NQJ256" s="249"/>
      <c r="NQK256" s="249"/>
      <c r="NQL256" s="249"/>
      <c r="NQM256" s="249"/>
      <c r="NQN256" s="249"/>
      <c r="NQO256" s="249"/>
      <c r="NQP256" s="249"/>
      <c r="NQQ256" s="249"/>
      <c r="NQR256" s="249"/>
      <c r="NQS256" s="249"/>
      <c r="NQT256" s="249"/>
      <c r="NQU256" s="249"/>
      <c r="NQV256" s="249"/>
      <c r="NQW256" s="249"/>
      <c r="NQX256" s="249"/>
      <c r="NQY256" s="249"/>
      <c r="NQZ256" s="249"/>
      <c r="NRA256" s="249"/>
      <c r="NRB256" s="249"/>
      <c r="NRC256" s="249"/>
      <c r="NRD256" s="249"/>
      <c r="NRE256" s="249"/>
      <c r="NRF256" s="249"/>
      <c r="NRG256" s="249"/>
      <c r="NRH256" s="249"/>
      <c r="NRI256" s="249"/>
      <c r="NRJ256" s="249"/>
      <c r="NRK256" s="249"/>
      <c r="NRL256" s="249"/>
      <c r="NRM256" s="249"/>
      <c r="NRN256" s="249"/>
      <c r="NRO256" s="249"/>
      <c r="NRP256" s="249"/>
      <c r="NRQ256" s="249"/>
      <c r="NRR256" s="249"/>
      <c r="NRS256" s="249"/>
      <c r="NRT256" s="249"/>
      <c r="NRU256" s="249"/>
      <c r="NRV256" s="249"/>
      <c r="NRW256" s="249"/>
      <c r="NRX256" s="249"/>
      <c r="NRY256" s="249"/>
      <c r="NRZ256" s="249"/>
      <c r="NSA256" s="249"/>
      <c r="NSB256" s="249"/>
      <c r="NSC256" s="249"/>
      <c r="NSD256" s="249"/>
      <c r="NSE256" s="249"/>
      <c r="NSF256" s="249"/>
      <c r="NSG256" s="249"/>
      <c r="NSH256" s="249"/>
      <c r="NSI256" s="249"/>
      <c r="NSJ256" s="249"/>
      <c r="NSK256" s="249"/>
      <c r="NSL256" s="249"/>
      <c r="NSM256" s="249"/>
      <c r="NSN256" s="249"/>
      <c r="NSO256" s="249"/>
      <c r="NSP256" s="249"/>
      <c r="NSQ256" s="249"/>
      <c r="NSR256" s="249"/>
      <c r="NSS256" s="249"/>
      <c r="NST256" s="249"/>
      <c r="NSU256" s="249"/>
      <c r="NSV256" s="249"/>
      <c r="NSW256" s="249"/>
      <c r="NSX256" s="249"/>
      <c r="NSY256" s="249"/>
      <c r="NSZ256" s="249"/>
      <c r="NTA256" s="249"/>
      <c r="NTB256" s="249"/>
      <c r="NTC256" s="249"/>
      <c r="NTD256" s="249"/>
      <c r="NTE256" s="249"/>
      <c r="NTF256" s="249"/>
      <c r="NTG256" s="249"/>
      <c r="NTH256" s="249"/>
      <c r="NTI256" s="249"/>
      <c r="NTJ256" s="249"/>
      <c r="NTK256" s="249"/>
      <c r="NTL256" s="249"/>
      <c r="NTM256" s="249"/>
      <c r="NTN256" s="249"/>
      <c r="NTO256" s="249"/>
      <c r="NTP256" s="249"/>
      <c r="NTQ256" s="249"/>
      <c r="NTR256" s="249"/>
      <c r="NTS256" s="249"/>
      <c r="NTT256" s="249"/>
      <c r="NTU256" s="249"/>
      <c r="NTV256" s="249"/>
      <c r="NTW256" s="249"/>
      <c r="NTX256" s="249"/>
      <c r="NTY256" s="249"/>
      <c r="NTZ256" s="249"/>
      <c r="NUA256" s="249"/>
      <c r="NUB256" s="249"/>
      <c r="NUC256" s="249"/>
      <c r="NUD256" s="249"/>
      <c r="NUE256" s="249"/>
      <c r="NUF256" s="249"/>
      <c r="NUG256" s="249"/>
      <c r="NUH256" s="249"/>
      <c r="NUI256" s="249"/>
      <c r="NUJ256" s="249"/>
      <c r="NUK256" s="249"/>
      <c r="NUL256" s="249"/>
      <c r="NUM256" s="249"/>
      <c r="NUN256" s="249"/>
      <c r="NUO256" s="249"/>
      <c r="NUP256" s="249"/>
      <c r="NUQ256" s="249"/>
      <c r="NUR256" s="249"/>
      <c r="NUS256" s="249"/>
      <c r="NUT256" s="249"/>
      <c r="NUU256" s="249"/>
      <c r="NUV256" s="249"/>
      <c r="NUW256" s="249"/>
      <c r="NUX256" s="249"/>
      <c r="NUY256" s="249"/>
      <c r="NUZ256" s="249"/>
      <c r="NVA256" s="249"/>
      <c r="NVB256" s="249"/>
      <c r="NVC256" s="249"/>
      <c r="NVD256" s="249"/>
      <c r="NVE256" s="249"/>
      <c r="NVF256" s="249"/>
      <c r="NVG256" s="249"/>
      <c r="NVH256" s="249"/>
      <c r="NVI256" s="249"/>
      <c r="NVJ256" s="249"/>
      <c r="NVK256" s="249"/>
      <c r="NVL256" s="249"/>
      <c r="NVM256" s="249"/>
      <c r="NVN256" s="249"/>
      <c r="NVO256" s="249"/>
      <c r="NVP256" s="249"/>
      <c r="NVQ256" s="249"/>
      <c r="NVR256" s="249"/>
      <c r="NVS256" s="249"/>
      <c r="NVT256" s="249"/>
      <c r="NVU256" s="249"/>
      <c r="NVV256" s="249"/>
      <c r="NVW256" s="249"/>
      <c r="NVX256" s="249"/>
      <c r="NVY256" s="249"/>
      <c r="NVZ256" s="249"/>
      <c r="NWA256" s="249"/>
      <c r="NWB256" s="249"/>
      <c r="NWC256" s="249"/>
      <c r="NWD256" s="249"/>
      <c r="NWE256" s="249"/>
      <c r="NWF256" s="249"/>
      <c r="NWG256" s="249"/>
      <c r="NWH256" s="249"/>
      <c r="NWI256" s="249"/>
      <c r="NWJ256" s="249"/>
      <c r="NWK256" s="249"/>
      <c r="NWL256" s="249"/>
      <c r="NWM256" s="249"/>
      <c r="NWN256" s="249"/>
      <c r="NWO256" s="249"/>
      <c r="NWP256" s="249"/>
      <c r="NWQ256" s="249"/>
      <c r="NWR256" s="249"/>
      <c r="NWS256" s="249"/>
      <c r="NWT256" s="249"/>
      <c r="NWU256" s="249"/>
      <c r="NWV256" s="249"/>
      <c r="NWW256" s="249"/>
      <c r="NWX256" s="249"/>
      <c r="NWY256" s="249"/>
      <c r="NWZ256" s="249"/>
      <c r="NXA256" s="249"/>
      <c r="NXB256" s="249"/>
      <c r="NXC256" s="249"/>
      <c r="NXD256" s="249"/>
      <c r="NXE256" s="249"/>
      <c r="NXF256" s="249"/>
      <c r="NXG256" s="249"/>
      <c r="NXH256" s="249"/>
      <c r="NXI256" s="249"/>
      <c r="NXJ256" s="249"/>
      <c r="NXK256" s="249"/>
      <c r="NXL256" s="249"/>
      <c r="NXM256" s="249"/>
      <c r="NXN256" s="249"/>
      <c r="NXO256" s="249"/>
      <c r="NXP256" s="249"/>
      <c r="NXQ256" s="249"/>
      <c r="NXR256" s="249"/>
      <c r="NXS256" s="249"/>
      <c r="NXT256" s="249"/>
      <c r="NXU256" s="249"/>
      <c r="NXV256" s="249"/>
      <c r="NXW256" s="249"/>
      <c r="NXX256" s="249"/>
      <c r="NXY256" s="249"/>
      <c r="NXZ256" s="249"/>
      <c r="NYA256" s="249"/>
      <c r="NYB256" s="249"/>
      <c r="NYC256" s="249"/>
      <c r="NYD256" s="249"/>
      <c r="NYE256" s="249"/>
      <c r="NYF256" s="249"/>
      <c r="NYG256" s="249"/>
      <c r="NYH256" s="249"/>
      <c r="NYI256" s="249"/>
      <c r="NYJ256" s="249"/>
      <c r="NYK256" s="249"/>
      <c r="NYL256" s="249"/>
      <c r="NYM256" s="249"/>
      <c r="NYN256" s="249"/>
      <c r="NYO256" s="249"/>
      <c r="NYP256" s="249"/>
      <c r="NYQ256" s="249"/>
      <c r="NYR256" s="249"/>
      <c r="NYS256" s="249"/>
      <c r="NYT256" s="249"/>
      <c r="NYU256" s="249"/>
      <c r="NYV256" s="249"/>
      <c r="NYW256" s="249"/>
      <c r="NYX256" s="249"/>
      <c r="NYY256" s="249"/>
      <c r="NYZ256" s="249"/>
      <c r="NZA256" s="249"/>
      <c r="NZB256" s="249"/>
      <c r="NZC256" s="249"/>
      <c r="NZD256" s="249"/>
      <c r="NZE256" s="249"/>
      <c r="NZF256" s="249"/>
      <c r="NZG256" s="249"/>
      <c r="NZH256" s="249"/>
      <c r="NZI256" s="249"/>
      <c r="NZJ256" s="249"/>
      <c r="NZK256" s="249"/>
      <c r="NZL256" s="249"/>
      <c r="NZM256" s="249"/>
      <c r="NZN256" s="249"/>
      <c r="NZO256" s="249"/>
      <c r="NZP256" s="249"/>
      <c r="NZQ256" s="249"/>
      <c r="NZR256" s="249"/>
      <c r="NZS256" s="249"/>
      <c r="NZT256" s="249"/>
      <c r="NZU256" s="249"/>
      <c r="NZV256" s="249"/>
      <c r="NZW256" s="249"/>
      <c r="NZX256" s="249"/>
      <c r="NZY256" s="249"/>
      <c r="NZZ256" s="249"/>
      <c r="OAA256" s="249"/>
      <c r="OAB256" s="249"/>
      <c r="OAC256" s="249"/>
      <c r="OAD256" s="249"/>
      <c r="OAE256" s="249"/>
      <c r="OAF256" s="249"/>
      <c r="OAG256" s="249"/>
      <c r="OAH256" s="249"/>
      <c r="OAI256" s="249"/>
      <c r="OAJ256" s="249"/>
      <c r="OAK256" s="249"/>
      <c r="OAL256" s="249"/>
      <c r="OAM256" s="249"/>
      <c r="OAN256" s="249"/>
      <c r="OAO256" s="249"/>
      <c r="OAP256" s="249"/>
      <c r="OAQ256" s="249"/>
      <c r="OAR256" s="249"/>
      <c r="OAS256" s="249"/>
      <c r="OAT256" s="249"/>
      <c r="OAU256" s="249"/>
      <c r="OAV256" s="249"/>
      <c r="OAW256" s="249"/>
      <c r="OAX256" s="249"/>
      <c r="OAY256" s="249"/>
      <c r="OAZ256" s="249"/>
      <c r="OBA256" s="249"/>
      <c r="OBB256" s="249"/>
      <c r="OBC256" s="249"/>
      <c r="OBD256" s="249"/>
      <c r="OBE256" s="249"/>
      <c r="OBF256" s="249"/>
      <c r="OBG256" s="249"/>
      <c r="OBH256" s="249"/>
      <c r="OBI256" s="249"/>
      <c r="OBJ256" s="249"/>
      <c r="OBK256" s="249"/>
      <c r="OBL256" s="249"/>
      <c r="OBM256" s="249"/>
      <c r="OBN256" s="249"/>
      <c r="OBO256" s="249"/>
      <c r="OBP256" s="249"/>
      <c r="OBQ256" s="249"/>
      <c r="OBR256" s="249"/>
      <c r="OBS256" s="249"/>
      <c r="OBT256" s="249"/>
      <c r="OBU256" s="249"/>
      <c r="OBV256" s="249"/>
      <c r="OBW256" s="249"/>
      <c r="OBX256" s="249"/>
      <c r="OBY256" s="249"/>
      <c r="OBZ256" s="249"/>
      <c r="OCA256" s="249"/>
      <c r="OCB256" s="249"/>
      <c r="OCC256" s="249"/>
      <c r="OCD256" s="249"/>
      <c r="OCE256" s="249"/>
      <c r="OCF256" s="249"/>
      <c r="OCG256" s="249"/>
      <c r="OCH256" s="249"/>
      <c r="OCI256" s="249"/>
      <c r="OCJ256" s="249"/>
      <c r="OCK256" s="249"/>
      <c r="OCL256" s="249"/>
      <c r="OCM256" s="249"/>
      <c r="OCN256" s="249"/>
      <c r="OCO256" s="249"/>
      <c r="OCP256" s="249"/>
      <c r="OCQ256" s="249"/>
      <c r="OCR256" s="249"/>
      <c r="OCS256" s="249"/>
      <c r="OCT256" s="249"/>
      <c r="OCU256" s="249"/>
      <c r="OCV256" s="249"/>
      <c r="OCW256" s="249"/>
      <c r="OCX256" s="249"/>
      <c r="OCY256" s="249"/>
      <c r="OCZ256" s="249"/>
      <c r="ODA256" s="249"/>
      <c r="ODB256" s="249"/>
      <c r="ODC256" s="249"/>
      <c r="ODD256" s="249"/>
      <c r="ODE256" s="249"/>
      <c r="ODF256" s="249"/>
      <c r="ODG256" s="249"/>
      <c r="ODH256" s="249"/>
      <c r="ODI256" s="249"/>
      <c r="ODJ256" s="249"/>
      <c r="ODK256" s="249"/>
      <c r="ODL256" s="249"/>
      <c r="ODM256" s="249"/>
      <c r="ODN256" s="249"/>
      <c r="ODO256" s="249"/>
      <c r="ODP256" s="249"/>
      <c r="ODQ256" s="249"/>
      <c r="ODR256" s="249"/>
      <c r="ODS256" s="249"/>
      <c r="ODT256" s="249"/>
      <c r="ODU256" s="249"/>
      <c r="ODV256" s="249"/>
      <c r="ODW256" s="249"/>
      <c r="ODX256" s="249"/>
      <c r="ODY256" s="249"/>
      <c r="ODZ256" s="249"/>
      <c r="OEA256" s="249"/>
      <c r="OEB256" s="249"/>
      <c r="OEC256" s="249"/>
      <c r="OED256" s="249"/>
      <c r="OEE256" s="249"/>
      <c r="OEF256" s="249"/>
      <c r="OEG256" s="249"/>
      <c r="OEH256" s="249"/>
      <c r="OEI256" s="249"/>
      <c r="OEJ256" s="249"/>
      <c r="OEK256" s="249"/>
      <c r="OEL256" s="249"/>
      <c r="OEM256" s="249"/>
      <c r="OEN256" s="249"/>
      <c r="OEO256" s="249"/>
      <c r="OEP256" s="249"/>
      <c r="OEQ256" s="249"/>
      <c r="OER256" s="249"/>
      <c r="OES256" s="249"/>
      <c r="OET256" s="249"/>
      <c r="OEU256" s="249"/>
      <c r="OEV256" s="249"/>
      <c r="OEW256" s="249"/>
      <c r="OEX256" s="249"/>
      <c r="OEY256" s="249"/>
      <c r="OEZ256" s="249"/>
      <c r="OFA256" s="249"/>
      <c r="OFB256" s="249"/>
      <c r="OFC256" s="249"/>
      <c r="OFD256" s="249"/>
      <c r="OFE256" s="249"/>
      <c r="OFF256" s="249"/>
      <c r="OFG256" s="249"/>
      <c r="OFH256" s="249"/>
      <c r="OFI256" s="249"/>
      <c r="OFJ256" s="249"/>
      <c r="OFK256" s="249"/>
      <c r="OFL256" s="249"/>
      <c r="OFM256" s="249"/>
      <c r="OFN256" s="249"/>
      <c r="OFO256" s="249"/>
      <c r="OFP256" s="249"/>
      <c r="OFQ256" s="249"/>
      <c r="OFR256" s="249"/>
      <c r="OFS256" s="249"/>
      <c r="OFT256" s="249"/>
      <c r="OFU256" s="249"/>
      <c r="OFV256" s="249"/>
      <c r="OFW256" s="249"/>
      <c r="OFX256" s="249"/>
      <c r="OFY256" s="249"/>
      <c r="OFZ256" s="249"/>
      <c r="OGA256" s="249"/>
      <c r="OGB256" s="249"/>
      <c r="OGC256" s="249"/>
      <c r="OGD256" s="249"/>
      <c r="OGE256" s="249"/>
      <c r="OGF256" s="249"/>
      <c r="OGG256" s="249"/>
      <c r="OGH256" s="249"/>
      <c r="OGI256" s="249"/>
      <c r="OGJ256" s="249"/>
      <c r="OGK256" s="249"/>
      <c r="OGL256" s="249"/>
      <c r="OGM256" s="249"/>
      <c r="OGN256" s="249"/>
      <c r="OGO256" s="249"/>
      <c r="OGP256" s="249"/>
      <c r="OGQ256" s="249"/>
      <c r="OGR256" s="249"/>
      <c r="OGS256" s="249"/>
      <c r="OGT256" s="249"/>
      <c r="OGU256" s="249"/>
      <c r="OGV256" s="249"/>
      <c r="OGW256" s="249"/>
      <c r="OGX256" s="249"/>
      <c r="OGY256" s="249"/>
      <c r="OGZ256" s="249"/>
      <c r="OHA256" s="249"/>
      <c r="OHB256" s="249"/>
      <c r="OHC256" s="249"/>
      <c r="OHD256" s="249"/>
      <c r="OHE256" s="249"/>
      <c r="OHF256" s="249"/>
      <c r="OHG256" s="249"/>
      <c r="OHH256" s="249"/>
      <c r="OHI256" s="249"/>
      <c r="OHJ256" s="249"/>
      <c r="OHK256" s="249"/>
      <c r="OHL256" s="249"/>
      <c r="OHM256" s="249"/>
      <c r="OHN256" s="249"/>
      <c r="OHO256" s="249"/>
      <c r="OHP256" s="249"/>
      <c r="OHQ256" s="249"/>
      <c r="OHR256" s="249"/>
      <c r="OHS256" s="249"/>
      <c r="OHT256" s="249"/>
      <c r="OHU256" s="249"/>
      <c r="OHV256" s="249"/>
      <c r="OHW256" s="249"/>
      <c r="OHX256" s="249"/>
      <c r="OHY256" s="249"/>
      <c r="OHZ256" s="249"/>
      <c r="OIA256" s="249"/>
      <c r="OIB256" s="249"/>
      <c r="OIC256" s="249"/>
      <c r="OID256" s="249"/>
      <c r="OIE256" s="249"/>
      <c r="OIF256" s="249"/>
      <c r="OIG256" s="249"/>
      <c r="OIH256" s="249"/>
      <c r="OII256" s="249"/>
      <c r="OIJ256" s="249"/>
      <c r="OIK256" s="249"/>
      <c r="OIL256" s="249"/>
      <c r="OIM256" s="249"/>
      <c r="OIN256" s="249"/>
      <c r="OIO256" s="249"/>
      <c r="OIP256" s="249"/>
      <c r="OIQ256" s="249"/>
      <c r="OIR256" s="249"/>
      <c r="OIS256" s="249"/>
      <c r="OIT256" s="249"/>
      <c r="OIU256" s="249"/>
      <c r="OIV256" s="249"/>
      <c r="OIW256" s="249"/>
      <c r="OIX256" s="249"/>
      <c r="OIY256" s="249"/>
      <c r="OIZ256" s="249"/>
      <c r="OJA256" s="249"/>
      <c r="OJB256" s="249"/>
      <c r="OJC256" s="249"/>
      <c r="OJD256" s="249"/>
      <c r="OJE256" s="249"/>
      <c r="OJF256" s="249"/>
      <c r="OJG256" s="249"/>
      <c r="OJH256" s="249"/>
      <c r="OJI256" s="249"/>
      <c r="OJJ256" s="249"/>
      <c r="OJK256" s="249"/>
      <c r="OJL256" s="249"/>
      <c r="OJM256" s="249"/>
      <c r="OJN256" s="249"/>
      <c r="OJO256" s="249"/>
      <c r="OJP256" s="249"/>
      <c r="OJQ256" s="249"/>
      <c r="OJR256" s="249"/>
      <c r="OJS256" s="249"/>
      <c r="OJT256" s="249"/>
      <c r="OJU256" s="249"/>
      <c r="OJV256" s="249"/>
      <c r="OJW256" s="249"/>
      <c r="OJX256" s="249"/>
      <c r="OJY256" s="249"/>
      <c r="OJZ256" s="249"/>
      <c r="OKA256" s="249"/>
      <c r="OKB256" s="249"/>
      <c r="OKC256" s="249"/>
      <c r="OKD256" s="249"/>
      <c r="OKE256" s="249"/>
      <c r="OKF256" s="249"/>
      <c r="OKG256" s="249"/>
      <c r="OKH256" s="249"/>
      <c r="OKI256" s="249"/>
      <c r="OKJ256" s="249"/>
      <c r="OKK256" s="249"/>
      <c r="OKL256" s="249"/>
      <c r="OKM256" s="249"/>
      <c r="OKN256" s="249"/>
      <c r="OKO256" s="249"/>
      <c r="OKP256" s="249"/>
      <c r="OKQ256" s="249"/>
      <c r="OKR256" s="249"/>
      <c r="OKS256" s="249"/>
      <c r="OKT256" s="249"/>
      <c r="OKU256" s="249"/>
      <c r="OKV256" s="249"/>
      <c r="OKW256" s="249"/>
      <c r="OKX256" s="249"/>
      <c r="OKY256" s="249"/>
      <c r="OKZ256" s="249"/>
      <c r="OLA256" s="249"/>
      <c r="OLB256" s="249"/>
      <c r="OLC256" s="249"/>
      <c r="OLD256" s="249"/>
      <c r="OLE256" s="249"/>
      <c r="OLF256" s="249"/>
      <c r="OLG256" s="249"/>
      <c r="OLH256" s="249"/>
      <c r="OLI256" s="249"/>
      <c r="OLJ256" s="249"/>
      <c r="OLK256" s="249"/>
      <c r="OLL256" s="249"/>
      <c r="OLM256" s="249"/>
      <c r="OLN256" s="249"/>
      <c r="OLO256" s="249"/>
      <c r="OLP256" s="249"/>
      <c r="OLQ256" s="249"/>
      <c r="OLR256" s="249"/>
      <c r="OLS256" s="249"/>
      <c r="OLT256" s="249"/>
      <c r="OLU256" s="249"/>
      <c r="OLV256" s="249"/>
      <c r="OLW256" s="249"/>
      <c r="OLX256" s="249"/>
      <c r="OLY256" s="249"/>
      <c r="OLZ256" s="249"/>
      <c r="OMA256" s="249"/>
      <c r="OMB256" s="249"/>
      <c r="OMC256" s="249"/>
      <c r="OMD256" s="249"/>
      <c r="OME256" s="249"/>
      <c r="OMF256" s="249"/>
      <c r="OMG256" s="249"/>
      <c r="OMH256" s="249"/>
      <c r="OMI256" s="249"/>
      <c r="OMJ256" s="249"/>
      <c r="OMK256" s="249"/>
      <c r="OML256" s="249"/>
      <c r="OMM256" s="249"/>
      <c r="OMN256" s="249"/>
      <c r="OMO256" s="249"/>
      <c r="OMP256" s="249"/>
      <c r="OMQ256" s="249"/>
      <c r="OMR256" s="249"/>
      <c r="OMS256" s="249"/>
      <c r="OMT256" s="249"/>
      <c r="OMU256" s="249"/>
      <c r="OMV256" s="249"/>
      <c r="OMW256" s="249"/>
      <c r="OMX256" s="249"/>
      <c r="OMY256" s="249"/>
      <c r="OMZ256" s="249"/>
      <c r="ONA256" s="249"/>
      <c r="ONB256" s="249"/>
      <c r="ONC256" s="249"/>
      <c r="OND256" s="249"/>
      <c r="ONE256" s="249"/>
      <c r="ONF256" s="249"/>
      <c r="ONG256" s="249"/>
      <c r="ONH256" s="249"/>
      <c r="ONI256" s="249"/>
      <c r="ONJ256" s="249"/>
      <c r="ONK256" s="249"/>
      <c r="ONL256" s="249"/>
      <c r="ONM256" s="249"/>
      <c r="ONN256" s="249"/>
      <c r="ONO256" s="249"/>
      <c r="ONP256" s="249"/>
      <c r="ONQ256" s="249"/>
      <c r="ONR256" s="249"/>
      <c r="ONS256" s="249"/>
      <c r="ONT256" s="249"/>
      <c r="ONU256" s="249"/>
      <c r="ONV256" s="249"/>
      <c r="ONW256" s="249"/>
      <c r="ONX256" s="249"/>
      <c r="ONY256" s="249"/>
      <c r="ONZ256" s="249"/>
      <c r="OOA256" s="249"/>
      <c r="OOB256" s="249"/>
      <c r="OOC256" s="249"/>
      <c r="OOD256" s="249"/>
      <c r="OOE256" s="249"/>
      <c r="OOF256" s="249"/>
      <c r="OOG256" s="249"/>
      <c r="OOH256" s="249"/>
      <c r="OOI256" s="249"/>
      <c r="OOJ256" s="249"/>
      <c r="OOK256" s="249"/>
      <c r="OOL256" s="249"/>
      <c r="OOM256" s="249"/>
      <c r="OON256" s="249"/>
      <c r="OOO256" s="249"/>
      <c r="OOP256" s="249"/>
      <c r="OOQ256" s="249"/>
      <c r="OOR256" s="249"/>
      <c r="OOS256" s="249"/>
      <c r="OOT256" s="249"/>
      <c r="OOU256" s="249"/>
      <c r="OOV256" s="249"/>
      <c r="OOW256" s="249"/>
      <c r="OOX256" s="249"/>
      <c r="OOY256" s="249"/>
      <c r="OOZ256" s="249"/>
      <c r="OPA256" s="249"/>
      <c r="OPB256" s="249"/>
      <c r="OPC256" s="249"/>
      <c r="OPD256" s="249"/>
      <c r="OPE256" s="249"/>
      <c r="OPF256" s="249"/>
      <c r="OPG256" s="249"/>
      <c r="OPH256" s="249"/>
      <c r="OPI256" s="249"/>
      <c r="OPJ256" s="249"/>
      <c r="OPK256" s="249"/>
      <c r="OPL256" s="249"/>
      <c r="OPM256" s="249"/>
      <c r="OPN256" s="249"/>
      <c r="OPO256" s="249"/>
      <c r="OPP256" s="249"/>
      <c r="OPQ256" s="249"/>
      <c r="OPR256" s="249"/>
      <c r="OPS256" s="249"/>
      <c r="OPT256" s="249"/>
      <c r="OPU256" s="249"/>
      <c r="OPV256" s="249"/>
      <c r="OPW256" s="249"/>
      <c r="OPX256" s="249"/>
      <c r="OPY256" s="249"/>
      <c r="OPZ256" s="249"/>
      <c r="OQA256" s="249"/>
      <c r="OQB256" s="249"/>
      <c r="OQC256" s="249"/>
      <c r="OQD256" s="249"/>
      <c r="OQE256" s="249"/>
      <c r="OQF256" s="249"/>
      <c r="OQG256" s="249"/>
      <c r="OQH256" s="249"/>
      <c r="OQI256" s="249"/>
      <c r="OQJ256" s="249"/>
      <c r="OQK256" s="249"/>
      <c r="OQL256" s="249"/>
      <c r="OQM256" s="249"/>
      <c r="OQN256" s="249"/>
      <c r="OQO256" s="249"/>
      <c r="OQP256" s="249"/>
      <c r="OQQ256" s="249"/>
      <c r="OQR256" s="249"/>
      <c r="OQS256" s="249"/>
      <c r="OQT256" s="249"/>
      <c r="OQU256" s="249"/>
      <c r="OQV256" s="249"/>
      <c r="OQW256" s="249"/>
      <c r="OQX256" s="249"/>
      <c r="OQY256" s="249"/>
      <c r="OQZ256" s="249"/>
      <c r="ORA256" s="249"/>
      <c r="ORB256" s="249"/>
      <c r="ORC256" s="249"/>
      <c r="ORD256" s="249"/>
      <c r="ORE256" s="249"/>
      <c r="ORF256" s="249"/>
      <c r="ORG256" s="249"/>
      <c r="ORH256" s="249"/>
      <c r="ORI256" s="249"/>
      <c r="ORJ256" s="249"/>
      <c r="ORK256" s="249"/>
      <c r="ORL256" s="249"/>
      <c r="ORM256" s="249"/>
      <c r="ORN256" s="249"/>
      <c r="ORO256" s="249"/>
      <c r="ORP256" s="249"/>
      <c r="ORQ256" s="249"/>
      <c r="ORR256" s="249"/>
      <c r="ORS256" s="249"/>
      <c r="ORT256" s="249"/>
      <c r="ORU256" s="249"/>
      <c r="ORV256" s="249"/>
      <c r="ORW256" s="249"/>
      <c r="ORX256" s="249"/>
      <c r="ORY256" s="249"/>
      <c r="ORZ256" s="249"/>
      <c r="OSA256" s="249"/>
      <c r="OSB256" s="249"/>
      <c r="OSC256" s="249"/>
      <c r="OSD256" s="249"/>
      <c r="OSE256" s="249"/>
      <c r="OSF256" s="249"/>
      <c r="OSG256" s="249"/>
      <c r="OSH256" s="249"/>
      <c r="OSI256" s="249"/>
      <c r="OSJ256" s="249"/>
      <c r="OSK256" s="249"/>
      <c r="OSL256" s="249"/>
      <c r="OSM256" s="249"/>
      <c r="OSN256" s="249"/>
      <c r="OSO256" s="249"/>
      <c r="OSP256" s="249"/>
      <c r="OSQ256" s="249"/>
      <c r="OSR256" s="249"/>
      <c r="OSS256" s="249"/>
      <c r="OST256" s="249"/>
      <c r="OSU256" s="249"/>
      <c r="OSV256" s="249"/>
      <c r="OSW256" s="249"/>
      <c r="OSX256" s="249"/>
      <c r="OSY256" s="249"/>
      <c r="OSZ256" s="249"/>
      <c r="OTA256" s="249"/>
      <c r="OTB256" s="249"/>
      <c r="OTC256" s="249"/>
      <c r="OTD256" s="249"/>
      <c r="OTE256" s="249"/>
      <c r="OTF256" s="249"/>
      <c r="OTG256" s="249"/>
      <c r="OTH256" s="249"/>
      <c r="OTI256" s="249"/>
      <c r="OTJ256" s="249"/>
      <c r="OTK256" s="249"/>
      <c r="OTL256" s="249"/>
      <c r="OTM256" s="249"/>
      <c r="OTN256" s="249"/>
      <c r="OTO256" s="249"/>
      <c r="OTP256" s="249"/>
      <c r="OTQ256" s="249"/>
      <c r="OTR256" s="249"/>
      <c r="OTS256" s="249"/>
      <c r="OTT256" s="249"/>
      <c r="OTU256" s="249"/>
      <c r="OTV256" s="249"/>
      <c r="OTW256" s="249"/>
      <c r="OTX256" s="249"/>
      <c r="OTY256" s="249"/>
      <c r="OTZ256" s="249"/>
      <c r="OUA256" s="249"/>
      <c r="OUB256" s="249"/>
      <c r="OUC256" s="249"/>
      <c r="OUD256" s="249"/>
      <c r="OUE256" s="249"/>
      <c r="OUF256" s="249"/>
      <c r="OUG256" s="249"/>
      <c r="OUH256" s="249"/>
      <c r="OUI256" s="249"/>
      <c r="OUJ256" s="249"/>
      <c r="OUK256" s="249"/>
      <c r="OUL256" s="249"/>
      <c r="OUM256" s="249"/>
      <c r="OUN256" s="249"/>
      <c r="OUO256" s="249"/>
      <c r="OUP256" s="249"/>
      <c r="OUQ256" s="249"/>
      <c r="OUR256" s="249"/>
      <c r="OUS256" s="249"/>
      <c r="OUT256" s="249"/>
      <c r="OUU256" s="249"/>
      <c r="OUV256" s="249"/>
      <c r="OUW256" s="249"/>
      <c r="OUX256" s="249"/>
      <c r="OUY256" s="249"/>
      <c r="OUZ256" s="249"/>
      <c r="OVA256" s="249"/>
      <c r="OVB256" s="249"/>
      <c r="OVC256" s="249"/>
      <c r="OVD256" s="249"/>
      <c r="OVE256" s="249"/>
      <c r="OVF256" s="249"/>
      <c r="OVG256" s="249"/>
      <c r="OVH256" s="249"/>
      <c r="OVI256" s="249"/>
      <c r="OVJ256" s="249"/>
      <c r="OVK256" s="249"/>
      <c r="OVL256" s="249"/>
      <c r="OVM256" s="249"/>
      <c r="OVN256" s="249"/>
      <c r="OVO256" s="249"/>
      <c r="OVP256" s="249"/>
      <c r="OVQ256" s="249"/>
      <c r="OVR256" s="249"/>
      <c r="OVS256" s="249"/>
      <c r="OVT256" s="249"/>
      <c r="OVU256" s="249"/>
      <c r="OVV256" s="249"/>
      <c r="OVW256" s="249"/>
      <c r="OVX256" s="249"/>
      <c r="OVY256" s="249"/>
      <c r="OVZ256" s="249"/>
      <c r="OWA256" s="249"/>
      <c r="OWB256" s="249"/>
      <c r="OWC256" s="249"/>
      <c r="OWD256" s="249"/>
      <c r="OWE256" s="249"/>
      <c r="OWF256" s="249"/>
      <c r="OWG256" s="249"/>
      <c r="OWH256" s="249"/>
      <c r="OWI256" s="249"/>
      <c r="OWJ256" s="249"/>
      <c r="OWK256" s="249"/>
      <c r="OWL256" s="249"/>
      <c r="OWM256" s="249"/>
      <c r="OWN256" s="249"/>
      <c r="OWO256" s="249"/>
      <c r="OWP256" s="249"/>
      <c r="OWQ256" s="249"/>
      <c r="OWR256" s="249"/>
      <c r="OWS256" s="249"/>
      <c r="OWT256" s="249"/>
      <c r="OWU256" s="249"/>
      <c r="OWV256" s="249"/>
      <c r="OWW256" s="249"/>
      <c r="OWX256" s="249"/>
      <c r="OWY256" s="249"/>
      <c r="OWZ256" s="249"/>
      <c r="OXA256" s="249"/>
      <c r="OXB256" s="249"/>
      <c r="OXC256" s="249"/>
      <c r="OXD256" s="249"/>
      <c r="OXE256" s="249"/>
      <c r="OXF256" s="249"/>
      <c r="OXG256" s="249"/>
      <c r="OXH256" s="249"/>
      <c r="OXI256" s="249"/>
      <c r="OXJ256" s="249"/>
      <c r="OXK256" s="249"/>
      <c r="OXL256" s="249"/>
      <c r="OXM256" s="249"/>
      <c r="OXN256" s="249"/>
      <c r="OXO256" s="249"/>
      <c r="OXP256" s="249"/>
      <c r="OXQ256" s="249"/>
      <c r="OXR256" s="249"/>
      <c r="OXS256" s="249"/>
      <c r="OXT256" s="249"/>
      <c r="OXU256" s="249"/>
      <c r="OXV256" s="249"/>
      <c r="OXW256" s="249"/>
      <c r="OXX256" s="249"/>
      <c r="OXY256" s="249"/>
      <c r="OXZ256" s="249"/>
      <c r="OYA256" s="249"/>
      <c r="OYB256" s="249"/>
      <c r="OYC256" s="249"/>
      <c r="OYD256" s="249"/>
      <c r="OYE256" s="249"/>
      <c r="OYF256" s="249"/>
      <c r="OYG256" s="249"/>
      <c r="OYH256" s="249"/>
      <c r="OYI256" s="249"/>
      <c r="OYJ256" s="249"/>
      <c r="OYK256" s="249"/>
      <c r="OYL256" s="249"/>
      <c r="OYM256" s="249"/>
      <c r="OYN256" s="249"/>
      <c r="OYO256" s="249"/>
      <c r="OYP256" s="249"/>
      <c r="OYQ256" s="249"/>
      <c r="OYR256" s="249"/>
      <c r="OYS256" s="249"/>
      <c r="OYT256" s="249"/>
      <c r="OYU256" s="249"/>
      <c r="OYV256" s="249"/>
      <c r="OYW256" s="249"/>
      <c r="OYX256" s="249"/>
      <c r="OYY256" s="249"/>
      <c r="OYZ256" s="249"/>
      <c r="OZA256" s="249"/>
      <c r="OZB256" s="249"/>
      <c r="OZC256" s="249"/>
      <c r="OZD256" s="249"/>
      <c r="OZE256" s="249"/>
      <c r="OZF256" s="249"/>
      <c r="OZG256" s="249"/>
      <c r="OZH256" s="249"/>
      <c r="OZI256" s="249"/>
      <c r="OZJ256" s="249"/>
      <c r="OZK256" s="249"/>
      <c r="OZL256" s="249"/>
      <c r="OZM256" s="249"/>
      <c r="OZN256" s="249"/>
      <c r="OZO256" s="249"/>
      <c r="OZP256" s="249"/>
      <c r="OZQ256" s="249"/>
      <c r="OZR256" s="249"/>
      <c r="OZS256" s="249"/>
      <c r="OZT256" s="249"/>
      <c r="OZU256" s="249"/>
      <c r="OZV256" s="249"/>
      <c r="OZW256" s="249"/>
      <c r="OZX256" s="249"/>
      <c r="OZY256" s="249"/>
      <c r="OZZ256" s="249"/>
      <c r="PAA256" s="249"/>
      <c r="PAB256" s="249"/>
      <c r="PAC256" s="249"/>
      <c r="PAD256" s="249"/>
      <c r="PAE256" s="249"/>
      <c r="PAF256" s="249"/>
      <c r="PAG256" s="249"/>
      <c r="PAH256" s="249"/>
      <c r="PAI256" s="249"/>
      <c r="PAJ256" s="249"/>
      <c r="PAK256" s="249"/>
      <c r="PAL256" s="249"/>
      <c r="PAM256" s="249"/>
      <c r="PAN256" s="249"/>
      <c r="PAO256" s="249"/>
      <c r="PAP256" s="249"/>
      <c r="PAQ256" s="249"/>
      <c r="PAR256" s="249"/>
      <c r="PAS256" s="249"/>
      <c r="PAT256" s="249"/>
      <c r="PAU256" s="249"/>
      <c r="PAV256" s="249"/>
      <c r="PAW256" s="249"/>
      <c r="PAX256" s="249"/>
      <c r="PAY256" s="249"/>
      <c r="PAZ256" s="249"/>
      <c r="PBA256" s="249"/>
      <c r="PBB256" s="249"/>
      <c r="PBC256" s="249"/>
      <c r="PBD256" s="249"/>
      <c r="PBE256" s="249"/>
      <c r="PBF256" s="249"/>
      <c r="PBG256" s="249"/>
      <c r="PBH256" s="249"/>
      <c r="PBI256" s="249"/>
      <c r="PBJ256" s="249"/>
      <c r="PBK256" s="249"/>
      <c r="PBL256" s="249"/>
      <c r="PBM256" s="249"/>
      <c r="PBN256" s="249"/>
      <c r="PBO256" s="249"/>
      <c r="PBP256" s="249"/>
      <c r="PBQ256" s="249"/>
      <c r="PBR256" s="249"/>
      <c r="PBS256" s="249"/>
      <c r="PBT256" s="249"/>
      <c r="PBU256" s="249"/>
      <c r="PBV256" s="249"/>
      <c r="PBW256" s="249"/>
      <c r="PBX256" s="249"/>
      <c r="PBY256" s="249"/>
      <c r="PBZ256" s="249"/>
      <c r="PCA256" s="249"/>
      <c r="PCB256" s="249"/>
      <c r="PCC256" s="249"/>
      <c r="PCD256" s="249"/>
      <c r="PCE256" s="249"/>
      <c r="PCF256" s="249"/>
      <c r="PCG256" s="249"/>
      <c r="PCH256" s="249"/>
      <c r="PCI256" s="249"/>
      <c r="PCJ256" s="249"/>
      <c r="PCK256" s="249"/>
      <c r="PCL256" s="249"/>
      <c r="PCM256" s="249"/>
      <c r="PCN256" s="249"/>
      <c r="PCO256" s="249"/>
      <c r="PCP256" s="249"/>
      <c r="PCQ256" s="249"/>
      <c r="PCR256" s="249"/>
      <c r="PCS256" s="249"/>
      <c r="PCT256" s="249"/>
      <c r="PCU256" s="249"/>
      <c r="PCV256" s="249"/>
      <c r="PCW256" s="249"/>
      <c r="PCX256" s="249"/>
      <c r="PCY256" s="249"/>
      <c r="PCZ256" s="249"/>
      <c r="PDA256" s="249"/>
      <c r="PDB256" s="249"/>
      <c r="PDC256" s="249"/>
      <c r="PDD256" s="249"/>
      <c r="PDE256" s="249"/>
      <c r="PDF256" s="249"/>
      <c r="PDG256" s="249"/>
      <c r="PDH256" s="249"/>
      <c r="PDI256" s="249"/>
      <c r="PDJ256" s="249"/>
      <c r="PDK256" s="249"/>
      <c r="PDL256" s="249"/>
      <c r="PDM256" s="249"/>
      <c r="PDN256" s="249"/>
      <c r="PDO256" s="249"/>
      <c r="PDP256" s="249"/>
      <c r="PDQ256" s="249"/>
      <c r="PDR256" s="249"/>
      <c r="PDS256" s="249"/>
      <c r="PDT256" s="249"/>
      <c r="PDU256" s="249"/>
      <c r="PDV256" s="249"/>
      <c r="PDW256" s="249"/>
      <c r="PDX256" s="249"/>
      <c r="PDY256" s="249"/>
      <c r="PDZ256" s="249"/>
      <c r="PEA256" s="249"/>
      <c r="PEB256" s="249"/>
      <c r="PEC256" s="249"/>
      <c r="PED256" s="249"/>
      <c r="PEE256" s="249"/>
      <c r="PEF256" s="249"/>
      <c r="PEG256" s="249"/>
      <c r="PEH256" s="249"/>
      <c r="PEI256" s="249"/>
      <c r="PEJ256" s="249"/>
      <c r="PEK256" s="249"/>
      <c r="PEL256" s="249"/>
      <c r="PEM256" s="249"/>
      <c r="PEN256" s="249"/>
      <c r="PEO256" s="249"/>
      <c r="PEP256" s="249"/>
      <c r="PEQ256" s="249"/>
      <c r="PER256" s="249"/>
      <c r="PES256" s="249"/>
      <c r="PET256" s="249"/>
      <c r="PEU256" s="249"/>
      <c r="PEV256" s="249"/>
      <c r="PEW256" s="249"/>
      <c r="PEX256" s="249"/>
      <c r="PEY256" s="249"/>
      <c r="PEZ256" s="249"/>
      <c r="PFA256" s="249"/>
      <c r="PFB256" s="249"/>
      <c r="PFC256" s="249"/>
      <c r="PFD256" s="249"/>
      <c r="PFE256" s="249"/>
      <c r="PFF256" s="249"/>
      <c r="PFG256" s="249"/>
      <c r="PFH256" s="249"/>
      <c r="PFI256" s="249"/>
      <c r="PFJ256" s="249"/>
      <c r="PFK256" s="249"/>
      <c r="PFL256" s="249"/>
      <c r="PFM256" s="249"/>
      <c r="PFN256" s="249"/>
      <c r="PFO256" s="249"/>
      <c r="PFP256" s="249"/>
      <c r="PFQ256" s="249"/>
      <c r="PFR256" s="249"/>
      <c r="PFS256" s="249"/>
      <c r="PFT256" s="249"/>
      <c r="PFU256" s="249"/>
      <c r="PFV256" s="249"/>
      <c r="PFW256" s="249"/>
      <c r="PFX256" s="249"/>
      <c r="PFY256" s="249"/>
      <c r="PFZ256" s="249"/>
      <c r="PGA256" s="249"/>
      <c r="PGB256" s="249"/>
      <c r="PGC256" s="249"/>
      <c r="PGD256" s="249"/>
      <c r="PGE256" s="249"/>
      <c r="PGF256" s="249"/>
      <c r="PGG256" s="249"/>
      <c r="PGH256" s="249"/>
      <c r="PGI256" s="249"/>
      <c r="PGJ256" s="249"/>
      <c r="PGK256" s="249"/>
      <c r="PGL256" s="249"/>
      <c r="PGM256" s="249"/>
      <c r="PGN256" s="249"/>
      <c r="PGO256" s="249"/>
      <c r="PGP256" s="249"/>
      <c r="PGQ256" s="249"/>
      <c r="PGR256" s="249"/>
      <c r="PGS256" s="249"/>
      <c r="PGT256" s="249"/>
      <c r="PGU256" s="249"/>
      <c r="PGV256" s="249"/>
      <c r="PGW256" s="249"/>
      <c r="PGX256" s="249"/>
      <c r="PGY256" s="249"/>
      <c r="PGZ256" s="249"/>
      <c r="PHA256" s="249"/>
      <c r="PHB256" s="249"/>
      <c r="PHC256" s="249"/>
      <c r="PHD256" s="249"/>
      <c r="PHE256" s="249"/>
      <c r="PHF256" s="249"/>
      <c r="PHG256" s="249"/>
      <c r="PHH256" s="249"/>
      <c r="PHI256" s="249"/>
      <c r="PHJ256" s="249"/>
      <c r="PHK256" s="249"/>
      <c r="PHL256" s="249"/>
      <c r="PHM256" s="249"/>
      <c r="PHN256" s="249"/>
      <c r="PHO256" s="249"/>
      <c r="PHP256" s="249"/>
      <c r="PHQ256" s="249"/>
      <c r="PHR256" s="249"/>
      <c r="PHS256" s="249"/>
      <c r="PHT256" s="249"/>
      <c r="PHU256" s="249"/>
      <c r="PHV256" s="249"/>
      <c r="PHW256" s="249"/>
      <c r="PHX256" s="249"/>
      <c r="PHY256" s="249"/>
      <c r="PHZ256" s="249"/>
      <c r="PIA256" s="249"/>
      <c r="PIB256" s="249"/>
      <c r="PIC256" s="249"/>
      <c r="PID256" s="249"/>
      <c r="PIE256" s="249"/>
      <c r="PIF256" s="249"/>
      <c r="PIG256" s="249"/>
      <c r="PIH256" s="249"/>
      <c r="PII256" s="249"/>
      <c r="PIJ256" s="249"/>
      <c r="PIK256" s="249"/>
      <c r="PIL256" s="249"/>
      <c r="PIM256" s="249"/>
      <c r="PIN256" s="249"/>
      <c r="PIO256" s="249"/>
      <c r="PIP256" s="249"/>
      <c r="PIQ256" s="249"/>
      <c r="PIR256" s="249"/>
      <c r="PIS256" s="249"/>
      <c r="PIT256" s="249"/>
      <c r="PIU256" s="249"/>
      <c r="PIV256" s="249"/>
      <c r="PIW256" s="249"/>
      <c r="PIX256" s="249"/>
      <c r="PIY256" s="249"/>
      <c r="PIZ256" s="249"/>
      <c r="PJA256" s="249"/>
      <c r="PJB256" s="249"/>
      <c r="PJC256" s="249"/>
      <c r="PJD256" s="249"/>
      <c r="PJE256" s="249"/>
      <c r="PJF256" s="249"/>
      <c r="PJG256" s="249"/>
      <c r="PJH256" s="249"/>
      <c r="PJI256" s="249"/>
      <c r="PJJ256" s="249"/>
      <c r="PJK256" s="249"/>
      <c r="PJL256" s="249"/>
      <c r="PJM256" s="249"/>
      <c r="PJN256" s="249"/>
      <c r="PJO256" s="249"/>
      <c r="PJP256" s="249"/>
      <c r="PJQ256" s="249"/>
      <c r="PJR256" s="249"/>
      <c r="PJS256" s="249"/>
      <c r="PJT256" s="249"/>
      <c r="PJU256" s="249"/>
      <c r="PJV256" s="249"/>
      <c r="PJW256" s="249"/>
      <c r="PJX256" s="249"/>
      <c r="PJY256" s="249"/>
      <c r="PJZ256" s="249"/>
      <c r="PKA256" s="249"/>
      <c r="PKB256" s="249"/>
      <c r="PKC256" s="249"/>
      <c r="PKD256" s="249"/>
      <c r="PKE256" s="249"/>
      <c r="PKF256" s="249"/>
      <c r="PKG256" s="249"/>
      <c r="PKH256" s="249"/>
      <c r="PKI256" s="249"/>
      <c r="PKJ256" s="249"/>
      <c r="PKK256" s="249"/>
      <c r="PKL256" s="249"/>
      <c r="PKM256" s="249"/>
      <c r="PKN256" s="249"/>
      <c r="PKO256" s="249"/>
      <c r="PKP256" s="249"/>
      <c r="PKQ256" s="249"/>
      <c r="PKR256" s="249"/>
      <c r="PKS256" s="249"/>
      <c r="PKT256" s="249"/>
      <c r="PKU256" s="249"/>
      <c r="PKV256" s="249"/>
      <c r="PKW256" s="249"/>
      <c r="PKX256" s="249"/>
      <c r="PKY256" s="249"/>
      <c r="PKZ256" s="249"/>
      <c r="PLA256" s="249"/>
      <c r="PLB256" s="249"/>
      <c r="PLC256" s="249"/>
      <c r="PLD256" s="249"/>
      <c r="PLE256" s="249"/>
      <c r="PLF256" s="249"/>
      <c r="PLG256" s="249"/>
      <c r="PLH256" s="249"/>
      <c r="PLI256" s="249"/>
      <c r="PLJ256" s="249"/>
      <c r="PLK256" s="249"/>
      <c r="PLL256" s="249"/>
      <c r="PLM256" s="249"/>
      <c r="PLN256" s="249"/>
      <c r="PLO256" s="249"/>
      <c r="PLP256" s="249"/>
      <c r="PLQ256" s="249"/>
      <c r="PLR256" s="249"/>
      <c r="PLS256" s="249"/>
      <c r="PLT256" s="249"/>
      <c r="PLU256" s="249"/>
      <c r="PLV256" s="249"/>
      <c r="PLW256" s="249"/>
      <c r="PLX256" s="249"/>
      <c r="PLY256" s="249"/>
      <c r="PLZ256" s="249"/>
      <c r="PMA256" s="249"/>
      <c r="PMB256" s="249"/>
      <c r="PMC256" s="249"/>
      <c r="PMD256" s="249"/>
      <c r="PME256" s="249"/>
      <c r="PMF256" s="249"/>
      <c r="PMG256" s="249"/>
      <c r="PMH256" s="249"/>
      <c r="PMI256" s="249"/>
      <c r="PMJ256" s="249"/>
      <c r="PMK256" s="249"/>
      <c r="PML256" s="249"/>
      <c r="PMM256" s="249"/>
      <c r="PMN256" s="249"/>
      <c r="PMO256" s="249"/>
      <c r="PMP256" s="249"/>
      <c r="PMQ256" s="249"/>
      <c r="PMR256" s="249"/>
      <c r="PMS256" s="249"/>
      <c r="PMT256" s="249"/>
      <c r="PMU256" s="249"/>
      <c r="PMV256" s="249"/>
      <c r="PMW256" s="249"/>
      <c r="PMX256" s="249"/>
      <c r="PMY256" s="249"/>
      <c r="PMZ256" s="249"/>
      <c r="PNA256" s="249"/>
      <c r="PNB256" s="249"/>
      <c r="PNC256" s="249"/>
      <c r="PND256" s="249"/>
      <c r="PNE256" s="249"/>
      <c r="PNF256" s="249"/>
      <c r="PNG256" s="249"/>
      <c r="PNH256" s="249"/>
      <c r="PNI256" s="249"/>
      <c r="PNJ256" s="249"/>
      <c r="PNK256" s="249"/>
      <c r="PNL256" s="249"/>
      <c r="PNM256" s="249"/>
      <c r="PNN256" s="249"/>
      <c r="PNO256" s="249"/>
      <c r="PNP256" s="249"/>
      <c r="PNQ256" s="249"/>
      <c r="PNR256" s="249"/>
      <c r="PNS256" s="249"/>
      <c r="PNT256" s="249"/>
      <c r="PNU256" s="249"/>
      <c r="PNV256" s="249"/>
      <c r="PNW256" s="249"/>
      <c r="PNX256" s="249"/>
      <c r="PNY256" s="249"/>
      <c r="PNZ256" s="249"/>
      <c r="POA256" s="249"/>
      <c r="POB256" s="249"/>
      <c r="POC256" s="249"/>
      <c r="POD256" s="249"/>
      <c r="POE256" s="249"/>
      <c r="POF256" s="249"/>
      <c r="POG256" s="249"/>
      <c r="POH256" s="249"/>
      <c r="POI256" s="249"/>
      <c r="POJ256" s="249"/>
      <c r="POK256" s="249"/>
      <c r="POL256" s="249"/>
      <c r="POM256" s="249"/>
      <c r="PON256" s="249"/>
      <c r="POO256" s="249"/>
      <c r="POP256" s="249"/>
      <c r="POQ256" s="249"/>
      <c r="POR256" s="249"/>
      <c r="POS256" s="249"/>
      <c r="POT256" s="249"/>
      <c r="POU256" s="249"/>
      <c r="POV256" s="249"/>
      <c r="POW256" s="249"/>
      <c r="POX256" s="249"/>
      <c r="POY256" s="249"/>
      <c r="POZ256" s="249"/>
      <c r="PPA256" s="249"/>
      <c r="PPB256" s="249"/>
      <c r="PPC256" s="249"/>
      <c r="PPD256" s="249"/>
      <c r="PPE256" s="249"/>
      <c r="PPF256" s="249"/>
      <c r="PPG256" s="249"/>
      <c r="PPH256" s="249"/>
      <c r="PPI256" s="249"/>
      <c r="PPJ256" s="249"/>
      <c r="PPK256" s="249"/>
      <c r="PPL256" s="249"/>
      <c r="PPM256" s="249"/>
      <c r="PPN256" s="249"/>
      <c r="PPO256" s="249"/>
      <c r="PPP256" s="249"/>
      <c r="PPQ256" s="249"/>
      <c r="PPR256" s="249"/>
      <c r="PPS256" s="249"/>
      <c r="PPT256" s="249"/>
      <c r="PPU256" s="249"/>
      <c r="PPV256" s="249"/>
      <c r="PPW256" s="249"/>
      <c r="PPX256" s="249"/>
      <c r="PPY256" s="249"/>
      <c r="PPZ256" s="249"/>
      <c r="PQA256" s="249"/>
      <c r="PQB256" s="249"/>
      <c r="PQC256" s="249"/>
      <c r="PQD256" s="249"/>
      <c r="PQE256" s="249"/>
      <c r="PQF256" s="249"/>
      <c r="PQG256" s="249"/>
      <c r="PQH256" s="249"/>
      <c r="PQI256" s="249"/>
      <c r="PQJ256" s="249"/>
      <c r="PQK256" s="249"/>
      <c r="PQL256" s="249"/>
      <c r="PQM256" s="249"/>
      <c r="PQN256" s="249"/>
      <c r="PQO256" s="249"/>
      <c r="PQP256" s="249"/>
      <c r="PQQ256" s="249"/>
      <c r="PQR256" s="249"/>
      <c r="PQS256" s="249"/>
      <c r="PQT256" s="249"/>
      <c r="PQU256" s="249"/>
      <c r="PQV256" s="249"/>
      <c r="PQW256" s="249"/>
      <c r="PQX256" s="249"/>
      <c r="PQY256" s="249"/>
      <c r="PQZ256" s="249"/>
      <c r="PRA256" s="249"/>
      <c r="PRB256" s="249"/>
      <c r="PRC256" s="249"/>
      <c r="PRD256" s="249"/>
      <c r="PRE256" s="249"/>
      <c r="PRF256" s="249"/>
      <c r="PRG256" s="249"/>
      <c r="PRH256" s="249"/>
      <c r="PRI256" s="249"/>
      <c r="PRJ256" s="249"/>
      <c r="PRK256" s="249"/>
      <c r="PRL256" s="249"/>
      <c r="PRM256" s="249"/>
      <c r="PRN256" s="249"/>
      <c r="PRO256" s="249"/>
      <c r="PRP256" s="249"/>
      <c r="PRQ256" s="249"/>
      <c r="PRR256" s="249"/>
      <c r="PRS256" s="249"/>
      <c r="PRT256" s="249"/>
      <c r="PRU256" s="249"/>
      <c r="PRV256" s="249"/>
      <c r="PRW256" s="249"/>
      <c r="PRX256" s="249"/>
      <c r="PRY256" s="249"/>
      <c r="PRZ256" s="249"/>
      <c r="PSA256" s="249"/>
      <c r="PSB256" s="249"/>
      <c r="PSC256" s="249"/>
      <c r="PSD256" s="249"/>
      <c r="PSE256" s="249"/>
      <c r="PSF256" s="249"/>
      <c r="PSG256" s="249"/>
      <c r="PSH256" s="249"/>
      <c r="PSI256" s="249"/>
      <c r="PSJ256" s="249"/>
      <c r="PSK256" s="249"/>
      <c r="PSL256" s="249"/>
      <c r="PSM256" s="249"/>
      <c r="PSN256" s="249"/>
      <c r="PSO256" s="249"/>
      <c r="PSP256" s="249"/>
      <c r="PSQ256" s="249"/>
      <c r="PSR256" s="249"/>
      <c r="PSS256" s="249"/>
      <c r="PST256" s="249"/>
      <c r="PSU256" s="249"/>
      <c r="PSV256" s="249"/>
      <c r="PSW256" s="249"/>
      <c r="PSX256" s="249"/>
      <c r="PSY256" s="249"/>
      <c r="PSZ256" s="249"/>
      <c r="PTA256" s="249"/>
      <c r="PTB256" s="249"/>
      <c r="PTC256" s="249"/>
      <c r="PTD256" s="249"/>
      <c r="PTE256" s="249"/>
      <c r="PTF256" s="249"/>
      <c r="PTG256" s="249"/>
      <c r="PTH256" s="249"/>
      <c r="PTI256" s="249"/>
      <c r="PTJ256" s="249"/>
      <c r="PTK256" s="249"/>
      <c r="PTL256" s="249"/>
      <c r="PTM256" s="249"/>
      <c r="PTN256" s="249"/>
      <c r="PTO256" s="249"/>
      <c r="PTP256" s="249"/>
      <c r="PTQ256" s="249"/>
      <c r="PTR256" s="249"/>
      <c r="PTS256" s="249"/>
      <c r="PTT256" s="249"/>
      <c r="PTU256" s="249"/>
      <c r="PTV256" s="249"/>
      <c r="PTW256" s="249"/>
      <c r="PTX256" s="249"/>
      <c r="PTY256" s="249"/>
      <c r="PTZ256" s="249"/>
      <c r="PUA256" s="249"/>
      <c r="PUB256" s="249"/>
      <c r="PUC256" s="249"/>
      <c r="PUD256" s="249"/>
      <c r="PUE256" s="249"/>
      <c r="PUF256" s="249"/>
      <c r="PUG256" s="249"/>
      <c r="PUH256" s="249"/>
      <c r="PUI256" s="249"/>
      <c r="PUJ256" s="249"/>
      <c r="PUK256" s="249"/>
      <c r="PUL256" s="249"/>
      <c r="PUM256" s="249"/>
      <c r="PUN256" s="249"/>
      <c r="PUO256" s="249"/>
      <c r="PUP256" s="249"/>
      <c r="PUQ256" s="249"/>
      <c r="PUR256" s="249"/>
      <c r="PUS256" s="249"/>
      <c r="PUT256" s="249"/>
      <c r="PUU256" s="249"/>
      <c r="PUV256" s="249"/>
      <c r="PUW256" s="249"/>
      <c r="PUX256" s="249"/>
      <c r="PUY256" s="249"/>
      <c r="PUZ256" s="249"/>
      <c r="PVA256" s="249"/>
      <c r="PVB256" s="249"/>
      <c r="PVC256" s="249"/>
      <c r="PVD256" s="249"/>
      <c r="PVE256" s="249"/>
      <c r="PVF256" s="249"/>
      <c r="PVG256" s="249"/>
      <c r="PVH256" s="249"/>
      <c r="PVI256" s="249"/>
      <c r="PVJ256" s="249"/>
      <c r="PVK256" s="249"/>
      <c r="PVL256" s="249"/>
      <c r="PVM256" s="249"/>
      <c r="PVN256" s="249"/>
      <c r="PVO256" s="249"/>
      <c r="PVP256" s="249"/>
      <c r="PVQ256" s="249"/>
      <c r="PVR256" s="249"/>
      <c r="PVS256" s="249"/>
      <c r="PVT256" s="249"/>
      <c r="PVU256" s="249"/>
      <c r="PVV256" s="249"/>
      <c r="PVW256" s="249"/>
      <c r="PVX256" s="249"/>
      <c r="PVY256" s="249"/>
      <c r="PVZ256" s="249"/>
      <c r="PWA256" s="249"/>
      <c r="PWB256" s="249"/>
      <c r="PWC256" s="249"/>
      <c r="PWD256" s="249"/>
      <c r="PWE256" s="249"/>
      <c r="PWF256" s="249"/>
      <c r="PWG256" s="249"/>
      <c r="PWH256" s="249"/>
      <c r="PWI256" s="249"/>
      <c r="PWJ256" s="249"/>
      <c r="PWK256" s="249"/>
      <c r="PWL256" s="249"/>
      <c r="PWM256" s="249"/>
      <c r="PWN256" s="249"/>
      <c r="PWO256" s="249"/>
      <c r="PWP256" s="249"/>
      <c r="PWQ256" s="249"/>
      <c r="PWR256" s="249"/>
      <c r="PWS256" s="249"/>
      <c r="PWT256" s="249"/>
      <c r="PWU256" s="249"/>
      <c r="PWV256" s="249"/>
      <c r="PWW256" s="249"/>
      <c r="PWX256" s="249"/>
      <c r="PWY256" s="249"/>
      <c r="PWZ256" s="249"/>
      <c r="PXA256" s="249"/>
      <c r="PXB256" s="249"/>
      <c r="PXC256" s="249"/>
      <c r="PXD256" s="249"/>
      <c r="PXE256" s="249"/>
      <c r="PXF256" s="249"/>
      <c r="PXG256" s="249"/>
      <c r="PXH256" s="249"/>
      <c r="PXI256" s="249"/>
      <c r="PXJ256" s="249"/>
      <c r="PXK256" s="249"/>
      <c r="PXL256" s="249"/>
      <c r="PXM256" s="249"/>
      <c r="PXN256" s="249"/>
      <c r="PXO256" s="249"/>
      <c r="PXP256" s="249"/>
      <c r="PXQ256" s="249"/>
      <c r="PXR256" s="249"/>
      <c r="PXS256" s="249"/>
      <c r="PXT256" s="249"/>
      <c r="PXU256" s="249"/>
      <c r="PXV256" s="249"/>
      <c r="PXW256" s="249"/>
      <c r="PXX256" s="249"/>
      <c r="PXY256" s="249"/>
      <c r="PXZ256" s="249"/>
      <c r="PYA256" s="249"/>
      <c r="PYB256" s="249"/>
      <c r="PYC256" s="249"/>
      <c r="PYD256" s="249"/>
      <c r="PYE256" s="249"/>
      <c r="PYF256" s="249"/>
      <c r="PYG256" s="249"/>
      <c r="PYH256" s="249"/>
      <c r="PYI256" s="249"/>
      <c r="PYJ256" s="249"/>
      <c r="PYK256" s="249"/>
      <c r="PYL256" s="249"/>
      <c r="PYM256" s="249"/>
      <c r="PYN256" s="249"/>
      <c r="PYO256" s="249"/>
      <c r="PYP256" s="249"/>
      <c r="PYQ256" s="249"/>
      <c r="PYR256" s="249"/>
      <c r="PYS256" s="249"/>
      <c r="PYT256" s="249"/>
      <c r="PYU256" s="249"/>
      <c r="PYV256" s="249"/>
      <c r="PYW256" s="249"/>
      <c r="PYX256" s="249"/>
      <c r="PYY256" s="249"/>
      <c r="PYZ256" s="249"/>
      <c r="PZA256" s="249"/>
      <c r="PZB256" s="249"/>
      <c r="PZC256" s="249"/>
      <c r="PZD256" s="249"/>
      <c r="PZE256" s="249"/>
      <c r="PZF256" s="249"/>
      <c r="PZG256" s="249"/>
      <c r="PZH256" s="249"/>
      <c r="PZI256" s="249"/>
      <c r="PZJ256" s="249"/>
      <c r="PZK256" s="249"/>
      <c r="PZL256" s="249"/>
      <c r="PZM256" s="249"/>
      <c r="PZN256" s="249"/>
      <c r="PZO256" s="249"/>
      <c r="PZP256" s="249"/>
      <c r="PZQ256" s="249"/>
      <c r="PZR256" s="249"/>
      <c r="PZS256" s="249"/>
      <c r="PZT256" s="249"/>
      <c r="PZU256" s="249"/>
      <c r="PZV256" s="249"/>
      <c r="PZW256" s="249"/>
      <c r="PZX256" s="249"/>
      <c r="PZY256" s="249"/>
      <c r="PZZ256" s="249"/>
      <c r="QAA256" s="249"/>
      <c r="QAB256" s="249"/>
      <c r="QAC256" s="249"/>
      <c r="QAD256" s="249"/>
      <c r="QAE256" s="249"/>
      <c r="QAF256" s="249"/>
      <c r="QAG256" s="249"/>
      <c r="QAH256" s="249"/>
      <c r="QAI256" s="249"/>
      <c r="QAJ256" s="249"/>
      <c r="QAK256" s="249"/>
      <c r="QAL256" s="249"/>
      <c r="QAM256" s="249"/>
      <c r="QAN256" s="249"/>
      <c r="QAO256" s="249"/>
      <c r="QAP256" s="249"/>
      <c r="QAQ256" s="249"/>
      <c r="QAR256" s="249"/>
      <c r="QAS256" s="249"/>
      <c r="QAT256" s="249"/>
      <c r="QAU256" s="249"/>
      <c r="QAV256" s="249"/>
      <c r="QAW256" s="249"/>
      <c r="QAX256" s="249"/>
      <c r="QAY256" s="249"/>
      <c r="QAZ256" s="249"/>
      <c r="QBA256" s="249"/>
      <c r="QBB256" s="249"/>
      <c r="QBC256" s="249"/>
      <c r="QBD256" s="249"/>
      <c r="QBE256" s="249"/>
      <c r="QBF256" s="249"/>
      <c r="QBG256" s="249"/>
      <c r="QBH256" s="249"/>
      <c r="QBI256" s="249"/>
      <c r="QBJ256" s="249"/>
      <c r="QBK256" s="249"/>
      <c r="QBL256" s="249"/>
      <c r="QBM256" s="249"/>
      <c r="QBN256" s="249"/>
      <c r="QBO256" s="249"/>
      <c r="QBP256" s="249"/>
      <c r="QBQ256" s="249"/>
      <c r="QBR256" s="249"/>
      <c r="QBS256" s="249"/>
      <c r="QBT256" s="249"/>
      <c r="QBU256" s="249"/>
      <c r="QBV256" s="249"/>
      <c r="QBW256" s="249"/>
      <c r="QBX256" s="249"/>
      <c r="QBY256" s="249"/>
      <c r="QBZ256" s="249"/>
      <c r="QCA256" s="249"/>
      <c r="QCB256" s="249"/>
      <c r="QCC256" s="249"/>
      <c r="QCD256" s="249"/>
      <c r="QCE256" s="249"/>
      <c r="QCF256" s="249"/>
      <c r="QCG256" s="249"/>
      <c r="QCH256" s="249"/>
      <c r="QCI256" s="249"/>
      <c r="QCJ256" s="249"/>
      <c r="QCK256" s="249"/>
      <c r="QCL256" s="249"/>
      <c r="QCM256" s="249"/>
      <c r="QCN256" s="249"/>
      <c r="QCO256" s="249"/>
      <c r="QCP256" s="249"/>
      <c r="QCQ256" s="249"/>
      <c r="QCR256" s="249"/>
      <c r="QCS256" s="249"/>
      <c r="QCT256" s="249"/>
      <c r="QCU256" s="249"/>
      <c r="QCV256" s="249"/>
      <c r="QCW256" s="249"/>
      <c r="QCX256" s="249"/>
      <c r="QCY256" s="249"/>
      <c r="QCZ256" s="249"/>
      <c r="QDA256" s="249"/>
      <c r="QDB256" s="249"/>
      <c r="QDC256" s="249"/>
      <c r="QDD256" s="249"/>
      <c r="QDE256" s="249"/>
      <c r="QDF256" s="249"/>
      <c r="QDG256" s="249"/>
      <c r="QDH256" s="249"/>
      <c r="QDI256" s="249"/>
      <c r="QDJ256" s="249"/>
      <c r="QDK256" s="249"/>
      <c r="QDL256" s="249"/>
      <c r="QDM256" s="249"/>
      <c r="QDN256" s="249"/>
      <c r="QDO256" s="249"/>
      <c r="QDP256" s="249"/>
      <c r="QDQ256" s="249"/>
      <c r="QDR256" s="249"/>
      <c r="QDS256" s="249"/>
      <c r="QDT256" s="249"/>
      <c r="QDU256" s="249"/>
      <c r="QDV256" s="249"/>
      <c r="QDW256" s="249"/>
      <c r="QDX256" s="249"/>
      <c r="QDY256" s="249"/>
      <c r="QDZ256" s="249"/>
      <c r="QEA256" s="249"/>
      <c r="QEB256" s="249"/>
      <c r="QEC256" s="249"/>
      <c r="QED256" s="249"/>
      <c r="QEE256" s="249"/>
      <c r="QEF256" s="249"/>
      <c r="QEG256" s="249"/>
      <c r="QEH256" s="249"/>
      <c r="QEI256" s="249"/>
      <c r="QEJ256" s="249"/>
      <c r="QEK256" s="249"/>
      <c r="QEL256" s="249"/>
      <c r="QEM256" s="249"/>
      <c r="QEN256" s="249"/>
      <c r="QEO256" s="249"/>
      <c r="QEP256" s="249"/>
      <c r="QEQ256" s="249"/>
      <c r="QER256" s="249"/>
      <c r="QES256" s="249"/>
      <c r="QET256" s="249"/>
      <c r="QEU256" s="249"/>
      <c r="QEV256" s="249"/>
      <c r="QEW256" s="249"/>
      <c r="QEX256" s="249"/>
      <c r="QEY256" s="249"/>
      <c r="QEZ256" s="249"/>
      <c r="QFA256" s="249"/>
      <c r="QFB256" s="249"/>
      <c r="QFC256" s="249"/>
      <c r="QFD256" s="249"/>
      <c r="QFE256" s="249"/>
      <c r="QFF256" s="249"/>
      <c r="QFG256" s="249"/>
      <c r="QFH256" s="249"/>
      <c r="QFI256" s="249"/>
      <c r="QFJ256" s="249"/>
      <c r="QFK256" s="249"/>
      <c r="QFL256" s="249"/>
      <c r="QFM256" s="249"/>
      <c r="QFN256" s="249"/>
      <c r="QFO256" s="249"/>
      <c r="QFP256" s="249"/>
      <c r="QFQ256" s="249"/>
      <c r="QFR256" s="249"/>
      <c r="QFS256" s="249"/>
      <c r="QFT256" s="249"/>
      <c r="QFU256" s="249"/>
      <c r="QFV256" s="249"/>
      <c r="QFW256" s="249"/>
      <c r="QFX256" s="249"/>
      <c r="QFY256" s="249"/>
      <c r="QFZ256" s="249"/>
      <c r="QGA256" s="249"/>
      <c r="QGB256" s="249"/>
      <c r="QGC256" s="249"/>
      <c r="QGD256" s="249"/>
      <c r="QGE256" s="249"/>
      <c r="QGF256" s="249"/>
      <c r="QGG256" s="249"/>
      <c r="QGH256" s="249"/>
      <c r="QGI256" s="249"/>
      <c r="QGJ256" s="249"/>
      <c r="QGK256" s="249"/>
      <c r="QGL256" s="249"/>
      <c r="QGM256" s="249"/>
      <c r="QGN256" s="249"/>
      <c r="QGO256" s="249"/>
      <c r="QGP256" s="249"/>
      <c r="QGQ256" s="249"/>
      <c r="QGR256" s="249"/>
      <c r="QGS256" s="249"/>
      <c r="QGT256" s="249"/>
      <c r="QGU256" s="249"/>
      <c r="QGV256" s="249"/>
      <c r="QGW256" s="249"/>
      <c r="QGX256" s="249"/>
      <c r="QGY256" s="249"/>
      <c r="QGZ256" s="249"/>
      <c r="QHA256" s="249"/>
      <c r="QHB256" s="249"/>
      <c r="QHC256" s="249"/>
      <c r="QHD256" s="249"/>
      <c r="QHE256" s="249"/>
      <c r="QHF256" s="249"/>
      <c r="QHG256" s="249"/>
      <c r="QHH256" s="249"/>
      <c r="QHI256" s="249"/>
      <c r="QHJ256" s="249"/>
      <c r="QHK256" s="249"/>
      <c r="QHL256" s="249"/>
      <c r="QHM256" s="249"/>
      <c r="QHN256" s="249"/>
      <c r="QHO256" s="249"/>
      <c r="QHP256" s="249"/>
      <c r="QHQ256" s="249"/>
      <c r="QHR256" s="249"/>
      <c r="QHS256" s="249"/>
      <c r="QHT256" s="249"/>
      <c r="QHU256" s="249"/>
      <c r="QHV256" s="249"/>
      <c r="QHW256" s="249"/>
      <c r="QHX256" s="249"/>
      <c r="QHY256" s="249"/>
      <c r="QHZ256" s="249"/>
      <c r="QIA256" s="249"/>
      <c r="QIB256" s="249"/>
      <c r="QIC256" s="249"/>
      <c r="QID256" s="249"/>
      <c r="QIE256" s="249"/>
      <c r="QIF256" s="249"/>
      <c r="QIG256" s="249"/>
      <c r="QIH256" s="249"/>
      <c r="QII256" s="249"/>
      <c r="QIJ256" s="249"/>
      <c r="QIK256" s="249"/>
      <c r="QIL256" s="249"/>
      <c r="QIM256" s="249"/>
      <c r="QIN256" s="249"/>
      <c r="QIO256" s="249"/>
      <c r="QIP256" s="249"/>
      <c r="QIQ256" s="249"/>
      <c r="QIR256" s="249"/>
      <c r="QIS256" s="249"/>
      <c r="QIT256" s="249"/>
      <c r="QIU256" s="249"/>
      <c r="QIV256" s="249"/>
      <c r="QIW256" s="249"/>
      <c r="QIX256" s="249"/>
      <c r="QIY256" s="249"/>
      <c r="QIZ256" s="249"/>
      <c r="QJA256" s="249"/>
      <c r="QJB256" s="249"/>
      <c r="QJC256" s="249"/>
      <c r="QJD256" s="249"/>
      <c r="QJE256" s="249"/>
      <c r="QJF256" s="249"/>
      <c r="QJG256" s="249"/>
      <c r="QJH256" s="249"/>
      <c r="QJI256" s="249"/>
      <c r="QJJ256" s="249"/>
      <c r="QJK256" s="249"/>
      <c r="QJL256" s="249"/>
      <c r="QJM256" s="249"/>
      <c r="QJN256" s="249"/>
      <c r="QJO256" s="249"/>
      <c r="QJP256" s="249"/>
      <c r="QJQ256" s="249"/>
      <c r="QJR256" s="249"/>
      <c r="QJS256" s="249"/>
      <c r="QJT256" s="249"/>
      <c r="QJU256" s="249"/>
      <c r="QJV256" s="249"/>
      <c r="QJW256" s="249"/>
      <c r="QJX256" s="249"/>
      <c r="QJY256" s="249"/>
      <c r="QJZ256" s="249"/>
      <c r="QKA256" s="249"/>
      <c r="QKB256" s="249"/>
      <c r="QKC256" s="249"/>
      <c r="QKD256" s="249"/>
      <c r="QKE256" s="249"/>
      <c r="QKF256" s="249"/>
      <c r="QKG256" s="249"/>
      <c r="QKH256" s="249"/>
      <c r="QKI256" s="249"/>
      <c r="QKJ256" s="249"/>
      <c r="QKK256" s="249"/>
      <c r="QKL256" s="249"/>
      <c r="QKM256" s="249"/>
      <c r="QKN256" s="249"/>
      <c r="QKO256" s="249"/>
      <c r="QKP256" s="249"/>
      <c r="QKQ256" s="249"/>
      <c r="QKR256" s="249"/>
      <c r="QKS256" s="249"/>
      <c r="QKT256" s="249"/>
      <c r="QKU256" s="249"/>
      <c r="QKV256" s="249"/>
      <c r="QKW256" s="249"/>
      <c r="QKX256" s="249"/>
      <c r="QKY256" s="249"/>
      <c r="QKZ256" s="249"/>
      <c r="QLA256" s="249"/>
      <c r="QLB256" s="249"/>
      <c r="QLC256" s="249"/>
      <c r="QLD256" s="249"/>
      <c r="QLE256" s="249"/>
      <c r="QLF256" s="249"/>
      <c r="QLG256" s="249"/>
      <c r="QLH256" s="249"/>
      <c r="QLI256" s="249"/>
      <c r="QLJ256" s="249"/>
      <c r="QLK256" s="249"/>
      <c r="QLL256" s="249"/>
      <c r="QLM256" s="249"/>
      <c r="QLN256" s="249"/>
      <c r="QLO256" s="249"/>
      <c r="QLP256" s="249"/>
      <c r="QLQ256" s="249"/>
      <c r="QLR256" s="249"/>
      <c r="QLS256" s="249"/>
      <c r="QLT256" s="249"/>
      <c r="QLU256" s="249"/>
      <c r="QLV256" s="249"/>
      <c r="QLW256" s="249"/>
      <c r="QLX256" s="249"/>
      <c r="QLY256" s="249"/>
      <c r="QLZ256" s="249"/>
      <c r="QMA256" s="249"/>
      <c r="QMB256" s="249"/>
      <c r="QMC256" s="249"/>
      <c r="QMD256" s="249"/>
      <c r="QME256" s="249"/>
      <c r="QMF256" s="249"/>
      <c r="QMG256" s="249"/>
      <c r="QMH256" s="249"/>
      <c r="QMI256" s="249"/>
      <c r="QMJ256" s="249"/>
      <c r="QMK256" s="249"/>
      <c r="QML256" s="249"/>
      <c r="QMM256" s="249"/>
      <c r="QMN256" s="249"/>
      <c r="QMO256" s="249"/>
      <c r="QMP256" s="249"/>
      <c r="QMQ256" s="249"/>
      <c r="QMR256" s="249"/>
      <c r="QMS256" s="249"/>
      <c r="QMT256" s="249"/>
      <c r="QMU256" s="249"/>
      <c r="QMV256" s="249"/>
      <c r="QMW256" s="249"/>
      <c r="QMX256" s="249"/>
      <c r="QMY256" s="249"/>
      <c r="QMZ256" s="249"/>
      <c r="QNA256" s="249"/>
      <c r="QNB256" s="249"/>
      <c r="QNC256" s="249"/>
      <c r="QND256" s="249"/>
      <c r="QNE256" s="249"/>
      <c r="QNF256" s="249"/>
      <c r="QNG256" s="249"/>
      <c r="QNH256" s="249"/>
      <c r="QNI256" s="249"/>
      <c r="QNJ256" s="249"/>
      <c r="QNK256" s="249"/>
      <c r="QNL256" s="249"/>
      <c r="QNM256" s="249"/>
      <c r="QNN256" s="249"/>
      <c r="QNO256" s="249"/>
      <c r="QNP256" s="249"/>
      <c r="QNQ256" s="249"/>
      <c r="QNR256" s="249"/>
      <c r="QNS256" s="249"/>
      <c r="QNT256" s="249"/>
      <c r="QNU256" s="249"/>
      <c r="QNV256" s="249"/>
      <c r="QNW256" s="249"/>
      <c r="QNX256" s="249"/>
      <c r="QNY256" s="249"/>
      <c r="QNZ256" s="249"/>
      <c r="QOA256" s="249"/>
      <c r="QOB256" s="249"/>
      <c r="QOC256" s="249"/>
      <c r="QOD256" s="249"/>
      <c r="QOE256" s="249"/>
      <c r="QOF256" s="249"/>
      <c r="QOG256" s="249"/>
      <c r="QOH256" s="249"/>
      <c r="QOI256" s="249"/>
      <c r="QOJ256" s="249"/>
      <c r="QOK256" s="249"/>
      <c r="QOL256" s="249"/>
      <c r="QOM256" s="249"/>
      <c r="QON256" s="249"/>
      <c r="QOO256" s="249"/>
      <c r="QOP256" s="249"/>
      <c r="QOQ256" s="249"/>
      <c r="QOR256" s="249"/>
      <c r="QOS256" s="249"/>
      <c r="QOT256" s="249"/>
      <c r="QOU256" s="249"/>
      <c r="QOV256" s="249"/>
      <c r="QOW256" s="249"/>
      <c r="QOX256" s="249"/>
      <c r="QOY256" s="249"/>
      <c r="QOZ256" s="249"/>
      <c r="QPA256" s="249"/>
      <c r="QPB256" s="249"/>
      <c r="QPC256" s="249"/>
      <c r="QPD256" s="249"/>
      <c r="QPE256" s="249"/>
      <c r="QPF256" s="249"/>
      <c r="QPG256" s="249"/>
      <c r="QPH256" s="249"/>
      <c r="QPI256" s="249"/>
      <c r="QPJ256" s="249"/>
      <c r="QPK256" s="249"/>
      <c r="QPL256" s="249"/>
      <c r="QPM256" s="249"/>
      <c r="QPN256" s="249"/>
      <c r="QPO256" s="249"/>
      <c r="QPP256" s="249"/>
      <c r="QPQ256" s="249"/>
      <c r="QPR256" s="249"/>
      <c r="QPS256" s="249"/>
      <c r="QPT256" s="249"/>
      <c r="QPU256" s="249"/>
      <c r="QPV256" s="249"/>
      <c r="QPW256" s="249"/>
      <c r="QPX256" s="249"/>
      <c r="QPY256" s="249"/>
      <c r="QPZ256" s="249"/>
      <c r="QQA256" s="249"/>
      <c r="QQB256" s="249"/>
      <c r="QQC256" s="249"/>
      <c r="QQD256" s="249"/>
      <c r="QQE256" s="249"/>
      <c r="QQF256" s="249"/>
      <c r="QQG256" s="249"/>
      <c r="QQH256" s="249"/>
      <c r="QQI256" s="249"/>
      <c r="QQJ256" s="249"/>
      <c r="QQK256" s="249"/>
      <c r="QQL256" s="249"/>
      <c r="QQM256" s="249"/>
      <c r="QQN256" s="249"/>
      <c r="QQO256" s="249"/>
      <c r="QQP256" s="249"/>
      <c r="QQQ256" s="249"/>
      <c r="QQR256" s="249"/>
      <c r="QQS256" s="249"/>
      <c r="QQT256" s="249"/>
      <c r="QQU256" s="249"/>
      <c r="QQV256" s="249"/>
      <c r="QQW256" s="249"/>
      <c r="QQX256" s="249"/>
      <c r="QQY256" s="249"/>
      <c r="QQZ256" s="249"/>
      <c r="QRA256" s="249"/>
      <c r="QRB256" s="249"/>
      <c r="QRC256" s="249"/>
      <c r="QRD256" s="249"/>
      <c r="QRE256" s="249"/>
      <c r="QRF256" s="249"/>
      <c r="QRG256" s="249"/>
      <c r="QRH256" s="249"/>
      <c r="QRI256" s="249"/>
      <c r="QRJ256" s="249"/>
      <c r="QRK256" s="249"/>
      <c r="QRL256" s="249"/>
      <c r="QRM256" s="249"/>
      <c r="QRN256" s="249"/>
      <c r="QRO256" s="249"/>
      <c r="QRP256" s="249"/>
      <c r="QRQ256" s="249"/>
      <c r="QRR256" s="249"/>
      <c r="QRS256" s="249"/>
      <c r="QRT256" s="249"/>
      <c r="QRU256" s="249"/>
      <c r="QRV256" s="249"/>
      <c r="QRW256" s="249"/>
      <c r="QRX256" s="249"/>
      <c r="QRY256" s="249"/>
      <c r="QRZ256" s="249"/>
      <c r="QSA256" s="249"/>
      <c r="QSB256" s="249"/>
      <c r="QSC256" s="249"/>
      <c r="QSD256" s="249"/>
      <c r="QSE256" s="249"/>
      <c r="QSF256" s="249"/>
      <c r="QSG256" s="249"/>
      <c r="QSH256" s="249"/>
      <c r="QSI256" s="249"/>
      <c r="QSJ256" s="249"/>
      <c r="QSK256" s="249"/>
      <c r="QSL256" s="249"/>
      <c r="QSM256" s="249"/>
      <c r="QSN256" s="249"/>
      <c r="QSO256" s="249"/>
      <c r="QSP256" s="249"/>
      <c r="QSQ256" s="249"/>
      <c r="QSR256" s="249"/>
      <c r="QSS256" s="249"/>
      <c r="QST256" s="249"/>
      <c r="QSU256" s="249"/>
      <c r="QSV256" s="249"/>
      <c r="QSW256" s="249"/>
      <c r="QSX256" s="249"/>
      <c r="QSY256" s="249"/>
      <c r="QSZ256" s="249"/>
      <c r="QTA256" s="249"/>
      <c r="QTB256" s="249"/>
      <c r="QTC256" s="249"/>
      <c r="QTD256" s="249"/>
      <c r="QTE256" s="249"/>
      <c r="QTF256" s="249"/>
      <c r="QTG256" s="249"/>
      <c r="QTH256" s="249"/>
      <c r="QTI256" s="249"/>
      <c r="QTJ256" s="249"/>
      <c r="QTK256" s="249"/>
      <c r="QTL256" s="249"/>
      <c r="QTM256" s="249"/>
      <c r="QTN256" s="249"/>
      <c r="QTO256" s="249"/>
      <c r="QTP256" s="249"/>
      <c r="QTQ256" s="249"/>
      <c r="QTR256" s="249"/>
      <c r="QTS256" s="249"/>
      <c r="QTT256" s="249"/>
      <c r="QTU256" s="249"/>
      <c r="QTV256" s="249"/>
      <c r="QTW256" s="249"/>
      <c r="QTX256" s="249"/>
      <c r="QTY256" s="249"/>
      <c r="QTZ256" s="249"/>
      <c r="QUA256" s="249"/>
      <c r="QUB256" s="249"/>
      <c r="QUC256" s="249"/>
      <c r="QUD256" s="249"/>
      <c r="QUE256" s="249"/>
      <c r="QUF256" s="249"/>
      <c r="QUG256" s="249"/>
      <c r="QUH256" s="249"/>
      <c r="QUI256" s="249"/>
      <c r="QUJ256" s="249"/>
      <c r="QUK256" s="249"/>
      <c r="QUL256" s="249"/>
      <c r="QUM256" s="249"/>
      <c r="QUN256" s="249"/>
      <c r="QUO256" s="249"/>
      <c r="QUP256" s="249"/>
      <c r="QUQ256" s="249"/>
      <c r="QUR256" s="249"/>
      <c r="QUS256" s="249"/>
      <c r="QUT256" s="249"/>
      <c r="QUU256" s="249"/>
      <c r="QUV256" s="249"/>
      <c r="QUW256" s="249"/>
      <c r="QUX256" s="249"/>
      <c r="QUY256" s="249"/>
      <c r="QUZ256" s="249"/>
      <c r="QVA256" s="249"/>
      <c r="QVB256" s="249"/>
      <c r="QVC256" s="249"/>
      <c r="QVD256" s="249"/>
      <c r="QVE256" s="249"/>
      <c r="QVF256" s="249"/>
      <c r="QVG256" s="249"/>
      <c r="QVH256" s="249"/>
      <c r="QVI256" s="249"/>
      <c r="QVJ256" s="249"/>
      <c r="QVK256" s="249"/>
      <c r="QVL256" s="249"/>
      <c r="QVM256" s="249"/>
      <c r="QVN256" s="249"/>
      <c r="QVO256" s="249"/>
      <c r="QVP256" s="249"/>
      <c r="QVQ256" s="249"/>
      <c r="QVR256" s="249"/>
      <c r="QVS256" s="249"/>
      <c r="QVT256" s="249"/>
      <c r="QVU256" s="249"/>
      <c r="QVV256" s="249"/>
      <c r="QVW256" s="249"/>
      <c r="QVX256" s="249"/>
      <c r="QVY256" s="249"/>
      <c r="QVZ256" s="249"/>
      <c r="QWA256" s="249"/>
      <c r="QWB256" s="249"/>
      <c r="QWC256" s="249"/>
      <c r="QWD256" s="249"/>
      <c r="QWE256" s="249"/>
      <c r="QWF256" s="249"/>
      <c r="QWG256" s="249"/>
      <c r="QWH256" s="249"/>
      <c r="QWI256" s="249"/>
      <c r="QWJ256" s="249"/>
      <c r="QWK256" s="249"/>
      <c r="QWL256" s="249"/>
      <c r="QWM256" s="249"/>
      <c r="QWN256" s="249"/>
      <c r="QWO256" s="249"/>
      <c r="QWP256" s="249"/>
      <c r="QWQ256" s="249"/>
      <c r="QWR256" s="249"/>
      <c r="QWS256" s="249"/>
      <c r="QWT256" s="249"/>
      <c r="QWU256" s="249"/>
      <c r="QWV256" s="249"/>
      <c r="QWW256" s="249"/>
      <c r="QWX256" s="249"/>
      <c r="QWY256" s="249"/>
      <c r="QWZ256" s="249"/>
      <c r="QXA256" s="249"/>
      <c r="QXB256" s="249"/>
      <c r="QXC256" s="249"/>
      <c r="QXD256" s="249"/>
      <c r="QXE256" s="249"/>
      <c r="QXF256" s="249"/>
      <c r="QXG256" s="249"/>
      <c r="QXH256" s="249"/>
      <c r="QXI256" s="249"/>
      <c r="QXJ256" s="249"/>
      <c r="QXK256" s="249"/>
      <c r="QXL256" s="249"/>
      <c r="QXM256" s="249"/>
      <c r="QXN256" s="249"/>
      <c r="QXO256" s="249"/>
      <c r="QXP256" s="249"/>
      <c r="QXQ256" s="249"/>
      <c r="QXR256" s="249"/>
      <c r="QXS256" s="249"/>
      <c r="QXT256" s="249"/>
      <c r="QXU256" s="249"/>
      <c r="QXV256" s="249"/>
      <c r="QXW256" s="249"/>
      <c r="QXX256" s="249"/>
      <c r="QXY256" s="249"/>
      <c r="QXZ256" s="249"/>
      <c r="QYA256" s="249"/>
      <c r="QYB256" s="249"/>
      <c r="QYC256" s="249"/>
      <c r="QYD256" s="249"/>
      <c r="QYE256" s="249"/>
      <c r="QYF256" s="249"/>
      <c r="QYG256" s="249"/>
      <c r="QYH256" s="249"/>
      <c r="QYI256" s="249"/>
      <c r="QYJ256" s="249"/>
      <c r="QYK256" s="249"/>
      <c r="QYL256" s="249"/>
      <c r="QYM256" s="249"/>
      <c r="QYN256" s="249"/>
      <c r="QYO256" s="249"/>
      <c r="QYP256" s="249"/>
      <c r="QYQ256" s="249"/>
      <c r="QYR256" s="249"/>
      <c r="QYS256" s="249"/>
      <c r="QYT256" s="249"/>
      <c r="QYU256" s="249"/>
      <c r="QYV256" s="249"/>
      <c r="QYW256" s="249"/>
      <c r="QYX256" s="249"/>
      <c r="QYY256" s="249"/>
      <c r="QYZ256" s="249"/>
      <c r="QZA256" s="249"/>
      <c r="QZB256" s="249"/>
      <c r="QZC256" s="249"/>
      <c r="QZD256" s="249"/>
      <c r="QZE256" s="249"/>
      <c r="QZF256" s="249"/>
      <c r="QZG256" s="249"/>
      <c r="QZH256" s="249"/>
      <c r="QZI256" s="249"/>
      <c r="QZJ256" s="249"/>
      <c r="QZK256" s="249"/>
      <c r="QZL256" s="249"/>
      <c r="QZM256" s="249"/>
      <c r="QZN256" s="249"/>
      <c r="QZO256" s="249"/>
      <c r="QZP256" s="249"/>
      <c r="QZQ256" s="249"/>
      <c r="QZR256" s="249"/>
      <c r="QZS256" s="249"/>
      <c r="QZT256" s="249"/>
      <c r="QZU256" s="249"/>
      <c r="QZV256" s="249"/>
      <c r="QZW256" s="249"/>
      <c r="QZX256" s="249"/>
      <c r="QZY256" s="249"/>
      <c r="QZZ256" s="249"/>
      <c r="RAA256" s="249"/>
      <c r="RAB256" s="249"/>
      <c r="RAC256" s="249"/>
      <c r="RAD256" s="249"/>
      <c r="RAE256" s="249"/>
      <c r="RAF256" s="249"/>
      <c r="RAG256" s="249"/>
      <c r="RAH256" s="249"/>
      <c r="RAI256" s="249"/>
      <c r="RAJ256" s="249"/>
      <c r="RAK256" s="249"/>
      <c r="RAL256" s="249"/>
      <c r="RAM256" s="249"/>
      <c r="RAN256" s="249"/>
      <c r="RAO256" s="249"/>
      <c r="RAP256" s="249"/>
      <c r="RAQ256" s="249"/>
      <c r="RAR256" s="249"/>
      <c r="RAS256" s="249"/>
      <c r="RAT256" s="249"/>
      <c r="RAU256" s="249"/>
      <c r="RAV256" s="249"/>
      <c r="RAW256" s="249"/>
      <c r="RAX256" s="249"/>
      <c r="RAY256" s="249"/>
      <c r="RAZ256" s="249"/>
      <c r="RBA256" s="249"/>
      <c r="RBB256" s="249"/>
      <c r="RBC256" s="249"/>
      <c r="RBD256" s="249"/>
      <c r="RBE256" s="249"/>
      <c r="RBF256" s="249"/>
      <c r="RBG256" s="249"/>
      <c r="RBH256" s="249"/>
      <c r="RBI256" s="249"/>
      <c r="RBJ256" s="249"/>
      <c r="RBK256" s="249"/>
      <c r="RBL256" s="249"/>
      <c r="RBM256" s="249"/>
      <c r="RBN256" s="249"/>
      <c r="RBO256" s="249"/>
      <c r="RBP256" s="249"/>
      <c r="RBQ256" s="249"/>
      <c r="RBR256" s="249"/>
      <c r="RBS256" s="249"/>
      <c r="RBT256" s="249"/>
      <c r="RBU256" s="249"/>
      <c r="RBV256" s="249"/>
      <c r="RBW256" s="249"/>
      <c r="RBX256" s="249"/>
      <c r="RBY256" s="249"/>
      <c r="RBZ256" s="249"/>
      <c r="RCA256" s="249"/>
      <c r="RCB256" s="249"/>
      <c r="RCC256" s="249"/>
      <c r="RCD256" s="249"/>
      <c r="RCE256" s="249"/>
      <c r="RCF256" s="249"/>
      <c r="RCG256" s="249"/>
      <c r="RCH256" s="249"/>
      <c r="RCI256" s="249"/>
      <c r="RCJ256" s="249"/>
      <c r="RCK256" s="249"/>
      <c r="RCL256" s="249"/>
      <c r="RCM256" s="249"/>
      <c r="RCN256" s="249"/>
      <c r="RCO256" s="249"/>
      <c r="RCP256" s="249"/>
      <c r="RCQ256" s="249"/>
      <c r="RCR256" s="249"/>
      <c r="RCS256" s="249"/>
      <c r="RCT256" s="249"/>
      <c r="RCU256" s="249"/>
      <c r="RCV256" s="249"/>
      <c r="RCW256" s="249"/>
      <c r="RCX256" s="249"/>
      <c r="RCY256" s="249"/>
      <c r="RCZ256" s="249"/>
      <c r="RDA256" s="249"/>
      <c r="RDB256" s="249"/>
      <c r="RDC256" s="249"/>
      <c r="RDD256" s="249"/>
      <c r="RDE256" s="249"/>
      <c r="RDF256" s="249"/>
      <c r="RDG256" s="249"/>
      <c r="RDH256" s="249"/>
      <c r="RDI256" s="249"/>
      <c r="RDJ256" s="249"/>
      <c r="RDK256" s="249"/>
      <c r="RDL256" s="249"/>
      <c r="RDM256" s="249"/>
      <c r="RDN256" s="249"/>
      <c r="RDO256" s="249"/>
      <c r="RDP256" s="249"/>
      <c r="RDQ256" s="249"/>
      <c r="RDR256" s="249"/>
      <c r="RDS256" s="249"/>
      <c r="RDT256" s="249"/>
      <c r="RDU256" s="249"/>
      <c r="RDV256" s="249"/>
      <c r="RDW256" s="249"/>
      <c r="RDX256" s="249"/>
      <c r="RDY256" s="249"/>
      <c r="RDZ256" s="249"/>
      <c r="REA256" s="249"/>
      <c r="REB256" s="249"/>
      <c r="REC256" s="249"/>
      <c r="RED256" s="249"/>
      <c r="REE256" s="249"/>
      <c r="REF256" s="249"/>
      <c r="REG256" s="249"/>
      <c r="REH256" s="249"/>
      <c r="REI256" s="249"/>
      <c r="REJ256" s="249"/>
      <c r="REK256" s="249"/>
      <c r="REL256" s="249"/>
      <c r="REM256" s="249"/>
      <c r="REN256" s="249"/>
      <c r="REO256" s="249"/>
      <c r="REP256" s="249"/>
      <c r="REQ256" s="249"/>
      <c r="RER256" s="249"/>
      <c r="RES256" s="249"/>
      <c r="RET256" s="249"/>
      <c r="REU256" s="249"/>
      <c r="REV256" s="249"/>
      <c r="REW256" s="249"/>
      <c r="REX256" s="249"/>
      <c r="REY256" s="249"/>
      <c r="REZ256" s="249"/>
      <c r="RFA256" s="249"/>
      <c r="RFB256" s="249"/>
      <c r="RFC256" s="249"/>
      <c r="RFD256" s="249"/>
      <c r="RFE256" s="249"/>
      <c r="RFF256" s="249"/>
      <c r="RFG256" s="249"/>
      <c r="RFH256" s="249"/>
      <c r="RFI256" s="249"/>
      <c r="RFJ256" s="249"/>
      <c r="RFK256" s="249"/>
      <c r="RFL256" s="249"/>
      <c r="RFM256" s="249"/>
      <c r="RFN256" s="249"/>
      <c r="RFO256" s="249"/>
      <c r="RFP256" s="249"/>
      <c r="RFQ256" s="249"/>
      <c r="RFR256" s="249"/>
      <c r="RFS256" s="249"/>
      <c r="RFT256" s="249"/>
      <c r="RFU256" s="249"/>
      <c r="RFV256" s="249"/>
      <c r="RFW256" s="249"/>
      <c r="RFX256" s="249"/>
      <c r="RFY256" s="249"/>
      <c r="RFZ256" s="249"/>
      <c r="RGA256" s="249"/>
      <c r="RGB256" s="249"/>
      <c r="RGC256" s="249"/>
      <c r="RGD256" s="249"/>
      <c r="RGE256" s="249"/>
      <c r="RGF256" s="249"/>
      <c r="RGG256" s="249"/>
      <c r="RGH256" s="249"/>
      <c r="RGI256" s="249"/>
      <c r="RGJ256" s="249"/>
      <c r="RGK256" s="249"/>
      <c r="RGL256" s="249"/>
      <c r="RGM256" s="249"/>
      <c r="RGN256" s="249"/>
      <c r="RGO256" s="249"/>
      <c r="RGP256" s="249"/>
      <c r="RGQ256" s="249"/>
      <c r="RGR256" s="249"/>
      <c r="RGS256" s="249"/>
      <c r="RGT256" s="249"/>
      <c r="RGU256" s="249"/>
      <c r="RGV256" s="249"/>
      <c r="RGW256" s="249"/>
      <c r="RGX256" s="249"/>
      <c r="RGY256" s="249"/>
      <c r="RGZ256" s="249"/>
      <c r="RHA256" s="249"/>
      <c r="RHB256" s="249"/>
      <c r="RHC256" s="249"/>
      <c r="RHD256" s="249"/>
      <c r="RHE256" s="249"/>
      <c r="RHF256" s="249"/>
      <c r="RHG256" s="249"/>
      <c r="RHH256" s="249"/>
      <c r="RHI256" s="249"/>
      <c r="RHJ256" s="249"/>
      <c r="RHK256" s="249"/>
      <c r="RHL256" s="249"/>
      <c r="RHM256" s="249"/>
      <c r="RHN256" s="249"/>
      <c r="RHO256" s="249"/>
      <c r="RHP256" s="249"/>
      <c r="RHQ256" s="249"/>
      <c r="RHR256" s="249"/>
      <c r="RHS256" s="249"/>
      <c r="RHT256" s="249"/>
      <c r="RHU256" s="249"/>
      <c r="RHV256" s="249"/>
      <c r="RHW256" s="249"/>
      <c r="RHX256" s="249"/>
      <c r="RHY256" s="249"/>
      <c r="RHZ256" s="249"/>
      <c r="RIA256" s="249"/>
      <c r="RIB256" s="249"/>
      <c r="RIC256" s="249"/>
      <c r="RID256" s="249"/>
      <c r="RIE256" s="249"/>
      <c r="RIF256" s="249"/>
      <c r="RIG256" s="249"/>
      <c r="RIH256" s="249"/>
      <c r="RII256" s="249"/>
      <c r="RIJ256" s="249"/>
      <c r="RIK256" s="249"/>
      <c r="RIL256" s="249"/>
      <c r="RIM256" s="249"/>
      <c r="RIN256" s="249"/>
      <c r="RIO256" s="249"/>
      <c r="RIP256" s="249"/>
      <c r="RIQ256" s="249"/>
      <c r="RIR256" s="249"/>
      <c r="RIS256" s="249"/>
      <c r="RIT256" s="249"/>
      <c r="RIU256" s="249"/>
      <c r="RIV256" s="249"/>
      <c r="RIW256" s="249"/>
      <c r="RIX256" s="249"/>
      <c r="RIY256" s="249"/>
      <c r="RIZ256" s="249"/>
      <c r="RJA256" s="249"/>
      <c r="RJB256" s="249"/>
      <c r="RJC256" s="249"/>
      <c r="RJD256" s="249"/>
      <c r="RJE256" s="249"/>
      <c r="RJF256" s="249"/>
      <c r="RJG256" s="249"/>
      <c r="RJH256" s="249"/>
      <c r="RJI256" s="249"/>
      <c r="RJJ256" s="249"/>
      <c r="RJK256" s="249"/>
      <c r="RJL256" s="249"/>
      <c r="RJM256" s="249"/>
      <c r="RJN256" s="249"/>
      <c r="RJO256" s="249"/>
      <c r="RJP256" s="249"/>
      <c r="RJQ256" s="249"/>
      <c r="RJR256" s="249"/>
      <c r="RJS256" s="249"/>
      <c r="RJT256" s="249"/>
      <c r="RJU256" s="249"/>
      <c r="RJV256" s="249"/>
      <c r="RJW256" s="249"/>
      <c r="RJX256" s="249"/>
      <c r="RJY256" s="249"/>
      <c r="RJZ256" s="249"/>
      <c r="RKA256" s="249"/>
      <c r="RKB256" s="249"/>
      <c r="RKC256" s="249"/>
      <c r="RKD256" s="249"/>
      <c r="RKE256" s="249"/>
      <c r="RKF256" s="249"/>
      <c r="RKG256" s="249"/>
      <c r="RKH256" s="249"/>
      <c r="RKI256" s="249"/>
      <c r="RKJ256" s="249"/>
      <c r="RKK256" s="249"/>
      <c r="RKL256" s="249"/>
      <c r="RKM256" s="249"/>
      <c r="RKN256" s="249"/>
      <c r="RKO256" s="249"/>
      <c r="RKP256" s="249"/>
      <c r="RKQ256" s="249"/>
      <c r="RKR256" s="249"/>
      <c r="RKS256" s="249"/>
      <c r="RKT256" s="249"/>
      <c r="RKU256" s="249"/>
      <c r="RKV256" s="249"/>
      <c r="RKW256" s="249"/>
      <c r="RKX256" s="249"/>
      <c r="RKY256" s="249"/>
      <c r="RKZ256" s="249"/>
      <c r="RLA256" s="249"/>
      <c r="RLB256" s="249"/>
      <c r="RLC256" s="249"/>
      <c r="RLD256" s="249"/>
      <c r="RLE256" s="249"/>
      <c r="RLF256" s="249"/>
      <c r="RLG256" s="249"/>
      <c r="RLH256" s="249"/>
      <c r="RLI256" s="249"/>
      <c r="RLJ256" s="249"/>
      <c r="RLK256" s="249"/>
      <c r="RLL256" s="249"/>
      <c r="RLM256" s="249"/>
      <c r="RLN256" s="249"/>
      <c r="RLO256" s="249"/>
      <c r="RLP256" s="249"/>
      <c r="RLQ256" s="249"/>
      <c r="RLR256" s="249"/>
      <c r="RLS256" s="249"/>
      <c r="RLT256" s="249"/>
      <c r="RLU256" s="249"/>
      <c r="RLV256" s="249"/>
      <c r="RLW256" s="249"/>
      <c r="RLX256" s="249"/>
      <c r="RLY256" s="249"/>
      <c r="RLZ256" s="249"/>
      <c r="RMA256" s="249"/>
      <c r="RMB256" s="249"/>
      <c r="RMC256" s="249"/>
      <c r="RMD256" s="249"/>
      <c r="RME256" s="249"/>
      <c r="RMF256" s="249"/>
      <c r="RMG256" s="249"/>
      <c r="RMH256" s="249"/>
      <c r="RMI256" s="249"/>
      <c r="RMJ256" s="249"/>
      <c r="RMK256" s="249"/>
      <c r="RML256" s="249"/>
      <c r="RMM256" s="249"/>
      <c r="RMN256" s="249"/>
      <c r="RMO256" s="249"/>
      <c r="RMP256" s="249"/>
      <c r="RMQ256" s="249"/>
      <c r="RMR256" s="249"/>
      <c r="RMS256" s="249"/>
      <c r="RMT256" s="249"/>
      <c r="RMU256" s="249"/>
      <c r="RMV256" s="249"/>
      <c r="RMW256" s="249"/>
      <c r="RMX256" s="249"/>
      <c r="RMY256" s="249"/>
      <c r="RMZ256" s="249"/>
      <c r="RNA256" s="249"/>
      <c r="RNB256" s="249"/>
      <c r="RNC256" s="249"/>
      <c r="RND256" s="249"/>
      <c r="RNE256" s="249"/>
      <c r="RNF256" s="249"/>
      <c r="RNG256" s="249"/>
      <c r="RNH256" s="249"/>
      <c r="RNI256" s="249"/>
      <c r="RNJ256" s="249"/>
      <c r="RNK256" s="249"/>
      <c r="RNL256" s="249"/>
      <c r="RNM256" s="249"/>
      <c r="RNN256" s="249"/>
      <c r="RNO256" s="249"/>
      <c r="RNP256" s="249"/>
      <c r="RNQ256" s="249"/>
      <c r="RNR256" s="249"/>
      <c r="RNS256" s="249"/>
      <c r="RNT256" s="249"/>
      <c r="RNU256" s="249"/>
      <c r="RNV256" s="249"/>
      <c r="RNW256" s="249"/>
      <c r="RNX256" s="249"/>
      <c r="RNY256" s="249"/>
      <c r="RNZ256" s="249"/>
      <c r="ROA256" s="249"/>
      <c r="ROB256" s="249"/>
      <c r="ROC256" s="249"/>
      <c r="ROD256" s="249"/>
      <c r="ROE256" s="249"/>
      <c r="ROF256" s="249"/>
      <c r="ROG256" s="249"/>
      <c r="ROH256" s="249"/>
      <c r="ROI256" s="249"/>
      <c r="ROJ256" s="249"/>
      <c r="ROK256" s="249"/>
      <c r="ROL256" s="249"/>
      <c r="ROM256" s="249"/>
      <c r="RON256" s="249"/>
      <c r="ROO256" s="249"/>
      <c r="ROP256" s="249"/>
      <c r="ROQ256" s="249"/>
      <c r="ROR256" s="249"/>
      <c r="ROS256" s="249"/>
      <c r="ROT256" s="249"/>
      <c r="ROU256" s="249"/>
      <c r="ROV256" s="249"/>
      <c r="ROW256" s="249"/>
      <c r="ROX256" s="249"/>
      <c r="ROY256" s="249"/>
      <c r="ROZ256" s="249"/>
      <c r="RPA256" s="249"/>
      <c r="RPB256" s="249"/>
      <c r="RPC256" s="249"/>
      <c r="RPD256" s="249"/>
      <c r="RPE256" s="249"/>
      <c r="RPF256" s="249"/>
      <c r="RPG256" s="249"/>
      <c r="RPH256" s="249"/>
      <c r="RPI256" s="249"/>
      <c r="RPJ256" s="249"/>
      <c r="RPK256" s="249"/>
      <c r="RPL256" s="249"/>
      <c r="RPM256" s="249"/>
      <c r="RPN256" s="249"/>
      <c r="RPO256" s="249"/>
      <c r="RPP256" s="249"/>
      <c r="RPQ256" s="249"/>
      <c r="RPR256" s="249"/>
      <c r="RPS256" s="249"/>
      <c r="RPT256" s="249"/>
      <c r="RPU256" s="249"/>
      <c r="RPV256" s="249"/>
      <c r="RPW256" s="249"/>
      <c r="RPX256" s="249"/>
      <c r="RPY256" s="249"/>
      <c r="RPZ256" s="249"/>
      <c r="RQA256" s="249"/>
      <c r="RQB256" s="249"/>
      <c r="RQC256" s="249"/>
      <c r="RQD256" s="249"/>
      <c r="RQE256" s="249"/>
      <c r="RQF256" s="249"/>
      <c r="RQG256" s="249"/>
      <c r="RQH256" s="249"/>
      <c r="RQI256" s="249"/>
      <c r="RQJ256" s="249"/>
      <c r="RQK256" s="249"/>
      <c r="RQL256" s="249"/>
      <c r="RQM256" s="249"/>
      <c r="RQN256" s="249"/>
      <c r="RQO256" s="249"/>
      <c r="RQP256" s="249"/>
      <c r="RQQ256" s="249"/>
      <c r="RQR256" s="249"/>
      <c r="RQS256" s="249"/>
      <c r="RQT256" s="249"/>
      <c r="RQU256" s="249"/>
      <c r="RQV256" s="249"/>
      <c r="RQW256" s="249"/>
      <c r="RQX256" s="249"/>
      <c r="RQY256" s="249"/>
      <c r="RQZ256" s="249"/>
      <c r="RRA256" s="249"/>
      <c r="RRB256" s="249"/>
      <c r="RRC256" s="249"/>
      <c r="RRD256" s="249"/>
      <c r="RRE256" s="249"/>
      <c r="RRF256" s="249"/>
      <c r="RRG256" s="249"/>
      <c r="RRH256" s="249"/>
      <c r="RRI256" s="249"/>
      <c r="RRJ256" s="249"/>
      <c r="RRK256" s="249"/>
      <c r="RRL256" s="249"/>
      <c r="RRM256" s="249"/>
      <c r="RRN256" s="249"/>
      <c r="RRO256" s="249"/>
      <c r="RRP256" s="249"/>
      <c r="RRQ256" s="249"/>
      <c r="RRR256" s="249"/>
      <c r="RRS256" s="249"/>
      <c r="RRT256" s="249"/>
      <c r="RRU256" s="249"/>
      <c r="RRV256" s="249"/>
      <c r="RRW256" s="249"/>
      <c r="RRX256" s="249"/>
      <c r="RRY256" s="249"/>
      <c r="RRZ256" s="249"/>
      <c r="RSA256" s="249"/>
      <c r="RSB256" s="249"/>
      <c r="RSC256" s="249"/>
      <c r="RSD256" s="249"/>
      <c r="RSE256" s="249"/>
      <c r="RSF256" s="249"/>
      <c r="RSG256" s="249"/>
      <c r="RSH256" s="249"/>
      <c r="RSI256" s="249"/>
      <c r="RSJ256" s="249"/>
      <c r="RSK256" s="249"/>
      <c r="RSL256" s="249"/>
      <c r="RSM256" s="249"/>
      <c r="RSN256" s="249"/>
      <c r="RSO256" s="249"/>
      <c r="RSP256" s="249"/>
      <c r="RSQ256" s="249"/>
      <c r="RSR256" s="249"/>
      <c r="RSS256" s="249"/>
      <c r="RST256" s="249"/>
      <c r="RSU256" s="249"/>
      <c r="RSV256" s="249"/>
      <c r="RSW256" s="249"/>
      <c r="RSX256" s="249"/>
      <c r="RSY256" s="249"/>
      <c r="RSZ256" s="249"/>
      <c r="RTA256" s="249"/>
      <c r="RTB256" s="249"/>
      <c r="RTC256" s="249"/>
      <c r="RTD256" s="249"/>
      <c r="RTE256" s="249"/>
      <c r="RTF256" s="249"/>
      <c r="RTG256" s="249"/>
      <c r="RTH256" s="249"/>
      <c r="RTI256" s="249"/>
      <c r="RTJ256" s="249"/>
      <c r="RTK256" s="249"/>
      <c r="RTL256" s="249"/>
      <c r="RTM256" s="249"/>
      <c r="RTN256" s="249"/>
      <c r="RTO256" s="249"/>
      <c r="RTP256" s="249"/>
      <c r="RTQ256" s="249"/>
      <c r="RTR256" s="249"/>
      <c r="RTS256" s="249"/>
      <c r="RTT256" s="249"/>
      <c r="RTU256" s="249"/>
      <c r="RTV256" s="249"/>
      <c r="RTW256" s="249"/>
      <c r="RTX256" s="249"/>
      <c r="RTY256" s="249"/>
      <c r="RTZ256" s="249"/>
      <c r="RUA256" s="249"/>
      <c r="RUB256" s="249"/>
      <c r="RUC256" s="249"/>
      <c r="RUD256" s="249"/>
      <c r="RUE256" s="249"/>
      <c r="RUF256" s="249"/>
      <c r="RUG256" s="249"/>
      <c r="RUH256" s="249"/>
      <c r="RUI256" s="249"/>
      <c r="RUJ256" s="249"/>
      <c r="RUK256" s="249"/>
      <c r="RUL256" s="249"/>
      <c r="RUM256" s="249"/>
      <c r="RUN256" s="249"/>
      <c r="RUO256" s="249"/>
      <c r="RUP256" s="249"/>
      <c r="RUQ256" s="249"/>
      <c r="RUR256" s="249"/>
      <c r="RUS256" s="249"/>
      <c r="RUT256" s="249"/>
      <c r="RUU256" s="249"/>
      <c r="RUV256" s="249"/>
      <c r="RUW256" s="249"/>
      <c r="RUX256" s="249"/>
      <c r="RUY256" s="249"/>
      <c r="RUZ256" s="249"/>
      <c r="RVA256" s="249"/>
      <c r="RVB256" s="249"/>
      <c r="RVC256" s="249"/>
      <c r="RVD256" s="249"/>
      <c r="RVE256" s="249"/>
      <c r="RVF256" s="249"/>
      <c r="RVG256" s="249"/>
      <c r="RVH256" s="249"/>
      <c r="RVI256" s="249"/>
      <c r="RVJ256" s="249"/>
      <c r="RVK256" s="249"/>
      <c r="RVL256" s="249"/>
      <c r="RVM256" s="249"/>
      <c r="RVN256" s="249"/>
      <c r="RVO256" s="249"/>
      <c r="RVP256" s="249"/>
      <c r="RVQ256" s="249"/>
      <c r="RVR256" s="249"/>
      <c r="RVS256" s="249"/>
      <c r="RVT256" s="249"/>
      <c r="RVU256" s="249"/>
      <c r="RVV256" s="249"/>
      <c r="RVW256" s="249"/>
      <c r="RVX256" s="249"/>
      <c r="RVY256" s="249"/>
      <c r="RVZ256" s="249"/>
      <c r="RWA256" s="249"/>
      <c r="RWB256" s="249"/>
      <c r="RWC256" s="249"/>
      <c r="RWD256" s="249"/>
      <c r="RWE256" s="249"/>
      <c r="RWF256" s="249"/>
      <c r="RWG256" s="249"/>
      <c r="RWH256" s="249"/>
      <c r="RWI256" s="249"/>
      <c r="RWJ256" s="249"/>
      <c r="RWK256" s="249"/>
      <c r="RWL256" s="249"/>
      <c r="RWM256" s="249"/>
      <c r="RWN256" s="249"/>
      <c r="RWO256" s="249"/>
      <c r="RWP256" s="249"/>
      <c r="RWQ256" s="249"/>
      <c r="RWR256" s="249"/>
      <c r="RWS256" s="249"/>
      <c r="RWT256" s="249"/>
      <c r="RWU256" s="249"/>
      <c r="RWV256" s="249"/>
      <c r="RWW256" s="249"/>
      <c r="RWX256" s="249"/>
      <c r="RWY256" s="249"/>
      <c r="RWZ256" s="249"/>
      <c r="RXA256" s="249"/>
      <c r="RXB256" s="249"/>
      <c r="RXC256" s="249"/>
      <c r="RXD256" s="249"/>
      <c r="RXE256" s="249"/>
      <c r="RXF256" s="249"/>
      <c r="RXG256" s="249"/>
      <c r="RXH256" s="249"/>
      <c r="RXI256" s="249"/>
      <c r="RXJ256" s="249"/>
      <c r="RXK256" s="249"/>
      <c r="RXL256" s="249"/>
      <c r="RXM256" s="249"/>
      <c r="RXN256" s="249"/>
      <c r="RXO256" s="249"/>
      <c r="RXP256" s="249"/>
      <c r="RXQ256" s="249"/>
      <c r="RXR256" s="249"/>
      <c r="RXS256" s="249"/>
      <c r="RXT256" s="249"/>
      <c r="RXU256" s="249"/>
      <c r="RXV256" s="249"/>
      <c r="RXW256" s="249"/>
      <c r="RXX256" s="249"/>
      <c r="RXY256" s="249"/>
      <c r="RXZ256" s="249"/>
      <c r="RYA256" s="249"/>
      <c r="RYB256" s="249"/>
      <c r="RYC256" s="249"/>
      <c r="RYD256" s="249"/>
      <c r="RYE256" s="249"/>
      <c r="RYF256" s="249"/>
      <c r="RYG256" s="249"/>
      <c r="RYH256" s="249"/>
      <c r="RYI256" s="249"/>
      <c r="RYJ256" s="249"/>
      <c r="RYK256" s="249"/>
      <c r="RYL256" s="249"/>
      <c r="RYM256" s="249"/>
      <c r="RYN256" s="249"/>
      <c r="RYO256" s="249"/>
      <c r="RYP256" s="249"/>
      <c r="RYQ256" s="249"/>
      <c r="RYR256" s="249"/>
      <c r="RYS256" s="249"/>
      <c r="RYT256" s="249"/>
      <c r="RYU256" s="249"/>
      <c r="RYV256" s="249"/>
      <c r="RYW256" s="249"/>
      <c r="RYX256" s="249"/>
      <c r="RYY256" s="249"/>
      <c r="RYZ256" s="249"/>
      <c r="RZA256" s="249"/>
      <c r="RZB256" s="249"/>
      <c r="RZC256" s="249"/>
      <c r="RZD256" s="249"/>
      <c r="RZE256" s="249"/>
      <c r="RZF256" s="249"/>
      <c r="RZG256" s="249"/>
      <c r="RZH256" s="249"/>
      <c r="RZI256" s="249"/>
      <c r="RZJ256" s="249"/>
      <c r="RZK256" s="249"/>
      <c r="RZL256" s="249"/>
      <c r="RZM256" s="249"/>
      <c r="RZN256" s="249"/>
      <c r="RZO256" s="249"/>
      <c r="RZP256" s="249"/>
      <c r="RZQ256" s="249"/>
      <c r="RZR256" s="249"/>
      <c r="RZS256" s="249"/>
      <c r="RZT256" s="249"/>
      <c r="RZU256" s="249"/>
      <c r="RZV256" s="249"/>
      <c r="RZW256" s="249"/>
      <c r="RZX256" s="249"/>
      <c r="RZY256" s="249"/>
      <c r="RZZ256" s="249"/>
      <c r="SAA256" s="249"/>
      <c r="SAB256" s="249"/>
      <c r="SAC256" s="249"/>
      <c r="SAD256" s="249"/>
      <c r="SAE256" s="249"/>
      <c r="SAF256" s="249"/>
      <c r="SAG256" s="249"/>
      <c r="SAH256" s="249"/>
      <c r="SAI256" s="249"/>
      <c r="SAJ256" s="249"/>
      <c r="SAK256" s="249"/>
      <c r="SAL256" s="249"/>
      <c r="SAM256" s="249"/>
      <c r="SAN256" s="249"/>
      <c r="SAO256" s="249"/>
      <c r="SAP256" s="249"/>
      <c r="SAQ256" s="249"/>
      <c r="SAR256" s="249"/>
      <c r="SAS256" s="249"/>
      <c r="SAT256" s="249"/>
      <c r="SAU256" s="249"/>
      <c r="SAV256" s="249"/>
      <c r="SAW256" s="249"/>
      <c r="SAX256" s="249"/>
      <c r="SAY256" s="249"/>
      <c r="SAZ256" s="249"/>
      <c r="SBA256" s="249"/>
      <c r="SBB256" s="249"/>
      <c r="SBC256" s="249"/>
      <c r="SBD256" s="249"/>
      <c r="SBE256" s="249"/>
      <c r="SBF256" s="249"/>
      <c r="SBG256" s="249"/>
      <c r="SBH256" s="249"/>
      <c r="SBI256" s="249"/>
      <c r="SBJ256" s="249"/>
      <c r="SBK256" s="249"/>
      <c r="SBL256" s="249"/>
      <c r="SBM256" s="249"/>
      <c r="SBN256" s="249"/>
      <c r="SBO256" s="249"/>
      <c r="SBP256" s="249"/>
      <c r="SBQ256" s="249"/>
      <c r="SBR256" s="249"/>
      <c r="SBS256" s="249"/>
      <c r="SBT256" s="249"/>
      <c r="SBU256" s="249"/>
      <c r="SBV256" s="249"/>
      <c r="SBW256" s="249"/>
      <c r="SBX256" s="249"/>
      <c r="SBY256" s="249"/>
      <c r="SBZ256" s="249"/>
      <c r="SCA256" s="249"/>
      <c r="SCB256" s="249"/>
      <c r="SCC256" s="249"/>
      <c r="SCD256" s="249"/>
      <c r="SCE256" s="249"/>
      <c r="SCF256" s="249"/>
      <c r="SCG256" s="249"/>
      <c r="SCH256" s="249"/>
      <c r="SCI256" s="249"/>
      <c r="SCJ256" s="249"/>
      <c r="SCK256" s="249"/>
      <c r="SCL256" s="249"/>
      <c r="SCM256" s="249"/>
      <c r="SCN256" s="249"/>
      <c r="SCO256" s="249"/>
      <c r="SCP256" s="249"/>
      <c r="SCQ256" s="249"/>
      <c r="SCR256" s="249"/>
      <c r="SCS256" s="249"/>
      <c r="SCT256" s="249"/>
      <c r="SCU256" s="249"/>
      <c r="SCV256" s="249"/>
      <c r="SCW256" s="249"/>
      <c r="SCX256" s="249"/>
      <c r="SCY256" s="249"/>
      <c r="SCZ256" s="249"/>
      <c r="SDA256" s="249"/>
      <c r="SDB256" s="249"/>
      <c r="SDC256" s="249"/>
      <c r="SDD256" s="249"/>
      <c r="SDE256" s="249"/>
      <c r="SDF256" s="249"/>
      <c r="SDG256" s="249"/>
      <c r="SDH256" s="249"/>
      <c r="SDI256" s="249"/>
      <c r="SDJ256" s="249"/>
      <c r="SDK256" s="249"/>
      <c r="SDL256" s="249"/>
      <c r="SDM256" s="249"/>
      <c r="SDN256" s="249"/>
      <c r="SDO256" s="249"/>
      <c r="SDP256" s="249"/>
      <c r="SDQ256" s="249"/>
      <c r="SDR256" s="249"/>
      <c r="SDS256" s="249"/>
      <c r="SDT256" s="249"/>
      <c r="SDU256" s="249"/>
      <c r="SDV256" s="249"/>
      <c r="SDW256" s="249"/>
      <c r="SDX256" s="249"/>
      <c r="SDY256" s="249"/>
      <c r="SDZ256" s="249"/>
      <c r="SEA256" s="249"/>
      <c r="SEB256" s="249"/>
      <c r="SEC256" s="249"/>
      <c r="SED256" s="249"/>
      <c r="SEE256" s="249"/>
      <c r="SEF256" s="249"/>
      <c r="SEG256" s="249"/>
      <c r="SEH256" s="249"/>
      <c r="SEI256" s="249"/>
      <c r="SEJ256" s="249"/>
      <c r="SEK256" s="249"/>
      <c r="SEL256" s="249"/>
      <c r="SEM256" s="249"/>
      <c r="SEN256" s="249"/>
      <c r="SEO256" s="249"/>
      <c r="SEP256" s="249"/>
      <c r="SEQ256" s="249"/>
      <c r="SER256" s="249"/>
      <c r="SES256" s="249"/>
      <c r="SET256" s="249"/>
      <c r="SEU256" s="249"/>
      <c r="SEV256" s="249"/>
      <c r="SEW256" s="249"/>
      <c r="SEX256" s="249"/>
      <c r="SEY256" s="249"/>
      <c r="SEZ256" s="249"/>
      <c r="SFA256" s="249"/>
      <c r="SFB256" s="249"/>
      <c r="SFC256" s="249"/>
      <c r="SFD256" s="249"/>
      <c r="SFE256" s="249"/>
      <c r="SFF256" s="249"/>
      <c r="SFG256" s="249"/>
      <c r="SFH256" s="249"/>
      <c r="SFI256" s="249"/>
      <c r="SFJ256" s="249"/>
      <c r="SFK256" s="249"/>
      <c r="SFL256" s="249"/>
      <c r="SFM256" s="249"/>
      <c r="SFN256" s="249"/>
      <c r="SFO256" s="249"/>
      <c r="SFP256" s="249"/>
      <c r="SFQ256" s="249"/>
      <c r="SFR256" s="249"/>
      <c r="SFS256" s="249"/>
      <c r="SFT256" s="249"/>
      <c r="SFU256" s="249"/>
      <c r="SFV256" s="249"/>
      <c r="SFW256" s="249"/>
      <c r="SFX256" s="249"/>
      <c r="SFY256" s="249"/>
      <c r="SFZ256" s="249"/>
      <c r="SGA256" s="249"/>
      <c r="SGB256" s="249"/>
      <c r="SGC256" s="249"/>
      <c r="SGD256" s="249"/>
      <c r="SGE256" s="249"/>
      <c r="SGF256" s="249"/>
      <c r="SGG256" s="249"/>
      <c r="SGH256" s="249"/>
      <c r="SGI256" s="249"/>
      <c r="SGJ256" s="249"/>
      <c r="SGK256" s="249"/>
      <c r="SGL256" s="249"/>
      <c r="SGM256" s="249"/>
      <c r="SGN256" s="249"/>
      <c r="SGO256" s="249"/>
      <c r="SGP256" s="249"/>
      <c r="SGQ256" s="249"/>
      <c r="SGR256" s="249"/>
      <c r="SGS256" s="249"/>
      <c r="SGT256" s="249"/>
      <c r="SGU256" s="249"/>
      <c r="SGV256" s="249"/>
      <c r="SGW256" s="249"/>
      <c r="SGX256" s="249"/>
      <c r="SGY256" s="249"/>
      <c r="SGZ256" s="249"/>
      <c r="SHA256" s="249"/>
      <c r="SHB256" s="249"/>
      <c r="SHC256" s="249"/>
      <c r="SHD256" s="249"/>
      <c r="SHE256" s="249"/>
      <c r="SHF256" s="249"/>
      <c r="SHG256" s="249"/>
      <c r="SHH256" s="249"/>
      <c r="SHI256" s="249"/>
      <c r="SHJ256" s="249"/>
      <c r="SHK256" s="249"/>
      <c r="SHL256" s="249"/>
      <c r="SHM256" s="249"/>
      <c r="SHN256" s="249"/>
      <c r="SHO256" s="249"/>
      <c r="SHP256" s="249"/>
      <c r="SHQ256" s="249"/>
      <c r="SHR256" s="249"/>
      <c r="SHS256" s="249"/>
      <c r="SHT256" s="249"/>
      <c r="SHU256" s="249"/>
      <c r="SHV256" s="249"/>
      <c r="SHW256" s="249"/>
      <c r="SHX256" s="249"/>
      <c r="SHY256" s="249"/>
      <c r="SHZ256" s="249"/>
      <c r="SIA256" s="249"/>
      <c r="SIB256" s="249"/>
      <c r="SIC256" s="249"/>
      <c r="SID256" s="249"/>
      <c r="SIE256" s="249"/>
      <c r="SIF256" s="249"/>
      <c r="SIG256" s="249"/>
      <c r="SIH256" s="249"/>
      <c r="SII256" s="249"/>
      <c r="SIJ256" s="249"/>
      <c r="SIK256" s="249"/>
      <c r="SIL256" s="249"/>
      <c r="SIM256" s="249"/>
      <c r="SIN256" s="249"/>
      <c r="SIO256" s="249"/>
      <c r="SIP256" s="249"/>
      <c r="SIQ256" s="249"/>
      <c r="SIR256" s="249"/>
      <c r="SIS256" s="249"/>
      <c r="SIT256" s="249"/>
      <c r="SIU256" s="249"/>
      <c r="SIV256" s="249"/>
      <c r="SIW256" s="249"/>
      <c r="SIX256" s="249"/>
      <c r="SIY256" s="249"/>
      <c r="SIZ256" s="249"/>
      <c r="SJA256" s="249"/>
      <c r="SJB256" s="249"/>
      <c r="SJC256" s="249"/>
      <c r="SJD256" s="249"/>
      <c r="SJE256" s="249"/>
      <c r="SJF256" s="249"/>
      <c r="SJG256" s="249"/>
      <c r="SJH256" s="249"/>
      <c r="SJI256" s="249"/>
      <c r="SJJ256" s="249"/>
      <c r="SJK256" s="249"/>
      <c r="SJL256" s="249"/>
      <c r="SJM256" s="249"/>
      <c r="SJN256" s="249"/>
      <c r="SJO256" s="249"/>
      <c r="SJP256" s="249"/>
      <c r="SJQ256" s="249"/>
      <c r="SJR256" s="249"/>
      <c r="SJS256" s="249"/>
      <c r="SJT256" s="249"/>
      <c r="SJU256" s="249"/>
      <c r="SJV256" s="249"/>
      <c r="SJW256" s="249"/>
      <c r="SJX256" s="249"/>
      <c r="SJY256" s="249"/>
      <c r="SJZ256" s="249"/>
      <c r="SKA256" s="249"/>
      <c r="SKB256" s="249"/>
      <c r="SKC256" s="249"/>
      <c r="SKD256" s="249"/>
      <c r="SKE256" s="249"/>
      <c r="SKF256" s="249"/>
      <c r="SKG256" s="249"/>
      <c r="SKH256" s="249"/>
      <c r="SKI256" s="249"/>
      <c r="SKJ256" s="249"/>
      <c r="SKK256" s="249"/>
      <c r="SKL256" s="249"/>
      <c r="SKM256" s="249"/>
      <c r="SKN256" s="249"/>
      <c r="SKO256" s="249"/>
      <c r="SKP256" s="249"/>
      <c r="SKQ256" s="249"/>
      <c r="SKR256" s="249"/>
      <c r="SKS256" s="249"/>
      <c r="SKT256" s="249"/>
      <c r="SKU256" s="249"/>
      <c r="SKV256" s="249"/>
      <c r="SKW256" s="249"/>
      <c r="SKX256" s="249"/>
      <c r="SKY256" s="249"/>
      <c r="SKZ256" s="249"/>
      <c r="SLA256" s="249"/>
      <c r="SLB256" s="249"/>
      <c r="SLC256" s="249"/>
      <c r="SLD256" s="249"/>
      <c r="SLE256" s="249"/>
      <c r="SLF256" s="249"/>
      <c r="SLG256" s="249"/>
      <c r="SLH256" s="249"/>
      <c r="SLI256" s="249"/>
      <c r="SLJ256" s="249"/>
      <c r="SLK256" s="249"/>
      <c r="SLL256" s="249"/>
      <c r="SLM256" s="249"/>
      <c r="SLN256" s="249"/>
      <c r="SLO256" s="249"/>
      <c r="SLP256" s="249"/>
      <c r="SLQ256" s="249"/>
      <c r="SLR256" s="249"/>
      <c r="SLS256" s="249"/>
      <c r="SLT256" s="249"/>
      <c r="SLU256" s="249"/>
      <c r="SLV256" s="249"/>
      <c r="SLW256" s="249"/>
      <c r="SLX256" s="249"/>
      <c r="SLY256" s="249"/>
      <c r="SLZ256" s="249"/>
      <c r="SMA256" s="249"/>
      <c r="SMB256" s="249"/>
      <c r="SMC256" s="249"/>
      <c r="SMD256" s="249"/>
      <c r="SME256" s="249"/>
      <c r="SMF256" s="249"/>
      <c r="SMG256" s="249"/>
      <c r="SMH256" s="249"/>
      <c r="SMI256" s="249"/>
      <c r="SMJ256" s="249"/>
      <c r="SMK256" s="249"/>
      <c r="SML256" s="249"/>
      <c r="SMM256" s="249"/>
      <c r="SMN256" s="249"/>
      <c r="SMO256" s="249"/>
      <c r="SMP256" s="249"/>
      <c r="SMQ256" s="249"/>
      <c r="SMR256" s="249"/>
      <c r="SMS256" s="249"/>
      <c r="SMT256" s="249"/>
      <c r="SMU256" s="249"/>
      <c r="SMV256" s="249"/>
      <c r="SMW256" s="249"/>
      <c r="SMX256" s="249"/>
      <c r="SMY256" s="249"/>
      <c r="SMZ256" s="249"/>
      <c r="SNA256" s="249"/>
      <c r="SNB256" s="249"/>
      <c r="SNC256" s="249"/>
      <c r="SND256" s="249"/>
      <c r="SNE256" s="249"/>
      <c r="SNF256" s="249"/>
      <c r="SNG256" s="249"/>
      <c r="SNH256" s="249"/>
      <c r="SNI256" s="249"/>
      <c r="SNJ256" s="249"/>
      <c r="SNK256" s="249"/>
      <c r="SNL256" s="249"/>
      <c r="SNM256" s="249"/>
      <c r="SNN256" s="249"/>
      <c r="SNO256" s="249"/>
      <c r="SNP256" s="249"/>
      <c r="SNQ256" s="249"/>
      <c r="SNR256" s="249"/>
      <c r="SNS256" s="249"/>
      <c r="SNT256" s="249"/>
      <c r="SNU256" s="249"/>
      <c r="SNV256" s="249"/>
      <c r="SNW256" s="249"/>
      <c r="SNX256" s="249"/>
      <c r="SNY256" s="249"/>
      <c r="SNZ256" s="249"/>
      <c r="SOA256" s="249"/>
      <c r="SOB256" s="249"/>
      <c r="SOC256" s="249"/>
      <c r="SOD256" s="249"/>
      <c r="SOE256" s="249"/>
      <c r="SOF256" s="249"/>
      <c r="SOG256" s="249"/>
      <c r="SOH256" s="249"/>
      <c r="SOI256" s="249"/>
      <c r="SOJ256" s="249"/>
      <c r="SOK256" s="249"/>
      <c r="SOL256" s="249"/>
      <c r="SOM256" s="249"/>
      <c r="SON256" s="249"/>
      <c r="SOO256" s="249"/>
      <c r="SOP256" s="249"/>
      <c r="SOQ256" s="249"/>
      <c r="SOR256" s="249"/>
      <c r="SOS256" s="249"/>
      <c r="SOT256" s="249"/>
      <c r="SOU256" s="249"/>
      <c r="SOV256" s="249"/>
      <c r="SOW256" s="249"/>
      <c r="SOX256" s="249"/>
      <c r="SOY256" s="249"/>
      <c r="SOZ256" s="249"/>
      <c r="SPA256" s="249"/>
      <c r="SPB256" s="249"/>
      <c r="SPC256" s="249"/>
      <c r="SPD256" s="249"/>
      <c r="SPE256" s="249"/>
      <c r="SPF256" s="249"/>
      <c r="SPG256" s="249"/>
      <c r="SPH256" s="249"/>
      <c r="SPI256" s="249"/>
      <c r="SPJ256" s="249"/>
      <c r="SPK256" s="249"/>
      <c r="SPL256" s="249"/>
      <c r="SPM256" s="249"/>
      <c r="SPN256" s="249"/>
      <c r="SPO256" s="249"/>
      <c r="SPP256" s="249"/>
      <c r="SPQ256" s="249"/>
      <c r="SPR256" s="249"/>
      <c r="SPS256" s="249"/>
      <c r="SPT256" s="249"/>
      <c r="SPU256" s="249"/>
      <c r="SPV256" s="249"/>
      <c r="SPW256" s="249"/>
      <c r="SPX256" s="249"/>
      <c r="SPY256" s="249"/>
      <c r="SPZ256" s="249"/>
      <c r="SQA256" s="249"/>
      <c r="SQB256" s="249"/>
      <c r="SQC256" s="249"/>
      <c r="SQD256" s="249"/>
      <c r="SQE256" s="249"/>
      <c r="SQF256" s="249"/>
      <c r="SQG256" s="249"/>
      <c r="SQH256" s="249"/>
      <c r="SQI256" s="249"/>
      <c r="SQJ256" s="249"/>
      <c r="SQK256" s="249"/>
      <c r="SQL256" s="249"/>
      <c r="SQM256" s="249"/>
      <c r="SQN256" s="249"/>
      <c r="SQO256" s="249"/>
      <c r="SQP256" s="249"/>
      <c r="SQQ256" s="249"/>
      <c r="SQR256" s="249"/>
      <c r="SQS256" s="249"/>
      <c r="SQT256" s="249"/>
      <c r="SQU256" s="249"/>
      <c r="SQV256" s="249"/>
      <c r="SQW256" s="249"/>
      <c r="SQX256" s="249"/>
      <c r="SQY256" s="249"/>
      <c r="SQZ256" s="249"/>
      <c r="SRA256" s="249"/>
      <c r="SRB256" s="249"/>
      <c r="SRC256" s="249"/>
      <c r="SRD256" s="249"/>
      <c r="SRE256" s="249"/>
      <c r="SRF256" s="249"/>
      <c r="SRG256" s="249"/>
      <c r="SRH256" s="249"/>
      <c r="SRI256" s="249"/>
      <c r="SRJ256" s="249"/>
      <c r="SRK256" s="249"/>
      <c r="SRL256" s="249"/>
      <c r="SRM256" s="249"/>
      <c r="SRN256" s="249"/>
      <c r="SRO256" s="249"/>
      <c r="SRP256" s="249"/>
      <c r="SRQ256" s="249"/>
      <c r="SRR256" s="249"/>
      <c r="SRS256" s="249"/>
      <c r="SRT256" s="249"/>
      <c r="SRU256" s="249"/>
      <c r="SRV256" s="249"/>
      <c r="SRW256" s="249"/>
      <c r="SRX256" s="249"/>
      <c r="SRY256" s="249"/>
      <c r="SRZ256" s="249"/>
      <c r="SSA256" s="249"/>
      <c r="SSB256" s="249"/>
      <c r="SSC256" s="249"/>
      <c r="SSD256" s="249"/>
      <c r="SSE256" s="249"/>
      <c r="SSF256" s="249"/>
      <c r="SSG256" s="249"/>
      <c r="SSH256" s="249"/>
      <c r="SSI256" s="249"/>
      <c r="SSJ256" s="249"/>
      <c r="SSK256" s="249"/>
      <c r="SSL256" s="249"/>
      <c r="SSM256" s="249"/>
      <c r="SSN256" s="249"/>
      <c r="SSO256" s="249"/>
      <c r="SSP256" s="249"/>
      <c r="SSQ256" s="249"/>
      <c r="SSR256" s="249"/>
      <c r="SSS256" s="249"/>
      <c r="SST256" s="249"/>
      <c r="SSU256" s="249"/>
      <c r="SSV256" s="249"/>
      <c r="SSW256" s="249"/>
      <c r="SSX256" s="249"/>
      <c r="SSY256" s="249"/>
      <c r="SSZ256" s="249"/>
      <c r="STA256" s="249"/>
      <c r="STB256" s="249"/>
      <c r="STC256" s="249"/>
      <c r="STD256" s="249"/>
      <c r="STE256" s="249"/>
      <c r="STF256" s="249"/>
      <c r="STG256" s="249"/>
      <c r="STH256" s="249"/>
      <c r="STI256" s="249"/>
      <c r="STJ256" s="249"/>
      <c r="STK256" s="249"/>
      <c r="STL256" s="249"/>
      <c r="STM256" s="249"/>
      <c r="STN256" s="249"/>
      <c r="STO256" s="249"/>
      <c r="STP256" s="249"/>
      <c r="STQ256" s="249"/>
      <c r="STR256" s="249"/>
      <c r="STS256" s="249"/>
      <c r="STT256" s="249"/>
      <c r="STU256" s="249"/>
      <c r="STV256" s="249"/>
      <c r="STW256" s="249"/>
      <c r="STX256" s="249"/>
      <c r="STY256" s="249"/>
      <c r="STZ256" s="249"/>
      <c r="SUA256" s="249"/>
      <c r="SUB256" s="249"/>
      <c r="SUC256" s="249"/>
      <c r="SUD256" s="249"/>
      <c r="SUE256" s="249"/>
      <c r="SUF256" s="249"/>
      <c r="SUG256" s="249"/>
      <c r="SUH256" s="249"/>
      <c r="SUI256" s="249"/>
      <c r="SUJ256" s="249"/>
      <c r="SUK256" s="249"/>
      <c r="SUL256" s="249"/>
      <c r="SUM256" s="249"/>
      <c r="SUN256" s="249"/>
      <c r="SUO256" s="249"/>
      <c r="SUP256" s="249"/>
      <c r="SUQ256" s="249"/>
      <c r="SUR256" s="249"/>
      <c r="SUS256" s="249"/>
      <c r="SUT256" s="249"/>
      <c r="SUU256" s="249"/>
      <c r="SUV256" s="249"/>
      <c r="SUW256" s="249"/>
      <c r="SUX256" s="249"/>
      <c r="SUY256" s="249"/>
      <c r="SUZ256" s="249"/>
      <c r="SVA256" s="249"/>
      <c r="SVB256" s="249"/>
      <c r="SVC256" s="249"/>
      <c r="SVD256" s="249"/>
      <c r="SVE256" s="249"/>
      <c r="SVF256" s="249"/>
      <c r="SVG256" s="249"/>
      <c r="SVH256" s="249"/>
      <c r="SVI256" s="249"/>
      <c r="SVJ256" s="249"/>
      <c r="SVK256" s="249"/>
      <c r="SVL256" s="249"/>
      <c r="SVM256" s="249"/>
      <c r="SVN256" s="249"/>
      <c r="SVO256" s="249"/>
      <c r="SVP256" s="249"/>
      <c r="SVQ256" s="249"/>
      <c r="SVR256" s="249"/>
      <c r="SVS256" s="249"/>
      <c r="SVT256" s="249"/>
      <c r="SVU256" s="249"/>
      <c r="SVV256" s="249"/>
      <c r="SVW256" s="249"/>
      <c r="SVX256" s="249"/>
      <c r="SVY256" s="249"/>
      <c r="SVZ256" s="249"/>
      <c r="SWA256" s="249"/>
      <c r="SWB256" s="249"/>
      <c r="SWC256" s="249"/>
      <c r="SWD256" s="249"/>
      <c r="SWE256" s="249"/>
      <c r="SWF256" s="249"/>
      <c r="SWG256" s="249"/>
      <c r="SWH256" s="249"/>
      <c r="SWI256" s="249"/>
      <c r="SWJ256" s="249"/>
      <c r="SWK256" s="249"/>
      <c r="SWL256" s="249"/>
      <c r="SWM256" s="249"/>
      <c r="SWN256" s="249"/>
      <c r="SWO256" s="249"/>
      <c r="SWP256" s="249"/>
      <c r="SWQ256" s="249"/>
      <c r="SWR256" s="249"/>
      <c r="SWS256" s="249"/>
      <c r="SWT256" s="249"/>
      <c r="SWU256" s="249"/>
      <c r="SWV256" s="249"/>
      <c r="SWW256" s="249"/>
      <c r="SWX256" s="249"/>
      <c r="SWY256" s="249"/>
      <c r="SWZ256" s="249"/>
      <c r="SXA256" s="249"/>
      <c r="SXB256" s="249"/>
      <c r="SXC256" s="249"/>
      <c r="SXD256" s="249"/>
      <c r="SXE256" s="249"/>
      <c r="SXF256" s="249"/>
      <c r="SXG256" s="249"/>
      <c r="SXH256" s="249"/>
      <c r="SXI256" s="249"/>
      <c r="SXJ256" s="249"/>
      <c r="SXK256" s="249"/>
      <c r="SXL256" s="249"/>
      <c r="SXM256" s="249"/>
      <c r="SXN256" s="249"/>
      <c r="SXO256" s="249"/>
      <c r="SXP256" s="249"/>
      <c r="SXQ256" s="249"/>
      <c r="SXR256" s="249"/>
      <c r="SXS256" s="249"/>
      <c r="SXT256" s="249"/>
      <c r="SXU256" s="249"/>
      <c r="SXV256" s="249"/>
      <c r="SXW256" s="249"/>
      <c r="SXX256" s="249"/>
      <c r="SXY256" s="249"/>
      <c r="SXZ256" s="249"/>
      <c r="SYA256" s="249"/>
      <c r="SYB256" s="249"/>
      <c r="SYC256" s="249"/>
      <c r="SYD256" s="249"/>
      <c r="SYE256" s="249"/>
      <c r="SYF256" s="249"/>
      <c r="SYG256" s="249"/>
      <c r="SYH256" s="249"/>
      <c r="SYI256" s="249"/>
      <c r="SYJ256" s="249"/>
      <c r="SYK256" s="249"/>
      <c r="SYL256" s="249"/>
      <c r="SYM256" s="249"/>
      <c r="SYN256" s="249"/>
      <c r="SYO256" s="249"/>
      <c r="SYP256" s="249"/>
      <c r="SYQ256" s="249"/>
      <c r="SYR256" s="249"/>
      <c r="SYS256" s="249"/>
      <c r="SYT256" s="249"/>
      <c r="SYU256" s="249"/>
      <c r="SYV256" s="249"/>
      <c r="SYW256" s="249"/>
      <c r="SYX256" s="249"/>
      <c r="SYY256" s="249"/>
      <c r="SYZ256" s="249"/>
      <c r="SZA256" s="249"/>
      <c r="SZB256" s="249"/>
      <c r="SZC256" s="249"/>
      <c r="SZD256" s="249"/>
      <c r="SZE256" s="249"/>
      <c r="SZF256" s="249"/>
      <c r="SZG256" s="249"/>
      <c r="SZH256" s="249"/>
      <c r="SZI256" s="249"/>
      <c r="SZJ256" s="249"/>
      <c r="SZK256" s="249"/>
      <c r="SZL256" s="249"/>
      <c r="SZM256" s="249"/>
      <c r="SZN256" s="249"/>
      <c r="SZO256" s="249"/>
      <c r="SZP256" s="249"/>
      <c r="SZQ256" s="249"/>
      <c r="SZR256" s="249"/>
      <c r="SZS256" s="249"/>
      <c r="SZT256" s="249"/>
      <c r="SZU256" s="249"/>
      <c r="SZV256" s="249"/>
      <c r="SZW256" s="249"/>
      <c r="SZX256" s="249"/>
      <c r="SZY256" s="249"/>
      <c r="SZZ256" s="249"/>
      <c r="TAA256" s="249"/>
      <c r="TAB256" s="249"/>
      <c r="TAC256" s="249"/>
      <c r="TAD256" s="249"/>
      <c r="TAE256" s="249"/>
      <c r="TAF256" s="249"/>
      <c r="TAG256" s="249"/>
      <c r="TAH256" s="249"/>
      <c r="TAI256" s="249"/>
      <c r="TAJ256" s="249"/>
      <c r="TAK256" s="249"/>
      <c r="TAL256" s="249"/>
      <c r="TAM256" s="249"/>
      <c r="TAN256" s="249"/>
      <c r="TAO256" s="249"/>
      <c r="TAP256" s="249"/>
      <c r="TAQ256" s="249"/>
      <c r="TAR256" s="249"/>
      <c r="TAS256" s="249"/>
      <c r="TAT256" s="249"/>
      <c r="TAU256" s="249"/>
      <c r="TAV256" s="249"/>
      <c r="TAW256" s="249"/>
      <c r="TAX256" s="249"/>
      <c r="TAY256" s="249"/>
      <c r="TAZ256" s="249"/>
      <c r="TBA256" s="249"/>
      <c r="TBB256" s="249"/>
      <c r="TBC256" s="249"/>
      <c r="TBD256" s="249"/>
      <c r="TBE256" s="249"/>
      <c r="TBF256" s="249"/>
      <c r="TBG256" s="249"/>
      <c r="TBH256" s="249"/>
      <c r="TBI256" s="249"/>
      <c r="TBJ256" s="249"/>
      <c r="TBK256" s="249"/>
      <c r="TBL256" s="249"/>
      <c r="TBM256" s="249"/>
      <c r="TBN256" s="249"/>
      <c r="TBO256" s="249"/>
      <c r="TBP256" s="249"/>
      <c r="TBQ256" s="249"/>
      <c r="TBR256" s="249"/>
      <c r="TBS256" s="249"/>
      <c r="TBT256" s="249"/>
      <c r="TBU256" s="249"/>
      <c r="TBV256" s="249"/>
      <c r="TBW256" s="249"/>
      <c r="TBX256" s="249"/>
      <c r="TBY256" s="249"/>
      <c r="TBZ256" s="249"/>
      <c r="TCA256" s="249"/>
      <c r="TCB256" s="249"/>
      <c r="TCC256" s="249"/>
      <c r="TCD256" s="249"/>
      <c r="TCE256" s="249"/>
      <c r="TCF256" s="249"/>
      <c r="TCG256" s="249"/>
      <c r="TCH256" s="249"/>
      <c r="TCI256" s="249"/>
      <c r="TCJ256" s="249"/>
      <c r="TCK256" s="249"/>
      <c r="TCL256" s="249"/>
      <c r="TCM256" s="249"/>
      <c r="TCN256" s="249"/>
      <c r="TCO256" s="249"/>
      <c r="TCP256" s="249"/>
      <c r="TCQ256" s="249"/>
      <c r="TCR256" s="249"/>
      <c r="TCS256" s="249"/>
      <c r="TCT256" s="249"/>
      <c r="TCU256" s="249"/>
      <c r="TCV256" s="249"/>
      <c r="TCW256" s="249"/>
      <c r="TCX256" s="249"/>
      <c r="TCY256" s="249"/>
      <c r="TCZ256" s="249"/>
      <c r="TDA256" s="249"/>
      <c r="TDB256" s="249"/>
      <c r="TDC256" s="249"/>
      <c r="TDD256" s="249"/>
      <c r="TDE256" s="249"/>
      <c r="TDF256" s="249"/>
      <c r="TDG256" s="249"/>
      <c r="TDH256" s="249"/>
      <c r="TDI256" s="249"/>
      <c r="TDJ256" s="249"/>
      <c r="TDK256" s="249"/>
      <c r="TDL256" s="249"/>
      <c r="TDM256" s="249"/>
      <c r="TDN256" s="249"/>
      <c r="TDO256" s="249"/>
      <c r="TDP256" s="249"/>
      <c r="TDQ256" s="249"/>
      <c r="TDR256" s="249"/>
      <c r="TDS256" s="249"/>
      <c r="TDT256" s="249"/>
      <c r="TDU256" s="249"/>
      <c r="TDV256" s="249"/>
      <c r="TDW256" s="249"/>
      <c r="TDX256" s="249"/>
      <c r="TDY256" s="249"/>
      <c r="TDZ256" s="249"/>
      <c r="TEA256" s="249"/>
      <c r="TEB256" s="249"/>
      <c r="TEC256" s="249"/>
      <c r="TED256" s="249"/>
      <c r="TEE256" s="249"/>
      <c r="TEF256" s="249"/>
      <c r="TEG256" s="249"/>
      <c r="TEH256" s="249"/>
      <c r="TEI256" s="249"/>
      <c r="TEJ256" s="249"/>
      <c r="TEK256" s="249"/>
      <c r="TEL256" s="249"/>
      <c r="TEM256" s="249"/>
      <c r="TEN256" s="249"/>
      <c r="TEO256" s="249"/>
      <c r="TEP256" s="249"/>
      <c r="TEQ256" s="249"/>
      <c r="TER256" s="249"/>
      <c r="TES256" s="249"/>
      <c r="TET256" s="249"/>
      <c r="TEU256" s="249"/>
      <c r="TEV256" s="249"/>
      <c r="TEW256" s="249"/>
      <c r="TEX256" s="249"/>
      <c r="TEY256" s="249"/>
      <c r="TEZ256" s="249"/>
      <c r="TFA256" s="249"/>
      <c r="TFB256" s="249"/>
      <c r="TFC256" s="249"/>
      <c r="TFD256" s="249"/>
      <c r="TFE256" s="249"/>
      <c r="TFF256" s="249"/>
      <c r="TFG256" s="249"/>
      <c r="TFH256" s="249"/>
      <c r="TFI256" s="249"/>
      <c r="TFJ256" s="249"/>
      <c r="TFK256" s="249"/>
      <c r="TFL256" s="249"/>
      <c r="TFM256" s="249"/>
      <c r="TFN256" s="249"/>
      <c r="TFO256" s="249"/>
      <c r="TFP256" s="249"/>
      <c r="TFQ256" s="249"/>
      <c r="TFR256" s="249"/>
      <c r="TFS256" s="249"/>
      <c r="TFT256" s="249"/>
      <c r="TFU256" s="249"/>
      <c r="TFV256" s="249"/>
      <c r="TFW256" s="249"/>
      <c r="TFX256" s="249"/>
      <c r="TFY256" s="249"/>
      <c r="TFZ256" s="249"/>
      <c r="TGA256" s="249"/>
      <c r="TGB256" s="249"/>
      <c r="TGC256" s="249"/>
      <c r="TGD256" s="249"/>
      <c r="TGE256" s="249"/>
      <c r="TGF256" s="249"/>
      <c r="TGG256" s="249"/>
      <c r="TGH256" s="249"/>
      <c r="TGI256" s="249"/>
      <c r="TGJ256" s="249"/>
      <c r="TGK256" s="249"/>
      <c r="TGL256" s="249"/>
      <c r="TGM256" s="249"/>
      <c r="TGN256" s="249"/>
      <c r="TGO256" s="249"/>
      <c r="TGP256" s="249"/>
      <c r="TGQ256" s="249"/>
      <c r="TGR256" s="249"/>
      <c r="TGS256" s="249"/>
      <c r="TGT256" s="249"/>
      <c r="TGU256" s="249"/>
      <c r="TGV256" s="249"/>
      <c r="TGW256" s="249"/>
      <c r="TGX256" s="249"/>
      <c r="TGY256" s="249"/>
      <c r="TGZ256" s="249"/>
      <c r="THA256" s="249"/>
      <c r="THB256" s="249"/>
      <c r="THC256" s="249"/>
      <c r="THD256" s="249"/>
      <c r="THE256" s="249"/>
      <c r="THF256" s="249"/>
      <c r="THG256" s="249"/>
      <c r="THH256" s="249"/>
      <c r="THI256" s="249"/>
      <c r="THJ256" s="249"/>
      <c r="THK256" s="249"/>
      <c r="THL256" s="249"/>
      <c r="THM256" s="249"/>
      <c r="THN256" s="249"/>
      <c r="THO256" s="249"/>
      <c r="THP256" s="249"/>
      <c r="THQ256" s="249"/>
      <c r="THR256" s="249"/>
      <c r="THS256" s="249"/>
      <c r="THT256" s="249"/>
      <c r="THU256" s="249"/>
      <c r="THV256" s="249"/>
      <c r="THW256" s="249"/>
      <c r="THX256" s="249"/>
      <c r="THY256" s="249"/>
      <c r="THZ256" s="249"/>
      <c r="TIA256" s="249"/>
      <c r="TIB256" s="249"/>
      <c r="TIC256" s="249"/>
      <c r="TID256" s="249"/>
      <c r="TIE256" s="249"/>
      <c r="TIF256" s="249"/>
      <c r="TIG256" s="249"/>
      <c r="TIH256" s="249"/>
      <c r="TII256" s="249"/>
      <c r="TIJ256" s="249"/>
      <c r="TIK256" s="249"/>
      <c r="TIL256" s="249"/>
      <c r="TIM256" s="249"/>
      <c r="TIN256" s="249"/>
      <c r="TIO256" s="249"/>
      <c r="TIP256" s="249"/>
      <c r="TIQ256" s="249"/>
      <c r="TIR256" s="249"/>
      <c r="TIS256" s="249"/>
      <c r="TIT256" s="249"/>
      <c r="TIU256" s="249"/>
      <c r="TIV256" s="249"/>
      <c r="TIW256" s="249"/>
      <c r="TIX256" s="249"/>
      <c r="TIY256" s="249"/>
      <c r="TIZ256" s="249"/>
      <c r="TJA256" s="249"/>
      <c r="TJB256" s="249"/>
      <c r="TJC256" s="249"/>
      <c r="TJD256" s="249"/>
      <c r="TJE256" s="249"/>
      <c r="TJF256" s="249"/>
      <c r="TJG256" s="249"/>
      <c r="TJH256" s="249"/>
      <c r="TJI256" s="249"/>
      <c r="TJJ256" s="249"/>
      <c r="TJK256" s="249"/>
      <c r="TJL256" s="249"/>
      <c r="TJM256" s="249"/>
      <c r="TJN256" s="249"/>
      <c r="TJO256" s="249"/>
      <c r="TJP256" s="249"/>
      <c r="TJQ256" s="249"/>
      <c r="TJR256" s="249"/>
      <c r="TJS256" s="249"/>
      <c r="TJT256" s="249"/>
      <c r="TJU256" s="249"/>
      <c r="TJV256" s="249"/>
      <c r="TJW256" s="249"/>
      <c r="TJX256" s="249"/>
      <c r="TJY256" s="249"/>
      <c r="TJZ256" s="249"/>
      <c r="TKA256" s="249"/>
      <c r="TKB256" s="249"/>
      <c r="TKC256" s="249"/>
      <c r="TKD256" s="249"/>
      <c r="TKE256" s="249"/>
      <c r="TKF256" s="249"/>
      <c r="TKG256" s="249"/>
      <c r="TKH256" s="249"/>
      <c r="TKI256" s="249"/>
      <c r="TKJ256" s="249"/>
      <c r="TKK256" s="249"/>
      <c r="TKL256" s="249"/>
      <c r="TKM256" s="249"/>
      <c r="TKN256" s="249"/>
      <c r="TKO256" s="249"/>
      <c r="TKP256" s="249"/>
      <c r="TKQ256" s="249"/>
      <c r="TKR256" s="249"/>
      <c r="TKS256" s="249"/>
      <c r="TKT256" s="249"/>
      <c r="TKU256" s="249"/>
      <c r="TKV256" s="249"/>
      <c r="TKW256" s="249"/>
      <c r="TKX256" s="249"/>
      <c r="TKY256" s="249"/>
      <c r="TKZ256" s="249"/>
      <c r="TLA256" s="249"/>
      <c r="TLB256" s="249"/>
      <c r="TLC256" s="249"/>
      <c r="TLD256" s="249"/>
      <c r="TLE256" s="249"/>
      <c r="TLF256" s="249"/>
      <c r="TLG256" s="249"/>
      <c r="TLH256" s="249"/>
      <c r="TLI256" s="249"/>
      <c r="TLJ256" s="249"/>
      <c r="TLK256" s="249"/>
      <c r="TLL256" s="249"/>
      <c r="TLM256" s="249"/>
      <c r="TLN256" s="249"/>
      <c r="TLO256" s="249"/>
      <c r="TLP256" s="249"/>
      <c r="TLQ256" s="249"/>
      <c r="TLR256" s="249"/>
      <c r="TLS256" s="249"/>
      <c r="TLT256" s="249"/>
      <c r="TLU256" s="249"/>
      <c r="TLV256" s="249"/>
      <c r="TLW256" s="249"/>
      <c r="TLX256" s="249"/>
      <c r="TLY256" s="249"/>
      <c r="TLZ256" s="249"/>
      <c r="TMA256" s="249"/>
      <c r="TMB256" s="249"/>
      <c r="TMC256" s="249"/>
      <c r="TMD256" s="249"/>
      <c r="TME256" s="249"/>
      <c r="TMF256" s="249"/>
      <c r="TMG256" s="249"/>
      <c r="TMH256" s="249"/>
      <c r="TMI256" s="249"/>
      <c r="TMJ256" s="249"/>
      <c r="TMK256" s="249"/>
      <c r="TML256" s="249"/>
      <c r="TMM256" s="249"/>
      <c r="TMN256" s="249"/>
      <c r="TMO256" s="249"/>
      <c r="TMP256" s="249"/>
      <c r="TMQ256" s="249"/>
      <c r="TMR256" s="249"/>
      <c r="TMS256" s="249"/>
      <c r="TMT256" s="249"/>
      <c r="TMU256" s="249"/>
      <c r="TMV256" s="249"/>
      <c r="TMW256" s="249"/>
      <c r="TMX256" s="249"/>
      <c r="TMY256" s="249"/>
      <c r="TMZ256" s="249"/>
      <c r="TNA256" s="249"/>
      <c r="TNB256" s="249"/>
      <c r="TNC256" s="249"/>
      <c r="TND256" s="249"/>
      <c r="TNE256" s="249"/>
      <c r="TNF256" s="249"/>
      <c r="TNG256" s="249"/>
      <c r="TNH256" s="249"/>
      <c r="TNI256" s="249"/>
      <c r="TNJ256" s="249"/>
      <c r="TNK256" s="249"/>
      <c r="TNL256" s="249"/>
      <c r="TNM256" s="249"/>
      <c r="TNN256" s="249"/>
      <c r="TNO256" s="249"/>
      <c r="TNP256" s="249"/>
      <c r="TNQ256" s="249"/>
      <c r="TNR256" s="249"/>
      <c r="TNS256" s="249"/>
      <c r="TNT256" s="249"/>
      <c r="TNU256" s="249"/>
      <c r="TNV256" s="249"/>
      <c r="TNW256" s="249"/>
      <c r="TNX256" s="249"/>
      <c r="TNY256" s="249"/>
      <c r="TNZ256" s="249"/>
      <c r="TOA256" s="249"/>
      <c r="TOB256" s="249"/>
      <c r="TOC256" s="249"/>
      <c r="TOD256" s="249"/>
      <c r="TOE256" s="249"/>
      <c r="TOF256" s="249"/>
      <c r="TOG256" s="249"/>
      <c r="TOH256" s="249"/>
      <c r="TOI256" s="249"/>
      <c r="TOJ256" s="249"/>
      <c r="TOK256" s="249"/>
      <c r="TOL256" s="249"/>
      <c r="TOM256" s="249"/>
      <c r="TON256" s="249"/>
      <c r="TOO256" s="249"/>
      <c r="TOP256" s="249"/>
      <c r="TOQ256" s="249"/>
      <c r="TOR256" s="249"/>
      <c r="TOS256" s="249"/>
      <c r="TOT256" s="249"/>
      <c r="TOU256" s="249"/>
      <c r="TOV256" s="249"/>
      <c r="TOW256" s="249"/>
      <c r="TOX256" s="249"/>
      <c r="TOY256" s="249"/>
      <c r="TOZ256" s="249"/>
      <c r="TPA256" s="249"/>
      <c r="TPB256" s="249"/>
      <c r="TPC256" s="249"/>
      <c r="TPD256" s="249"/>
      <c r="TPE256" s="249"/>
      <c r="TPF256" s="249"/>
      <c r="TPG256" s="249"/>
      <c r="TPH256" s="249"/>
      <c r="TPI256" s="249"/>
      <c r="TPJ256" s="249"/>
      <c r="TPK256" s="249"/>
      <c r="TPL256" s="249"/>
      <c r="TPM256" s="249"/>
      <c r="TPN256" s="249"/>
      <c r="TPO256" s="249"/>
      <c r="TPP256" s="249"/>
      <c r="TPQ256" s="249"/>
      <c r="TPR256" s="249"/>
      <c r="TPS256" s="249"/>
      <c r="TPT256" s="249"/>
      <c r="TPU256" s="249"/>
      <c r="TPV256" s="249"/>
      <c r="TPW256" s="249"/>
      <c r="TPX256" s="249"/>
      <c r="TPY256" s="249"/>
      <c r="TPZ256" s="249"/>
      <c r="TQA256" s="249"/>
      <c r="TQB256" s="249"/>
      <c r="TQC256" s="249"/>
      <c r="TQD256" s="249"/>
      <c r="TQE256" s="249"/>
      <c r="TQF256" s="249"/>
      <c r="TQG256" s="249"/>
      <c r="TQH256" s="249"/>
      <c r="TQI256" s="249"/>
      <c r="TQJ256" s="249"/>
      <c r="TQK256" s="249"/>
      <c r="TQL256" s="249"/>
      <c r="TQM256" s="249"/>
      <c r="TQN256" s="249"/>
      <c r="TQO256" s="249"/>
      <c r="TQP256" s="249"/>
      <c r="TQQ256" s="249"/>
      <c r="TQR256" s="249"/>
      <c r="TQS256" s="249"/>
      <c r="TQT256" s="249"/>
      <c r="TQU256" s="249"/>
      <c r="TQV256" s="249"/>
      <c r="TQW256" s="249"/>
      <c r="TQX256" s="249"/>
      <c r="TQY256" s="249"/>
      <c r="TQZ256" s="249"/>
      <c r="TRA256" s="249"/>
      <c r="TRB256" s="249"/>
      <c r="TRC256" s="249"/>
      <c r="TRD256" s="249"/>
      <c r="TRE256" s="249"/>
      <c r="TRF256" s="249"/>
      <c r="TRG256" s="249"/>
      <c r="TRH256" s="249"/>
      <c r="TRI256" s="249"/>
      <c r="TRJ256" s="249"/>
      <c r="TRK256" s="249"/>
      <c r="TRL256" s="249"/>
      <c r="TRM256" s="249"/>
      <c r="TRN256" s="249"/>
      <c r="TRO256" s="249"/>
      <c r="TRP256" s="249"/>
      <c r="TRQ256" s="249"/>
      <c r="TRR256" s="249"/>
      <c r="TRS256" s="249"/>
      <c r="TRT256" s="249"/>
      <c r="TRU256" s="249"/>
      <c r="TRV256" s="249"/>
      <c r="TRW256" s="249"/>
      <c r="TRX256" s="249"/>
      <c r="TRY256" s="249"/>
      <c r="TRZ256" s="249"/>
      <c r="TSA256" s="249"/>
      <c r="TSB256" s="249"/>
      <c r="TSC256" s="249"/>
      <c r="TSD256" s="249"/>
      <c r="TSE256" s="249"/>
      <c r="TSF256" s="249"/>
      <c r="TSG256" s="249"/>
      <c r="TSH256" s="249"/>
      <c r="TSI256" s="249"/>
      <c r="TSJ256" s="249"/>
      <c r="TSK256" s="249"/>
      <c r="TSL256" s="249"/>
      <c r="TSM256" s="249"/>
      <c r="TSN256" s="249"/>
      <c r="TSO256" s="249"/>
      <c r="TSP256" s="249"/>
      <c r="TSQ256" s="249"/>
      <c r="TSR256" s="249"/>
      <c r="TSS256" s="249"/>
      <c r="TST256" s="249"/>
      <c r="TSU256" s="249"/>
      <c r="TSV256" s="249"/>
      <c r="TSW256" s="249"/>
      <c r="TSX256" s="249"/>
      <c r="TSY256" s="249"/>
      <c r="TSZ256" s="249"/>
      <c r="TTA256" s="249"/>
      <c r="TTB256" s="249"/>
      <c r="TTC256" s="249"/>
      <c r="TTD256" s="249"/>
      <c r="TTE256" s="249"/>
      <c r="TTF256" s="249"/>
      <c r="TTG256" s="249"/>
      <c r="TTH256" s="249"/>
      <c r="TTI256" s="249"/>
      <c r="TTJ256" s="249"/>
      <c r="TTK256" s="249"/>
      <c r="TTL256" s="249"/>
      <c r="TTM256" s="249"/>
      <c r="TTN256" s="249"/>
      <c r="TTO256" s="249"/>
      <c r="TTP256" s="249"/>
      <c r="TTQ256" s="249"/>
      <c r="TTR256" s="249"/>
      <c r="TTS256" s="249"/>
      <c r="TTT256" s="249"/>
      <c r="TTU256" s="249"/>
      <c r="TTV256" s="249"/>
      <c r="TTW256" s="249"/>
      <c r="TTX256" s="249"/>
      <c r="TTY256" s="249"/>
      <c r="TTZ256" s="249"/>
      <c r="TUA256" s="249"/>
      <c r="TUB256" s="249"/>
      <c r="TUC256" s="249"/>
      <c r="TUD256" s="249"/>
      <c r="TUE256" s="249"/>
      <c r="TUF256" s="249"/>
      <c r="TUG256" s="249"/>
      <c r="TUH256" s="249"/>
      <c r="TUI256" s="249"/>
      <c r="TUJ256" s="249"/>
      <c r="TUK256" s="249"/>
      <c r="TUL256" s="249"/>
      <c r="TUM256" s="249"/>
      <c r="TUN256" s="249"/>
      <c r="TUO256" s="249"/>
      <c r="TUP256" s="249"/>
      <c r="TUQ256" s="249"/>
      <c r="TUR256" s="249"/>
      <c r="TUS256" s="249"/>
      <c r="TUT256" s="249"/>
      <c r="TUU256" s="249"/>
      <c r="TUV256" s="249"/>
      <c r="TUW256" s="249"/>
      <c r="TUX256" s="249"/>
      <c r="TUY256" s="249"/>
      <c r="TUZ256" s="249"/>
      <c r="TVA256" s="249"/>
      <c r="TVB256" s="249"/>
      <c r="TVC256" s="249"/>
      <c r="TVD256" s="249"/>
      <c r="TVE256" s="249"/>
      <c r="TVF256" s="249"/>
      <c r="TVG256" s="249"/>
      <c r="TVH256" s="249"/>
      <c r="TVI256" s="249"/>
      <c r="TVJ256" s="249"/>
      <c r="TVK256" s="249"/>
      <c r="TVL256" s="249"/>
      <c r="TVM256" s="249"/>
      <c r="TVN256" s="249"/>
      <c r="TVO256" s="249"/>
      <c r="TVP256" s="249"/>
      <c r="TVQ256" s="249"/>
      <c r="TVR256" s="249"/>
      <c r="TVS256" s="249"/>
      <c r="TVT256" s="249"/>
      <c r="TVU256" s="249"/>
      <c r="TVV256" s="249"/>
      <c r="TVW256" s="249"/>
      <c r="TVX256" s="249"/>
      <c r="TVY256" s="249"/>
      <c r="TVZ256" s="249"/>
      <c r="TWA256" s="249"/>
      <c r="TWB256" s="249"/>
      <c r="TWC256" s="249"/>
      <c r="TWD256" s="249"/>
      <c r="TWE256" s="249"/>
      <c r="TWF256" s="249"/>
      <c r="TWG256" s="249"/>
      <c r="TWH256" s="249"/>
      <c r="TWI256" s="249"/>
      <c r="TWJ256" s="249"/>
      <c r="TWK256" s="249"/>
      <c r="TWL256" s="249"/>
      <c r="TWM256" s="249"/>
      <c r="TWN256" s="249"/>
      <c r="TWO256" s="249"/>
      <c r="TWP256" s="249"/>
      <c r="TWQ256" s="249"/>
      <c r="TWR256" s="249"/>
      <c r="TWS256" s="249"/>
      <c r="TWT256" s="249"/>
      <c r="TWU256" s="249"/>
      <c r="TWV256" s="249"/>
      <c r="TWW256" s="249"/>
      <c r="TWX256" s="249"/>
      <c r="TWY256" s="249"/>
      <c r="TWZ256" s="249"/>
      <c r="TXA256" s="249"/>
      <c r="TXB256" s="249"/>
      <c r="TXC256" s="249"/>
      <c r="TXD256" s="249"/>
      <c r="TXE256" s="249"/>
      <c r="TXF256" s="249"/>
      <c r="TXG256" s="249"/>
      <c r="TXH256" s="249"/>
      <c r="TXI256" s="249"/>
      <c r="TXJ256" s="249"/>
      <c r="TXK256" s="249"/>
      <c r="TXL256" s="249"/>
      <c r="TXM256" s="249"/>
      <c r="TXN256" s="249"/>
      <c r="TXO256" s="249"/>
      <c r="TXP256" s="249"/>
      <c r="TXQ256" s="249"/>
      <c r="TXR256" s="249"/>
      <c r="TXS256" s="249"/>
      <c r="TXT256" s="249"/>
      <c r="TXU256" s="249"/>
      <c r="TXV256" s="249"/>
      <c r="TXW256" s="249"/>
      <c r="TXX256" s="249"/>
      <c r="TXY256" s="249"/>
      <c r="TXZ256" s="249"/>
      <c r="TYA256" s="249"/>
      <c r="TYB256" s="249"/>
      <c r="TYC256" s="249"/>
      <c r="TYD256" s="249"/>
      <c r="TYE256" s="249"/>
      <c r="TYF256" s="249"/>
      <c r="TYG256" s="249"/>
      <c r="TYH256" s="249"/>
      <c r="TYI256" s="249"/>
      <c r="TYJ256" s="249"/>
      <c r="TYK256" s="249"/>
      <c r="TYL256" s="249"/>
      <c r="TYM256" s="249"/>
      <c r="TYN256" s="249"/>
      <c r="TYO256" s="249"/>
      <c r="TYP256" s="249"/>
      <c r="TYQ256" s="249"/>
      <c r="TYR256" s="249"/>
      <c r="TYS256" s="249"/>
      <c r="TYT256" s="249"/>
      <c r="TYU256" s="249"/>
      <c r="TYV256" s="249"/>
      <c r="TYW256" s="249"/>
      <c r="TYX256" s="249"/>
      <c r="TYY256" s="249"/>
      <c r="TYZ256" s="249"/>
      <c r="TZA256" s="249"/>
      <c r="TZB256" s="249"/>
      <c r="TZC256" s="249"/>
      <c r="TZD256" s="249"/>
      <c r="TZE256" s="249"/>
      <c r="TZF256" s="249"/>
      <c r="TZG256" s="249"/>
      <c r="TZH256" s="249"/>
      <c r="TZI256" s="249"/>
      <c r="TZJ256" s="249"/>
      <c r="TZK256" s="249"/>
      <c r="TZL256" s="249"/>
      <c r="TZM256" s="249"/>
      <c r="TZN256" s="249"/>
      <c r="TZO256" s="249"/>
      <c r="TZP256" s="249"/>
      <c r="TZQ256" s="249"/>
      <c r="TZR256" s="249"/>
      <c r="TZS256" s="249"/>
      <c r="TZT256" s="249"/>
      <c r="TZU256" s="249"/>
      <c r="TZV256" s="249"/>
      <c r="TZW256" s="249"/>
      <c r="TZX256" s="249"/>
      <c r="TZY256" s="249"/>
      <c r="TZZ256" s="249"/>
      <c r="UAA256" s="249"/>
      <c r="UAB256" s="249"/>
      <c r="UAC256" s="249"/>
      <c r="UAD256" s="249"/>
      <c r="UAE256" s="249"/>
      <c r="UAF256" s="249"/>
      <c r="UAG256" s="249"/>
      <c r="UAH256" s="249"/>
      <c r="UAI256" s="249"/>
      <c r="UAJ256" s="249"/>
      <c r="UAK256" s="249"/>
      <c r="UAL256" s="249"/>
      <c r="UAM256" s="249"/>
      <c r="UAN256" s="249"/>
      <c r="UAO256" s="249"/>
      <c r="UAP256" s="249"/>
      <c r="UAQ256" s="249"/>
      <c r="UAR256" s="249"/>
      <c r="UAS256" s="249"/>
      <c r="UAT256" s="249"/>
      <c r="UAU256" s="249"/>
      <c r="UAV256" s="249"/>
      <c r="UAW256" s="249"/>
      <c r="UAX256" s="249"/>
      <c r="UAY256" s="249"/>
      <c r="UAZ256" s="249"/>
      <c r="UBA256" s="249"/>
      <c r="UBB256" s="249"/>
      <c r="UBC256" s="249"/>
      <c r="UBD256" s="249"/>
      <c r="UBE256" s="249"/>
      <c r="UBF256" s="249"/>
      <c r="UBG256" s="249"/>
      <c r="UBH256" s="249"/>
      <c r="UBI256" s="249"/>
      <c r="UBJ256" s="249"/>
      <c r="UBK256" s="249"/>
      <c r="UBL256" s="249"/>
      <c r="UBM256" s="249"/>
      <c r="UBN256" s="249"/>
      <c r="UBO256" s="249"/>
      <c r="UBP256" s="249"/>
      <c r="UBQ256" s="249"/>
      <c r="UBR256" s="249"/>
      <c r="UBS256" s="249"/>
      <c r="UBT256" s="249"/>
      <c r="UBU256" s="249"/>
      <c r="UBV256" s="249"/>
      <c r="UBW256" s="249"/>
      <c r="UBX256" s="249"/>
      <c r="UBY256" s="249"/>
      <c r="UBZ256" s="249"/>
      <c r="UCA256" s="249"/>
      <c r="UCB256" s="249"/>
      <c r="UCC256" s="249"/>
      <c r="UCD256" s="249"/>
      <c r="UCE256" s="249"/>
      <c r="UCF256" s="249"/>
      <c r="UCG256" s="249"/>
      <c r="UCH256" s="249"/>
      <c r="UCI256" s="249"/>
      <c r="UCJ256" s="249"/>
      <c r="UCK256" s="249"/>
      <c r="UCL256" s="249"/>
      <c r="UCM256" s="249"/>
      <c r="UCN256" s="249"/>
      <c r="UCO256" s="249"/>
      <c r="UCP256" s="249"/>
      <c r="UCQ256" s="249"/>
      <c r="UCR256" s="249"/>
      <c r="UCS256" s="249"/>
      <c r="UCT256" s="249"/>
      <c r="UCU256" s="249"/>
      <c r="UCV256" s="249"/>
      <c r="UCW256" s="249"/>
      <c r="UCX256" s="249"/>
      <c r="UCY256" s="249"/>
      <c r="UCZ256" s="249"/>
      <c r="UDA256" s="249"/>
      <c r="UDB256" s="249"/>
      <c r="UDC256" s="249"/>
      <c r="UDD256" s="249"/>
      <c r="UDE256" s="249"/>
      <c r="UDF256" s="249"/>
      <c r="UDG256" s="249"/>
      <c r="UDH256" s="249"/>
      <c r="UDI256" s="249"/>
      <c r="UDJ256" s="249"/>
      <c r="UDK256" s="249"/>
      <c r="UDL256" s="249"/>
      <c r="UDM256" s="249"/>
      <c r="UDN256" s="249"/>
      <c r="UDO256" s="249"/>
      <c r="UDP256" s="249"/>
      <c r="UDQ256" s="249"/>
      <c r="UDR256" s="249"/>
      <c r="UDS256" s="249"/>
      <c r="UDT256" s="249"/>
      <c r="UDU256" s="249"/>
      <c r="UDV256" s="249"/>
      <c r="UDW256" s="249"/>
      <c r="UDX256" s="249"/>
      <c r="UDY256" s="249"/>
      <c r="UDZ256" s="249"/>
      <c r="UEA256" s="249"/>
      <c r="UEB256" s="249"/>
      <c r="UEC256" s="249"/>
      <c r="UED256" s="249"/>
      <c r="UEE256" s="249"/>
      <c r="UEF256" s="249"/>
      <c r="UEG256" s="249"/>
      <c r="UEH256" s="249"/>
      <c r="UEI256" s="249"/>
      <c r="UEJ256" s="249"/>
      <c r="UEK256" s="249"/>
      <c r="UEL256" s="249"/>
      <c r="UEM256" s="249"/>
      <c r="UEN256" s="249"/>
      <c r="UEO256" s="249"/>
      <c r="UEP256" s="249"/>
      <c r="UEQ256" s="249"/>
      <c r="UER256" s="249"/>
      <c r="UES256" s="249"/>
      <c r="UET256" s="249"/>
      <c r="UEU256" s="249"/>
      <c r="UEV256" s="249"/>
      <c r="UEW256" s="249"/>
      <c r="UEX256" s="249"/>
      <c r="UEY256" s="249"/>
      <c r="UEZ256" s="249"/>
      <c r="UFA256" s="249"/>
      <c r="UFB256" s="249"/>
      <c r="UFC256" s="249"/>
      <c r="UFD256" s="249"/>
      <c r="UFE256" s="249"/>
      <c r="UFF256" s="249"/>
      <c r="UFG256" s="249"/>
      <c r="UFH256" s="249"/>
      <c r="UFI256" s="249"/>
      <c r="UFJ256" s="249"/>
      <c r="UFK256" s="249"/>
      <c r="UFL256" s="249"/>
      <c r="UFM256" s="249"/>
      <c r="UFN256" s="249"/>
      <c r="UFO256" s="249"/>
      <c r="UFP256" s="249"/>
      <c r="UFQ256" s="249"/>
      <c r="UFR256" s="249"/>
      <c r="UFS256" s="249"/>
      <c r="UFT256" s="249"/>
      <c r="UFU256" s="249"/>
      <c r="UFV256" s="249"/>
      <c r="UFW256" s="249"/>
      <c r="UFX256" s="249"/>
      <c r="UFY256" s="249"/>
      <c r="UFZ256" s="249"/>
      <c r="UGA256" s="249"/>
      <c r="UGB256" s="249"/>
      <c r="UGC256" s="249"/>
      <c r="UGD256" s="249"/>
      <c r="UGE256" s="249"/>
      <c r="UGF256" s="249"/>
      <c r="UGG256" s="249"/>
      <c r="UGH256" s="249"/>
      <c r="UGI256" s="249"/>
      <c r="UGJ256" s="249"/>
      <c r="UGK256" s="249"/>
      <c r="UGL256" s="249"/>
      <c r="UGM256" s="249"/>
      <c r="UGN256" s="249"/>
      <c r="UGO256" s="249"/>
      <c r="UGP256" s="249"/>
      <c r="UGQ256" s="249"/>
      <c r="UGR256" s="249"/>
      <c r="UGS256" s="249"/>
      <c r="UGT256" s="249"/>
      <c r="UGU256" s="249"/>
      <c r="UGV256" s="249"/>
      <c r="UGW256" s="249"/>
      <c r="UGX256" s="249"/>
      <c r="UGY256" s="249"/>
      <c r="UGZ256" s="249"/>
      <c r="UHA256" s="249"/>
      <c r="UHB256" s="249"/>
      <c r="UHC256" s="249"/>
      <c r="UHD256" s="249"/>
      <c r="UHE256" s="249"/>
      <c r="UHF256" s="249"/>
      <c r="UHG256" s="249"/>
      <c r="UHH256" s="249"/>
      <c r="UHI256" s="249"/>
      <c r="UHJ256" s="249"/>
      <c r="UHK256" s="249"/>
      <c r="UHL256" s="249"/>
      <c r="UHM256" s="249"/>
      <c r="UHN256" s="249"/>
      <c r="UHO256" s="249"/>
      <c r="UHP256" s="249"/>
      <c r="UHQ256" s="249"/>
      <c r="UHR256" s="249"/>
      <c r="UHS256" s="249"/>
      <c r="UHT256" s="249"/>
      <c r="UHU256" s="249"/>
      <c r="UHV256" s="249"/>
      <c r="UHW256" s="249"/>
      <c r="UHX256" s="249"/>
      <c r="UHY256" s="249"/>
      <c r="UHZ256" s="249"/>
      <c r="UIA256" s="249"/>
      <c r="UIB256" s="249"/>
      <c r="UIC256" s="249"/>
      <c r="UID256" s="249"/>
      <c r="UIE256" s="249"/>
      <c r="UIF256" s="249"/>
      <c r="UIG256" s="249"/>
      <c r="UIH256" s="249"/>
      <c r="UII256" s="249"/>
      <c r="UIJ256" s="249"/>
      <c r="UIK256" s="249"/>
      <c r="UIL256" s="249"/>
      <c r="UIM256" s="249"/>
      <c r="UIN256" s="249"/>
      <c r="UIO256" s="249"/>
      <c r="UIP256" s="249"/>
      <c r="UIQ256" s="249"/>
      <c r="UIR256" s="249"/>
      <c r="UIS256" s="249"/>
      <c r="UIT256" s="249"/>
      <c r="UIU256" s="249"/>
      <c r="UIV256" s="249"/>
      <c r="UIW256" s="249"/>
      <c r="UIX256" s="249"/>
      <c r="UIY256" s="249"/>
      <c r="UIZ256" s="249"/>
      <c r="UJA256" s="249"/>
      <c r="UJB256" s="249"/>
      <c r="UJC256" s="249"/>
      <c r="UJD256" s="249"/>
      <c r="UJE256" s="249"/>
      <c r="UJF256" s="249"/>
      <c r="UJG256" s="249"/>
      <c r="UJH256" s="249"/>
      <c r="UJI256" s="249"/>
      <c r="UJJ256" s="249"/>
      <c r="UJK256" s="249"/>
      <c r="UJL256" s="249"/>
      <c r="UJM256" s="249"/>
      <c r="UJN256" s="249"/>
      <c r="UJO256" s="249"/>
      <c r="UJP256" s="249"/>
      <c r="UJQ256" s="249"/>
      <c r="UJR256" s="249"/>
      <c r="UJS256" s="249"/>
      <c r="UJT256" s="249"/>
      <c r="UJU256" s="249"/>
      <c r="UJV256" s="249"/>
      <c r="UJW256" s="249"/>
      <c r="UJX256" s="249"/>
      <c r="UJY256" s="249"/>
      <c r="UJZ256" s="249"/>
      <c r="UKA256" s="249"/>
      <c r="UKB256" s="249"/>
      <c r="UKC256" s="249"/>
      <c r="UKD256" s="249"/>
      <c r="UKE256" s="249"/>
      <c r="UKF256" s="249"/>
      <c r="UKG256" s="249"/>
      <c r="UKH256" s="249"/>
      <c r="UKI256" s="249"/>
      <c r="UKJ256" s="249"/>
      <c r="UKK256" s="249"/>
      <c r="UKL256" s="249"/>
      <c r="UKM256" s="249"/>
      <c r="UKN256" s="249"/>
      <c r="UKO256" s="249"/>
      <c r="UKP256" s="249"/>
      <c r="UKQ256" s="249"/>
      <c r="UKR256" s="249"/>
      <c r="UKS256" s="249"/>
      <c r="UKT256" s="249"/>
      <c r="UKU256" s="249"/>
      <c r="UKV256" s="249"/>
      <c r="UKW256" s="249"/>
      <c r="UKX256" s="249"/>
      <c r="UKY256" s="249"/>
      <c r="UKZ256" s="249"/>
      <c r="ULA256" s="249"/>
      <c r="ULB256" s="249"/>
      <c r="ULC256" s="249"/>
      <c r="ULD256" s="249"/>
      <c r="ULE256" s="249"/>
      <c r="ULF256" s="249"/>
      <c r="ULG256" s="249"/>
      <c r="ULH256" s="249"/>
      <c r="ULI256" s="249"/>
      <c r="ULJ256" s="249"/>
      <c r="ULK256" s="249"/>
      <c r="ULL256" s="249"/>
      <c r="ULM256" s="249"/>
      <c r="ULN256" s="249"/>
      <c r="ULO256" s="249"/>
      <c r="ULP256" s="249"/>
      <c r="ULQ256" s="249"/>
      <c r="ULR256" s="249"/>
      <c r="ULS256" s="249"/>
      <c r="ULT256" s="249"/>
      <c r="ULU256" s="249"/>
      <c r="ULV256" s="249"/>
      <c r="ULW256" s="249"/>
      <c r="ULX256" s="249"/>
      <c r="ULY256" s="249"/>
      <c r="ULZ256" s="249"/>
      <c r="UMA256" s="249"/>
      <c r="UMB256" s="249"/>
      <c r="UMC256" s="249"/>
      <c r="UMD256" s="249"/>
      <c r="UME256" s="249"/>
      <c r="UMF256" s="249"/>
      <c r="UMG256" s="249"/>
      <c r="UMH256" s="249"/>
      <c r="UMI256" s="249"/>
      <c r="UMJ256" s="249"/>
      <c r="UMK256" s="249"/>
      <c r="UML256" s="249"/>
      <c r="UMM256" s="249"/>
      <c r="UMN256" s="249"/>
      <c r="UMO256" s="249"/>
      <c r="UMP256" s="249"/>
      <c r="UMQ256" s="249"/>
      <c r="UMR256" s="249"/>
      <c r="UMS256" s="249"/>
      <c r="UMT256" s="249"/>
      <c r="UMU256" s="249"/>
      <c r="UMV256" s="249"/>
      <c r="UMW256" s="249"/>
      <c r="UMX256" s="249"/>
      <c r="UMY256" s="249"/>
      <c r="UMZ256" s="249"/>
      <c r="UNA256" s="249"/>
      <c r="UNB256" s="249"/>
      <c r="UNC256" s="249"/>
      <c r="UND256" s="249"/>
      <c r="UNE256" s="249"/>
      <c r="UNF256" s="249"/>
      <c r="UNG256" s="249"/>
      <c r="UNH256" s="249"/>
      <c r="UNI256" s="249"/>
      <c r="UNJ256" s="249"/>
      <c r="UNK256" s="249"/>
      <c r="UNL256" s="249"/>
      <c r="UNM256" s="249"/>
      <c r="UNN256" s="249"/>
      <c r="UNO256" s="249"/>
      <c r="UNP256" s="249"/>
      <c r="UNQ256" s="249"/>
      <c r="UNR256" s="249"/>
      <c r="UNS256" s="249"/>
      <c r="UNT256" s="249"/>
      <c r="UNU256" s="249"/>
      <c r="UNV256" s="249"/>
      <c r="UNW256" s="249"/>
      <c r="UNX256" s="249"/>
      <c r="UNY256" s="249"/>
      <c r="UNZ256" s="249"/>
      <c r="UOA256" s="249"/>
      <c r="UOB256" s="249"/>
      <c r="UOC256" s="249"/>
      <c r="UOD256" s="249"/>
      <c r="UOE256" s="249"/>
      <c r="UOF256" s="249"/>
      <c r="UOG256" s="249"/>
      <c r="UOH256" s="249"/>
      <c r="UOI256" s="249"/>
      <c r="UOJ256" s="249"/>
      <c r="UOK256" s="249"/>
      <c r="UOL256" s="249"/>
      <c r="UOM256" s="249"/>
      <c r="UON256" s="249"/>
      <c r="UOO256" s="249"/>
      <c r="UOP256" s="249"/>
      <c r="UOQ256" s="249"/>
      <c r="UOR256" s="249"/>
      <c r="UOS256" s="249"/>
      <c r="UOT256" s="249"/>
      <c r="UOU256" s="249"/>
      <c r="UOV256" s="249"/>
      <c r="UOW256" s="249"/>
      <c r="UOX256" s="249"/>
      <c r="UOY256" s="249"/>
      <c r="UOZ256" s="249"/>
      <c r="UPA256" s="249"/>
      <c r="UPB256" s="249"/>
      <c r="UPC256" s="249"/>
      <c r="UPD256" s="249"/>
      <c r="UPE256" s="249"/>
      <c r="UPF256" s="249"/>
      <c r="UPG256" s="249"/>
      <c r="UPH256" s="249"/>
      <c r="UPI256" s="249"/>
      <c r="UPJ256" s="249"/>
      <c r="UPK256" s="249"/>
      <c r="UPL256" s="249"/>
      <c r="UPM256" s="249"/>
      <c r="UPN256" s="249"/>
      <c r="UPO256" s="249"/>
      <c r="UPP256" s="249"/>
      <c r="UPQ256" s="249"/>
      <c r="UPR256" s="249"/>
      <c r="UPS256" s="249"/>
      <c r="UPT256" s="249"/>
      <c r="UPU256" s="249"/>
      <c r="UPV256" s="249"/>
      <c r="UPW256" s="249"/>
      <c r="UPX256" s="249"/>
      <c r="UPY256" s="249"/>
      <c r="UPZ256" s="249"/>
      <c r="UQA256" s="249"/>
      <c r="UQB256" s="249"/>
      <c r="UQC256" s="249"/>
      <c r="UQD256" s="249"/>
      <c r="UQE256" s="249"/>
      <c r="UQF256" s="249"/>
      <c r="UQG256" s="249"/>
      <c r="UQH256" s="249"/>
      <c r="UQI256" s="249"/>
      <c r="UQJ256" s="249"/>
      <c r="UQK256" s="249"/>
      <c r="UQL256" s="249"/>
      <c r="UQM256" s="249"/>
      <c r="UQN256" s="249"/>
      <c r="UQO256" s="249"/>
      <c r="UQP256" s="249"/>
      <c r="UQQ256" s="249"/>
      <c r="UQR256" s="249"/>
      <c r="UQS256" s="249"/>
      <c r="UQT256" s="249"/>
      <c r="UQU256" s="249"/>
      <c r="UQV256" s="249"/>
      <c r="UQW256" s="249"/>
      <c r="UQX256" s="249"/>
      <c r="UQY256" s="249"/>
      <c r="UQZ256" s="249"/>
      <c r="URA256" s="249"/>
      <c r="URB256" s="249"/>
      <c r="URC256" s="249"/>
      <c r="URD256" s="249"/>
      <c r="URE256" s="249"/>
      <c r="URF256" s="249"/>
      <c r="URG256" s="249"/>
      <c r="URH256" s="249"/>
      <c r="URI256" s="249"/>
      <c r="URJ256" s="249"/>
      <c r="URK256" s="249"/>
      <c r="URL256" s="249"/>
      <c r="URM256" s="249"/>
      <c r="URN256" s="249"/>
      <c r="URO256" s="249"/>
      <c r="URP256" s="249"/>
      <c r="URQ256" s="249"/>
      <c r="URR256" s="249"/>
      <c r="URS256" s="249"/>
      <c r="URT256" s="249"/>
      <c r="URU256" s="249"/>
      <c r="URV256" s="249"/>
      <c r="URW256" s="249"/>
      <c r="URX256" s="249"/>
      <c r="URY256" s="249"/>
      <c r="URZ256" s="249"/>
      <c r="USA256" s="249"/>
      <c r="USB256" s="249"/>
      <c r="USC256" s="249"/>
      <c r="USD256" s="249"/>
      <c r="USE256" s="249"/>
      <c r="USF256" s="249"/>
      <c r="USG256" s="249"/>
      <c r="USH256" s="249"/>
      <c r="USI256" s="249"/>
      <c r="USJ256" s="249"/>
      <c r="USK256" s="249"/>
      <c r="USL256" s="249"/>
      <c r="USM256" s="249"/>
      <c r="USN256" s="249"/>
      <c r="USO256" s="249"/>
      <c r="USP256" s="249"/>
      <c r="USQ256" s="249"/>
      <c r="USR256" s="249"/>
      <c r="USS256" s="249"/>
      <c r="UST256" s="249"/>
      <c r="USU256" s="249"/>
      <c r="USV256" s="249"/>
      <c r="USW256" s="249"/>
      <c r="USX256" s="249"/>
      <c r="USY256" s="249"/>
      <c r="USZ256" s="249"/>
      <c r="UTA256" s="249"/>
      <c r="UTB256" s="249"/>
      <c r="UTC256" s="249"/>
      <c r="UTD256" s="249"/>
      <c r="UTE256" s="249"/>
      <c r="UTF256" s="249"/>
      <c r="UTG256" s="249"/>
      <c r="UTH256" s="249"/>
      <c r="UTI256" s="249"/>
      <c r="UTJ256" s="249"/>
      <c r="UTK256" s="249"/>
      <c r="UTL256" s="249"/>
      <c r="UTM256" s="249"/>
      <c r="UTN256" s="249"/>
      <c r="UTO256" s="249"/>
      <c r="UTP256" s="249"/>
      <c r="UTQ256" s="249"/>
      <c r="UTR256" s="249"/>
      <c r="UTS256" s="249"/>
      <c r="UTT256" s="249"/>
      <c r="UTU256" s="249"/>
      <c r="UTV256" s="249"/>
      <c r="UTW256" s="249"/>
      <c r="UTX256" s="249"/>
      <c r="UTY256" s="249"/>
      <c r="UTZ256" s="249"/>
      <c r="UUA256" s="249"/>
      <c r="UUB256" s="249"/>
      <c r="UUC256" s="249"/>
      <c r="UUD256" s="249"/>
      <c r="UUE256" s="249"/>
      <c r="UUF256" s="249"/>
      <c r="UUG256" s="249"/>
      <c r="UUH256" s="249"/>
      <c r="UUI256" s="249"/>
      <c r="UUJ256" s="249"/>
      <c r="UUK256" s="249"/>
      <c r="UUL256" s="249"/>
      <c r="UUM256" s="249"/>
      <c r="UUN256" s="249"/>
      <c r="UUO256" s="249"/>
      <c r="UUP256" s="249"/>
      <c r="UUQ256" s="249"/>
      <c r="UUR256" s="249"/>
      <c r="UUS256" s="249"/>
      <c r="UUT256" s="249"/>
      <c r="UUU256" s="249"/>
      <c r="UUV256" s="249"/>
      <c r="UUW256" s="249"/>
      <c r="UUX256" s="249"/>
      <c r="UUY256" s="249"/>
      <c r="UUZ256" s="249"/>
      <c r="UVA256" s="249"/>
      <c r="UVB256" s="249"/>
      <c r="UVC256" s="249"/>
      <c r="UVD256" s="249"/>
      <c r="UVE256" s="249"/>
      <c r="UVF256" s="249"/>
      <c r="UVG256" s="249"/>
      <c r="UVH256" s="249"/>
      <c r="UVI256" s="249"/>
      <c r="UVJ256" s="249"/>
      <c r="UVK256" s="249"/>
      <c r="UVL256" s="249"/>
      <c r="UVM256" s="249"/>
      <c r="UVN256" s="249"/>
      <c r="UVO256" s="249"/>
      <c r="UVP256" s="249"/>
      <c r="UVQ256" s="249"/>
      <c r="UVR256" s="249"/>
      <c r="UVS256" s="249"/>
      <c r="UVT256" s="249"/>
      <c r="UVU256" s="249"/>
      <c r="UVV256" s="249"/>
      <c r="UVW256" s="249"/>
      <c r="UVX256" s="249"/>
      <c r="UVY256" s="249"/>
      <c r="UVZ256" s="249"/>
      <c r="UWA256" s="249"/>
      <c r="UWB256" s="249"/>
      <c r="UWC256" s="249"/>
      <c r="UWD256" s="249"/>
      <c r="UWE256" s="249"/>
      <c r="UWF256" s="249"/>
      <c r="UWG256" s="249"/>
      <c r="UWH256" s="249"/>
      <c r="UWI256" s="249"/>
      <c r="UWJ256" s="249"/>
      <c r="UWK256" s="249"/>
      <c r="UWL256" s="249"/>
      <c r="UWM256" s="249"/>
      <c r="UWN256" s="249"/>
      <c r="UWO256" s="249"/>
      <c r="UWP256" s="249"/>
      <c r="UWQ256" s="249"/>
      <c r="UWR256" s="249"/>
      <c r="UWS256" s="249"/>
      <c r="UWT256" s="249"/>
      <c r="UWU256" s="249"/>
      <c r="UWV256" s="249"/>
      <c r="UWW256" s="249"/>
      <c r="UWX256" s="249"/>
      <c r="UWY256" s="249"/>
      <c r="UWZ256" s="249"/>
      <c r="UXA256" s="249"/>
      <c r="UXB256" s="249"/>
      <c r="UXC256" s="249"/>
      <c r="UXD256" s="249"/>
      <c r="UXE256" s="249"/>
      <c r="UXF256" s="249"/>
      <c r="UXG256" s="249"/>
      <c r="UXH256" s="249"/>
      <c r="UXI256" s="249"/>
      <c r="UXJ256" s="249"/>
      <c r="UXK256" s="249"/>
      <c r="UXL256" s="249"/>
      <c r="UXM256" s="249"/>
      <c r="UXN256" s="249"/>
      <c r="UXO256" s="249"/>
      <c r="UXP256" s="249"/>
      <c r="UXQ256" s="249"/>
      <c r="UXR256" s="249"/>
      <c r="UXS256" s="249"/>
      <c r="UXT256" s="249"/>
      <c r="UXU256" s="249"/>
      <c r="UXV256" s="249"/>
      <c r="UXW256" s="249"/>
      <c r="UXX256" s="249"/>
      <c r="UXY256" s="249"/>
      <c r="UXZ256" s="249"/>
      <c r="UYA256" s="249"/>
      <c r="UYB256" s="249"/>
      <c r="UYC256" s="249"/>
      <c r="UYD256" s="249"/>
      <c r="UYE256" s="249"/>
      <c r="UYF256" s="249"/>
      <c r="UYG256" s="249"/>
      <c r="UYH256" s="249"/>
      <c r="UYI256" s="249"/>
      <c r="UYJ256" s="249"/>
      <c r="UYK256" s="249"/>
      <c r="UYL256" s="249"/>
      <c r="UYM256" s="249"/>
      <c r="UYN256" s="249"/>
      <c r="UYO256" s="249"/>
      <c r="UYP256" s="249"/>
      <c r="UYQ256" s="249"/>
      <c r="UYR256" s="249"/>
      <c r="UYS256" s="249"/>
      <c r="UYT256" s="249"/>
      <c r="UYU256" s="249"/>
      <c r="UYV256" s="249"/>
      <c r="UYW256" s="249"/>
      <c r="UYX256" s="249"/>
      <c r="UYY256" s="249"/>
      <c r="UYZ256" s="249"/>
      <c r="UZA256" s="249"/>
      <c r="UZB256" s="249"/>
      <c r="UZC256" s="249"/>
      <c r="UZD256" s="249"/>
      <c r="UZE256" s="249"/>
      <c r="UZF256" s="249"/>
      <c r="UZG256" s="249"/>
      <c r="UZH256" s="249"/>
      <c r="UZI256" s="249"/>
      <c r="UZJ256" s="249"/>
      <c r="UZK256" s="249"/>
      <c r="UZL256" s="249"/>
      <c r="UZM256" s="249"/>
      <c r="UZN256" s="249"/>
      <c r="UZO256" s="249"/>
      <c r="UZP256" s="249"/>
      <c r="UZQ256" s="249"/>
      <c r="UZR256" s="249"/>
      <c r="UZS256" s="249"/>
      <c r="UZT256" s="249"/>
      <c r="UZU256" s="249"/>
      <c r="UZV256" s="249"/>
      <c r="UZW256" s="249"/>
      <c r="UZX256" s="249"/>
      <c r="UZY256" s="249"/>
      <c r="UZZ256" s="249"/>
      <c r="VAA256" s="249"/>
      <c r="VAB256" s="249"/>
      <c r="VAC256" s="249"/>
      <c r="VAD256" s="249"/>
      <c r="VAE256" s="249"/>
      <c r="VAF256" s="249"/>
      <c r="VAG256" s="249"/>
      <c r="VAH256" s="249"/>
      <c r="VAI256" s="249"/>
      <c r="VAJ256" s="249"/>
      <c r="VAK256" s="249"/>
      <c r="VAL256" s="249"/>
      <c r="VAM256" s="249"/>
      <c r="VAN256" s="249"/>
      <c r="VAO256" s="249"/>
      <c r="VAP256" s="249"/>
      <c r="VAQ256" s="249"/>
      <c r="VAR256" s="249"/>
      <c r="VAS256" s="249"/>
      <c r="VAT256" s="249"/>
      <c r="VAU256" s="249"/>
      <c r="VAV256" s="249"/>
      <c r="VAW256" s="249"/>
      <c r="VAX256" s="249"/>
      <c r="VAY256" s="249"/>
      <c r="VAZ256" s="249"/>
      <c r="VBA256" s="249"/>
      <c r="VBB256" s="249"/>
      <c r="VBC256" s="249"/>
      <c r="VBD256" s="249"/>
      <c r="VBE256" s="249"/>
      <c r="VBF256" s="249"/>
      <c r="VBG256" s="249"/>
      <c r="VBH256" s="249"/>
      <c r="VBI256" s="249"/>
      <c r="VBJ256" s="249"/>
      <c r="VBK256" s="249"/>
      <c r="VBL256" s="249"/>
      <c r="VBM256" s="249"/>
      <c r="VBN256" s="249"/>
      <c r="VBO256" s="249"/>
      <c r="VBP256" s="249"/>
      <c r="VBQ256" s="249"/>
      <c r="VBR256" s="249"/>
      <c r="VBS256" s="249"/>
      <c r="VBT256" s="249"/>
      <c r="VBU256" s="249"/>
      <c r="VBV256" s="249"/>
      <c r="VBW256" s="249"/>
      <c r="VBX256" s="249"/>
      <c r="VBY256" s="249"/>
      <c r="VBZ256" s="249"/>
      <c r="VCA256" s="249"/>
      <c r="VCB256" s="249"/>
      <c r="VCC256" s="249"/>
      <c r="VCD256" s="249"/>
      <c r="VCE256" s="249"/>
      <c r="VCF256" s="249"/>
      <c r="VCG256" s="249"/>
      <c r="VCH256" s="249"/>
      <c r="VCI256" s="249"/>
      <c r="VCJ256" s="249"/>
      <c r="VCK256" s="249"/>
      <c r="VCL256" s="249"/>
      <c r="VCM256" s="249"/>
      <c r="VCN256" s="249"/>
      <c r="VCO256" s="249"/>
      <c r="VCP256" s="249"/>
      <c r="VCQ256" s="249"/>
      <c r="VCR256" s="249"/>
      <c r="VCS256" s="249"/>
      <c r="VCT256" s="249"/>
      <c r="VCU256" s="249"/>
      <c r="VCV256" s="249"/>
      <c r="VCW256" s="249"/>
      <c r="VCX256" s="249"/>
      <c r="VCY256" s="249"/>
      <c r="VCZ256" s="249"/>
      <c r="VDA256" s="249"/>
      <c r="VDB256" s="249"/>
      <c r="VDC256" s="249"/>
      <c r="VDD256" s="249"/>
      <c r="VDE256" s="249"/>
      <c r="VDF256" s="249"/>
      <c r="VDG256" s="249"/>
      <c r="VDH256" s="249"/>
      <c r="VDI256" s="249"/>
      <c r="VDJ256" s="249"/>
      <c r="VDK256" s="249"/>
      <c r="VDL256" s="249"/>
      <c r="VDM256" s="249"/>
      <c r="VDN256" s="249"/>
      <c r="VDO256" s="249"/>
      <c r="VDP256" s="249"/>
      <c r="VDQ256" s="249"/>
      <c r="VDR256" s="249"/>
      <c r="VDS256" s="249"/>
      <c r="VDT256" s="249"/>
      <c r="VDU256" s="249"/>
      <c r="VDV256" s="249"/>
      <c r="VDW256" s="249"/>
      <c r="VDX256" s="249"/>
      <c r="VDY256" s="249"/>
      <c r="VDZ256" s="249"/>
      <c r="VEA256" s="249"/>
      <c r="VEB256" s="249"/>
      <c r="VEC256" s="249"/>
      <c r="VED256" s="249"/>
      <c r="VEE256" s="249"/>
      <c r="VEF256" s="249"/>
      <c r="VEG256" s="249"/>
      <c r="VEH256" s="249"/>
      <c r="VEI256" s="249"/>
      <c r="VEJ256" s="249"/>
      <c r="VEK256" s="249"/>
      <c r="VEL256" s="249"/>
      <c r="VEM256" s="249"/>
      <c r="VEN256" s="249"/>
      <c r="VEO256" s="249"/>
      <c r="VEP256" s="249"/>
      <c r="VEQ256" s="249"/>
      <c r="VER256" s="249"/>
      <c r="VES256" s="249"/>
      <c r="VET256" s="249"/>
      <c r="VEU256" s="249"/>
      <c r="VEV256" s="249"/>
      <c r="VEW256" s="249"/>
      <c r="VEX256" s="249"/>
      <c r="VEY256" s="249"/>
      <c r="VEZ256" s="249"/>
      <c r="VFA256" s="249"/>
      <c r="VFB256" s="249"/>
      <c r="VFC256" s="249"/>
      <c r="VFD256" s="249"/>
      <c r="VFE256" s="249"/>
      <c r="VFF256" s="249"/>
      <c r="VFG256" s="249"/>
      <c r="VFH256" s="249"/>
      <c r="VFI256" s="249"/>
      <c r="VFJ256" s="249"/>
      <c r="VFK256" s="249"/>
      <c r="VFL256" s="249"/>
      <c r="VFM256" s="249"/>
      <c r="VFN256" s="249"/>
      <c r="VFO256" s="249"/>
      <c r="VFP256" s="249"/>
      <c r="VFQ256" s="249"/>
      <c r="VFR256" s="249"/>
      <c r="VFS256" s="249"/>
      <c r="VFT256" s="249"/>
      <c r="VFU256" s="249"/>
      <c r="VFV256" s="249"/>
      <c r="VFW256" s="249"/>
      <c r="VFX256" s="249"/>
      <c r="VFY256" s="249"/>
      <c r="VFZ256" s="249"/>
      <c r="VGA256" s="249"/>
      <c r="VGB256" s="249"/>
      <c r="VGC256" s="249"/>
      <c r="VGD256" s="249"/>
      <c r="VGE256" s="249"/>
      <c r="VGF256" s="249"/>
      <c r="VGG256" s="249"/>
      <c r="VGH256" s="249"/>
      <c r="VGI256" s="249"/>
      <c r="VGJ256" s="249"/>
      <c r="VGK256" s="249"/>
      <c r="VGL256" s="249"/>
      <c r="VGM256" s="249"/>
      <c r="VGN256" s="249"/>
      <c r="VGO256" s="249"/>
      <c r="VGP256" s="249"/>
      <c r="VGQ256" s="249"/>
      <c r="VGR256" s="249"/>
      <c r="VGS256" s="249"/>
      <c r="VGT256" s="249"/>
      <c r="VGU256" s="249"/>
      <c r="VGV256" s="249"/>
      <c r="VGW256" s="249"/>
      <c r="VGX256" s="249"/>
      <c r="VGY256" s="249"/>
      <c r="VGZ256" s="249"/>
      <c r="VHA256" s="249"/>
      <c r="VHB256" s="249"/>
      <c r="VHC256" s="249"/>
      <c r="VHD256" s="249"/>
      <c r="VHE256" s="249"/>
      <c r="VHF256" s="249"/>
      <c r="VHG256" s="249"/>
      <c r="VHH256" s="249"/>
      <c r="VHI256" s="249"/>
      <c r="VHJ256" s="249"/>
      <c r="VHK256" s="249"/>
      <c r="VHL256" s="249"/>
      <c r="VHM256" s="249"/>
      <c r="VHN256" s="249"/>
      <c r="VHO256" s="249"/>
      <c r="VHP256" s="249"/>
      <c r="VHQ256" s="249"/>
      <c r="VHR256" s="249"/>
      <c r="VHS256" s="249"/>
      <c r="VHT256" s="249"/>
      <c r="VHU256" s="249"/>
      <c r="VHV256" s="249"/>
      <c r="VHW256" s="249"/>
      <c r="VHX256" s="249"/>
      <c r="VHY256" s="249"/>
      <c r="VHZ256" s="249"/>
      <c r="VIA256" s="249"/>
      <c r="VIB256" s="249"/>
      <c r="VIC256" s="249"/>
      <c r="VID256" s="249"/>
      <c r="VIE256" s="249"/>
      <c r="VIF256" s="249"/>
      <c r="VIG256" s="249"/>
      <c r="VIH256" s="249"/>
      <c r="VII256" s="249"/>
      <c r="VIJ256" s="249"/>
      <c r="VIK256" s="249"/>
      <c r="VIL256" s="249"/>
      <c r="VIM256" s="249"/>
      <c r="VIN256" s="249"/>
      <c r="VIO256" s="249"/>
      <c r="VIP256" s="249"/>
      <c r="VIQ256" s="249"/>
      <c r="VIR256" s="249"/>
      <c r="VIS256" s="249"/>
      <c r="VIT256" s="249"/>
      <c r="VIU256" s="249"/>
      <c r="VIV256" s="249"/>
      <c r="VIW256" s="249"/>
      <c r="VIX256" s="249"/>
      <c r="VIY256" s="249"/>
      <c r="VIZ256" s="249"/>
      <c r="VJA256" s="249"/>
      <c r="VJB256" s="249"/>
      <c r="VJC256" s="249"/>
      <c r="VJD256" s="249"/>
      <c r="VJE256" s="249"/>
      <c r="VJF256" s="249"/>
      <c r="VJG256" s="249"/>
      <c r="VJH256" s="249"/>
      <c r="VJI256" s="249"/>
      <c r="VJJ256" s="249"/>
      <c r="VJK256" s="249"/>
      <c r="VJL256" s="249"/>
      <c r="VJM256" s="249"/>
      <c r="VJN256" s="249"/>
      <c r="VJO256" s="249"/>
      <c r="VJP256" s="249"/>
      <c r="VJQ256" s="249"/>
      <c r="VJR256" s="249"/>
      <c r="VJS256" s="249"/>
      <c r="VJT256" s="249"/>
      <c r="VJU256" s="249"/>
      <c r="VJV256" s="249"/>
      <c r="VJW256" s="249"/>
      <c r="VJX256" s="249"/>
      <c r="VJY256" s="249"/>
      <c r="VJZ256" s="249"/>
      <c r="VKA256" s="249"/>
      <c r="VKB256" s="249"/>
      <c r="VKC256" s="249"/>
      <c r="VKD256" s="249"/>
      <c r="VKE256" s="249"/>
      <c r="VKF256" s="249"/>
      <c r="VKG256" s="249"/>
      <c r="VKH256" s="249"/>
      <c r="VKI256" s="249"/>
      <c r="VKJ256" s="249"/>
      <c r="VKK256" s="249"/>
      <c r="VKL256" s="249"/>
      <c r="VKM256" s="249"/>
      <c r="VKN256" s="249"/>
      <c r="VKO256" s="249"/>
      <c r="VKP256" s="249"/>
      <c r="VKQ256" s="249"/>
      <c r="VKR256" s="249"/>
      <c r="VKS256" s="249"/>
      <c r="VKT256" s="249"/>
      <c r="VKU256" s="249"/>
      <c r="VKV256" s="249"/>
      <c r="VKW256" s="249"/>
      <c r="VKX256" s="249"/>
      <c r="VKY256" s="249"/>
      <c r="VKZ256" s="249"/>
      <c r="VLA256" s="249"/>
      <c r="VLB256" s="249"/>
      <c r="VLC256" s="249"/>
      <c r="VLD256" s="249"/>
      <c r="VLE256" s="249"/>
      <c r="VLF256" s="249"/>
      <c r="VLG256" s="249"/>
      <c r="VLH256" s="249"/>
      <c r="VLI256" s="249"/>
      <c r="VLJ256" s="249"/>
      <c r="VLK256" s="249"/>
      <c r="VLL256" s="249"/>
      <c r="VLM256" s="249"/>
      <c r="VLN256" s="249"/>
      <c r="VLO256" s="249"/>
      <c r="VLP256" s="249"/>
      <c r="VLQ256" s="249"/>
      <c r="VLR256" s="249"/>
      <c r="VLS256" s="249"/>
      <c r="VLT256" s="249"/>
      <c r="VLU256" s="249"/>
      <c r="VLV256" s="249"/>
      <c r="VLW256" s="249"/>
      <c r="VLX256" s="249"/>
      <c r="VLY256" s="249"/>
      <c r="VLZ256" s="249"/>
      <c r="VMA256" s="249"/>
      <c r="VMB256" s="249"/>
      <c r="VMC256" s="249"/>
      <c r="VMD256" s="249"/>
      <c r="VME256" s="249"/>
      <c r="VMF256" s="249"/>
      <c r="VMG256" s="249"/>
      <c r="VMH256" s="249"/>
      <c r="VMI256" s="249"/>
      <c r="VMJ256" s="249"/>
      <c r="VMK256" s="249"/>
      <c r="VML256" s="249"/>
      <c r="VMM256" s="249"/>
      <c r="VMN256" s="249"/>
      <c r="VMO256" s="249"/>
      <c r="VMP256" s="249"/>
      <c r="VMQ256" s="249"/>
      <c r="VMR256" s="249"/>
      <c r="VMS256" s="249"/>
      <c r="VMT256" s="249"/>
      <c r="VMU256" s="249"/>
      <c r="VMV256" s="249"/>
      <c r="VMW256" s="249"/>
      <c r="VMX256" s="249"/>
      <c r="VMY256" s="249"/>
      <c r="VMZ256" s="249"/>
      <c r="VNA256" s="249"/>
      <c r="VNB256" s="249"/>
      <c r="VNC256" s="249"/>
      <c r="VND256" s="249"/>
      <c r="VNE256" s="249"/>
      <c r="VNF256" s="249"/>
      <c r="VNG256" s="249"/>
      <c r="VNH256" s="249"/>
      <c r="VNI256" s="249"/>
      <c r="VNJ256" s="249"/>
      <c r="VNK256" s="249"/>
      <c r="VNL256" s="249"/>
      <c r="VNM256" s="249"/>
      <c r="VNN256" s="249"/>
      <c r="VNO256" s="249"/>
      <c r="VNP256" s="249"/>
      <c r="VNQ256" s="249"/>
      <c r="VNR256" s="249"/>
      <c r="VNS256" s="249"/>
      <c r="VNT256" s="249"/>
      <c r="VNU256" s="249"/>
      <c r="VNV256" s="249"/>
      <c r="VNW256" s="249"/>
      <c r="VNX256" s="249"/>
      <c r="VNY256" s="249"/>
      <c r="VNZ256" s="249"/>
      <c r="VOA256" s="249"/>
      <c r="VOB256" s="249"/>
      <c r="VOC256" s="249"/>
      <c r="VOD256" s="249"/>
      <c r="VOE256" s="249"/>
      <c r="VOF256" s="249"/>
      <c r="VOG256" s="249"/>
      <c r="VOH256" s="249"/>
      <c r="VOI256" s="249"/>
      <c r="VOJ256" s="249"/>
      <c r="VOK256" s="249"/>
      <c r="VOL256" s="249"/>
      <c r="VOM256" s="249"/>
      <c r="VON256" s="249"/>
      <c r="VOO256" s="249"/>
      <c r="VOP256" s="249"/>
      <c r="VOQ256" s="249"/>
      <c r="VOR256" s="249"/>
      <c r="VOS256" s="249"/>
      <c r="VOT256" s="249"/>
      <c r="VOU256" s="249"/>
      <c r="VOV256" s="249"/>
      <c r="VOW256" s="249"/>
      <c r="VOX256" s="249"/>
      <c r="VOY256" s="249"/>
      <c r="VOZ256" s="249"/>
      <c r="VPA256" s="249"/>
      <c r="VPB256" s="249"/>
      <c r="VPC256" s="249"/>
      <c r="VPD256" s="249"/>
      <c r="VPE256" s="249"/>
      <c r="VPF256" s="249"/>
      <c r="VPG256" s="249"/>
      <c r="VPH256" s="249"/>
      <c r="VPI256" s="249"/>
      <c r="VPJ256" s="249"/>
      <c r="VPK256" s="249"/>
      <c r="VPL256" s="249"/>
      <c r="VPM256" s="249"/>
      <c r="VPN256" s="249"/>
      <c r="VPO256" s="249"/>
      <c r="VPP256" s="249"/>
      <c r="VPQ256" s="249"/>
      <c r="VPR256" s="249"/>
      <c r="VPS256" s="249"/>
      <c r="VPT256" s="249"/>
      <c r="VPU256" s="249"/>
      <c r="VPV256" s="249"/>
      <c r="VPW256" s="249"/>
      <c r="VPX256" s="249"/>
      <c r="VPY256" s="249"/>
      <c r="VPZ256" s="249"/>
      <c r="VQA256" s="249"/>
      <c r="VQB256" s="249"/>
      <c r="VQC256" s="249"/>
      <c r="VQD256" s="249"/>
      <c r="VQE256" s="249"/>
      <c r="VQF256" s="249"/>
      <c r="VQG256" s="249"/>
      <c r="VQH256" s="249"/>
      <c r="VQI256" s="249"/>
      <c r="VQJ256" s="249"/>
      <c r="VQK256" s="249"/>
      <c r="VQL256" s="249"/>
      <c r="VQM256" s="249"/>
      <c r="VQN256" s="249"/>
      <c r="VQO256" s="249"/>
      <c r="VQP256" s="249"/>
      <c r="VQQ256" s="249"/>
      <c r="VQR256" s="249"/>
      <c r="VQS256" s="249"/>
      <c r="VQT256" s="249"/>
      <c r="VQU256" s="249"/>
      <c r="VQV256" s="249"/>
      <c r="VQW256" s="249"/>
      <c r="VQX256" s="249"/>
      <c r="VQY256" s="249"/>
      <c r="VQZ256" s="249"/>
      <c r="VRA256" s="249"/>
      <c r="VRB256" s="249"/>
      <c r="VRC256" s="249"/>
      <c r="VRD256" s="249"/>
      <c r="VRE256" s="249"/>
      <c r="VRF256" s="249"/>
      <c r="VRG256" s="249"/>
      <c r="VRH256" s="249"/>
      <c r="VRI256" s="249"/>
      <c r="VRJ256" s="249"/>
      <c r="VRK256" s="249"/>
      <c r="VRL256" s="249"/>
      <c r="VRM256" s="249"/>
      <c r="VRN256" s="249"/>
      <c r="VRO256" s="249"/>
      <c r="VRP256" s="249"/>
      <c r="VRQ256" s="249"/>
      <c r="VRR256" s="249"/>
      <c r="VRS256" s="249"/>
      <c r="VRT256" s="249"/>
      <c r="VRU256" s="249"/>
      <c r="VRV256" s="249"/>
      <c r="VRW256" s="249"/>
      <c r="VRX256" s="249"/>
      <c r="VRY256" s="249"/>
      <c r="VRZ256" s="249"/>
      <c r="VSA256" s="249"/>
      <c r="VSB256" s="249"/>
      <c r="VSC256" s="249"/>
      <c r="VSD256" s="249"/>
      <c r="VSE256" s="249"/>
      <c r="VSF256" s="249"/>
      <c r="VSG256" s="249"/>
      <c r="VSH256" s="249"/>
      <c r="VSI256" s="249"/>
      <c r="VSJ256" s="249"/>
      <c r="VSK256" s="249"/>
      <c r="VSL256" s="249"/>
      <c r="VSM256" s="249"/>
      <c r="VSN256" s="249"/>
      <c r="VSO256" s="249"/>
      <c r="VSP256" s="249"/>
      <c r="VSQ256" s="249"/>
      <c r="VSR256" s="249"/>
      <c r="VSS256" s="249"/>
      <c r="VST256" s="249"/>
      <c r="VSU256" s="249"/>
      <c r="VSV256" s="249"/>
      <c r="VSW256" s="249"/>
      <c r="VSX256" s="249"/>
      <c r="VSY256" s="249"/>
      <c r="VSZ256" s="249"/>
      <c r="VTA256" s="249"/>
      <c r="VTB256" s="249"/>
      <c r="VTC256" s="249"/>
      <c r="VTD256" s="249"/>
      <c r="VTE256" s="249"/>
      <c r="VTF256" s="249"/>
      <c r="VTG256" s="249"/>
      <c r="VTH256" s="249"/>
      <c r="VTI256" s="249"/>
      <c r="VTJ256" s="249"/>
      <c r="VTK256" s="249"/>
      <c r="VTL256" s="249"/>
      <c r="VTM256" s="249"/>
      <c r="VTN256" s="249"/>
      <c r="VTO256" s="249"/>
      <c r="VTP256" s="249"/>
      <c r="VTQ256" s="249"/>
      <c r="VTR256" s="249"/>
      <c r="VTS256" s="249"/>
      <c r="VTT256" s="249"/>
      <c r="VTU256" s="249"/>
      <c r="VTV256" s="249"/>
      <c r="VTW256" s="249"/>
      <c r="VTX256" s="249"/>
      <c r="VTY256" s="249"/>
      <c r="VTZ256" s="249"/>
      <c r="VUA256" s="249"/>
      <c r="VUB256" s="249"/>
      <c r="VUC256" s="249"/>
      <c r="VUD256" s="249"/>
      <c r="VUE256" s="249"/>
      <c r="VUF256" s="249"/>
      <c r="VUG256" s="249"/>
      <c r="VUH256" s="249"/>
      <c r="VUI256" s="249"/>
      <c r="VUJ256" s="249"/>
      <c r="VUK256" s="249"/>
      <c r="VUL256" s="249"/>
      <c r="VUM256" s="249"/>
      <c r="VUN256" s="249"/>
      <c r="VUO256" s="249"/>
      <c r="VUP256" s="249"/>
      <c r="VUQ256" s="249"/>
      <c r="VUR256" s="249"/>
      <c r="VUS256" s="249"/>
      <c r="VUT256" s="249"/>
      <c r="VUU256" s="249"/>
      <c r="VUV256" s="249"/>
      <c r="VUW256" s="249"/>
      <c r="VUX256" s="249"/>
      <c r="VUY256" s="249"/>
      <c r="VUZ256" s="249"/>
      <c r="VVA256" s="249"/>
      <c r="VVB256" s="249"/>
      <c r="VVC256" s="249"/>
      <c r="VVD256" s="249"/>
      <c r="VVE256" s="249"/>
      <c r="VVF256" s="249"/>
      <c r="VVG256" s="249"/>
      <c r="VVH256" s="249"/>
      <c r="VVI256" s="249"/>
      <c r="VVJ256" s="249"/>
      <c r="VVK256" s="249"/>
      <c r="VVL256" s="249"/>
      <c r="VVM256" s="249"/>
      <c r="VVN256" s="249"/>
      <c r="VVO256" s="249"/>
      <c r="VVP256" s="249"/>
      <c r="VVQ256" s="249"/>
      <c r="VVR256" s="249"/>
      <c r="VVS256" s="249"/>
      <c r="VVT256" s="249"/>
      <c r="VVU256" s="249"/>
      <c r="VVV256" s="249"/>
      <c r="VVW256" s="249"/>
      <c r="VVX256" s="249"/>
      <c r="VVY256" s="249"/>
      <c r="VVZ256" s="249"/>
      <c r="VWA256" s="249"/>
      <c r="VWB256" s="249"/>
      <c r="VWC256" s="249"/>
      <c r="VWD256" s="249"/>
      <c r="VWE256" s="249"/>
      <c r="VWF256" s="249"/>
      <c r="VWG256" s="249"/>
      <c r="VWH256" s="249"/>
      <c r="VWI256" s="249"/>
      <c r="VWJ256" s="249"/>
      <c r="VWK256" s="249"/>
      <c r="VWL256" s="249"/>
      <c r="VWM256" s="249"/>
      <c r="VWN256" s="249"/>
      <c r="VWO256" s="249"/>
      <c r="VWP256" s="249"/>
      <c r="VWQ256" s="249"/>
      <c r="VWR256" s="249"/>
      <c r="VWS256" s="249"/>
      <c r="VWT256" s="249"/>
      <c r="VWU256" s="249"/>
      <c r="VWV256" s="249"/>
      <c r="VWW256" s="249"/>
      <c r="VWX256" s="249"/>
      <c r="VWY256" s="249"/>
      <c r="VWZ256" s="249"/>
      <c r="VXA256" s="249"/>
      <c r="VXB256" s="249"/>
      <c r="VXC256" s="249"/>
      <c r="VXD256" s="249"/>
      <c r="VXE256" s="249"/>
      <c r="VXF256" s="249"/>
      <c r="VXG256" s="249"/>
      <c r="VXH256" s="249"/>
      <c r="VXI256" s="249"/>
      <c r="VXJ256" s="249"/>
      <c r="VXK256" s="249"/>
      <c r="VXL256" s="249"/>
      <c r="VXM256" s="249"/>
      <c r="VXN256" s="249"/>
      <c r="VXO256" s="249"/>
      <c r="VXP256" s="249"/>
      <c r="VXQ256" s="249"/>
      <c r="VXR256" s="249"/>
      <c r="VXS256" s="249"/>
      <c r="VXT256" s="249"/>
      <c r="VXU256" s="249"/>
      <c r="VXV256" s="249"/>
      <c r="VXW256" s="249"/>
      <c r="VXX256" s="249"/>
      <c r="VXY256" s="249"/>
      <c r="VXZ256" s="249"/>
      <c r="VYA256" s="249"/>
      <c r="VYB256" s="249"/>
      <c r="VYC256" s="249"/>
      <c r="VYD256" s="249"/>
      <c r="VYE256" s="249"/>
      <c r="VYF256" s="249"/>
      <c r="VYG256" s="249"/>
      <c r="VYH256" s="249"/>
      <c r="VYI256" s="249"/>
      <c r="VYJ256" s="249"/>
      <c r="VYK256" s="249"/>
      <c r="VYL256" s="249"/>
      <c r="VYM256" s="249"/>
      <c r="VYN256" s="249"/>
      <c r="VYO256" s="249"/>
      <c r="VYP256" s="249"/>
      <c r="VYQ256" s="249"/>
      <c r="VYR256" s="249"/>
      <c r="VYS256" s="249"/>
      <c r="VYT256" s="249"/>
      <c r="VYU256" s="249"/>
      <c r="VYV256" s="249"/>
      <c r="VYW256" s="249"/>
      <c r="VYX256" s="249"/>
      <c r="VYY256" s="249"/>
      <c r="VYZ256" s="249"/>
      <c r="VZA256" s="249"/>
      <c r="VZB256" s="249"/>
      <c r="VZC256" s="249"/>
      <c r="VZD256" s="249"/>
      <c r="VZE256" s="249"/>
      <c r="VZF256" s="249"/>
      <c r="VZG256" s="249"/>
      <c r="VZH256" s="249"/>
      <c r="VZI256" s="249"/>
      <c r="VZJ256" s="249"/>
      <c r="VZK256" s="249"/>
      <c r="VZL256" s="249"/>
      <c r="VZM256" s="249"/>
      <c r="VZN256" s="249"/>
      <c r="VZO256" s="249"/>
      <c r="VZP256" s="249"/>
      <c r="VZQ256" s="249"/>
      <c r="VZR256" s="249"/>
      <c r="VZS256" s="249"/>
      <c r="VZT256" s="249"/>
      <c r="VZU256" s="249"/>
      <c r="VZV256" s="249"/>
      <c r="VZW256" s="249"/>
      <c r="VZX256" s="249"/>
      <c r="VZY256" s="249"/>
      <c r="VZZ256" s="249"/>
      <c r="WAA256" s="249"/>
      <c r="WAB256" s="249"/>
      <c r="WAC256" s="249"/>
      <c r="WAD256" s="249"/>
      <c r="WAE256" s="249"/>
      <c r="WAF256" s="249"/>
      <c r="WAG256" s="249"/>
      <c r="WAH256" s="249"/>
      <c r="WAI256" s="249"/>
      <c r="WAJ256" s="249"/>
      <c r="WAK256" s="249"/>
      <c r="WAL256" s="249"/>
      <c r="WAM256" s="249"/>
      <c r="WAN256" s="249"/>
      <c r="WAO256" s="249"/>
      <c r="WAP256" s="249"/>
      <c r="WAQ256" s="249"/>
      <c r="WAR256" s="249"/>
      <c r="WAS256" s="249"/>
      <c r="WAT256" s="249"/>
      <c r="WAU256" s="249"/>
      <c r="WAV256" s="249"/>
      <c r="WAW256" s="249"/>
      <c r="WAX256" s="249"/>
      <c r="WAY256" s="249"/>
      <c r="WAZ256" s="249"/>
      <c r="WBA256" s="249"/>
      <c r="WBB256" s="249"/>
      <c r="WBC256" s="249"/>
      <c r="WBD256" s="249"/>
      <c r="WBE256" s="249"/>
      <c r="WBF256" s="249"/>
      <c r="WBG256" s="249"/>
      <c r="WBH256" s="249"/>
      <c r="WBI256" s="249"/>
      <c r="WBJ256" s="249"/>
      <c r="WBK256" s="249"/>
      <c r="WBL256" s="249"/>
      <c r="WBM256" s="249"/>
      <c r="WBN256" s="249"/>
      <c r="WBO256" s="249"/>
      <c r="WBP256" s="249"/>
      <c r="WBQ256" s="249"/>
      <c r="WBR256" s="249"/>
      <c r="WBS256" s="249"/>
      <c r="WBT256" s="249"/>
      <c r="WBU256" s="249"/>
      <c r="WBV256" s="249"/>
      <c r="WBW256" s="249"/>
      <c r="WBX256" s="249"/>
      <c r="WBY256" s="249"/>
      <c r="WBZ256" s="249"/>
      <c r="WCA256" s="249"/>
      <c r="WCB256" s="249"/>
      <c r="WCC256" s="249"/>
      <c r="WCD256" s="249"/>
      <c r="WCE256" s="249"/>
      <c r="WCF256" s="249"/>
      <c r="WCG256" s="249"/>
      <c r="WCH256" s="249"/>
      <c r="WCI256" s="249"/>
      <c r="WCJ256" s="249"/>
      <c r="WCK256" s="249"/>
      <c r="WCL256" s="249"/>
      <c r="WCM256" s="249"/>
      <c r="WCN256" s="249"/>
      <c r="WCO256" s="249"/>
      <c r="WCP256" s="249"/>
      <c r="WCQ256" s="249"/>
      <c r="WCR256" s="249"/>
      <c r="WCS256" s="249"/>
      <c r="WCT256" s="249"/>
      <c r="WCU256" s="249"/>
      <c r="WCV256" s="249"/>
      <c r="WCW256" s="249"/>
      <c r="WCX256" s="249"/>
      <c r="WCY256" s="249"/>
      <c r="WCZ256" s="249"/>
      <c r="WDA256" s="249"/>
      <c r="WDB256" s="249"/>
      <c r="WDC256" s="249"/>
      <c r="WDD256" s="249"/>
      <c r="WDE256" s="249"/>
      <c r="WDF256" s="249"/>
      <c r="WDG256" s="249"/>
      <c r="WDH256" s="249"/>
      <c r="WDI256" s="249"/>
      <c r="WDJ256" s="249"/>
      <c r="WDK256" s="249"/>
      <c r="WDL256" s="249"/>
      <c r="WDM256" s="249"/>
      <c r="WDN256" s="249"/>
      <c r="WDO256" s="249"/>
      <c r="WDP256" s="249"/>
      <c r="WDQ256" s="249"/>
      <c r="WDR256" s="249"/>
      <c r="WDS256" s="249"/>
      <c r="WDT256" s="249"/>
      <c r="WDU256" s="249"/>
      <c r="WDV256" s="249"/>
      <c r="WDW256" s="249"/>
      <c r="WDX256" s="249"/>
      <c r="WDY256" s="249"/>
      <c r="WDZ256" s="249"/>
      <c r="WEA256" s="249"/>
      <c r="WEB256" s="249"/>
      <c r="WEC256" s="249"/>
      <c r="WED256" s="249"/>
      <c r="WEE256" s="249"/>
      <c r="WEF256" s="249"/>
      <c r="WEG256" s="249"/>
      <c r="WEH256" s="249"/>
      <c r="WEI256" s="249"/>
      <c r="WEJ256" s="249"/>
      <c r="WEK256" s="249"/>
      <c r="WEL256" s="249"/>
      <c r="WEM256" s="249"/>
      <c r="WEN256" s="249"/>
      <c r="WEO256" s="249"/>
      <c r="WEP256" s="249"/>
      <c r="WEQ256" s="249"/>
      <c r="WER256" s="249"/>
      <c r="WES256" s="249"/>
      <c r="WET256" s="249"/>
      <c r="WEU256" s="249"/>
      <c r="WEV256" s="249"/>
      <c r="WEW256" s="249"/>
      <c r="WEX256" s="249"/>
      <c r="WEY256" s="249"/>
      <c r="WEZ256" s="249"/>
      <c r="WFA256" s="249"/>
      <c r="WFB256" s="249"/>
      <c r="WFC256" s="249"/>
      <c r="WFD256" s="249"/>
      <c r="WFE256" s="249"/>
      <c r="WFF256" s="249"/>
      <c r="WFG256" s="249"/>
      <c r="WFH256" s="249"/>
      <c r="WFI256" s="249"/>
      <c r="WFJ256" s="249"/>
      <c r="WFK256" s="249"/>
      <c r="WFL256" s="249"/>
      <c r="WFM256" s="249"/>
      <c r="WFN256" s="249"/>
      <c r="WFO256" s="249"/>
      <c r="WFP256" s="249"/>
      <c r="WFQ256" s="249"/>
      <c r="WFR256" s="249"/>
      <c r="WFS256" s="249"/>
      <c r="WFT256" s="249"/>
      <c r="WFU256" s="249"/>
      <c r="WFV256" s="249"/>
      <c r="WFW256" s="249"/>
      <c r="WFX256" s="249"/>
      <c r="WFY256" s="249"/>
      <c r="WFZ256" s="249"/>
      <c r="WGA256" s="249"/>
      <c r="WGB256" s="249"/>
      <c r="WGC256" s="249"/>
      <c r="WGD256" s="249"/>
      <c r="WGE256" s="249"/>
      <c r="WGF256" s="249"/>
      <c r="WGG256" s="249"/>
      <c r="WGH256" s="249"/>
      <c r="WGI256" s="249"/>
      <c r="WGJ256" s="249"/>
      <c r="WGK256" s="249"/>
      <c r="WGL256" s="249"/>
      <c r="WGM256" s="249"/>
      <c r="WGN256" s="249"/>
      <c r="WGO256" s="249"/>
      <c r="WGP256" s="249"/>
      <c r="WGQ256" s="249"/>
      <c r="WGR256" s="249"/>
      <c r="WGS256" s="249"/>
      <c r="WGT256" s="249"/>
      <c r="WGU256" s="249"/>
      <c r="WGV256" s="249"/>
      <c r="WGW256" s="249"/>
      <c r="WGX256" s="249"/>
      <c r="WGY256" s="249"/>
      <c r="WGZ256" s="249"/>
      <c r="WHA256" s="249"/>
      <c r="WHB256" s="249"/>
      <c r="WHC256" s="249"/>
      <c r="WHD256" s="249"/>
      <c r="WHE256" s="249"/>
      <c r="WHF256" s="249"/>
      <c r="WHG256" s="249"/>
      <c r="WHH256" s="249"/>
      <c r="WHI256" s="249"/>
      <c r="WHJ256" s="249"/>
      <c r="WHK256" s="249"/>
      <c r="WHL256" s="249"/>
      <c r="WHM256" s="249"/>
      <c r="WHN256" s="249"/>
      <c r="WHO256" s="249"/>
      <c r="WHP256" s="249"/>
      <c r="WHQ256" s="249"/>
      <c r="WHR256" s="249"/>
      <c r="WHS256" s="249"/>
      <c r="WHT256" s="249"/>
      <c r="WHU256" s="249"/>
      <c r="WHV256" s="249"/>
      <c r="WHW256" s="249"/>
      <c r="WHX256" s="249"/>
      <c r="WHY256" s="249"/>
      <c r="WHZ256" s="249"/>
      <c r="WIA256" s="249"/>
      <c r="WIB256" s="249"/>
      <c r="WIC256" s="249"/>
      <c r="WID256" s="249"/>
      <c r="WIE256" s="249"/>
      <c r="WIF256" s="249"/>
      <c r="WIG256" s="249"/>
      <c r="WIH256" s="249"/>
      <c r="WII256" s="249"/>
      <c r="WIJ256" s="249"/>
      <c r="WIK256" s="249"/>
      <c r="WIL256" s="249"/>
      <c r="WIM256" s="249"/>
      <c r="WIN256" s="249"/>
      <c r="WIO256" s="249"/>
      <c r="WIP256" s="249"/>
      <c r="WIQ256" s="249"/>
      <c r="WIR256" s="249"/>
      <c r="WIS256" s="249"/>
      <c r="WIT256" s="249"/>
      <c r="WIU256" s="249"/>
      <c r="WIV256" s="249"/>
      <c r="WIW256" s="249"/>
      <c r="WIX256" s="249"/>
      <c r="WIY256" s="249"/>
      <c r="WIZ256" s="249"/>
      <c r="WJA256" s="249"/>
      <c r="WJB256" s="249"/>
      <c r="WJC256" s="249"/>
      <c r="WJD256" s="249"/>
      <c r="WJE256" s="249"/>
      <c r="WJF256" s="249"/>
      <c r="WJG256" s="249"/>
      <c r="WJH256" s="249"/>
      <c r="WJI256" s="249"/>
      <c r="WJJ256" s="249"/>
      <c r="WJK256" s="249"/>
      <c r="WJL256" s="249"/>
      <c r="WJM256" s="249"/>
      <c r="WJN256" s="249"/>
      <c r="WJO256" s="249"/>
      <c r="WJP256" s="249"/>
      <c r="WJQ256" s="249"/>
      <c r="WJR256" s="249"/>
      <c r="WJS256" s="249"/>
      <c r="WJT256" s="249"/>
      <c r="WJU256" s="249"/>
      <c r="WJV256" s="249"/>
      <c r="WJW256" s="249"/>
      <c r="WJX256" s="249"/>
      <c r="WJY256" s="249"/>
      <c r="WJZ256" s="249"/>
      <c r="WKA256" s="249"/>
      <c r="WKB256" s="249"/>
      <c r="WKC256" s="249"/>
      <c r="WKD256" s="249"/>
      <c r="WKE256" s="249"/>
      <c r="WKF256" s="249"/>
      <c r="WKG256" s="249"/>
      <c r="WKH256" s="249"/>
      <c r="WKI256" s="249"/>
      <c r="WKJ256" s="249"/>
      <c r="WKK256" s="249"/>
      <c r="WKL256" s="249"/>
      <c r="WKM256" s="249"/>
      <c r="WKN256" s="249"/>
      <c r="WKO256" s="249"/>
      <c r="WKP256" s="249"/>
      <c r="WKQ256" s="249"/>
      <c r="WKR256" s="249"/>
      <c r="WKS256" s="249"/>
      <c r="WKT256" s="249"/>
      <c r="WKU256" s="249"/>
      <c r="WKV256" s="249"/>
      <c r="WKW256" s="249"/>
      <c r="WKX256" s="249"/>
      <c r="WKY256" s="249"/>
      <c r="WKZ256" s="249"/>
      <c r="WLA256" s="249"/>
      <c r="WLB256" s="249"/>
      <c r="WLC256" s="249"/>
      <c r="WLD256" s="249"/>
      <c r="WLE256" s="249"/>
      <c r="WLF256" s="249"/>
      <c r="WLG256" s="249"/>
      <c r="WLH256" s="249"/>
      <c r="WLI256" s="249"/>
      <c r="WLJ256" s="249"/>
      <c r="WLK256" s="249"/>
      <c r="WLL256" s="249"/>
      <c r="WLM256" s="249"/>
      <c r="WLN256" s="249"/>
      <c r="WLO256" s="249"/>
      <c r="WLP256" s="249"/>
      <c r="WLQ256" s="249"/>
      <c r="WLR256" s="249"/>
      <c r="WLS256" s="249"/>
      <c r="WLT256" s="249"/>
      <c r="WLU256" s="249"/>
      <c r="WLV256" s="249"/>
      <c r="WLW256" s="249"/>
      <c r="WLX256" s="249"/>
      <c r="WLY256" s="249"/>
      <c r="WLZ256" s="249"/>
      <c r="WMA256" s="249"/>
      <c r="WMB256" s="249"/>
      <c r="WMC256" s="249"/>
      <c r="WMD256" s="249"/>
      <c r="WME256" s="249"/>
      <c r="WMF256" s="249"/>
      <c r="WMG256" s="249"/>
      <c r="WMH256" s="249"/>
      <c r="WMI256" s="249"/>
      <c r="WMJ256" s="249"/>
      <c r="WMK256" s="249"/>
      <c r="WML256" s="249"/>
      <c r="WMM256" s="249"/>
      <c r="WMN256" s="249"/>
      <c r="WMO256" s="249"/>
      <c r="WMP256" s="249"/>
      <c r="WMQ256" s="249"/>
      <c r="WMR256" s="249"/>
      <c r="WMS256" s="249"/>
      <c r="WMT256" s="249"/>
      <c r="WMU256" s="249"/>
      <c r="WMV256" s="249"/>
      <c r="WMW256" s="249"/>
      <c r="WMX256" s="249"/>
      <c r="WMY256" s="249"/>
      <c r="WMZ256" s="249"/>
      <c r="WNA256" s="249"/>
      <c r="WNB256" s="249"/>
      <c r="WNC256" s="249"/>
      <c r="WND256" s="249"/>
      <c r="WNE256" s="249"/>
      <c r="WNF256" s="249"/>
      <c r="WNG256" s="249"/>
      <c r="WNH256" s="249"/>
      <c r="WNI256" s="249"/>
      <c r="WNJ256" s="249"/>
      <c r="WNK256" s="249"/>
      <c r="WNL256" s="249"/>
      <c r="WNM256" s="249"/>
      <c r="WNN256" s="249"/>
      <c r="WNO256" s="249"/>
      <c r="WNP256" s="249"/>
      <c r="WNQ256" s="249"/>
      <c r="WNR256" s="249"/>
      <c r="WNS256" s="249"/>
      <c r="WNT256" s="249"/>
      <c r="WNU256" s="249"/>
      <c r="WNV256" s="249"/>
      <c r="WNW256" s="249"/>
      <c r="WNX256" s="249"/>
      <c r="WNY256" s="249"/>
      <c r="WNZ256" s="249"/>
      <c r="WOA256" s="249"/>
      <c r="WOB256" s="249"/>
      <c r="WOC256" s="249"/>
      <c r="WOD256" s="249"/>
      <c r="WOE256" s="249"/>
      <c r="WOF256" s="249"/>
      <c r="WOG256" s="249"/>
      <c r="WOH256" s="249"/>
      <c r="WOI256" s="249"/>
      <c r="WOJ256" s="249"/>
      <c r="WOK256" s="249"/>
      <c r="WOL256" s="249"/>
      <c r="WOM256" s="249"/>
      <c r="WON256" s="249"/>
      <c r="WOO256" s="249"/>
      <c r="WOP256" s="249"/>
      <c r="WOQ256" s="249"/>
      <c r="WOR256" s="249"/>
      <c r="WOS256" s="249"/>
      <c r="WOT256" s="249"/>
      <c r="WOU256" s="249"/>
      <c r="WOV256" s="249"/>
      <c r="WOW256" s="249"/>
      <c r="WOX256" s="249"/>
      <c r="WOY256" s="249"/>
      <c r="WOZ256" s="249"/>
      <c r="WPA256" s="249"/>
      <c r="WPB256" s="249"/>
      <c r="WPC256" s="249"/>
      <c r="WPD256" s="249"/>
      <c r="WPE256" s="249"/>
      <c r="WPF256" s="249"/>
      <c r="WPG256" s="249"/>
      <c r="WPH256" s="249"/>
      <c r="WPI256" s="249"/>
      <c r="WPJ256" s="249"/>
      <c r="WPK256" s="249"/>
      <c r="WPL256" s="249"/>
      <c r="WPM256" s="249"/>
      <c r="WPN256" s="249"/>
      <c r="WPO256" s="249"/>
      <c r="WPP256" s="249"/>
      <c r="WPQ256" s="249"/>
      <c r="WPR256" s="249"/>
      <c r="WPS256" s="249"/>
      <c r="WPT256" s="249"/>
      <c r="WPU256" s="249"/>
      <c r="WPV256" s="249"/>
      <c r="WPW256" s="249"/>
      <c r="WPX256" s="249"/>
      <c r="WPY256" s="249"/>
      <c r="WPZ256" s="249"/>
      <c r="WQA256" s="249"/>
      <c r="WQB256" s="249"/>
      <c r="WQC256" s="249"/>
      <c r="WQD256" s="249"/>
      <c r="WQE256" s="249"/>
      <c r="WQF256" s="249"/>
      <c r="WQG256" s="249"/>
      <c r="WQH256" s="249"/>
      <c r="WQI256" s="249"/>
      <c r="WQJ256" s="249"/>
      <c r="WQK256" s="249"/>
      <c r="WQL256" s="249"/>
      <c r="WQM256" s="249"/>
      <c r="WQN256" s="249"/>
      <c r="WQO256" s="249"/>
      <c r="WQP256" s="249"/>
      <c r="WQQ256" s="249"/>
      <c r="WQR256" s="249"/>
      <c r="WQS256" s="249"/>
      <c r="WQT256" s="249"/>
      <c r="WQU256" s="249"/>
      <c r="WQV256" s="249"/>
      <c r="WQW256" s="249"/>
      <c r="WQX256" s="249"/>
      <c r="WQY256" s="249"/>
      <c r="WQZ256" s="249"/>
      <c r="WRA256" s="249"/>
      <c r="WRB256" s="249"/>
      <c r="WRC256" s="249"/>
      <c r="WRD256" s="249"/>
      <c r="WRE256" s="249"/>
      <c r="WRF256" s="249"/>
      <c r="WRG256" s="249"/>
      <c r="WRH256" s="249"/>
      <c r="WRI256" s="249"/>
      <c r="WRJ256" s="249"/>
      <c r="WRK256" s="249"/>
      <c r="WRL256" s="249"/>
      <c r="WRM256" s="249"/>
      <c r="WRN256" s="249"/>
      <c r="WRO256" s="249"/>
      <c r="WRP256" s="249"/>
      <c r="WRQ256" s="249"/>
      <c r="WRR256" s="249"/>
      <c r="WRS256" s="249"/>
      <c r="WRT256" s="249"/>
      <c r="WRU256" s="249"/>
      <c r="WRV256" s="249"/>
      <c r="WRW256" s="249"/>
      <c r="WRX256" s="249"/>
      <c r="WRY256" s="249"/>
      <c r="WRZ256" s="249"/>
      <c r="WSA256" s="249"/>
      <c r="WSB256" s="249"/>
      <c r="WSC256" s="249"/>
      <c r="WSD256" s="249"/>
      <c r="WSE256" s="249"/>
      <c r="WSF256" s="249"/>
      <c r="WSG256" s="249"/>
      <c r="WSH256" s="249"/>
      <c r="WSI256" s="249"/>
      <c r="WSJ256" s="249"/>
      <c r="WSK256" s="249"/>
      <c r="WSL256" s="249"/>
      <c r="WSM256" s="249"/>
      <c r="WSN256" s="249"/>
      <c r="WSO256" s="249"/>
      <c r="WSP256" s="249"/>
      <c r="WSQ256" s="249"/>
      <c r="WSR256" s="249"/>
      <c r="WSS256" s="249"/>
      <c r="WST256" s="249"/>
      <c r="WSU256" s="249"/>
      <c r="WSV256" s="249"/>
      <c r="WSW256" s="249"/>
      <c r="WSX256" s="249"/>
      <c r="WSY256" s="249"/>
      <c r="WSZ256" s="249"/>
      <c r="WTA256" s="249"/>
      <c r="WTB256" s="249"/>
      <c r="WTC256" s="249"/>
      <c r="WTD256" s="249"/>
      <c r="WTE256" s="249"/>
      <c r="WTF256" s="249"/>
      <c r="WTG256" s="249"/>
      <c r="WTH256" s="249"/>
      <c r="WTI256" s="249"/>
      <c r="WTJ256" s="249"/>
      <c r="WTK256" s="249"/>
      <c r="WTL256" s="249"/>
      <c r="WTM256" s="249"/>
      <c r="WTN256" s="249"/>
      <c r="WTO256" s="249"/>
      <c r="WTP256" s="249"/>
      <c r="WTQ256" s="249"/>
      <c r="WTR256" s="249"/>
      <c r="WTS256" s="249"/>
      <c r="WTT256" s="249"/>
      <c r="WTU256" s="249"/>
      <c r="WTV256" s="249"/>
      <c r="WTW256" s="249"/>
      <c r="WTX256" s="249"/>
      <c r="WTY256" s="249"/>
      <c r="WTZ256" s="249"/>
      <c r="WUA256" s="249"/>
      <c r="WUB256" s="249"/>
      <c r="WUC256" s="249"/>
      <c r="WUD256" s="249"/>
      <c r="WUE256" s="249"/>
      <c r="WUF256" s="249"/>
      <c r="WUG256" s="249"/>
      <c r="WUH256" s="249"/>
      <c r="WUI256" s="249"/>
      <c r="WUJ256" s="249"/>
      <c r="WUK256" s="249"/>
      <c r="WUL256" s="249"/>
      <c r="WUM256" s="249"/>
      <c r="WUN256" s="249"/>
      <c r="WUO256" s="249"/>
      <c r="WUP256" s="249"/>
      <c r="WUQ256" s="249"/>
      <c r="WUR256" s="249"/>
      <c r="WUS256" s="249"/>
      <c r="WUT256" s="249"/>
      <c r="WUU256" s="249"/>
      <c r="WUV256" s="249"/>
      <c r="WUW256" s="249"/>
      <c r="WUX256" s="249"/>
      <c r="WUY256" s="249"/>
      <c r="WUZ256" s="249"/>
      <c r="WVA256" s="249"/>
      <c r="WVB256" s="249"/>
      <c r="WVC256" s="249"/>
      <c r="WVD256" s="249"/>
      <c r="WVE256" s="249"/>
      <c r="WVF256" s="249"/>
      <c r="WVG256" s="249"/>
      <c r="WVH256" s="249"/>
      <c r="WVI256" s="249"/>
      <c r="WVJ256" s="249"/>
      <c r="WVK256" s="249"/>
      <c r="WVL256" s="249"/>
      <c r="WVM256" s="249"/>
      <c r="WVN256" s="249"/>
      <c r="WVO256" s="249"/>
      <c r="WVP256" s="249"/>
      <c r="WVQ256" s="249"/>
      <c r="WVR256" s="249"/>
      <c r="WVS256" s="249"/>
      <c r="WVT256" s="249"/>
      <c r="WVU256" s="249"/>
      <c r="WVV256" s="249"/>
      <c r="WVW256" s="249"/>
      <c r="WVX256" s="249"/>
      <c r="WVY256" s="249"/>
      <c r="WVZ256" s="249"/>
      <c r="WWA256" s="249"/>
      <c r="WWB256" s="249"/>
      <c r="WWC256" s="249"/>
      <c r="WWD256" s="249"/>
      <c r="WWE256" s="249"/>
      <c r="WWF256" s="249"/>
      <c r="WWG256" s="249"/>
      <c r="WWH256" s="249"/>
      <c r="WWI256" s="249"/>
      <c r="WWJ256" s="249"/>
      <c r="WWK256" s="249"/>
      <c r="WWL256" s="249"/>
      <c r="WWM256" s="249"/>
      <c r="WWN256" s="249"/>
      <c r="WWO256" s="249"/>
      <c r="WWP256" s="249"/>
      <c r="WWQ256" s="249"/>
      <c r="WWR256" s="249"/>
      <c r="WWS256" s="249"/>
      <c r="WWT256" s="249"/>
      <c r="WWU256" s="249"/>
      <c r="WWV256" s="249"/>
      <c r="WWW256" s="249"/>
      <c r="WWX256" s="249"/>
      <c r="WWY256" s="249"/>
      <c r="WWZ256" s="249"/>
      <c r="WXA256" s="249"/>
      <c r="WXB256" s="249"/>
      <c r="WXC256" s="249"/>
      <c r="WXD256" s="249"/>
      <c r="WXE256" s="249"/>
      <c r="WXF256" s="249"/>
      <c r="WXG256" s="249"/>
      <c r="WXH256" s="249"/>
      <c r="WXI256" s="249"/>
      <c r="WXJ256" s="249"/>
      <c r="WXK256" s="249"/>
      <c r="WXL256" s="249"/>
      <c r="WXM256" s="249"/>
      <c r="WXN256" s="249"/>
      <c r="WXO256" s="249"/>
      <c r="WXP256" s="249"/>
      <c r="WXQ256" s="249"/>
      <c r="WXR256" s="249"/>
      <c r="WXS256" s="249"/>
      <c r="WXT256" s="249"/>
      <c r="WXU256" s="249"/>
      <c r="WXV256" s="249"/>
      <c r="WXW256" s="249"/>
      <c r="WXX256" s="249"/>
      <c r="WXY256" s="249"/>
      <c r="WXZ256" s="249"/>
      <c r="WYA256" s="249"/>
      <c r="WYB256" s="249"/>
      <c r="WYC256" s="249"/>
      <c r="WYD256" s="249"/>
      <c r="WYE256" s="249"/>
      <c r="WYF256" s="249"/>
      <c r="WYG256" s="249"/>
      <c r="WYH256" s="249"/>
      <c r="WYI256" s="249"/>
      <c r="WYJ256" s="249"/>
      <c r="WYK256" s="249"/>
      <c r="WYL256" s="249"/>
      <c r="WYM256" s="249"/>
      <c r="WYN256" s="249"/>
      <c r="WYO256" s="249"/>
      <c r="WYP256" s="249"/>
      <c r="WYQ256" s="249"/>
      <c r="WYR256" s="249"/>
      <c r="WYS256" s="249"/>
      <c r="WYT256" s="249"/>
      <c r="WYU256" s="249"/>
      <c r="WYV256" s="249"/>
      <c r="WYW256" s="249"/>
      <c r="WYX256" s="249"/>
      <c r="WYY256" s="249"/>
      <c r="WYZ256" s="249"/>
      <c r="WZA256" s="249"/>
      <c r="WZB256" s="249"/>
      <c r="WZC256" s="249"/>
      <c r="WZD256" s="249"/>
      <c r="WZE256" s="249"/>
      <c r="WZF256" s="249"/>
      <c r="WZG256" s="249"/>
      <c r="WZH256" s="249"/>
      <c r="WZI256" s="249"/>
      <c r="WZJ256" s="249"/>
      <c r="WZK256" s="249"/>
      <c r="WZL256" s="249"/>
      <c r="WZM256" s="249"/>
      <c r="WZN256" s="249"/>
      <c r="WZO256" s="249"/>
      <c r="WZP256" s="249"/>
      <c r="WZQ256" s="249"/>
      <c r="WZR256" s="249"/>
      <c r="WZS256" s="249"/>
      <c r="WZT256" s="249"/>
      <c r="WZU256" s="249"/>
      <c r="WZV256" s="249"/>
      <c r="WZW256" s="249"/>
      <c r="WZX256" s="249"/>
      <c r="WZY256" s="249"/>
      <c r="WZZ256" s="249"/>
      <c r="XAA256" s="249"/>
      <c r="XAB256" s="249"/>
      <c r="XAC256" s="249"/>
      <c r="XAD256" s="249"/>
      <c r="XAE256" s="249"/>
      <c r="XAF256" s="249"/>
      <c r="XAG256" s="249"/>
      <c r="XAH256" s="249"/>
      <c r="XAI256" s="249"/>
      <c r="XAJ256" s="249"/>
      <c r="XAK256" s="249"/>
      <c r="XAL256" s="249"/>
      <c r="XAM256" s="249"/>
      <c r="XAN256" s="249"/>
      <c r="XAO256" s="249"/>
      <c r="XAP256" s="249"/>
      <c r="XAQ256" s="249"/>
      <c r="XAR256" s="249"/>
      <c r="XAS256" s="249"/>
      <c r="XAT256" s="249"/>
      <c r="XAU256" s="249"/>
      <c r="XAV256" s="249"/>
      <c r="XAW256" s="249"/>
      <c r="XAX256" s="249"/>
      <c r="XAY256" s="249"/>
      <c r="XAZ256" s="249"/>
      <c r="XBA256" s="249"/>
      <c r="XBB256" s="249"/>
      <c r="XBC256" s="249"/>
      <c r="XBD256" s="249"/>
      <c r="XBE256" s="249"/>
      <c r="XBF256" s="249"/>
      <c r="XBG256" s="249"/>
      <c r="XBH256" s="249"/>
      <c r="XBI256" s="249"/>
      <c r="XBJ256" s="249"/>
      <c r="XBK256" s="249"/>
      <c r="XBL256" s="249"/>
      <c r="XBM256" s="249"/>
      <c r="XBN256" s="249"/>
      <c r="XBO256" s="249"/>
      <c r="XBP256" s="249"/>
      <c r="XBQ256" s="249"/>
      <c r="XBR256" s="249"/>
      <c r="XBS256" s="249"/>
      <c r="XBT256" s="249"/>
      <c r="XBU256" s="249"/>
      <c r="XBV256" s="249"/>
      <c r="XBW256" s="249"/>
      <c r="XBX256" s="249"/>
      <c r="XBY256" s="249"/>
      <c r="XBZ256" s="249"/>
      <c r="XCA256" s="249"/>
      <c r="XCB256" s="249"/>
      <c r="XCC256" s="249"/>
      <c r="XCD256" s="249"/>
      <c r="XCE256" s="249"/>
      <c r="XCF256" s="249"/>
      <c r="XCG256" s="249"/>
      <c r="XCH256" s="249"/>
      <c r="XCI256" s="249"/>
      <c r="XCJ256" s="249"/>
      <c r="XCK256" s="249"/>
      <c r="XCL256" s="249"/>
      <c r="XCM256" s="249"/>
      <c r="XCN256" s="249"/>
      <c r="XCO256" s="249"/>
      <c r="XCP256" s="249"/>
      <c r="XCQ256" s="249"/>
      <c r="XCR256" s="249"/>
      <c r="XCS256" s="249"/>
      <c r="XCT256" s="249"/>
      <c r="XCU256" s="249"/>
      <c r="XCV256" s="249"/>
      <c r="XCW256" s="249"/>
      <c r="XCX256" s="249"/>
      <c r="XCY256" s="249"/>
      <c r="XCZ256" s="249"/>
      <c r="XDA256" s="249"/>
      <c r="XDB256" s="249"/>
      <c r="XDC256" s="249"/>
      <c r="XDD256" s="249"/>
      <c r="XDE256" s="249"/>
      <c r="XDF256" s="249"/>
      <c r="XDG256" s="249"/>
      <c r="XDH256" s="249"/>
      <c r="XDI256" s="249"/>
      <c r="XDJ256" s="249"/>
      <c r="XDK256" s="249"/>
      <c r="XDL256" s="249"/>
      <c r="XDM256" s="249"/>
      <c r="XDN256" s="249"/>
      <c r="XDO256" s="249"/>
      <c r="XDP256" s="249"/>
      <c r="XDQ256" s="249"/>
      <c r="XDR256" s="249"/>
      <c r="XDS256" s="249"/>
      <c r="XDT256" s="249"/>
      <c r="XDU256" s="249"/>
      <c r="XDV256" s="249"/>
      <c r="XDW256" s="249"/>
      <c r="XDX256" s="249"/>
      <c r="XDY256" s="249"/>
      <c r="XDZ256" s="249"/>
      <c r="XEA256" s="249"/>
      <c r="XEB256" s="249"/>
      <c r="XEC256" s="249"/>
      <c r="XED256" s="249"/>
      <c r="XEE256" s="249"/>
      <c r="XEF256" s="249"/>
      <c r="XEG256" s="249"/>
      <c r="XEH256" s="249"/>
      <c r="XEI256" s="249"/>
      <c r="XEJ256" s="249"/>
      <c r="XEK256" s="249"/>
      <c r="XEL256" s="249"/>
      <c r="XEM256" s="249"/>
      <c r="XEN256" s="249"/>
      <c r="XEO256" s="249"/>
      <c r="XEP256" s="249"/>
      <c r="XEQ256" s="249"/>
      <c r="XER256" s="249"/>
      <c r="XES256" s="249"/>
      <c r="XET256" s="249"/>
      <c r="XEU256" s="249"/>
      <c r="XEV256" s="249"/>
      <c r="XEW256" s="249"/>
      <c r="XEX256" s="249"/>
    </row>
    <row r="257" spans="1:16378" ht="14.45" customHeight="1" x14ac:dyDescent="0.2">
      <c r="A257" s="116" t="s">
        <v>19</v>
      </c>
      <c r="B257" s="120">
        <v>25.199000000000002</v>
      </c>
      <c r="C257" s="116" t="s">
        <v>90</v>
      </c>
      <c r="D257" s="247" t="s">
        <v>8540</v>
      </c>
      <c r="E257" s="120"/>
      <c r="F257" s="120" t="s">
        <v>7671</v>
      </c>
      <c r="G257" s="120" t="s">
        <v>8541</v>
      </c>
      <c r="H257" s="120" t="s">
        <v>8542</v>
      </c>
      <c r="I257" s="120" t="s">
        <v>8543</v>
      </c>
      <c r="J257" s="284" t="s">
        <v>8544</v>
      </c>
      <c r="K257" s="292"/>
      <c r="L257" s="292"/>
      <c r="M257" s="292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  <c r="AA257" s="292"/>
      <c r="AB257" s="292"/>
      <c r="AC257" s="292"/>
      <c r="AD257" s="292"/>
      <c r="AE257" s="292"/>
      <c r="AF257" s="292"/>
      <c r="AG257" s="292"/>
      <c r="AH257" s="249"/>
      <c r="AI257" s="249"/>
      <c r="AJ257" s="249"/>
      <c r="AK257" s="249"/>
      <c r="AL257" s="249"/>
      <c r="AM257" s="249"/>
      <c r="AN257" s="249"/>
      <c r="AO257" s="249"/>
      <c r="AP257" s="249"/>
      <c r="AQ257" s="249"/>
      <c r="AR257" s="249"/>
      <c r="AS257" s="249"/>
      <c r="AT257" s="249"/>
      <c r="AU257" s="249"/>
      <c r="AV257" s="249"/>
      <c r="AW257" s="249"/>
      <c r="AX257" s="249"/>
      <c r="AY257" s="249"/>
      <c r="AZ257" s="249"/>
      <c r="BA257" s="249"/>
      <c r="BB257" s="249"/>
      <c r="BC257" s="249"/>
      <c r="BD257" s="249"/>
      <c r="BE257" s="249"/>
      <c r="BF257" s="249"/>
      <c r="BG257" s="249"/>
      <c r="BH257" s="249"/>
      <c r="BI257" s="249"/>
      <c r="BJ257" s="249"/>
      <c r="BK257" s="249"/>
      <c r="BL257" s="249"/>
      <c r="BM257" s="249"/>
      <c r="BN257" s="249"/>
      <c r="BO257" s="249"/>
      <c r="BP257" s="249"/>
      <c r="BQ257" s="249"/>
      <c r="BR257" s="249"/>
      <c r="BS257" s="249"/>
      <c r="BT257" s="249"/>
      <c r="BU257" s="249"/>
      <c r="BV257" s="249"/>
      <c r="BW257" s="249"/>
      <c r="BX257" s="249"/>
      <c r="BY257" s="249"/>
      <c r="BZ257" s="249"/>
      <c r="CA257" s="249"/>
      <c r="CB257" s="249"/>
      <c r="CC257" s="249"/>
      <c r="CD257" s="249"/>
      <c r="CE257" s="249"/>
      <c r="CF257" s="249"/>
      <c r="CG257" s="249"/>
      <c r="CH257" s="249"/>
      <c r="CI257" s="249"/>
      <c r="CJ257" s="249"/>
      <c r="CK257" s="249"/>
      <c r="CL257" s="249"/>
      <c r="CM257" s="249"/>
      <c r="CN257" s="249"/>
      <c r="CO257" s="249"/>
      <c r="CP257" s="249"/>
      <c r="CQ257" s="249"/>
      <c r="CR257" s="249"/>
      <c r="CS257" s="249"/>
      <c r="CT257" s="249"/>
      <c r="CU257" s="249"/>
      <c r="CV257" s="249"/>
      <c r="CW257" s="249"/>
      <c r="CX257" s="249"/>
      <c r="CY257" s="249"/>
      <c r="CZ257" s="249"/>
      <c r="DA257" s="249"/>
      <c r="DB257" s="249"/>
      <c r="DC257" s="249"/>
      <c r="DD257" s="249"/>
      <c r="DE257" s="249"/>
      <c r="DF257" s="249"/>
      <c r="DG257" s="249"/>
      <c r="DH257" s="249"/>
      <c r="DI257" s="249"/>
      <c r="DJ257" s="249"/>
      <c r="DK257" s="249"/>
      <c r="DL257" s="249"/>
      <c r="DM257" s="249"/>
      <c r="DN257" s="249"/>
      <c r="DO257" s="249"/>
      <c r="DP257" s="249"/>
      <c r="DQ257" s="249"/>
      <c r="DR257" s="249"/>
      <c r="DS257" s="249"/>
      <c r="DT257" s="249"/>
      <c r="DU257" s="249"/>
      <c r="DV257" s="249"/>
      <c r="DW257" s="249"/>
      <c r="DX257" s="249"/>
      <c r="DY257" s="249"/>
      <c r="DZ257" s="249"/>
      <c r="EA257" s="249"/>
      <c r="EB257" s="249"/>
      <c r="EC257" s="249"/>
      <c r="ED257" s="249"/>
      <c r="EE257" s="249"/>
      <c r="EF257" s="249"/>
      <c r="EG257" s="249"/>
      <c r="EH257" s="249"/>
      <c r="EI257" s="249"/>
      <c r="EJ257" s="249"/>
      <c r="EK257" s="249"/>
      <c r="EL257" s="249"/>
      <c r="EM257" s="249"/>
      <c r="EN257" s="249"/>
      <c r="EO257" s="249"/>
      <c r="EP257" s="249"/>
      <c r="EQ257" s="249"/>
      <c r="ER257" s="249"/>
      <c r="ES257" s="249"/>
      <c r="ET257" s="249"/>
      <c r="EU257" s="249"/>
      <c r="EV257" s="249"/>
      <c r="EW257" s="249"/>
      <c r="EX257" s="249"/>
      <c r="EY257" s="249"/>
      <c r="EZ257" s="249"/>
      <c r="FA257" s="249"/>
      <c r="FB257" s="249"/>
      <c r="FC257" s="249"/>
      <c r="FD257" s="249"/>
      <c r="FE257" s="249"/>
      <c r="FF257" s="249"/>
      <c r="FG257" s="249"/>
      <c r="FH257" s="249"/>
      <c r="FI257" s="249"/>
      <c r="FJ257" s="249"/>
      <c r="FK257" s="249"/>
      <c r="FL257" s="249"/>
      <c r="FM257" s="249"/>
      <c r="FN257" s="249"/>
      <c r="FO257" s="249"/>
      <c r="FP257" s="249"/>
      <c r="FQ257" s="249"/>
      <c r="FR257" s="249"/>
      <c r="FS257" s="249"/>
      <c r="FT257" s="249"/>
      <c r="FU257" s="249"/>
      <c r="FV257" s="249"/>
      <c r="FW257" s="249"/>
      <c r="FX257" s="249"/>
      <c r="FY257" s="249"/>
      <c r="FZ257" s="249"/>
      <c r="GA257" s="249"/>
      <c r="GB257" s="249"/>
      <c r="GC257" s="249"/>
      <c r="GD257" s="249"/>
      <c r="GE257" s="249"/>
      <c r="GF257" s="249"/>
      <c r="GG257" s="249"/>
      <c r="GH257" s="249"/>
      <c r="GI257" s="249"/>
      <c r="GJ257" s="249"/>
      <c r="GK257" s="249"/>
      <c r="GL257" s="249"/>
      <c r="GM257" s="249"/>
      <c r="GN257" s="249"/>
      <c r="GO257" s="249"/>
      <c r="GP257" s="249"/>
      <c r="GQ257" s="249"/>
      <c r="GR257" s="249"/>
      <c r="GS257" s="249"/>
      <c r="GT257" s="249"/>
      <c r="GU257" s="249"/>
      <c r="GV257" s="249"/>
      <c r="GW257" s="249"/>
      <c r="GX257" s="249"/>
      <c r="GY257" s="249"/>
      <c r="GZ257" s="249"/>
      <c r="HA257" s="249"/>
      <c r="HB257" s="249"/>
      <c r="HC257" s="249"/>
      <c r="HD257" s="249"/>
      <c r="HE257" s="249"/>
      <c r="HF257" s="249"/>
      <c r="HG257" s="249"/>
      <c r="HH257" s="249"/>
      <c r="HI257" s="249"/>
      <c r="HJ257" s="249"/>
      <c r="HK257" s="249"/>
      <c r="HL257" s="249"/>
      <c r="HM257" s="249"/>
      <c r="HN257" s="249"/>
      <c r="HO257" s="249"/>
      <c r="HP257" s="249"/>
      <c r="HQ257" s="249"/>
      <c r="HR257" s="249"/>
      <c r="HS257" s="249"/>
      <c r="HT257" s="249"/>
      <c r="HU257" s="249"/>
      <c r="HV257" s="249"/>
      <c r="HW257" s="249"/>
      <c r="HX257" s="249"/>
      <c r="HY257" s="249"/>
      <c r="HZ257" s="249"/>
      <c r="IA257" s="249"/>
      <c r="IB257" s="249"/>
      <c r="IC257" s="249"/>
      <c r="ID257" s="249"/>
      <c r="IE257" s="249"/>
      <c r="IF257" s="249"/>
      <c r="IG257" s="249"/>
      <c r="IH257" s="249"/>
      <c r="II257" s="249"/>
      <c r="IJ257" s="249"/>
      <c r="IK257" s="249"/>
      <c r="IL257" s="249"/>
      <c r="IM257" s="249"/>
      <c r="IN257" s="249"/>
      <c r="IO257" s="249"/>
      <c r="IP257" s="249"/>
      <c r="IQ257" s="249"/>
      <c r="IR257" s="249"/>
      <c r="IS257" s="249"/>
      <c r="IT257" s="249"/>
      <c r="IU257" s="249"/>
      <c r="IV257" s="249"/>
      <c r="IW257" s="249"/>
      <c r="IX257" s="249"/>
      <c r="IY257" s="249"/>
      <c r="IZ257" s="249"/>
      <c r="JA257" s="249"/>
      <c r="JB257" s="249"/>
      <c r="JC257" s="249"/>
      <c r="JD257" s="249"/>
      <c r="JE257" s="249"/>
      <c r="JF257" s="249"/>
      <c r="JG257" s="249"/>
      <c r="JH257" s="249"/>
      <c r="JI257" s="249"/>
      <c r="JJ257" s="249"/>
      <c r="JK257" s="249"/>
      <c r="JL257" s="249"/>
      <c r="JM257" s="249"/>
      <c r="JN257" s="249"/>
      <c r="JO257" s="249"/>
      <c r="JP257" s="249"/>
      <c r="JQ257" s="249"/>
      <c r="JR257" s="249"/>
      <c r="JS257" s="249"/>
      <c r="JT257" s="249"/>
      <c r="JU257" s="249"/>
      <c r="JV257" s="249"/>
      <c r="JW257" s="249"/>
      <c r="JX257" s="249"/>
      <c r="JY257" s="249"/>
      <c r="JZ257" s="249"/>
      <c r="KA257" s="249"/>
      <c r="KB257" s="249"/>
      <c r="KC257" s="249"/>
      <c r="KD257" s="249"/>
      <c r="KE257" s="249"/>
      <c r="KF257" s="249"/>
      <c r="KG257" s="249"/>
      <c r="KH257" s="249"/>
      <c r="KI257" s="249"/>
      <c r="KJ257" s="249"/>
      <c r="KK257" s="249"/>
      <c r="KL257" s="249"/>
      <c r="KM257" s="249"/>
      <c r="KN257" s="249"/>
      <c r="KO257" s="249"/>
      <c r="KP257" s="249"/>
      <c r="KQ257" s="249"/>
      <c r="KR257" s="249"/>
      <c r="KS257" s="249"/>
      <c r="KT257" s="249"/>
      <c r="KU257" s="249"/>
      <c r="KV257" s="249"/>
      <c r="KW257" s="249"/>
      <c r="KX257" s="249"/>
      <c r="KY257" s="249"/>
      <c r="KZ257" s="249"/>
      <c r="LA257" s="249"/>
      <c r="LB257" s="249"/>
      <c r="LC257" s="249"/>
      <c r="LD257" s="249"/>
      <c r="LE257" s="249"/>
      <c r="LF257" s="249"/>
      <c r="LG257" s="249"/>
      <c r="LH257" s="249"/>
      <c r="LI257" s="249"/>
      <c r="LJ257" s="249"/>
      <c r="LK257" s="249"/>
      <c r="LL257" s="249"/>
      <c r="LM257" s="249"/>
      <c r="LN257" s="249"/>
      <c r="LO257" s="249"/>
      <c r="LP257" s="249"/>
      <c r="LQ257" s="249"/>
      <c r="LR257" s="249"/>
      <c r="LS257" s="249"/>
      <c r="LT257" s="249"/>
      <c r="LU257" s="249"/>
      <c r="LV257" s="249"/>
      <c r="LW257" s="249"/>
      <c r="LX257" s="249"/>
      <c r="LY257" s="249"/>
      <c r="LZ257" s="249"/>
      <c r="MA257" s="249"/>
      <c r="MB257" s="249"/>
      <c r="MC257" s="249"/>
      <c r="MD257" s="249"/>
      <c r="ME257" s="249"/>
      <c r="MF257" s="249"/>
      <c r="MG257" s="249"/>
      <c r="MH257" s="249"/>
      <c r="MI257" s="249"/>
      <c r="MJ257" s="249"/>
      <c r="MK257" s="249"/>
      <c r="ML257" s="249"/>
      <c r="MM257" s="249"/>
      <c r="MN257" s="249"/>
      <c r="MO257" s="249"/>
      <c r="MP257" s="249"/>
      <c r="MQ257" s="249"/>
      <c r="MR257" s="249"/>
      <c r="MS257" s="249"/>
      <c r="MT257" s="249"/>
      <c r="MU257" s="249"/>
      <c r="MV257" s="249"/>
      <c r="MW257" s="249"/>
      <c r="MX257" s="249"/>
      <c r="MY257" s="249"/>
      <c r="MZ257" s="249"/>
      <c r="NA257" s="249"/>
      <c r="NB257" s="249"/>
      <c r="NC257" s="249"/>
      <c r="ND257" s="249"/>
      <c r="NE257" s="249"/>
      <c r="NF257" s="249"/>
      <c r="NG257" s="249"/>
      <c r="NH257" s="249"/>
      <c r="NI257" s="249"/>
      <c r="NJ257" s="249"/>
      <c r="NK257" s="249"/>
      <c r="NL257" s="249"/>
      <c r="NM257" s="249"/>
      <c r="NN257" s="249"/>
      <c r="NO257" s="249"/>
      <c r="NP257" s="249"/>
      <c r="NQ257" s="249"/>
      <c r="NR257" s="249"/>
      <c r="NS257" s="249"/>
      <c r="NT257" s="249"/>
      <c r="NU257" s="249"/>
      <c r="NV257" s="249"/>
      <c r="NW257" s="249"/>
      <c r="NX257" s="249"/>
      <c r="NY257" s="249"/>
      <c r="NZ257" s="249"/>
      <c r="OA257" s="249"/>
      <c r="OB257" s="249"/>
      <c r="OC257" s="249"/>
      <c r="OD257" s="249"/>
      <c r="OE257" s="249"/>
      <c r="OF257" s="249"/>
      <c r="OG257" s="249"/>
      <c r="OH257" s="249"/>
      <c r="OI257" s="249"/>
      <c r="OJ257" s="249"/>
      <c r="OK257" s="249"/>
      <c r="OL257" s="249"/>
      <c r="OM257" s="249"/>
      <c r="ON257" s="249"/>
      <c r="OO257" s="249"/>
      <c r="OP257" s="249"/>
      <c r="OQ257" s="249"/>
      <c r="OR257" s="249"/>
      <c r="OS257" s="249"/>
      <c r="OT257" s="249"/>
      <c r="OU257" s="249"/>
      <c r="OV257" s="249"/>
      <c r="OW257" s="249"/>
      <c r="OX257" s="249"/>
      <c r="OY257" s="249"/>
      <c r="OZ257" s="249"/>
      <c r="PA257" s="249"/>
      <c r="PB257" s="249"/>
      <c r="PC257" s="249"/>
      <c r="PD257" s="249"/>
      <c r="PE257" s="249"/>
      <c r="PF257" s="249"/>
      <c r="PG257" s="249"/>
      <c r="PH257" s="249"/>
      <c r="PI257" s="249"/>
      <c r="PJ257" s="249"/>
      <c r="PK257" s="249"/>
      <c r="PL257" s="249"/>
      <c r="PM257" s="249"/>
      <c r="PN257" s="249"/>
      <c r="PO257" s="249"/>
      <c r="PP257" s="249"/>
      <c r="PQ257" s="249"/>
      <c r="PR257" s="249"/>
      <c r="PS257" s="249"/>
      <c r="PT257" s="249"/>
      <c r="PU257" s="249"/>
      <c r="PV257" s="249"/>
      <c r="PW257" s="249"/>
      <c r="PX257" s="249"/>
      <c r="PY257" s="249"/>
      <c r="PZ257" s="249"/>
      <c r="QA257" s="249"/>
      <c r="QB257" s="249"/>
      <c r="QC257" s="249"/>
      <c r="QD257" s="249"/>
      <c r="QE257" s="249"/>
      <c r="QF257" s="249"/>
      <c r="QG257" s="249"/>
      <c r="QH257" s="249"/>
      <c r="QI257" s="249"/>
      <c r="QJ257" s="249"/>
      <c r="QK257" s="249"/>
      <c r="QL257" s="249"/>
      <c r="QM257" s="249"/>
      <c r="QN257" s="249"/>
      <c r="QO257" s="249"/>
      <c r="QP257" s="249"/>
      <c r="QQ257" s="249"/>
      <c r="QR257" s="249"/>
      <c r="QS257" s="249"/>
      <c r="QT257" s="249"/>
      <c r="QU257" s="249"/>
      <c r="QV257" s="249"/>
      <c r="QW257" s="249"/>
      <c r="QX257" s="249"/>
      <c r="QY257" s="249"/>
      <c r="QZ257" s="249"/>
      <c r="RA257" s="249"/>
      <c r="RB257" s="249"/>
      <c r="RC257" s="249"/>
      <c r="RD257" s="249"/>
      <c r="RE257" s="249"/>
      <c r="RF257" s="249"/>
      <c r="RG257" s="249"/>
      <c r="RH257" s="249"/>
      <c r="RI257" s="249"/>
      <c r="RJ257" s="249"/>
      <c r="RK257" s="249"/>
      <c r="RL257" s="249"/>
      <c r="RM257" s="249"/>
      <c r="RN257" s="249"/>
      <c r="RO257" s="249"/>
      <c r="RP257" s="249"/>
      <c r="RQ257" s="249"/>
      <c r="RR257" s="249"/>
      <c r="RS257" s="249"/>
      <c r="RT257" s="249"/>
      <c r="RU257" s="249"/>
      <c r="RV257" s="249"/>
      <c r="RW257" s="249"/>
      <c r="RX257" s="249"/>
      <c r="RY257" s="249"/>
      <c r="RZ257" s="249"/>
      <c r="SA257" s="249"/>
      <c r="SB257" s="249"/>
      <c r="SC257" s="249"/>
      <c r="SD257" s="249"/>
      <c r="SE257" s="249"/>
      <c r="SF257" s="249"/>
      <c r="SG257" s="249"/>
      <c r="SH257" s="249"/>
      <c r="SI257" s="249"/>
      <c r="SJ257" s="249"/>
      <c r="SK257" s="249"/>
      <c r="SL257" s="249"/>
      <c r="SM257" s="249"/>
      <c r="SN257" s="249"/>
      <c r="SO257" s="249"/>
      <c r="SP257" s="249"/>
      <c r="SQ257" s="249"/>
      <c r="SR257" s="249"/>
      <c r="SS257" s="249"/>
      <c r="ST257" s="249"/>
      <c r="SU257" s="249"/>
      <c r="SV257" s="249"/>
      <c r="SW257" s="249"/>
      <c r="SX257" s="249"/>
      <c r="SY257" s="249"/>
      <c r="SZ257" s="249"/>
      <c r="TA257" s="249"/>
      <c r="TB257" s="249"/>
      <c r="TC257" s="249"/>
      <c r="TD257" s="249"/>
      <c r="TE257" s="249"/>
      <c r="TF257" s="249"/>
      <c r="TG257" s="249"/>
      <c r="TH257" s="249"/>
      <c r="TI257" s="249"/>
      <c r="TJ257" s="249"/>
      <c r="TK257" s="249"/>
      <c r="TL257" s="249"/>
      <c r="TM257" s="249"/>
      <c r="TN257" s="249"/>
      <c r="TO257" s="249"/>
      <c r="TP257" s="249"/>
      <c r="TQ257" s="249"/>
      <c r="TR257" s="249"/>
      <c r="TS257" s="249"/>
      <c r="TT257" s="249"/>
      <c r="TU257" s="249"/>
      <c r="TV257" s="249"/>
      <c r="TW257" s="249"/>
      <c r="TX257" s="249"/>
      <c r="TY257" s="249"/>
      <c r="TZ257" s="249"/>
      <c r="UA257" s="249"/>
      <c r="UB257" s="249"/>
      <c r="UC257" s="249"/>
      <c r="UD257" s="249"/>
      <c r="UE257" s="249"/>
      <c r="UF257" s="249"/>
      <c r="UG257" s="249"/>
      <c r="UH257" s="249"/>
      <c r="UI257" s="249"/>
      <c r="UJ257" s="249"/>
      <c r="UK257" s="249"/>
      <c r="UL257" s="249"/>
      <c r="UM257" s="249"/>
      <c r="UN257" s="249"/>
      <c r="UO257" s="249"/>
      <c r="UP257" s="249"/>
      <c r="UQ257" s="249"/>
      <c r="UR257" s="249"/>
      <c r="US257" s="249"/>
      <c r="UT257" s="249"/>
      <c r="UU257" s="249"/>
      <c r="UV257" s="249"/>
      <c r="UW257" s="249"/>
      <c r="UX257" s="249"/>
      <c r="UY257" s="249"/>
      <c r="UZ257" s="249"/>
      <c r="VA257" s="249"/>
      <c r="VB257" s="249"/>
      <c r="VC257" s="249"/>
      <c r="VD257" s="249"/>
      <c r="VE257" s="249"/>
      <c r="VF257" s="249"/>
      <c r="VG257" s="249"/>
      <c r="VH257" s="249"/>
      <c r="VI257" s="249"/>
      <c r="VJ257" s="249"/>
      <c r="VK257" s="249"/>
      <c r="VL257" s="249"/>
      <c r="VM257" s="249"/>
      <c r="VN257" s="249"/>
      <c r="VO257" s="249"/>
      <c r="VP257" s="249"/>
      <c r="VQ257" s="249"/>
      <c r="VR257" s="249"/>
      <c r="VS257" s="249"/>
      <c r="VT257" s="249"/>
      <c r="VU257" s="249"/>
      <c r="VV257" s="249"/>
      <c r="VW257" s="249"/>
      <c r="VX257" s="249"/>
      <c r="VY257" s="249"/>
      <c r="VZ257" s="249"/>
      <c r="WA257" s="249"/>
      <c r="WB257" s="249"/>
      <c r="WC257" s="249"/>
      <c r="WD257" s="249"/>
      <c r="WE257" s="249"/>
      <c r="WF257" s="249"/>
      <c r="WG257" s="249"/>
      <c r="WH257" s="249"/>
      <c r="WI257" s="249"/>
      <c r="WJ257" s="249"/>
      <c r="WK257" s="249"/>
      <c r="WL257" s="249"/>
      <c r="WM257" s="249"/>
      <c r="WN257" s="249"/>
      <c r="WO257" s="249"/>
      <c r="WP257" s="249"/>
      <c r="WQ257" s="249"/>
      <c r="WR257" s="249"/>
      <c r="WS257" s="249"/>
      <c r="WT257" s="249"/>
      <c r="WU257" s="249"/>
      <c r="WV257" s="249"/>
      <c r="WW257" s="249"/>
      <c r="WX257" s="249"/>
      <c r="WY257" s="249"/>
      <c r="WZ257" s="249"/>
      <c r="XA257" s="249"/>
      <c r="XB257" s="249"/>
      <c r="XC257" s="249"/>
      <c r="XD257" s="249"/>
      <c r="XE257" s="249"/>
      <c r="XF257" s="249"/>
      <c r="XG257" s="249"/>
      <c r="XH257" s="249"/>
      <c r="XI257" s="249"/>
      <c r="XJ257" s="249"/>
      <c r="XK257" s="249"/>
      <c r="XL257" s="249"/>
      <c r="XM257" s="249"/>
      <c r="XN257" s="249"/>
      <c r="XO257" s="249"/>
      <c r="XP257" s="249"/>
      <c r="XQ257" s="249"/>
      <c r="XR257" s="249"/>
      <c r="XS257" s="249"/>
      <c r="XT257" s="249"/>
      <c r="XU257" s="249"/>
      <c r="XV257" s="249"/>
      <c r="XW257" s="249"/>
      <c r="XX257" s="249"/>
      <c r="XY257" s="249"/>
      <c r="XZ257" s="249"/>
      <c r="YA257" s="249"/>
      <c r="YB257" s="249"/>
      <c r="YC257" s="249"/>
      <c r="YD257" s="249"/>
      <c r="YE257" s="249"/>
      <c r="YF257" s="249"/>
      <c r="YG257" s="249"/>
      <c r="YH257" s="249"/>
      <c r="YI257" s="249"/>
      <c r="YJ257" s="249"/>
      <c r="YK257" s="249"/>
      <c r="YL257" s="249"/>
      <c r="YM257" s="249"/>
      <c r="YN257" s="249"/>
      <c r="YO257" s="249"/>
      <c r="YP257" s="249"/>
      <c r="YQ257" s="249"/>
      <c r="YR257" s="249"/>
      <c r="YS257" s="249"/>
      <c r="YT257" s="249"/>
      <c r="YU257" s="249"/>
      <c r="YV257" s="249"/>
      <c r="YW257" s="249"/>
      <c r="YX257" s="249"/>
      <c r="YY257" s="249"/>
      <c r="YZ257" s="249"/>
      <c r="ZA257" s="249"/>
      <c r="ZB257" s="249"/>
      <c r="ZC257" s="249"/>
      <c r="ZD257" s="249"/>
      <c r="ZE257" s="249"/>
      <c r="ZF257" s="249"/>
      <c r="ZG257" s="249"/>
      <c r="ZH257" s="249"/>
      <c r="ZI257" s="249"/>
      <c r="ZJ257" s="249"/>
      <c r="ZK257" s="249"/>
      <c r="ZL257" s="249"/>
      <c r="ZM257" s="249"/>
      <c r="ZN257" s="249"/>
      <c r="ZO257" s="249"/>
      <c r="ZP257" s="249"/>
      <c r="ZQ257" s="249"/>
      <c r="ZR257" s="249"/>
      <c r="ZS257" s="249"/>
      <c r="ZT257" s="249"/>
      <c r="ZU257" s="249"/>
      <c r="ZV257" s="249"/>
      <c r="ZW257" s="249"/>
      <c r="ZX257" s="249"/>
      <c r="ZY257" s="249"/>
      <c r="ZZ257" s="249"/>
      <c r="AAA257" s="249"/>
      <c r="AAB257" s="249"/>
      <c r="AAC257" s="249"/>
      <c r="AAD257" s="249"/>
      <c r="AAE257" s="249"/>
      <c r="AAF257" s="249"/>
      <c r="AAG257" s="249"/>
      <c r="AAH257" s="249"/>
      <c r="AAI257" s="249"/>
      <c r="AAJ257" s="249"/>
      <c r="AAK257" s="249"/>
      <c r="AAL257" s="249"/>
      <c r="AAM257" s="249"/>
      <c r="AAN257" s="249"/>
      <c r="AAO257" s="249"/>
      <c r="AAP257" s="249"/>
      <c r="AAQ257" s="249"/>
      <c r="AAR257" s="249"/>
      <c r="AAS257" s="249"/>
      <c r="AAT257" s="249"/>
      <c r="AAU257" s="249"/>
      <c r="AAV257" s="249"/>
      <c r="AAW257" s="249"/>
      <c r="AAX257" s="249"/>
      <c r="AAY257" s="249"/>
      <c r="AAZ257" s="249"/>
      <c r="ABA257" s="249"/>
      <c r="ABB257" s="249"/>
      <c r="ABC257" s="249"/>
      <c r="ABD257" s="249"/>
      <c r="ABE257" s="249"/>
      <c r="ABF257" s="249"/>
      <c r="ABG257" s="249"/>
      <c r="ABH257" s="249"/>
      <c r="ABI257" s="249"/>
      <c r="ABJ257" s="249"/>
      <c r="ABK257" s="249"/>
      <c r="ABL257" s="249"/>
      <c r="ABM257" s="249"/>
      <c r="ABN257" s="249"/>
      <c r="ABO257" s="249"/>
      <c r="ABP257" s="249"/>
      <c r="ABQ257" s="249"/>
      <c r="ABR257" s="249"/>
      <c r="ABS257" s="249"/>
      <c r="ABT257" s="249"/>
      <c r="ABU257" s="249"/>
      <c r="ABV257" s="249"/>
      <c r="ABW257" s="249"/>
      <c r="ABX257" s="249"/>
      <c r="ABY257" s="249"/>
      <c r="ABZ257" s="249"/>
      <c r="ACA257" s="249"/>
      <c r="ACB257" s="249"/>
      <c r="ACC257" s="249"/>
      <c r="ACD257" s="249"/>
      <c r="ACE257" s="249"/>
      <c r="ACF257" s="249"/>
      <c r="ACG257" s="249"/>
      <c r="ACH257" s="249"/>
      <c r="ACI257" s="249"/>
      <c r="ACJ257" s="249"/>
      <c r="ACK257" s="249"/>
      <c r="ACL257" s="249"/>
      <c r="ACM257" s="249"/>
      <c r="ACN257" s="249"/>
      <c r="ACO257" s="249"/>
      <c r="ACP257" s="249"/>
      <c r="ACQ257" s="249"/>
      <c r="ACR257" s="249"/>
      <c r="ACS257" s="249"/>
      <c r="ACT257" s="249"/>
      <c r="ACU257" s="249"/>
      <c r="ACV257" s="249"/>
      <c r="ACW257" s="249"/>
      <c r="ACX257" s="249"/>
      <c r="ACY257" s="249"/>
      <c r="ACZ257" s="249"/>
      <c r="ADA257" s="249"/>
      <c r="ADB257" s="249"/>
      <c r="ADC257" s="249"/>
      <c r="ADD257" s="249"/>
      <c r="ADE257" s="249"/>
      <c r="ADF257" s="249"/>
      <c r="ADG257" s="249"/>
      <c r="ADH257" s="249"/>
      <c r="ADI257" s="249"/>
      <c r="ADJ257" s="249"/>
      <c r="ADK257" s="249"/>
      <c r="ADL257" s="249"/>
      <c r="ADM257" s="249"/>
      <c r="ADN257" s="249"/>
      <c r="ADO257" s="249"/>
      <c r="ADP257" s="249"/>
      <c r="ADQ257" s="249"/>
      <c r="ADR257" s="249"/>
      <c r="ADS257" s="249"/>
      <c r="ADT257" s="249"/>
      <c r="ADU257" s="249"/>
      <c r="ADV257" s="249"/>
      <c r="ADW257" s="249"/>
      <c r="ADX257" s="249"/>
      <c r="ADY257" s="249"/>
      <c r="ADZ257" s="249"/>
      <c r="AEA257" s="249"/>
      <c r="AEB257" s="249"/>
      <c r="AEC257" s="249"/>
      <c r="AED257" s="249"/>
      <c r="AEE257" s="249"/>
      <c r="AEF257" s="249"/>
      <c r="AEG257" s="249"/>
      <c r="AEH257" s="249"/>
      <c r="AEI257" s="249"/>
      <c r="AEJ257" s="249"/>
      <c r="AEK257" s="249"/>
      <c r="AEL257" s="249"/>
      <c r="AEM257" s="249"/>
      <c r="AEN257" s="249"/>
      <c r="AEO257" s="249"/>
      <c r="AEP257" s="249"/>
      <c r="AEQ257" s="249"/>
      <c r="AER257" s="249"/>
      <c r="AES257" s="249"/>
      <c r="AET257" s="249"/>
      <c r="AEU257" s="249"/>
      <c r="AEV257" s="249"/>
      <c r="AEW257" s="249"/>
      <c r="AEX257" s="249"/>
      <c r="AEY257" s="249"/>
      <c r="AEZ257" s="249"/>
      <c r="AFA257" s="249"/>
      <c r="AFB257" s="249"/>
      <c r="AFC257" s="249"/>
      <c r="AFD257" s="249"/>
      <c r="AFE257" s="249"/>
      <c r="AFF257" s="249"/>
      <c r="AFG257" s="249"/>
      <c r="AFH257" s="249"/>
      <c r="AFI257" s="249"/>
      <c r="AFJ257" s="249"/>
      <c r="AFK257" s="249"/>
      <c r="AFL257" s="249"/>
      <c r="AFM257" s="249"/>
      <c r="AFN257" s="249"/>
      <c r="AFO257" s="249"/>
      <c r="AFP257" s="249"/>
      <c r="AFQ257" s="249"/>
      <c r="AFR257" s="249"/>
      <c r="AFS257" s="249"/>
      <c r="AFT257" s="249"/>
      <c r="AFU257" s="249"/>
      <c r="AFV257" s="249"/>
      <c r="AFW257" s="249"/>
      <c r="AFX257" s="249"/>
      <c r="AFY257" s="249"/>
      <c r="AFZ257" s="249"/>
      <c r="AGA257" s="249"/>
      <c r="AGB257" s="249"/>
      <c r="AGC257" s="249"/>
      <c r="AGD257" s="249"/>
      <c r="AGE257" s="249"/>
      <c r="AGF257" s="249"/>
      <c r="AGG257" s="249"/>
      <c r="AGH257" s="249"/>
      <c r="AGI257" s="249"/>
      <c r="AGJ257" s="249"/>
      <c r="AGK257" s="249"/>
      <c r="AGL257" s="249"/>
      <c r="AGM257" s="249"/>
      <c r="AGN257" s="249"/>
      <c r="AGO257" s="249"/>
      <c r="AGP257" s="249"/>
      <c r="AGQ257" s="249"/>
      <c r="AGR257" s="249"/>
      <c r="AGS257" s="249"/>
      <c r="AGT257" s="249"/>
      <c r="AGU257" s="249"/>
      <c r="AGV257" s="249"/>
      <c r="AGW257" s="249"/>
      <c r="AGX257" s="249"/>
      <c r="AGY257" s="249"/>
      <c r="AGZ257" s="249"/>
      <c r="AHA257" s="249"/>
      <c r="AHB257" s="249"/>
      <c r="AHC257" s="249"/>
      <c r="AHD257" s="249"/>
      <c r="AHE257" s="249"/>
      <c r="AHF257" s="249"/>
      <c r="AHG257" s="249"/>
      <c r="AHH257" s="249"/>
      <c r="AHI257" s="249"/>
      <c r="AHJ257" s="249"/>
      <c r="AHK257" s="249"/>
      <c r="AHL257" s="249"/>
      <c r="AHM257" s="249"/>
      <c r="AHN257" s="249"/>
      <c r="AHO257" s="249"/>
      <c r="AHP257" s="249"/>
      <c r="AHQ257" s="249"/>
      <c r="AHR257" s="249"/>
      <c r="AHS257" s="249"/>
      <c r="AHT257" s="249"/>
      <c r="AHU257" s="249"/>
      <c r="AHV257" s="249"/>
      <c r="AHW257" s="249"/>
      <c r="AHX257" s="249"/>
      <c r="AHY257" s="249"/>
      <c r="AHZ257" s="249"/>
      <c r="AIA257" s="249"/>
      <c r="AIB257" s="249"/>
      <c r="AIC257" s="249"/>
      <c r="AID257" s="249"/>
      <c r="AIE257" s="249"/>
      <c r="AIF257" s="249"/>
      <c r="AIG257" s="249"/>
      <c r="AIH257" s="249"/>
      <c r="AII257" s="249"/>
      <c r="AIJ257" s="249"/>
      <c r="AIK257" s="249"/>
      <c r="AIL257" s="249"/>
      <c r="AIM257" s="249"/>
      <c r="AIN257" s="249"/>
      <c r="AIO257" s="249"/>
      <c r="AIP257" s="249"/>
      <c r="AIQ257" s="249"/>
      <c r="AIR257" s="249"/>
      <c r="AIS257" s="249"/>
      <c r="AIT257" s="249"/>
      <c r="AIU257" s="249"/>
      <c r="AIV257" s="249"/>
      <c r="AIW257" s="249"/>
      <c r="AIX257" s="249"/>
      <c r="AIY257" s="249"/>
      <c r="AIZ257" s="249"/>
      <c r="AJA257" s="249"/>
      <c r="AJB257" s="249"/>
      <c r="AJC257" s="249"/>
      <c r="AJD257" s="249"/>
      <c r="AJE257" s="249"/>
      <c r="AJF257" s="249"/>
      <c r="AJG257" s="249"/>
      <c r="AJH257" s="249"/>
      <c r="AJI257" s="249"/>
      <c r="AJJ257" s="249"/>
      <c r="AJK257" s="249"/>
      <c r="AJL257" s="249"/>
      <c r="AJM257" s="249"/>
      <c r="AJN257" s="249"/>
      <c r="AJO257" s="249"/>
      <c r="AJP257" s="249"/>
      <c r="AJQ257" s="249"/>
      <c r="AJR257" s="249"/>
      <c r="AJS257" s="249"/>
      <c r="AJT257" s="249"/>
      <c r="AJU257" s="249"/>
      <c r="AJV257" s="249"/>
      <c r="AJW257" s="249"/>
      <c r="AJX257" s="249"/>
      <c r="AJY257" s="249"/>
      <c r="AJZ257" s="249"/>
      <c r="AKA257" s="249"/>
      <c r="AKB257" s="249"/>
      <c r="AKC257" s="249"/>
      <c r="AKD257" s="249"/>
      <c r="AKE257" s="249"/>
      <c r="AKF257" s="249"/>
      <c r="AKG257" s="249"/>
      <c r="AKH257" s="249"/>
      <c r="AKI257" s="249"/>
      <c r="AKJ257" s="249"/>
      <c r="AKK257" s="249"/>
      <c r="AKL257" s="249"/>
      <c r="AKM257" s="249"/>
      <c r="AKN257" s="249"/>
      <c r="AKO257" s="249"/>
      <c r="AKP257" s="249"/>
      <c r="AKQ257" s="249"/>
      <c r="AKR257" s="249"/>
      <c r="AKS257" s="249"/>
      <c r="AKT257" s="249"/>
      <c r="AKU257" s="249"/>
      <c r="AKV257" s="249"/>
      <c r="AKW257" s="249"/>
      <c r="AKX257" s="249"/>
      <c r="AKY257" s="249"/>
      <c r="AKZ257" s="249"/>
      <c r="ALA257" s="249"/>
      <c r="ALB257" s="249"/>
      <c r="ALC257" s="249"/>
      <c r="ALD257" s="249"/>
      <c r="ALE257" s="249"/>
      <c r="ALF257" s="249"/>
      <c r="ALG257" s="249"/>
      <c r="ALH257" s="249"/>
      <c r="ALI257" s="249"/>
      <c r="ALJ257" s="249"/>
      <c r="ALK257" s="249"/>
      <c r="ALL257" s="249"/>
      <c r="ALM257" s="249"/>
      <c r="ALN257" s="249"/>
      <c r="ALO257" s="249"/>
      <c r="ALP257" s="249"/>
      <c r="ALQ257" s="249"/>
      <c r="ALR257" s="249"/>
      <c r="ALS257" s="249"/>
      <c r="ALT257" s="249"/>
      <c r="ALU257" s="249"/>
      <c r="ALV257" s="249"/>
      <c r="ALW257" s="249"/>
      <c r="ALX257" s="249"/>
      <c r="ALY257" s="249"/>
      <c r="ALZ257" s="249"/>
      <c r="AMA257" s="249"/>
      <c r="AMB257" s="249"/>
      <c r="AMC257" s="249"/>
      <c r="AMD257" s="249"/>
      <c r="AME257" s="249"/>
      <c r="AMF257" s="249"/>
      <c r="AMG257" s="249"/>
      <c r="AMH257" s="249"/>
      <c r="AMI257" s="249"/>
      <c r="AMJ257" s="249"/>
      <c r="AMK257" s="249"/>
      <c r="AML257" s="249"/>
      <c r="AMM257" s="249"/>
      <c r="AMN257" s="249"/>
      <c r="AMO257" s="249"/>
      <c r="AMP257" s="249"/>
      <c r="AMQ257" s="249"/>
      <c r="AMR257" s="249"/>
      <c r="AMS257" s="249"/>
      <c r="AMT257" s="249"/>
      <c r="AMU257" s="249"/>
      <c r="AMV257" s="249"/>
      <c r="AMW257" s="249"/>
      <c r="AMX257" s="249"/>
      <c r="AMY257" s="249"/>
      <c r="AMZ257" s="249"/>
      <c r="ANA257" s="249"/>
      <c r="ANB257" s="249"/>
      <c r="ANC257" s="249"/>
      <c r="AND257" s="249"/>
      <c r="ANE257" s="249"/>
      <c r="ANF257" s="249"/>
      <c r="ANG257" s="249"/>
      <c r="ANH257" s="249"/>
      <c r="ANI257" s="249"/>
      <c r="ANJ257" s="249"/>
      <c r="ANK257" s="249"/>
      <c r="ANL257" s="249"/>
      <c r="ANM257" s="249"/>
      <c r="ANN257" s="249"/>
      <c r="ANO257" s="249"/>
      <c r="ANP257" s="249"/>
      <c r="ANQ257" s="249"/>
      <c r="ANR257" s="249"/>
      <c r="ANS257" s="249"/>
      <c r="ANT257" s="249"/>
      <c r="ANU257" s="249"/>
      <c r="ANV257" s="249"/>
      <c r="ANW257" s="249"/>
      <c r="ANX257" s="249"/>
      <c r="ANY257" s="249"/>
      <c r="ANZ257" s="249"/>
      <c r="AOA257" s="249"/>
      <c r="AOB257" s="249"/>
      <c r="AOC257" s="249"/>
      <c r="AOD257" s="249"/>
      <c r="AOE257" s="249"/>
      <c r="AOF257" s="249"/>
      <c r="AOG257" s="249"/>
      <c r="AOH257" s="249"/>
      <c r="AOI257" s="249"/>
      <c r="AOJ257" s="249"/>
      <c r="AOK257" s="249"/>
      <c r="AOL257" s="249"/>
      <c r="AOM257" s="249"/>
      <c r="AON257" s="249"/>
      <c r="AOO257" s="249"/>
      <c r="AOP257" s="249"/>
      <c r="AOQ257" s="249"/>
      <c r="AOR257" s="249"/>
      <c r="AOS257" s="249"/>
      <c r="AOT257" s="249"/>
      <c r="AOU257" s="249"/>
      <c r="AOV257" s="249"/>
      <c r="AOW257" s="249"/>
      <c r="AOX257" s="249"/>
      <c r="AOY257" s="249"/>
      <c r="AOZ257" s="249"/>
      <c r="APA257" s="249"/>
      <c r="APB257" s="249"/>
      <c r="APC257" s="249"/>
      <c r="APD257" s="249"/>
      <c r="APE257" s="249"/>
      <c r="APF257" s="249"/>
      <c r="APG257" s="249"/>
      <c r="APH257" s="249"/>
      <c r="API257" s="249"/>
      <c r="APJ257" s="249"/>
      <c r="APK257" s="249"/>
      <c r="APL257" s="249"/>
      <c r="APM257" s="249"/>
      <c r="APN257" s="249"/>
      <c r="APO257" s="249"/>
      <c r="APP257" s="249"/>
      <c r="APQ257" s="249"/>
      <c r="APR257" s="249"/>
      <c r="APS257" s="249"/>
      <c r="APT257" s="249"/>
      <c r="APU257" s="249"/>
      <c r="APV257" s="249"/>
      <c r="APW257" s="249"/>
      <c r="APX257" s="249"/>
      <c r="APY257" s="249"/>
      <c r="APZ257" s="249"/>
      <c r="AQA257" s="249"/>
      <c r="AQB257" s="249"/>
      <c r="AQC257" s="249"/>
      <c r="AQD257" s="249"/>
      <c r="AQE257" s="249"/>
      <c r="AQF257" s="249"/>
      <c r="AQG257" s="249"/>
      <c r="AQH257" s="249"/>
      <c r="AQI257" s="249"/>
      <c r="AQJ257" s="249"/>
      <c r="AQK257" s="249"/>
      <c r="AQL257" s="249"/>
      <c r="AQM257" s="249"/>
      <c r="AQN257" s="249"/>
      <c r="AQO257" s="249"/>
      <c r="AQP257" s="249"/>
      <c r="AQQ257" s="249"/>
      <c r="AQR257" s="249"/>
      <c r="AQS257" s="249"/>
      <c r="AQT257" s="249"/>
      <c r="AQU257" s="249"/>
      <c r="AQV257" s="249"/>
      <c r="AQW257" s="249"/>
      <c r="AQX257" s="249"/>
      <c r="AQY257" s="249"/>
      <c r="AQZ257" s="249"/>
      <c r="ARA257" s="249"/>
      <c r="ARB257" s="249"/>
      <c r="ARC257" s="249"/>
      <c r="ARD257" s="249"/>
      <c r="ARE257" s="249"/>
      <c r="ARF257" s="249"/>
      <c r="ARG257" s="249"/>
      <c r="ARH257" s="249"/>
      <c r="ARI257" s="249"/>
      <c r="ARJ257" s="249"/>
      <c r="ARK257" s="249"/>
      <c r="ARL257" s="249"/>
      <c r="ARM257" s="249"/>
      <c r="ARN257" s="249"/>
      <c r="ARO257" s="249"/>
      <c r="ARP257" s="249"/>
      <c r="ARQ257" s="249"/>
      <c r="ARR257" s="249"/>
      <c r="ARS257" s="249"/>
      <c r="ART257" s="249"/>
      <c r="ARU257" s="249"/>
      <c r="ARV257" s="249"/>
      <c r="ARW257" s="249"/>
      <c r="ARX257" s="249"/>
      <c r="ARY257" s="249"/>
      <c r="ARZ257" s="249"/>
      <c r="ASA257" s="249"/>
      <c r="ASB257" s="249"/>
      <c r="ASC257" s="249"/>
      <c r="ASD257" s="249"/>
      <c r="ASE257" s="249"/>
      <c r="ASF257" s="249"/>
      <c r="ASG257" s="249"/>
      <c r="ASH257" s="249"/>
      <c r="ASI257" s="249"/>
      <c r="ASJ257" s="249"/>
      <c r="ASK257" s="249"/>
      <c r="ASL257" s="249"/>
      <c r="ASM257" s="249"/>
      <c r="ASN257" s="249"/>
      <c r="ASO257" s="249"/>
      <c r="ASP257" s="249"/>
      <c r="ASQ257" s="249"/>
      <c r="ASR257" s="249"/>
      <c r="ASS257" s="249"/>
      <c r="AST257" s="249"/>
      <c r="ASU257" s="249"/>
      <c r="ASV257" s="249"/>
      <c r="ASW257" s="249"/>
      <c r="ASX257" s="249"/>
      <c r="ASY257" s="249"/>
      <c r="ASZ257" s="249"/>
      <c r="ATA257" s="249"/>
      <c r="ATB257" s="249"/>
      <c r="ATC257" s="249"/>
      <c r="ATD257" s="249"/>
      <c r="ATE257" s="249"/>
      <c r="ATF257" s="249"/>
      <c r="ATG257" s="249"/>
      <c r="ATH257" s="249"/>
      <c r="ATI257" s="249"/>
      <c r="ATJ257" s="249"/>
      <c r="ATK257" s="249"/>
      <c r="ATL257" s="249"/>
      <c r="ATM257" s="249"/>
      <c r="ATN257" s="249"/>
      <c r="ATO257" s="249"/>
      <c r="ATP257" s="249"/>
      <c r="ATQ257" s="249"/>
      <c r="ATR257" s="249"/>
      <c r="ATS257" s="249"/>
      <c r="ATT257" s="249"/>
      <c r="ATU257" s="249"/>
      <c r="ATV257" s="249"/>
      <c r="ATW257" s="249"/>
      <c r="ATX257" s="249"/>
      <c r="ATY257" s="249"/>
      <c r="ATZ257" s="249"/>
      <c r="AUA257" s="249"/>
      <c r="AUB257" s="249"/>
      <c r="AUC257" s="249"/>
      <c r="AUD257" s="249"/>
      <c r="AUE257" s="249"/>
      <c r="AUF257" s="249"/>
      <c r="AUG257" s="249"/>
      <c r="AUH257" s="249"/>
      <c r="AUI257" s="249"/>
      <c r="AUJ257" s="249"/>
      <c r="AUK257" s="249"/>
      <c r="AUL257" s="249"/>
      <c r="AUM257" s="249"/>
      <c r="AUN257" s="249"/>
      <c r="AUO257" s="249"/>
      <c r="AUP257" s="249"/>
      <c r="AUQ257" s="249"/>
      <c r="AUR257" s="249"/>
      <c r="AUS257" s="249"/>
      <c r="AUT257" s="249"/>
      <c r="AUU257" s="249"/>
      <c r="AUV257" s="249"/>
      <c r="AUW257" s="249"/>
      <c r="AUX257" s="249"/>
      <c r="AUY257" s="249"/>
      <c r="AUZ257" s="249"/>
      <c r="AVA257" s="249"/>
      <c r="AVB257" s="249"/>
      <c r="AVC257" s="249"/>
      <c r="AVD257" s="249"/>
      <c r="AVE257" s="249"/>
      <c r="AVF257" s="249"/>
      <c r="AVG257" s="249"/>
      <c r="AVH257" s="249"/>
      <c r="AVI257" s="249"/>
      <c r="AVJ257" s="249"/>
      <c r="AVK257" s="249"/>
      <c r="AVL257" s="249"/>
      <c r="AVM257" s="249"/>
      <c r="AVN257" s="249"/>
      <c r="AVO257" s="249"/>
      <c r="AVP257" s="249"/>
      <c r="AVQ257" s="249"/>
      <c r="AVR257" s="249"/>
      <c r="AVS257" s="249"/>
      <c r="AVT257" s="249"/>
      <c r="AVU257" s="249"/>
      <c r="AVV257" s="249"/>
      <c r="AVW257" s="249"/>
      <c r="AVX257" s="249"/>
      <c r="AVY257" s="249"/>
      <c r="AVZ257" s="249"/>
      <c r="AWA257" s="249"/>
      <c r="AWB257" s="249"/>
      <c r="AWC257" s="249"/>
      <c r="AWD257" s="249"/>
      <c r="AWE257" s="249"/>
      <c r="AWF257" s="249"/>
      <c r="AWG257" s="249"/>
      <c r="AWH257" s="249"/>
      <c r="AWI257" s="249"/>
      <c r="AWJ257" s="249"/>
      <c r="AWK257" s="249"/>
      <c r="AWL257" s="249"/>
      <c r="AWM257" s="249"/>
      <c r="AWN257" s="249"/>
      <c r="AWO257" s="249"/>
      <c r="AWP257" s="249"/>
      <c r="AWQ257" s="249"/>
      <c r="AWR257" s="249"/>
      <c r="AWS257" s="249"/>
      <c r="AWT257" s="249"/>
      <c r="AWU257" s="249"/>
      <c r="AWV257" s="249"/>
      <c r="AWW257" s="249"/>
      <c r="AWX257" s="249"/>
      <c r="AWY257" s="249"/>
      <c r="AWZ257" s="249"/>
      <c r="AXA257" s="249"/>
      <c r="AXB257" s="249"/>
      <c r="AXC257" s="249"/>
      <c r="AXD257" s="249"/>
      <c r="AXE257" s="249"/>
      <c r="AXF257" s="249"/>
      <c r="AXG257" s="249"/>
      <c r="AXH257" s="249"/>
      <c r="AXI257" s="249"/>
      <c r="AXJ257" s="249"/>
      <c r="AXK257" s="249"/>
      <c r="AXL257" s="249"/>
      <c r="AXM257" s="249"/>
      <c r="AXN257" s="249"/>
      <c r="AXO257" s="249"/>
      <c r="AXP257" s="249"/>
      <c r="AXQ257" s="249"/>
      <c r="AXR257" s="249"/>
      <c r="AXS257" s="249"/>
      <c r="AXT257" s="249"/>
      <c r="AXU257" s="249"/>
      <c r="AXV257" s="249"/>
      <c r="AXW257" s="249"/>
      <c r="AXX257" s="249"/>
      <c r="AXY257" s="249"/>
      <c r="AXZ257" s="249"/>
      <c r="AYA257" s="249"/>
      <c r="AYB257" s="249"/>
      <c r="AYC257" s="249"/>
      <c r="AYD257" s="249"/>
      <c r="AYE257" s="249"/>
      <c r="AYF257" s="249"/>
      <c r="AYG257" s="249"/>
      <c r="AYH257" s="249"/>
      <c r="AYI257" s="249"/>
      <c r="AYJ257" s="249"/>
      <c r="AYK257" s="249"/>
      <c r="AYL257" s="249"/>
      <c r="AYM257" s="249"/>
      <c r="AYN257" s="249"/>
      <c r="AYO257" s="249"/>
      <c r="AYP257" s="249"/>
      <c r="AYQ257" s="249"/>
      <c r="AYR257" s="249"/>
      <c r="AYS257" s="249"/>
      <c r="AYT257" s="249"/>
      <c r="AYU257" s="249"/>
      <c r="AYV257" s="249"/>
      <c r="AYW257" s="249"/>
      <c r="AYX257" s="249"/>
      <c r="AYY257" s="249"/>
      <c r="AYZ257" s="249"/>
      <c r="AZA257" s="249"/>
      <c r="AZB257" s="249"/>
      <c r="AZC257" s="249"/>
      <c r="AZD257" s="249"/>
      <c r="AZE257" s="249"/>
      <c r="AZF257" s="249"/>
      <c r="AZG257" s="249"/>
      <c r="AZH257" s="249"/>
      <c r="AZI257" s="249"/>
      <c r="AZJ257" s="249"/>
      <c r="AZK257" s="249"/>
      <c r="AZL257" s="249"/>
      <c r="AZM257" s="249"/>
      <c r="AZN257" s="249"/>
      <c r="AZO257" s="249"/>
      <c r="AZP257" s="249"/>
      <c r="AZQ257" s="249"/>
      <c r="AZR257" s="249"/>
      <c r="AZS257" s="249"/>
      <c r="AZT257" s="249"/>
      <c r="AZU257" s="249"/>
      <c r="AZV257" s="249"/>
      <c r="AZW257" s="249"/>
      <c r="AZX257" s="249"/>
      <c r="AZY257" s="249"/>
      <c r="AZZ257" s="249"/>
      <c r="BAA257" s="249"/>
      <c r="BAB257" s="249"/>
      <c r="BAC257" s="249"/>
      <c r="BAD257" s="249"/>
      <c r="BAE257" s="249"/>
      <c r="BAF257" s="249"/>
      <c r="BAG257" s="249"/>
      <c r="BAH257" s="249"/>
      <c r="BAI257" s="249"/>
      <c r="BAJ257" s="249"/>
      <c r="BAK257" s="249"/>
      <c r="BAL257" s="249"/>
      <c r="BAM257" s="249"/>
      <c r="BAN257" s="249"/>
      <c r="BAO257" s="249"/>
      <c r="BAP257" s="249"/>
      <c r="BAQ257" s="249"/>
      <c r="BAR257" s="249"/>
      <c r="BAS257" s="249"/>
      <c r="BAT257" s="249"/>
      <c r="BAU257" s="249"/>
      <c r="BAV257" s="249"/>
      <c r="BAW257" s="249"/>
      <c r="BAX257" s="249"/>
      <c r="BAY257" s="249"/>
      <c r="BAZ257" s="249"/>
      <c r="BBA257" s="249"/>
      <c r="BBB257" s="249"/>
      <c r="BBC257" s="249"/>
      <c r="BBD257" s="249"/>
      <c r="BBE257" s="249"/>
      <c r="BBF257" s="249"/>
      <c r="BBG257" s="249"/>
      <c r="BBH257" s="249"/>
      <c r="BBI257" s="249"/>
      <c r="BBJ257" s="249"/>
      <c r="BBK257" s="249"/>
      <c r="BBL257" s="249"/>
      <c r="BBM257" s="249"/>
      <c r="BBN257" s="249"/>
      <c r="BBO257" s="249"/>
      <c r="BBP257" s="249"/>
      <c r="BBQ257" s="249"/>
      <c r="BBR257" s="249"/>
      <c r="BBS257" s="249"/>
      <c r="BBT257" s="249"/>
      <c r="BBU257" s="249"/>
      <c r="BBV257" s="249"/>
      <c r="BBW257" s="249"/>
      <c r="BBX257" s="249"/>
      <c r="BBY257" s="249"/>
      <c r="BBZ257" s="249"/>
      <c r="BCA257" s="249"/>
      <c r="BCB257" s="249"/>
      <c r="BCC257" s="249"/>
      <c r="BCD257" s="249"/>
      <c r="BCE257" s="249"/>
      <c r="BCF257" s="249"/>
      <c r="BCG257" s="249"/>
      <c r="BCH257" s="249"/>
      <c r="BCI257" s="249"/>
      <c r="BCJ257" s="249"/>
      <c r="BCK257" s="249"/>
      <c r="BCL257" s="249"/>
      <c r="BCM257" s="249"/>
      <c r="BCN257" s="249"/>
      <c r="BCO257" s="249"/>
      <c r="BCP257" s="249"/>
      <c r="BCQ257" s="249"/>
      <c r="BCR257" s="249"/>
      <c r="BCS257" s="249"/>
      <c r="BCT257" s="249"/>
      <c r="BCU257" s="249"/>
      <c r="BCV257" s="249"/>
      <c r="BCW257" s="249"/>
      <c r="BCX257" s="249"/>
      <c r="BCY257" s="249"/>
      <c r="BCZ257" s="249"/>
      <c r="BDA257" s="249"/>
      <c r="BDB257" s="249"/>
      <c r="BDC257" s="249"/>
      <c r="BDD257" s="249"/>
      <c r="BDE257" s="249"/>
      <c r="BDF257" s="249"/>
      <c r="BDG257" s="249"/>
      <c r="BDH257" s="249"/>
      <c r="BDI257" s="249"/>
      <c r="BDJ257" s="249"/>
      <c r="BDK257" s="249"/>
      <c r="BDL257" s="249"/>
      <c r="BDM257" s="249"/>
      <c r="BDN257" s="249"/>
      <c r="BDO257" s="249"/>
      <c r="BDP257" s="249"/>
      <c r="BDQ257" s="249"/>
      <c r="BDR257" s="249"/>
      <c r="BDS257" s="249"/>
      <c r="BDT257" s="249"/>
      <c r="BDU257" s="249"/>
      <c r="BDV257" s="249"/>
      <c r="BDW257" s="249"/>
      <c r="BDX257" s="249"/>
      <c r="BDY257" s="249"/>
      <c r="BDZ257" s="249"/>
      <c r="BEA257" s="249"/>
      <c r="BEB257" s="249"/>
      <c r="BEC257" s="249"/>
      <c r="BED257" s="249"/>
      <c r="BEE257" s="249"/>
      <c r="BEF257" s="249"/>
      <c r="BEG257" s="249"/>
      <c r="BEH257" s="249"/>
      <c r="BEI257" s="249"/>
      <c r="BEJ257" s="249"/>
      <c r="BEK257" s="249"/>
      <c r="BEL257" s="249"/>
      <c r="BEM257" s="249"/>
      <c r="BEN257" s="249"/>
      <c r="BEO257" s="249"/>
      <c r="BEP257" s="249"/>
      <c r="BEQ257" s="249"/>
      <c r="BER257" s="249"/>
      <c r="BES257" s="249"/>
      <c r="BET257" s="249"/>
      <c r="BEU257" s="249"/>
      <c r="BEV257" s="249"/>
      <c r="BEW257" s="249"/>
      <c r="BEX257" s="249"/>
      <c r="BEY257" s="249"/>
      <c r="BEZ257" s="249"/>
      <c r="BFA257" s="249"/>
      <c r="BFB257" s="249"/>
      <c r="BFC257" s="249"/>
      <c r="BFD257" s="249"/>
      <c r="BFE257" s="249"/>
      <c r="BFF257" s="249"/>
      <c r="BFG257" s="249"/>
      <c r="BFH257" s="249"/>
      <c r="BFI257" s="249"/>
      <c r="BFJ257" s="249"/>
      <c r="BFK257" s="249"/>
      <c r="BFL257" s="249"/>
      <c r="BFM257" s="249"/>
      <c r="BFN257" s="249"/>
      <c r="BFO257" s="249"/>
      <c r="BFP257" s="249"/>
      <c r="BFQ257" s="249"/>
      <c r="BFR257" s="249"/>
      <c r="BFS257" s="249"/>
      <c r="BFT257" s="249"/>
      <c r="BFU257" s="249"/>
      <c r="BFV257" s="249"/>
      <c r="BFW257" s="249"/>
      <c r="BFX257" s="249"/>
      <c r="BFY257" s="249"/>
      <c r="BFZ257" s="249"/>
      <c r="BGA257" s="249"/>
      <c r="BGB257" s="249"/>
      <c r="BGC257" s="249"/>
      <c r="BGD257" s="249"/>
      <c r="BGE257" s="249"/>
      <c r="BGF257" s="249"/>
      <c r="BGG257" s="249"/>
      <c r="BGH257" s="249"/>
      <c r="BGI257" s="249"/>
      <c r="BGJ257" s="249"/>
      <c r="BGK257" s="249"/>
      <c r="BGL257" s="249"/>
      <c r="BGM257" s="249"/>
      <c r="BGN257" s="249"/>
      <c r="BGO257" s="249"/>
      <c r="BGP257" s="249"/>
      <c r="BGQ257" s="249"/>
      <c r="BGR257" s="249"/>
      <c r="BGS257" s="249"/>
      <c r="BGT257" s="249"/>
      <c r="BGU257" s="249"/>
      <c r="BGV257" s="249"/>
      <c r="BGW257" s="249"/>
      <c r="BGX257" s="249"/>
      <c r="BGY257" s="249"/>
      <c r="BGZ257" s="249"/>
      <c r="BHA257" s="249"/>
      <c r="BHB257" s="249"/>
      <c r="BHC257" s="249"/>
      <c r="BHD257" s="249"/>
      <c r="BHE257" s="249"/>
      <c r="BHF257" s="249"/>
      <c r="BHG257" s="249"/>
      <c r="BHH257" s="249"/>
      <c r="BHI257" s="249"/>
      <c r="BHJ257" s="249"/>
      <c r="BHK257" s="249"/>
      <c r="BHL257" s="249"/>
      <c r="BHM257" s="249"/>
      <c r="BHN257" s="249"/>
      <c r="BHO257" s="249"/>
      <c r="BHP257" s="249"/>
      <c r="BHQ257" s="249"/>
      <c r="BHR257" s="249"/>
      <c r="BHS257" s="249"/>
      <c r="BHT257" s="249"/>
      <c r="BHU257" s="249"/>
      <c r="BHV257" s="249"/>
      <c r="BHW257" s="249"/>
      <c r="BHX257" s="249"/>
      <c r="BHY257" s="249"/>
      <c r="BHZ257" s="249"/>
      <c r="BIA257" s="249"/>
      <c r="BIB257" s="249"/>
      <c r="BIC257" s="249"/>
      <c r="BID257" s="249"/>
      <c r="BIE257" s="249"/>
      <c r="BIF257" s="249"/>
      <c r="BIG257" s="249"/>
      <c r="BIH257" s="249"/>
      <c r="BII257" s="249"/>
      <c r="BIJ257" s="249"/>
      <c r="BIK257" s="249"/>
      <c r="BIL257" s="249"/>
      <c r="BIM257" s="249"/>
      <c r="BIN257" s="249"/>
      <c r="BIO257" s="249"/>
      <c r="BIP257" s="249"/>
      <c r="BIQ257" s="249"/>
      <c r="BIR257" s="249"/>
      <c r="BIS257" s="249"/>
      <c r="BIT257" s="249"/>
      <c r="BIU257" s="249"/>
      <c r="BIV257" s="249"/>
      <c r="BIW257" s="249"/>
      <c r="BIX257" s="249"/>
      <c r="BIY257" s="249"/>
      <c r="BIZ257" s="249"/>
      <c r="BJA257" s="249"/>
      <c r="BJB257" s="249"/>
      <c r="BJC257" s="249"/>
      <c r="BJD257" s="249"/>
      <c r="BJE257" s="249"/>
      <c r="BJF257" s="249"/>
      <c r="BJG257" s="249"/>
      <c r="BJH257" s="249"/>
      <c r="BJI257" s="249"/>
      <c r="BJJ257" s="249"/>
      <c r="BJK257" s="249"/>
      <c r="BJL257" s="249"/>
      <c r="BJM257" s="249"/>
      <c r="BJN257" s="249"/>
      <c r="BJO257" s="249"/>
      <c r="BJP257" s="249"/>
      <c r="BJQ257" s="249"/>
      <c r="BJR257" s="249"/>
      <c r="BJS257" s="249"/>
      <c r="BJT257" s="249"/>
      <c r="BJU257" s="249"/>
      <c r="BJV257" s="249"/>
      <c r="BJW257" s="249"/>
      <c r="BJX257" s="249"/>
      <c r="BJY257" s="249"/>
      <c r="BJZ257" s="249"/>
      <c r="BKA257" s="249"/>
      <c r="BKB257" s="249"/>
      <c r="BKC257" s="249"/>
      <c r="BKD257" s="249"/>
      <c r="BKE257" s="249"/>
      <c r="BKF257" s="249"/>
      <c r="BKG257" s="249"/>
      <c r="BKH257" s="249"/>
      <c r="BKI257" s="249"/>
      <c r="BKJ257" s="249"/>
      <c r="BKK257" s="249"/>
      <c r="BKL257" s="249"/>
      <c r="BKM257" s="249"/>
      <c r="BKN257" s="249"/>
      <c r="BKO257" s="249"/>
      <c r="BKP257" s="249"/>
      <c r="BKQ257" s="249"/>
      <c r="BKR257" s="249"/>
      <c r="BKS257" s="249"/>
      <c r="BKT257" s="249"/>
      <c r="BKU257" s="249"/>
      <c r="BKV257" s="249"/>
      <c r="BKW257" s="249"/>
      <c r="BKX257" s="249"/>
      <c r="BKY257" s="249"/>
      <c r="BKZ257" s="249"/>
      <c r="BLA257" s="249"/>
      <c r="BLB257" s="249"/>
      <c r="BLC257" s="249"/>
      <c r="BLD257" s="249"/>
      <c r="BLE257" s="249"/>
      <c r="BLF257" s="249"/>
      <c r="BLG257" s="249"/>
      <c r="BLH257" s="249"/>
      <c r="BLI257" s="249"/>
      <c r="BLJ257" s="249"/>
      <c r="BLK257" s="249"/>
      <c r="BLL257" s="249"/>
      <c r="BLM257" s="249"/>
      <c r="BLN257" s="249"/>
      <c r="BLO257" s="249"/>
      <c r="BLP257" s="249"/>
      <c r="BLQ257" s="249"/>
      <c r="BLR257" s="249"/>
      <c r="BLS257" s="249"/>
      <c r="BLT257" s="249"/>
      <c r="BLU257" s="249"/>
      <c r="BLV257" s="249"/>
      <c r="BLW257" s="249"/>
      <c r="BLX257" s="249"/>
      <c r="BLY257" s="249"/>
      <c r="BLZ257" s="249"/>
      <c r="BMA257" s="249"/>
      <c r="BMB257" s="249"/>
      <c r="BMC257" s="249"/>
      <c r="BMD257" s="249"/>
      <c r="BME257" s="249"/>
      <c r="BMF257" s="249"/>
      <c r="BMG257" s="249"/>
      <c r="BMH257" s="249"/>
      <c r="BMI257" s="249"/>
      <c r="BMJ257" s="249"/>
      <c r="BMK257" s="249"/>
      <c r="BML257" s="249"/>
      <c r="BMM257" s="249"/>
      <c r="BMN257" s="249"/>
      <c r="BMO257" s="249"/>
      <c r="BMP257" s="249"/>
      <c r="BMQ257" s="249"/>
      <c r="BMR257" s="249"/>
      <c r="BMS257" s="249"/>
      <c r="BMT257" s="249"/>
      <c r="BMU257" s="249"/>
      <c r="BMV257" s="249"/>
      <c r="BMW257" s="249"/>
      <c r="BMX257" s="249"/>
      <c r="BMY257" s="249"/>
      <c r="BMZ257" s="249"/>
      <c r="BNA257" s="249"/>
      <c r="BNB257" s="249"/>
      <c r="BNC257" s="249"/>
      <c r="BND257" s="249"/>
      <c r="BNE257" s="249"/>
      <c r="BNF257" s="249"/>
      <c r="BNG257" s="249"/>
      <c r="BNH257" s="249"/>
      <c r="BNI257" s="249"/>
      <c r="BNJ257" s="249"/>
      <c r="BNK257" s="249"/>
      <c r="BNL257" s="249"/>
      <c r="BNM257" s="249"/>
      <c r="BNN257" s="249"/>
      <c r="BNO257" s="249"/>
      <c r="BNP257" s="249"/>
      <c r="BNQ257" s="249"/>
      <c r="BNR257" s="249"/>
      <c r="BNS257" s="249"/>
      <c r="BNT257" s="249"/>
      <c r="BNU257" s="249"/>
      <c r="BNV257" s="249"/>
      <c r="BNW257" s="249"/>
      <c r="BNX257" s="249"/>
      <c r="BNY257" s="249"/>
      <c r="BNZ257" s="249"/>
      <c r="BOA257" s="249"/>
      <c r="BOB257" s="249"/>
      <c r="BOC257" s="249"/>
      <c r="BOD257" s="249"/>
      <c r="BOE257" s="249"/>
      <c r="BOF257" s="249"/>
      <c r="BOG257" s="249"/>
      <c r="BOH257" s="249"/>
      <c r="BOI257" s="249"/>
      <c r="BOJ257" s="249"/>
      <c r="BOK257" s="249"/>
      <c r="BOL257" s="249"/>
      <c r="BOM257" s="249"/>
      <c r="BON257" s="249"/>
      <c r="BOO257" s="249"/>
      <c r="BOP257" s="249"/>
      <c r="BOQ257" s="249"/>
      <c r="BOR257" s="249"/>
      <c r="BOS257" s="249"/>
      <c r="BOT257" s="249"/>
      <c r="BOU257" s="249"/>
      <c r="BOV257" s="249"/>
      <c r="BOW257" s="249"/>
      <c r="BOX257" s="249"/>
      <c r="BOY257" s="249"/>
      <c r="BOZ257" s="249"/>
      <c r="BPA257" s="249"/>
      <c r="BPB257" s="249"/>
      <c r="BPC257" s="249"/>
      <c r="BPD257" s="249"/>
      <c r="BPE257" s="249"/>
      <c r="BPF257" s="249"/>
      <c r="BPG257" s="249"/>
      <c r="BPH257" s="249"/>
      <c r="BPI257" s="249"/>
      <c r="BPJ257" s="249"/>
      <c r="BPK257" s="249"/>
      <c r="BPL257" s="249"/>
      <c r="BPM257" s="249"/>
      <c r="BPN257" s="249"/>
      <c r="BPO257" s="249"/>
      <c r="BPP257" s="249"/>
      <c r="BPQ257" s="249"/>
      <c r="BPR257" s="249"/>
      <c r="BPS257" s="249"/>
      <c r="BPT257" s="249"/>
      <c r="BPU257" s="249"/>
      <c r="BPV257" s="249"/>
      <c r="BPW257" s="249"/>
      <c r="BPX257" s="249"/>
      <c r="BPY257" s="249"/>
      <c r="BPZ257" s="249"/>
      <c r="BQA257" s="249"/>
      <c r="BQB257" s="249"/>
      <c r="BQC257" s="249"/>
      <c r="BQD257" s="249"/>
      <c r="BQE257" s="249"/>
      <c r="BQF257" s="249"/>
      <c r="BQG257" s="249"/>
      <c r="BQH257" s="249"/>
      <c r="BQI257" s="249"/>
      <c r="BQJ257" s="249"/>
      <c r="BQK257" s="249"/>
      <c r="BQL257" s="249"/>
      <c r="BQM257" s="249"/>
      <c r="BQN257" s="249"/>
      <c r="BQO257" s="249"/>
      <c r="BQP257" s="249"/>
      <c r="BQQ257" s="249"/>
      <c r="BQR257" s="249"/>
      <c r="BQS257" s="249"/>
      <c r="BQT257" s="249"/>
      <c r="BQU257" s="249"/>
      <c r="BQV257" s="249"/>
      <c r="BQW257" s="249"/>
      <c r="BQX257" s="249"/>
      <c r="BQY257" s="249"/>
      <c r="BQZ257" s="249"/>
      <c r="BRA257" s="249"/>
      <c r="BRB257" s="249"/>
      <c r="BRC257" s="249"/>
      <c r="BRD257" s="249"/>
      <c r="BRE257" s="249"/>
      <c r="BRF257" s="249"/>
      <c r="BRG257" s="249"/>
      <c r="BRH257" s="249"/>
      <c r="BRI257" s="249"/>
      <c r="BRJ257" s="249"/>
      <c r="BRK257" s="249"/>
      <c r="BRL257" s="249"/>
      <c r="BRM257" s="249"/>
      <c r="BRN257" s="249"/>
      <c r="BRO257" s="249"/>
      <c r="BRP257" s="249"/>
      <c r="BRQ257" s="249"/>
      <c r="BRR257" s="249"/>
      <c r="BRS257" s="249"/>
      <c r="BRT257" s="249"/>
      <c r="BRU257" s="249"/>
      <c r="BRV257" s="249"/>
      <c r="BRW257" s="249"/>
      <c r="BRX257" s="249"/>
      <c r="BRY257" s="249"/>
      <c r="BRZ257" s="249"/>
      <c r="BSA257" s="249"/>
      <c r="BSB257" s="249"/>
      <c r="BSC257" s="249"/>
      <c r="BSD257" s="249"/>
      <c r="BSE257" s="249"/>
      <c r="BSF257" s="249"/>
      <c r="BSG257" s="249"/>
      <c r="BSH257" s="249"/>
      <c r="BSI257" s="249"/>
      <c r="BSJ257" s="249"/>
      <c r="BSK257" s="249"/>
      <c r="BSL257" s="249"/>
      <c r="BSM257" s="249"/>
      <c r="BSN257" s="249"/>
      <c r="BSO257" s="249"/>
      <c r="BSP257" s="249"/>
      <c r="BSQ257" s="249"/>
      <c r="BSR257" s="249"/>
      <c r="BSS257" s="249"/>
      <c r="BST257" s="249"/>
      <c r="BSU257" s="249"/>
      <c r="BSV257" s="249"/>
      <c r="BSW257" s="249"/>
      <c r="BSX257" s="249"/>
      <c r="BSY257" s="249"/>
      <c r="BSZ257" s="249"/>
      <c r="BTA257" s="249"/>
      <c r="BTB257" s="249"/>
      <c r="BTC257" s="249"/>
      <c r="BTD257" s="249"/>
      <c r="BTE257" s="249"/>
      <c r="BTF257" s="249"/>
      <c r="BTG257" s="249"/>
      <c r="BTH257" s="249"/>
      <c r="BTI257" s="249"/>
      <c r="BTJ257" s="249"/>
      <c r="BTK257" s="249"/>
      <c r="BTL257" s="249"/>
      <c r="BTM257" s="249"/>
      <c r="BTN257" s="249"/>
      <c r="BTO257" s="249"/>
      <c r="BTP257" s="249"/>
      <c r="BTQ257" s="249"/>
      <c r="BTR257" s="249"/>
      <c r="BTS257" s="249"/>
      <c r="BTT257" s="249"/>
      <c r="BTU257" s="249"/>
      <c r="BTV257" s="249"/>
      <c r="BTW257" s="249"/>
      <c r="BTX257" s="249"/>
      <c r="BTY257" s="249"/>
      <c r="BTZ257" s="249"/>
      <c r="BUA257" s="249"/>
      <c r="BUB257" s="249"/>
      <c r="BUC257" s="249"/>
      <c r="BUD257" s="249"/>
      <c r="BUE257" s="249"/>
      <c r="BUF257" s="249"/>
      <c r="BUG257" s="249"/>
      <c r="BUH257" s="249"/>
      <c r="BUI257" s="249"/>
      <c r="BUJ257" s="249"/>
      <c r="BUK257" s="249"/>
      <c r="BUL257" s="249"/>
      <c r="BUM257" s="249"/>
      <c r="BUN257" s="249"/>
      <c r="BUO257" s="249"/>
      <c r="BUP257" s="249"/>
      <c r="BUQ257" s="249"/>
      <c r="BUR257" s="249"/>
      <c r="BUS257" s="249"/>
      <c r="BUT257" s="249"/>
      <c r="BUU257" s="249"/>
      <c r="BUV257" s="249"/>
      <c r="BUW257" s="249"/>
      <c r="BUX257" s="249"/>
      <c r="BUY257" s="249"/>
      <c r="BUZ257" s="249"/>
      <c r="BVA257" s="249"/>
      <c r="BVB257" s="249"/>
      <c r="BVC257" s="249"/>
      <c r="BVD257" s="249"/>
      <c r="BVE257" s="249"/>
      <c r="BVF257" s="249"/>
      <c r="BVG257" s="249"/>
      <c r="BVH257" s="249"/>
      <c r="BVI257" s="249"/>
      <c r="BVJ257" s="249"/>
      <c r="BVK257" s="249"/>
      <c r="BVL257" s="249"/>
      <c r="BVM257" s="249"/>
      <c r="BVN257" s="249"/>
      <c r="BVO257" s="249"/>
      <c r="BVP257" s="249"/>
      <c r="BVQ257" s="249"/>
      <c r="BVR257" s="249"/>
      <c r="BVS257" s="249"/>
      <c r="BVT257" s="249"/>
      <c r="BVU257" s="249"/>
      <c r="BVV257" s="249"/>
      <c r="BVW257" s="249"/>
      <c r="BVX257" s="249"/>
      <c r="BVY257" s="249"/>
      <c r="BVZ257" s="249"/>
      <c r="BWA257" s="249"/>
      <c r="BWB257" s="249"/>
      <c r="BWC257" s="249"/>
      <c r="BWD257" s="249"/>
      <c r="BWE257" s="249"/>
      <c r="BWF257" s="249"/>
      <c r="BWG257" s="249"/>
      <c r="BWH257" s="249"/>
      <c r="BWI257" s="249"/>
      <c r="BWJ257" s="249"/>
      <c r="BWK257" s="249"/>
      <c r="BWL257" s="249"/>
      <c r="BWM257" s="249"/>
      <c r="BWN257" s="249"/>
      <c r="BWO257" s="249"/>
      <c r="BWP257" s="249"/>
      <c r="BWQ257" s="249"/>
      <c r="BWR257" s="249"/>
      <c r="BWS257" s="249"/>
      <c r="BWT257" s="249"/>
      <c r="BWU257" s="249"/>
      <c r="BWV257" s="249"/>
      <c r="BWW257" s="249"/>
      <c r="BWX257" s="249"/>
      <c r="BWY257" s="249"/>
      <c r="BWZ257" s="249"/>
      <c r="BXA257" s="249"/>
      <c r="BXB257" s="249"/>
      <c r="BXC257" s="249"/>
      <c r="BXD257" s="249"/>
      <c r="BXE257" s="249"/>
      <c r="BXF257" s="249"/>
      <c r="BXG257" s="249"/>
      <c r="BXH257" s="249"/>
      <c r="BXI257" s="249"/>
      <c r="BXJ257" s="249"/>
      <c r="BXK257" s="249"/>
      <c r="BXL257" s="249"/>
      <c r="BXM257" s="249"/>
      <c r="BXN257" s="249"/>
      <c r="BXO257" s="249"/>
      <c r="BXP257" s="249"/>
      <c r="BXQ257" s="249"/>
      <c r="BXR257" s="249"/>
      <c r="BXS257" s="249"/>
      <c r="BXT257" s="249"/>
      <c r="BXU257" s="249"/>
      <c r="BXV257" s="249"/>
      <c r="BXW257" s="249"/>
      <c r="BXX257" s="249"/>
      <c r="BXY257" s="249"/>
      <c r="BXZ257" s="249"/>
      <c r="BYA257" s="249"/>
      <c r="BYB257" s="249"/>
      <c r="BYC257" s="249"/>
      <c r="BYD257" s="249"/>
      <c r="BYE257" s="249"/>
      <c r="BYF257" s="249"/>
      <c r="BYG257" s="249"/>
      <c r="BYH257" s="249"/>
      <c r="BYI257" s="249"/>
      <c r="BYJ257" s="249"/>
      <c r="BYK257" s="249"/>
      <c r="BYL257" s="249"/>
      <c r="BYM257" s="249"/>
      <c r="BYN257" s="249"/>
      <c r="BYO257" s="249"/>
      <c r="BYP257" s="249"/>
      <c r="BYQ257" s="249"/>
      <c r="BYR257" s="249"/>
      <c r="BYS257" s="249"/>
      <c r="BYT257" s="249"/>
      <c r="BYU257" s="249"/>
      <c r="BYV257" s="249"/>
      <c r="BYW257" s="249"/>
      <c r="BYX257" s="249"/>
      <c r="BYY257" s="249"/>
      <c r="BYZ257" s="249"/>
      <c r="BZA257" s="249"/>
      <c r="BZB257" s="249"/>
      <c r="BZC257" s="249"/>
      <c r="BZD257" s="249"/>
      <c r="BZE257" s="249"/>
      <c r="BZF257" s="249"/>
      <c r="BZG257" s="249"/>
      <c r="BZH257" s="249"/>
      <c r="BZI257" s="249"/>
      <c r="BZJ257" s="249"/>
      <c r="BZK257" s="249"/>
      <c r="BZL257" s="249"/>
      <c r="BZM257" s="249"/>
      <c r="BZN257" s="249"/>
      <c r="BZO257" s="249"/>
      <c r="BZP257" s="249"/>
      <c r="BZQ257" s="249"/>
      <c r="BZR257" s="249"/>
      <c r="BZS257" s="249"/>
      <c r="BZT257" s="249"/>
      <c r="BZU257" s="249"/>
      <c r="BZV257" s="249"/>
      <c r="BZW257" s="249"/>
      <c r="BZX257" s="249"/>
      <c r="BZY257" s="249"/>
      <c r="BZZ257" s="249"/>
      <c r="CAA257" s="249"/>
      <c r="CAB257" s="249"/>
      <c r="CAC257" s="249"/>
      <c r="CAD257" s="249"/>
      <c r="CAE257" s="249"/>
      <c r="CAF257" s="249"/>
      <c r="CAG257" s="249"/>
      <c r="CAH257" s="249"/>
      <c r="CAI257" s="249"/>
      <c r="CAJ257" s="249"/>
      <c r="CAK257" s="249"/>
      <c r="CAL257" s="249"/>
      <c r="CAM257" s="249"/>
      <c r="CAN257" s="249"/>
      <c r="CAO257" s="249"/>
      <c r="CAP257" s="249"/>
      <c r="CAQ257" s="249"/>
      <c r="CAR257" s="249"/>
      <c r="CAS257" s="249"/>
      <c r="CAT257" s="249"/>
      <c r="CAU257" s="249"/>
      <c r="CAV257" s="249"/>
      <c r="CAW257" s="249"/>
      <c r="CAX257" s="249"/>
      <c r="CAY257" s="249"/>
      <c r="CAZ257" s="249"/>
      <c r="CBA257" s="249"/>
      <c r="CBB257" s="249"/>
      <c r="CBC257" s="249"/>
      <c r="CBD257" s="249"/>
      <c r="CBE257" s="249"/>
      <c r="CBF257" s="249"/>
      <c r="CBG257" s="249"/>
      <c r="CBH257" s="249"/>
      <c r="CBI257" s="249"/>
      <c r="CBJ257" s="249"/>
      <c r="CBK257" s="249"/>
      <c r="CBL257" s="249"/>
      <c r="CBM257" s="249"/>
      <c r="CBN257" s="249"/>
      <c r="CBO257" s="249"/>
      <c r="CBP257" s="249"/>
      <c r="CBQ257" s="249"/>
      <c r="CBR257" s="249"/>
      <c r="CBS257" s="249"/>
      <c r="CBT257" s="249"/>
      <c r="CBU257" s="249"/>
      <c r="CBV257" s="249"/>
      <c r="CBW257" s="249"/>
      <c r="CBX257" s="249"/>
      <c r="CBY257" s="249"/>
      <c r="CBZ257" s="249"/>
      <c r="CCA257" s="249"/>
      <c r="CCB257" s="249"/>
      <c r="CCC257" s="249"/>
      <c r="CCD257" s="249"/>
      <c r="CCE257" s="249"/>
      <c r="CCF257" s="249"/>
      <c r="CCG257" s="249"/>
      <c r="CCH257" s="249"/>
      <c r="CCI257" s="249"/>
      <c r="CCJ257" s="249"/>
      <c r="CCK257" s="249"/>
      <c r="CCL257" s="249"/>
      <c r="CCM257" s="249"/>
      <c r="CCN257" s="249"/>
      <c r="CCO257" s="249"/>
      <c r="CCP257" s="249"/>
      <c r="CCQ257" s="249"/>
      <c r="CCR257" s="249"/>
      <c r="CCS257" s="249"/>
      <c r="CCT257" s="249"/>
      <c r="CCU257" s="249"/>
      <c r="CCV257" s="249"/>
      <c r="CCW257" s="249"/>
      <c r="CCX257" s="249"/>
      <c r="CCY257" s="249"/>
      <c r="CCZ257" s="249"/>
      <c r="CDA257" s="249"/>
      <c r="CDB257" s="249"/>
      <c r="CDC257" s="249"/>
      <c r="CDD257" s="249"/>
      <c r="CDE257" s="249"/>
      <c r="CDF257" s="249"/>
      <c r="CDG257" s="249"/>
      <c r="CDH257" s="249"/>
      <c r="CDI257" s="249"/>
      <c r="CDJ257" s="249"/>
      <c r="CDK257" s="249"/>
      <c r="CDL257" s="249"/>
      <c r="CDM257" s="249"/>
      <c r="CDN257" s="249"/>
      <c r="CDO257" s="249"/>
      <c r="CDP257" s="249"/>
      <c r="CDQ257" s="249"/>
      <c r="CDR257" s="249"/>
      <c r="CDS257" s="249"/>
      <c r="CDT257" s="249"/>
      <c r="CDU257" s="249"/>
      <c r="CDV257" s="249"/>
      <c r="CDW257" s="249"/>
      <c r="CDX257" s="249"/>
      <c r="CDY257" s="249"/>
      <c r="CDZ257" s="249"/>
      <c r="CEA257" s="249"/>
      <c r="CEB257" s="249"/>
      <c r="CEC257" s="249"/>
      <c r="CED257" s="249"/>
      <c r="CEE257" s="249"/>
      <c r="CEF257" s="249"/>
      <c r="CEG257" s="249"/>
      <c r="CEH257" s="249"/>
      <c r="CEI257" s="249"/>
      <c r="CEJ257" s="249"/>
      <c r="CEK257" s="249"/>
      <c r="CEL257" s="249"/>
      <c r="CEM257" s="249"/>
      <c r="CEN257" s="249"/>
      <c r="CEO257" s="249"/>
      <c r="CEP257" s="249"/>
      <c r="CEQ257" s="249"/>
      <c r="CER257" s="249"/>
      <c r="CES257" s="249"/>
      <c r="CET257" s="249"/>
      <c r="CEU257" s="249"/>
      <c r="CEV257" s="249"/>
      <c r="CEW257" s="249"/>
      <c r="CEX257" s="249"/>
      <c r="CEY257" s="249"/>
      <c r="CEZ257" s="249"/>
      <c r="CFA257" s="249"/>
      <c r="CFB257" s="249"/>
      <c r="CFC257" s="249"/>
      <c r="CFD257" s="249"/>
      <c r="CFE257" s="249"/>
      <c r="CFF257" s="249"/>
      <c r="CFG257" s="249"/>
      <c r="CFH257" s="249"/>
      <c r="CFI257" s="249"/>
      <c r="CFJ257" s="249"/>
      <c r="CFK257" s="249"/>
      <c r="CFL257" s="249"/>
      <c r="CFM257" s="249"/>
      <c r="CFN257" s="249"/>
      <c r="CFO257" s="249"/>
      <c r="CFP257" s="249"/>
      <c r="CFQ257" s="249"/>
      <c r="CFR257" s="249"/>
      <c r="CFS257" s="249"/>
      <c r="CFT257" s="249"/>
      <c r="CFU257" s="249"/>
      <c r="CFV257" s="249"/>
      <c r="CFW257" s="249"/>
      <c r="CFX257" s="249"/>
      <c r="CFY257" s="249"/>
      <c r="CFZ257" s="249"/>
      <c r="CGA257" s="249"/>
      <c r="CGB257" s="249"/>
      <c r="CGC257" s="249"/>
      <c r="CGD257" s="249"/>
      <c r="CGE257" s="249"/>
      <c r="CGF257" s="249"/>
      <c r="CGG257" s="249"/>
      <c r="CGH257" s="249"/>
      <c r="CGI257" s="249"/>
      <c r="CGJ257" s="249"/>
      <c r="CGK257" s="249"/>
      <c r="CGL257" s="249"/>
      <c r="CGM257" s="249"/>
      <c r="CGN257" s="249"/>
      <c r="CGO257" s="249"/>
      <c r="CGP257" s="249"/>
      <c r="CGQ257" s="249"/>
      <c r="CGR257" s="249"/>
      <c r="CGS257" s="249"/>
      <c r="CGT257" s="249"/>
      <c r="CGU257" s="249"/>
      <c r="CGV257" s="249"/>
      <c r="CGW257" s="249"/>
      <c r="CGX257" s="249"/>
      <c r="CGY257" s="249"/>
      <c r="CGZ257" s="249"/>
      <c r="CHA257" s="249"/>
      <c r="CHB257" s="249"/>
      <c r="CHC257" s="249"/>
      <c r="CHD257" s="249"/>
      <c r="CHE257" s="249"/>
      <c r="CHF257" s="249"/>
      <c r="CHG257" s="249"/>
      <c r="CHH257" s="249"/>
      <c r="CHI257" s="249"/>
      <c r="CHJ257" s="249"/>
      <c r="CHK257" s="249"/>
      <c r="CHL257" s="249"/>
      <c r="CHM257" s="249"/>
      <c r="CHN257" s="249"/>
      <c r="CHO257" s="249"/>
      <c r="CHP257" s="249"/>
      <c r="CHQ257" s="249"/>
      <c r="CHR257" s="249"/>
      <c r="CHS257" s="249"/>
      <c r="CHT257" s="249"/>
      <c r="CHU257" s="249"/>
      <c r="CHV257" s="249"/>
      <c r="CHW257" s="249"/>
      <c r="CHX257" s="249"/>
      <c r="CHY257" s="249"/>
      <c r="CHZ257" s="249"/>
      <c r="CIA257" s="249"/>
      <c r="CIB257" s="249"/>
      <c r="CIC257" s="249"/>
      <c r="CID257" s="249"/>
      <c r="CIE257" s="249"/>
      <c r="CIF257" s="249"/>
      <c r="CIG257" s="249"/>
      <c r="CIH257" s="249"/>
      <c r="CII257" s="249"/>
      <c r="CIJ257" s="249"/>
      <c r="CIK257" s="249"/>
      <c r="CIL257" s="249"/>
      <c r="CIM257" s="249"/>
      <c r="CIN257" s="249"/>
      <c r="CIO257" s="249"/>
      <c r="CIP257" s="249"/>
      <c r="CIQ257" s="249"/>
      <c r="CIR257" s="249"/>
      <c r="CIS257" s="249"/>
      <c r="CIT257" s="249"/>
      <c r="CIU257" s="249"/>
      <c r="CIV257" s="249"/>
      <c r="CIW257" s="249"/>
      <c r="CIX257" s="249"/>
      <c r="CIY257" s="249"/>
      <c r="CIZ257" s="249"/>
      <c r="CJA257" s="249"/>
      <c r="CJB257" s="249"/>
      <c r="CJC257" s="249"/>
      <c r="CJD257" s="249"/>
      <c r="CJE257" s="249"/>
      <c r="CJF257" s="249"/>
      <c r="CJG257" s="249"/>
      <c r="CJH257" s="249"/>
      <c r="CJI257" s="249"/>
      <c r="CJJ257" s="249"/>
      <c r="CJK257" s="249"/>
      <c r="CJL257" s="249"/>
      <c r="CJM257" s="249"/>
      <c r="CJN257" s="249"/>
      <c r="CJO257" s="249"/>
      <c r="CJP257" s="249"/>
      <c r="CJQ257" s="249"/>
      <c r="CJR257" s="249"/>
      <c r="CJS257" s="249"/>
      <c r="CJT257" s="249"/>
      <c r="CJU257" s="249"/>
      <c r="CJV257" s="249"/>
      <c r="CJW257" s="249"/>
      <c r="CJX257" s="249"/>
      <c r="CJY257" s="249"/>
      <c r="CJZ257" s="249"/>
      <c r="CKA257" s="249"/>
      <c r="CKB257" s="249"/>
      <c r="CKC257" s="249"/>
      <c r="CKD257" s="249"/>
      <c r="CKE257" s="249"/>
      <c r="CKF257" s="249"/>
      <c r="CKG257" s="249"/>
      <c r="CKH257" s="249"/>
      <c r="CKI257" s="249"/>
      <c r="CKJ257" s="249"/>
      <c r="CKK257" s="249"/>
      <c r="CKL257" s="249"/>
      <c r="CKM257" s="249"/>
      <c r="CKN257" s="249"/>
      <c r="CKO257" s="249"/>
      <c r="CKP257" s="249"/>
      <c r="CKQ257" s="249"/>
      <c r="CKR257" s="249"/>
      <c r="CKS257" s="249"/>
      <c r="CKT257" s="249"/>
      <c r="CKU257" s="249"/>
      <c r="CKV257" s="249"/>
      <c r="CKW257" s="249"/>
      <c r="CKX257" s="249"/>
      <c r="CKY257" s="249"/>
      <c r="CKZ257" s="249"/>
      <c r="CLA257" s="249"/>
      <c r="CLB257" s="249"/>
      <c r="CLC257" s="249"/>
      <c r="CLD257" s="249"/>
      <c r="CLE257" s="249"/>
      <c r="CLF257" s="249"/>
      <c r="CLG257" s="249"/>
      <c r="CLH257" s="249"/>
      <c r="CLI257" s="249"/>
      <c r="CLJ257" s="249"/>
      <c r="CLK257" s="249"/>
      <c r="CLL257" s="249"/>
      <c r="CLM257" s="249"/>
      <c r="CLN257" s="249"/>
      <c r="CLO257" s="249"/>
      <c r="CLP257" s="249"/>
      <c r="CLQ257" s="249"/>
      <c r="CLR257" s="249"/>
      <c r="CLS257" s="249"/>
      <c r="CLT257" s="249"/>
      <c r="CLU257" s="249"/>
      <c r="CLV257" s="249"/>
      <c r="CLW257" s="249"/>
      <c r="CLX257" s="249"/>
      <c r="CLY257" s="249"/>
      <c r="CLZ257" s="249"/>
      <c r="CMA257" s="249"/>
      <c r="CMB257" s="249"/>
      <c r="CMC257" s="249"/>
      <c r="CMD257" s="249"/>
      <c r="CME257" s="249"/>
      <c r="CMF257" s="249"/>
      <c r="CMG257" s="249"/>
      <c r="CMH257" s="249"/>
      <c r="CMI257" s="249"/>
      <c r="CMJ257" s="249"/>
      <c r="CMK257" s="249"/>
      <c r="CML257" s="249"/>
      <c r="CMM257" s="249"/>
      <c r="CMN257" s="249"/>
      <c r="CMO257" s="249"/>
      <c r="CMP257" s="249"/>
      <c r="CMQ257" s="249"/>
      <c r="CMR257" s="249"/>
      <c r="CMS257" s="249"/>
      <c r="CMT257" s="249"/>
      <c r="CMU257" s="249"/>
      <c r="CMV257" s="249"/>
      <c r="CMW257" s="249"/>
      <c r="CMX257" s="249"/>
      <c r="CMY257" s="249"/>
      <c r="CMZ257" s="249"/>
      <c r="CNA257" s="249"/>
      <c r="CNB257" s="249"/>
      <c r="CNC257" s="249"/>
      <c r="CND257" s="249"/>
      <c r="CNE257" s="249"/>
      <c r="CNF257" s="249"/>
      <c r="CNG257" s="249"/>
      <c r="CNH257" s="249"/>
      <c r="CNI257" s="249"/>
      <c r="CNJ257" s="249"/>
      <c r="CNK257" s="249"/>
      <c r="CNL257" s="249"/>
      <c r="CNM257" s="249"/>
      <c r="CNN257" s="249"/>
      <c r="CNO257" s="249"/>
      <c r="CNP257" s="249"/>
      <c r="CNQ257" s="249"/>
      <c r="CNR257" s="249"/>
      <c r="CNS257" s="249"/>
      <c r="CNT257" s="249"/>
      <c r="CNU257" s="249"/>
      <c r="CNV257" s="249"/>
      <c r="CNW257" s="249"/>
      <c r="CNX257" s="249"/>
      <c r="CNY257" s="249"/>
      <c r="CNZ257" s="249"/>
      <c r="COA257" s="249"/>
      <c r="COB257" s="249"/>
      <c r="COC257" s="249"/>
      <c r="COD257" s="249"/>
      <c r="COE257" s="249"/>
      <c r="COF257" s="249"/>
      <c r="COG257" s="249"/>
      <c r="COH257" s="249"/>
      <c r="COI257" s="249"/>
      <c r="COJ257" s="249"/>
      <c r="COK257" s="249"/>
      <c r="COL257" s="249"/>
      <c r="COM257" s="249"/>
      <c r="CON257" s="249"/>
      <c r="COO257" s="249"/>
      <c r="COP257" s="249"/>
      <c r="COQ257" s="249"/>
      <c r="COR257" s="249"/>
      <c r="COS257" s="249"/>
      <c r="COT257" s="249"/>
      <c r="COU257" s="249"/>
      <c r="COV257" s="249"/>
      <c r="COW257" s="249"/>
      <c r="COX257" s="249"/>
      <c r="COY257" s="249"/>
      <c r="COZ257" s="249"/>
      <c r="CPA257" s="249"/>
      <c r="CPB257" s="249"/>
      <c r="CPC257" s="249"/>
      <c r="CPD257" s="249"/>
      <c r="CPE257" s="249"/>
      <c r="CPF257" s="249"/>
      <c r="CPG257" s="249"/>
      <c r="CPH257" s="249"/>
      <c r="CPI257" s="249"/>
      <c r="CPJ257" s="249"/>
      <c r="CPK257" s="249"/>
      <c r="CPL257" s="249"/>
      <c r="CPM257" s="249"/>
      <c r="CPN257" s="249"/>
      <c r="CPO257" s="249"/>
      <c r="CPP257" s="249"/>
      <c r="CPQ257" s="249"/>
      <c r="CPR257" s="249"/>
      <c r="CPS257" s="249"/>
      <c r="CPT257" s="249"/>
      <c r="CPU257" s="249"/>
      <c r="CPV257" s="249"/>
      <c r="CPW257" s="249"/>
      <c r="CPX257" s="249"/>
      <c r="CPY257" s="249"/>
      <c r="CPZ257" s="249"/>
      <c r="CQA257" s="249"/>
      <c r="CQB257" s="249"/>
      <c r="CQC257" s="249"/>
      <c r="CQD257" s="249"/>
      <c r="CQE257" s="249"/>
      <c r="CQF257" s="249"/>
      <c r="CQG257" s="249"/>
      <c r="CQH257" s="249"/>
      <c r="CQI257" s="249"/>
      <c r="CQJ257" s="249"/>
      <c r="CQK257" s="249"/>
      <c r="CQL257" s="249"/>
      <c r="CQM257" s="249"/>
      <c r="CQN257" s="249"/>
      <c r="CQO257" s="249"/>
      <c r="CQP257" s="249"/>
      <c r="CQQ257" s="249"/>
      <c r="CQR257" s="249"/>
      <c r="CQS257" s="249"/>
      <c r="CQT257" s="249"/>
      <c r="CQU257" s="249"/>
      <c r="CQV257" s="249"/>
      <c r="CQW257" s="249"/>
      <c r="CQX257" s="249"/>
      <c r="CQY257" s="249"/>
      <c r="CQZ257" s="249"/>
      <c r="CRA257" s="249"/>
      <c r="CRB257" s="249"/>
      <c r="CRC257" s="249"/>
      <c r="CRD257" s="249"/>
      <c r="CRE257" s="249"/>
      <c r="CRF257" s="249"/>
      <c r="CRG257" s="249"/>
      <c r="CRH257" s="249"/>
      <c r="CRI257" s="249"/>
      <c r="CRJ257" s="249"/>
      <c r="CRK257" s="249"/>
      <c r="CRL257" s="249"/>
      <c r="CRM257" s="249"/>
      <c r="CRN257" s="249"/>
      <c r="CRO257" s="249"/>
      <c r="CRP257" s="249"/>
      <c r="CRQ257" s="249"/>
      <c r="CRR257" s="249"/>
      <c r="CRS257" s="249"/>
      <c r="CRT257" s="249"/>
      <c r="CRU257" s="249"/>
      <c r="CRV257" s="249"/>
      <c r="CRW257" s="249"/>
      <c r="CRX257" s="249"/>
      <c r="CRY257" s="249"/>
      <c r="CRZ257" s="249"/>
      <c r="CSA257" s="249"/>
      <c r="CSB257" s="249"/>
      <c r="CSC257" s="249"/>
      <c r="CSD257" s="249"/>
      <c r="CSE257" s="249"/>
      <c r="CSF257" s="249"/>
      <c r="CSG257" s="249"/>
      <c r="CSH257" s="249"/>
      <c r="CSI257" s="249"/>
      <c r="CSJ257" s="249"/>
      <c r="CSK257" s="249"/>
      <c r="CSL257" s="249"/>
      <c r="CSM257" s="249"/>
      <c r="CSN257" s="249"/>
      <c r="CSO257" s="249"/>
      <c r="CSP257" s="249"/>
      <c r="CSQ257" s="249"/>
      <c r="CSR257" s="249"/>
      <c r="CSS257" s="249"/>
      <c r="CST257" s="249"/>
      <c r="CSU257" s="249"/>
      <c r="CSV257" s="249"/>
      <c r="CSW257" s="249"/>
      <c r="CSX257" s="249"/>
      <c r="CSY257" s="249"/>
      <c r="CSZ257" s="249"/>
      <c r="CTA257" s="249"/>
      <c r="CTB257" s="249"/>
      <c r="CTC257" s="249"/>
      <c r="CTD257" s="249"/>
      <c r="CTE257" s="249"/>
      <c r="CTF257" s="249"/>
      <c r="CTG257" s="249"/>
      <c r="CTH257" s="249"/>
      <c r="CTI257" s="249"/>
      <c r="CTJ257" s="249"/>
      <c r="CTK257" s="249"/>
      <c r="CTL257" s="249"/>
      <c r="CTM257" s="249"/>
      <c r="CTN257" s="249"/>
      <c r="CTO257" s="249"/>
      <c r="CTP257" s="249"/>
      <c r="CTQ257" s="249"/>
      <c r="CTR257" s="249"/>
      <c r="CTS257" s="249"/>
      <c r="CTT257" s="249"/>
      <c r="CTU257" s="249"/>
      <c r="CTV257" s="249"/>
      <c r="CTW257" s="249"/>
      <c r="CTX257" s="249"/>
      <c r="CTY257" s="249"/>
      <c r="CTZ257" s="249"/>
      <c r="CUA257" s="249"/>
      <c r="CUB257" s="249"/>
      <c r="CUC257" s="249"/>
      <c r="CUD257" s="249"/>
      <c r="CUE257" s="249"/>
      <c r="CUF257" s="249"/>
      <c r="CUG257" s="249"/>
      <c r="CUH257" s="249"/>
      <c r="CUI257" s="249"/>
      <c r="CUJ257" s="249"/>
      <c r="CUK257" s="249"/>
      <c r="CUL257" s="249"/>
      <c r="CUM257" s="249"/>
      <c r="CUN257" s="249"/>
      <c r="CUO257" s="249"/>
      <c r="CUP257" s="249"/>
      <c r="CUQ257" s="249"/>
      <c r="CUR257" s="249"/>
      <c r="CUS257" s="249"/>
      <c r="CUT257" s="249"/>
      <c r="CUU257" s="249"/>
      <c r="CUV257" s="249"/>
      <c r="CUW257" s="249"/>
      <c r="CUX257" s="249"/>
      <c r="CUY257" s="249"/>
      <c r="CUZ257" s="249"/>
      <c r="CVA257" s="249"/>
      <c r="CVB257" s="249"/>
      <c r="CVC257" s="249"/>
      <c r="CVD257" s="249"/>
      <c r="CVE257" s="249"/>
      <c r="CVF257" s="249"/>
      <c r="CVG257" s="249"/>
      <c r="CVH257" s="249"/>
      <c r="CVI257" s="249"/>
      <c r="CVJ257" s="249"/>
      <c r="CVK257" s="249"/>
      <c r="CVL257" s="249"/>
      <c r="CVM257" s="249"/>
      <c r="CVN257" s="249"/>
      <c r="CVO257" s="249"/>
      <c r="CVP257" s="249"/>
      <c r="CVQ257" s="249"/>
      <c r="CVR257" s="249"/>
      <c r="CVS257" s="249"/>
      <c r="CVT257" s="249"/>
      <c r="CVU257" s="249"/>
      <c r="CVV257" s="249"/>
      <c r="CVW257" s="249"/>
      <c r="CVX257" s="249"/>
      <c r="CVY257" s="249"/>
      <c r="CVZ257" s="249"/>
      <c r="CWA257" s="249"/>
      <c r="CWB257" s="249"/>
      <c r="CWC257" s="249"/>
      <c r="CWD257" s="249"/>
      <c r="CWE257" s="249"/>
      <c r="CWF257" s="249"/>
      <c r="CWG257" s="249"/>
      <c r="CWH257" s="249"/>
      <c r="CWI257" s="249"/>
      <c r="CWJ257" s="249"/>
      <c r="CWK257" s="249"/>
      <c r="CWL257" s="249"/>
      <c r="CWM257" s="249"/>
      <c r="CWN257" s="249"/>
      <c r="CWO257" s="249"/>
      <c r="CWP257" s="249"/>
      <c r="CWQ257" s="249"/>
      <c r="CWR257" s="249"/>
      <c r="CWS257" s="249"/>
      <c r="CWT257" s="249"/>
      <c r="CWU257" s="249"/>
      <c r="CWV257" s="249"/>
      <c r="CWW257" s="249"/>
      <c r="CWX257" s="249"/>
      <c r="CWY257" s="249"/>
      <c r="CWZ257" s="249"/>
      <c r="CXA257" s="249"/>
      <c r="CXB257" s="249"/>
      <c r="CXC257" s="249"/>
      <c r="CXD257" s="249"/>
      <c r="CXE257" s="249"/>
      <c r="CXF257" s="249"/>
      <c r="CXG257" s="249"/>
      <c r="CXH257" s="249"/>
      <c r="CXI257" s="249"/>
      <c r="CXJ257" s="249"/>
      <c r="CXK257" s="249"/>
      <c r="CXL257" s="249"/>
      <c r="CXM257" s="249"/>
      <c r="CXN257" s="249"/>
      <c r="CXO257" s="249"/>
      <c r="CXP257" s="249"/>
      <c r="CXQ257" s="249"/>
      <c r="CXR257" s="249"/>
      <c r="CXS257" s="249"/>
      <c r="CXT257" s="249"/>
      <c r="CXU257" s="249"/>
      <c r="CXV257" s="249"/>
      <c r="CXW257" s="249"/>
      <c r="CXX257" s="249"/>
      <c r="CXY257" s="249"/>
      <c r="CXZ257" s="249"/>
      <c r="CYA257" s="249"/>
      <c r="CYB257" s="249"/>
      <c r="CYC257" s="249"/>
      <c r="CYD257" s="249"/>
      <c r="CYE257" s="249"/>
      <c r="CYF257" s="249"/>
      <c r="CYG257" s="249"/>
      <c r="CYH257" s="249"/>
      <c r="CYI257" s="249"/>
      <c r="CYJ257" s="249"/>
      <c r="CYK257" s="249"/>
      <c r="CYL257" s="249"/>
      <c r="CYM257" s="249"/>
      <c r="CYN257" s="249"/>
      <c r="CYO257" s="249"/>
      <c r="CYP257" s="249"/>
      <c r="CYQ257" s="249"/>
      <c r="CYR257" s="249"/>
      <c r="CYS257" s="249"/>
      <c r="CYT257" s="249"/>
      <c r="CYU257" s="249"/>
      <c r="CYV257" s="249"/>
      <c r="CYW257" s="249"/>
      <c r="CYX257" s="249"/>
      <c r="CYY257" s="249"/>
      <c r="CYZ257" s="249"/>
      <c r="CZA257" s="249"/>
      <c r="CZB257" s="249"/>
      <c r="CZC257" s="249"/>
      <c r="CZD257" s="249"/>
      <c r="CZE257" s="249"/>
      <c r="CZF257" s="249"/>
      <c r="CZG257" s="249"/>
      <c r="CZH257" s="249"/>
      <c r="CZI257" s="249"/>
      <c r="CZJ257" s="249"/>
      <c r="CZK257" s="249"/>
      <c r="CZL257" s="249"/>
      <c r="CZM257" s="249"/>
      <c r="CZN257" s="249"/>
      <c r="CZO257" s="249"/>
      <c r="CZP257" s="249"/>
      <c r="CZQ257" s="249"/>
      <c r="CZR257" s="249"/>
      <c r="CZS257" s="249"/>
      <c r="CZT257" s="249"/>
      <c r="CZU257" s="249"/>
      <c r="CZV257" s="249"/>
      <c r="CZW257" s="249"/>
      <c r="CZX257" s="249"/>
      <c r="CZY257" s="249"/>
      <c r="CZZ257" s="249"/>
      <c r="DAA257" s="249"/>
      <c r="DAB257" s="249"/>
      <c r="DAC257" s="249"/>
      <c r="DAD257" s="249"/>
      <c r="DAE257" s="249"/>
      <c r="DAF257" s="249"/>
      <c r="DAG257" s="249"/>
      <c r="DAH257" s="249"/>
      <c r="DAI257" s="249"/>
      <c r="DAJ257" s="249"/>
      <c r="DAK257" s="249"/>
      <c r="DAL257" s="249"/>
      <c r="DAM257" s="249"/>
      <c r="DAN257" s="249"/>
      <c r="DAO257" s="249"/>
      <c r="DAP257" s="249"/>
      <c r="DAQ257" s="249"/>
      <c r="DAR257" s="249"/>
      <c r="DAS257" s="249"/>
      <c r="DAT257" s="249"/>
      <c r="DAU257" s="249"/>
      <c r="DAV257" s="249"/>
      <c r="DAW257" s="249"/>
      <c r="DAX257" s="249"/>
      <c r="DAY257" s="249"/>
      <c r="DAZ257" s="249"/>
      <c r="DBA257" s="249"/>
      <c r="DBB257" s="249"/>
      <c r="DBC257" s="249"/>
      <c r="DBD257" s="249"/>
      <c r="DBE257" s="249"/>
      <c r="DBF257" s="249"/>
      <c r="DBG257" s="249"/>
      <c r="DBH257" s="249"/>
      <c r="DBI257" s="249"/>
      <c r="DBJ257" s="249"/>
      <c r="DBK257" s="249"/>
      <c r="DBL257" s="249"/>
      <c r="DBM257" s="249"/>
      <c r="DBN257" s="249"/>
      <c r="DBO257" s="249"/>
      <c r="DBP257" s="249"/>
      <c r="DBQ257" s="249"/>
      <c r="DBR257" s="249"/>
      <c r="DBS257" s="249"/>
      <c r="DBT257" s="249"/>
      <c r="DBU257" s="249"/>
      <c r="DBV257" s="249"/>
      <c r="DBW257" s="249"/>
      <c r="DBX257" s="249"/>
      <c r="DBY257" s="249"/>
      <c r="DBZ257" s="249"/>
      <c r="DCA257" s="249"/>
      <c r="DCB257" s="249"/>
      <c r="DCC257" s="249"/>
      <c r="DCD257" s="249"/>
      <c r="DCE257" s="249"/>
      <c r="DCF257" s="249"/>
      <c r="DCG257" s="249"/>
      <c r="DCH257" s="249"/>
      <c r="DCI257" s="249"/>
      <c r="DCJ257" s="249"/>
      <c r="DCK257" s="249"/>
      <c r="DCL257" s="249"/>
      <c r="DCM257" s="249"/>
      <c r="DCN257" s="249"/>
      <c r="DCO257" s="249"/>
      <c r="DCP257" s="249"/>
      <c r="DCQ257" s="249"/>
      <c r="DCR257" s="249"/>
      <c r="DCS257" s="249"/>
      <c r="DCT257" s="249"/>
      <c r="DCU257" s="249"/>
      <c r="DCV257" s="249"/>
      <c r="DCW257" s="249"/>
      <c r="DCX257" s="249"/>
      <c r="DCY257" s="249"/>
      <c r="DCZ257" s="249"/>
      <c r="DDA257" s="249"/>
      <c r="DDB257" s="249"/>
      <c r="DDC257" s="249"/>
      <c r="DDD257" s="249"/>
      <c r="DDE257" s="249"/>
      <c r="DDF257" s="249"/>
      <c r="DDG257" s="249"/>
      <c r="DDH257" s="249"/>
      <c r="DDI257" s="249"/>
      <c r="DDJ257" s="249"/>
      <c r="DDK257" s="249"/>
      <c r="DDL257" s="249"/>
      <c r="DDM257" s="249"/>
      <c r="DDN257" s="249"/>
      <c r="DDO257" s="249"/>
      <c r="DDP257" s="249"/>
      <c r="DDQ257" s="249"/>
      <c r="DDR257" s="249"/>
      <c r="DDS257" s="249"/>
      <c r="DDT257" s="249"/>
      <c r="DDU257" s="249"/>
      <c r="DDV257" s="249"/>
      <c r="DDW257" s="249"/>
      <c r="DDX257" s="249"/>
      <c r="DDY257" s="249"/>
      <c r="DDZ257" s="249"/>
      <c r="DEA257" s="249"/>
      <c r="DEB257" s="249"/>
      <c r="DEC257" s="249"/>
      <c r="DED257" s="249"/>
      <c r="DEE257" s="249"/>
      <c r="DEF257" s="249"/>
      <c r="DEG257" s="249"/>
      <c r="DEH257" s="249"/>
      <c r="DEI257" s="249"/>
      <c r="DEJ257" s="249"/>
      <c r="DEK257" s="249"/>
      <c r="DEL257" s="249"/>
      <c r="DEM257" s="249"/>
      <c r="DEN257" s="249"/>
      <c r="DEO257" s="249"/>
      <c r="DEP257" s="249"/>
      <c r="DEQ257" s="249"/>
      <c r="DER257" s="249"/>
      <c r="DES257" s="249"/>
      <c r="DET257" s="249"/>
      <c r="DEU257" s="249"/>
      <c r="DEV257" s="249"/>
      <c r="DEW257" s="249"/>
      <c r="DEX257" s="249"/>
      <c r="DEY257" s="249"/>
      <c r="DEZ257" s="249"/>
      <c r="DFA257" s="249"/>
      <c r="DFB257" s="249"/>
      <c r="DFC257" s="249"/>
      <c r="DFD257" s="249"/>
      <c r="DFE257" s="249"/>
      <c r="DFF257" s="249"/>
      <c r="DFG257" s="249"/>
      <c r="DFH257" s="249"/>
      <c r="DFI257" s="249"/>
      <c r="DFJ257" s="249"/>
      <c r="DFK257" s="249"/>
      <c r="DFL257" s="249"/>
      <c r="DFM257" s="249"/>
      <c r="DFN257" s="249"/>
      <c r="DFO257" s="249"/>
      <c r="DFP257" s="249"/>
      <c r="DFQ257" s="249"/>
      <c r="DFR257" s="249"/>
      <c r="DFS257" s="249"/>
      <c r="DFT257" s="249"/>
      <c r="DFU257" s="249"/>
      <c r="DFV257" s="249"/>
      <c r="DFW257" s="249"/>
      <c r="DFX257" s="249"/>
      <c r="DFY257" s="249"/>
      <c r="DFZ257" s="249"/>
      <c r="DGA257" s="249"/>
      <c r="DGB257" s="249"/>
      <c r="DGC257" s="249"/>
      <c r="DGD257" s="249"/>
      <c r="DGE257" s="249"/>
      <c r="DGF257" s="249"/>
      <c r="DGG257" s="249"/>
      <c r="DGH257" s="249"/>
      <c r="DGI257" s="249"/>
      <c r="DGJ257" s="249"/>
      <c r="DGK257" s="249"/>
      <c r="DGL257" s="249"/>
      <c r="DGM257" s="249"/>
      <c r="DGN257" s="249"/>
      <c r="DGO257" s="249"/>
      <c r="DGP257" s="249"/>
      <c r="DGQ257" s="249"/>
      <c r="DGR257" s="249"/>
      <c r="DGS257" s="249"/>
      <c r="DGT257" s="249"/>
      <c r="DGU257" s="249"/>
      <c r="DGV257" s="249"/>
      <c r="DGW257" s="249"/>
      <c r="DGX257" s="249"/>
      <c r="DGY257" s="249"/>
      <c r="DGZ257" s="249"/>
      <c r="DHA257" s="249"/>
      <c r="DHB257" s="249"/>
      <c r="DHC257" s="249"/>
      <c r="DHD257" s="249"/>
      <c r="DHE257" s="249"/>
      <c r="DHF257" s="249"/>
      <c r="DHG257" s="249"/>
      <c r="DHH257" s="249"/>
      <c r="DHI257" s="249"/>
      <c r="DHJ257" s="249"/>
      <c r="DHK257" s="249"/>
      <c r="DHL257" s="249"/>
      <c r="DHM257" s="249"/>
      <c r="DHN257" s="249"/>
      <c r="DHO257" s="249"/>
      <c r="DHP257" s="249"/>
      <c r="DHQ257" s="249"/>
      <c r="DHR257" s="249"/>
      <c r="DHS257" s="249"/>
      <c r="DHT257" s="249"/>
      <c r="DHU257" s="249"/>
      <c r="DHV257" s="249"/>
      <c r="DHW257" s="249"/>
      <c r="DHX257" s="249"/>
      <c r="DHY257" s="249"/>
      <c r="DHZ257" s="249"/>
      <c r="DIA257" s="249"/>
      <c r="DIB257" s="249"/>
      <c r="DIC257" s="249"/>
      <c r="DID257" s="249"/>
      <c r="DIE257" s="249"/>
      <c r="DIF257" s="249"/>
      <c r="DIG257" s="249"/>
      <c r="DIH257" s="249"/>
      <c r="DII257" s="249"/>
      <c r="DIJ257" s="249"/>
      <c r="DIK257" s="249"/>
      <c r="DIL257" s="249"/>
      <c r="DIM257" s="249"/>
      <c r="DIN257" s="249"/>
      <c r="DIO257" s="249"/>
      <c r="DIP257" s="249"/>
      <c r="DIQ257" s="249"/>
      <c r="DIR257" s="249"/>
      <c r="DIS257" s="249"/>
      <c r="DIT257" s="249"/>
      <c r="DIU257" s="249"/>
      <c r="DIV257" s="249"/>
      <c r="DIW257" s="249"/>
      <c r="DIX257" s="249"/>
      <c r="DIY257" s="249"/>
      <c r="DIZ257" s="249"/>
      <c r="DJA257" s="249"/>
      <c r="DJB257" s="249"/>
      <c r="DJC257" s="249"/>
      <c r="DJD257" s="249"/>
      <c r="DJE257" s="249"/>
      <c r="DJF257" s="249"/>
      <c r="DJG257" s="249"/>
      <c r="DJH257" s="249"/>
      <c r="DJI257" s="249"/>
      <c r="DJJ257" s="249"/>
      <c r="DJK257" s="249"/>
      <c r="DJL257" s="249"/>
      <c r="DJM257" s="249"/>
      <c r="DJN257" s="249"/>
      <c r="DJO257" s="249"/>
      <c r="DJP257" s="249"/>
      <c r="DJQ257" s="249"/>
      <c r="DJR257" s="249"/>
      <c r="DJS257" s="249"/>
      <c r="DJT257" s="249"/>
      <c r="DJU257" s="249"/>
      <c r="DJV257" s="249"/>
      <c r="DJW257" s="249"/>
      <c r="DJX257" s="249"/>
      <c r="DJY257" s="249"/>
      <c r="DJZ257" s="249"/>
      <c r="DKA257" s="249"/>
      <c r="DKB257" s="249"/>
      <c r="DKC257" s="249"/>
      <c r="DKD257" s="249"/>
      <c r="DKE257" s="249"/>
      <c r="DKF257" s="249"/>
      <c r="DKG257" s="249"/>
      <c r="DKH257" s="249"/>
      <c r="DKI257" s="249"/>
      <c r="DKJ257" s="249"/>
      <c r="DKK257" s="249"/>
      <c r="DKL257" s="249"/>
      <c r="DKM257" s="249"/>
      <c r="DKN257" s="249"/>
      <c r="DKO257" s="249"/>
      <c r="DKP257" s="249"/>
      <c r="DKQ257" s="249"/>
      <c r="DKR257" s="249"/>
      <c r="DKS257" s="249"/>
      <c r="DKT257" s="249"/>
      <c r="DKU257" s="249"/>
      <c r="DKV257" s="249"/>
      <c r="DKW257" s="249"/>
      <c r="DKX257" s="249"/>
      <c r="DKY257" s="249"/>
      <c r="DKZ257" s="249"/>
      <c r="DLA257" s="249"/>
      <c r="DLB257" s="249"/>
      <c r="DLC257" s="249"/>
      <c r="DLD257" s="249"/>
      <c r="DLE257" s="249"/>
      <c r="DLF257" s="249"/>
      <c r="DLG257" s="249"/>
      <c r="DLH257" s="249"/>
      <c r="DLI257" s="249"/>
      <c r="DLJ257" s="249"/>
      <c r="DLK257" s="249"/>
      <c r="DLL257" s="249"/>
      <c r="DLM257" s="249"/>
      <c r="DLN257" s="249"/>
      <c r="DLO257" s="249"/>
      <c r="DLP257" s="249"/>
      <c r="DLQ257" s="249"/>
      <c r="DLR257" s="249"/>
      <c r="DLS257" s="249"/>
      <c r="DLT257" s="249"/>
      <c r="DLU257" s="249"/>
      <c r="DLV257" s="249"/>
      <c r="DLW257" s="249"/>
      <c r="DLX257" s="249"/>
      <c r="DLY257" s="249"/>
      <c r="DLZ257" s="249"/>
      <c r="DMA257" s="249"/>
      <c r="DMB257" s="249"/>
      <c r="DMC257" s="249"/>
      <c r="DMD257" s="249"/>
      <c r="DME257" s="249"/>
      <c r="DMF257" s="249"/>
      <c r="DMG257" s="249"/>
      <c r="DMH257" s="249"/>
      <c r="DMI257" s="249"/>
      <c r="DMJ257" s="249"/>
      <c r="DMK257" s="249"/>
      <c r="DML257" s="249"/>
      <c r="DMM257" s="249"/>
      <c r="DMN257" s="249"/>
      <c r="DMO257" s="249"/>
      <c r="DMP257" s="249"/>
      <c r="DMQ257" s="249"/>
      <c r="DMR257" s="249"/>
      <c r="DMS257" s="249"/>
      <c r="DMT257" s="249"/>
      <c r="DMU257" s="249"/>
      <c r="DMV257" s="249"/>
      <c r="DMW257" s="249"/>
      <c r="DMX257" s="249"/>
      <c r="DMY257" s="249"/>
      <c r="DMZ257" s="249"/>
      <c r="DNA257" s="249"/>
      <c r="DNB257" s="249"/>
      <c r="DNC257" s="249"/>
      <c r="DND257" s="249"/>
      <c r="DNE257" s="249"/>
      <c r="DNF257" s="249"/>
      <c r="DNG257" s="249"/>
      <c r="DNH257" s="249"/>
      <c r="DNI257" s="249"/>
      <c r="DNJ257" s="249"/>
      <c r="DNK257" s="249"/>
      <c r="DNL257" s="249"/>
      <c r="DNM257" s="249"/>
      <c r="DNN257" s="249"/>
      <c r="DNO257" s="249"/>
      <c r="DNP257" s="249"/>
      <c r="DNQ257" s="249"/>
      <c r="DNR257" s="249"/>
      <c r="DNS257" s="249"/>
      <c r="DNT257" s="249"/>
      <c r="DNU257" s="249"/>
      <c r="DNV257" s="249"/>
      <c r="DNW257" s="249"/>
      <c r="DNX257" s="249"/>
      <c r="DNY257" s="249"/>
      <c r="DNZ257" s="249"/>
      <c r="DOA257" s="249"/>
      <c r="DOB257" s="249"/>
      <c r="DOC257" s="249"/>
      <c r="DOD257" s="249"/>
      <c r="DOE257" s="249"/>
      <c r="DOF257" s="249"/>
      <c r="DOG257" s="249"/>
      <c r="DOH257" s="249"/>
      <c r="DOI257" s="249"/>
      <c r="DOJ257" s="249"/>
      <c r="DOK257" s="249"/>
      <c r="DOL257" s="249"/>
      <c r="DOM257" s="249"/>
      <c r="DON257" s="249"/>
      <c r="DOO257" s="249"/>
      <c r="DOP257" s="249"/>
      <c r="DOQ257" s="249"/>
      <c r="DOR257" s="249"/>
      <c r="DOS257" s="249"/>
      <c r="DOT257" s="249"/>
      <c r="DOU257" s="249"/>
      <c r="DOV257" s="249"/>
      <c r="DOW257" s="249"/>
      <c r="DOX257" s="249"/>
      <c r="DOY257" s="249"/>
      <c r="DOZ257" s="249"/>
      <c r="DPA257" s="249"/>
      <c r="DPB257" s="249"/>
      <c r="DPC257" s="249"/>
      <c r="DPD257" s="249"/>
      <c r="DPE257" s="249"/>
      <c r="DPF257" s="249"/>
      <c r="DPG257" s="249"/>
      <c r="DPH257" s="249"/>
      <c r="DPI257" s="249"/>
      <c r="DPJ257" s="249"/>
      <c r="DPK257" s="249"/>
      <c r="DPL257" s="249"/>
      <c r="DPM257" s="249"/>
      <c r="DPN257" s="249"/>
      <c r="DPO257" s="249"/>
      <c r="DPP257" s="249"/>
      <c r="DPQ257" s="249"/>
      <c r="DPR257" s="249"/>
      <c r="DPS257" s="249"/>
      <c r="DPT257" s="249"/>
      <c r="DPU257" s="249"/>
      <c r="DPV257" s="249"/>
      <c r="DPW257" s="249"/>
      <c r="DPX257" s="249"/>
      <c r="DPY257" s="249"/>
      <c r="DPZ257" s="249"/>
      <c r="DQA257" s="249"/>
      <c r="DQB257" s="249"/>
      <c r="DQC257" s="249"/>
      <c r="DQD257" s="249"/>
      <c r="DQE257" s="249"/>
      <c r="DQF257" s="249"/>
      <c r="DQG257" s="249"/>
      <c r="DQH257" s="249"/>
      <c r="DQI257" s="249"/>
      <c r="DQJ257" s="249"/>
      <c r="DQK257" s="249"/>
      <c r="DQL257" s="249"/>
      <c r="DQM257" s="249"/>
      <c r="DQN257" s="249"/>
      <c r="DQO257" s="249"/>
      <c r="DQP257" s="249"/>
      <c r="DQQ257" s="249"/>
      <c r="DQR257" s="249"/>
      <c r="DQS257" s="249"/>
      <c r="DQT257" s="249"/>
      <c r="DQU257" s="249"/>
      <c r="DQV257" s="249"/>
      <c r="DQW257" s="249"/>
      <c r="DQX257" s="249"/>
      <c r="DQY257" s="249"/>
      <c r="DQZ257" s="249"/>
      <c r="DRA257" s="249"/>
      <c r="DRB257" s="249"/>
      <c r="DRC257" s="249"/>
      <c r="DRD257" s="249"/>
      <c r="DRE257" s="249"/>
      <c r="DRF257" s="249"/>
      <c r="DRG257" s="249"/>
      <c r="DRH257" s="249"/>
      <c r="DRI257" s="249"/>
      <c r="DRJ257" s="249"/>
      <c r="DRK257" s="249"/>
      <c r="DRL257" s="249"/>
      <c r="DRM257" s="249"/>
      <c r="DRN257" s="249"/>
      <c r="DRO257" s="249"/>
      <c r="DRP257" s="249"/>
      <c r="DRQ257" s="249"/>
      <c r="DRR257" s="249"/>
      <c r="DRS257" s="249"/>
      <c r="DRT257" s="249"/>
      <c r="DRU257" s="249"/>
      <c r="DRV257" s="249"/>
      <c r="DRW257" s="249"/>
      <c r="DRX257" s="249"/>
      <c r="DRY257" s="249"/>
      <c r="DRZ257" s="249"/>
      <c r="DSA257" s="249"/>
      <c r="DSB257" s="249"/>
      <c r="DSC257" s="249"/>
      <c r="DSD257" s="249"/>
      <c r="DSE257" s="249"/>
      <c r="DSF257" s="249"/>
      <c r="DSG257" s="249"/>
      <c r="DSH257" s="249"/>
      <c r="DSI257" s="249"/>
      <c r="DSJ257" s="249"/>
      <c r="DSK257" s="249"/>
      <c r="DSL257" s="249"/>
      <c r="DSM257" s="249"/>
      <c r="DSN257" s="249"/>
      <c r="DSO257" s="249"/>
      <c r="DSP257" s="249"/>
      <c r="DSQ257" s="249"/>
      <c r="DSR257" s="249"/>
      <c r="DSS257" s="249"/>
      <c r="DST257" s="249"/>
      <c r="DSU257" s="249"/>
      <c r="DSV257" s="249"/>
      <c r="DSW257" s="249"/>
      <c r="DSX257" s="249"/>
      <c r="DSY257" s="249"/>
      <c r="DSZ257" s="249"/>
      <c r="DTA257" s="249"/>
      <c r="DTB257" s="249"/>
      <c r="DTC257" s="249"/>
      <c r="DTD257" s="249"/>
      <c r="DTE257" s="249"/>
      <c r="DTF257" s="249"/>
      <c r="DTG257" s="249"/>
      <c r="DTH257" s="249"/>
      <c r="DTI257" s="249"/>
      <c r="DTJ257" s="249"/>
      <c r="DTK257" s="249"/>
      <c r="DTL257" s="249"/>
      <c r="DTM257" s="249"/>
      <c r="DTN257" s="249"/>
      <c r="DTO257" s="249"/>
      <c r="DTP257" s="249"/>
      <c r="DTQ257" s="249"/>
      <c r="DTR257" s="249"/>
      <c r="DTS257" s="249"/>
      <c r="DTT257" s="249"/>
      <c r="DTU257" s="249"/>
      <c r="DTV257" s="249"/>
      <c r="DTW257" s="249"/>
      <c r="DTX257" s="249"/>
      <c r="DTY257" s="249"/>
      <c r="DTZ257" s="249"/>
      <c r="DUA257" s="249"/>
      <c r="DUB257" s="249"/>
      <c r="DUC257" s="249"/>
      <c r="DUD257" s="249"/>
      <c r="DUE257" s="249"/>
      <c r="DUF257" s="249"/>
      <c r="DUG257" s="249"/>
      <c r="DUH257" s="249"/>
      <c r="DUI257" s="249"/>
      <c r="DUJ257" s="249"/>
      <c r="DUK257" s="249"/>
      <c r="DUL257" s="249"/>
      <c r="DUM257" s="249"/>
      <c r="DUN257" s="249"/>
      <c r="DUO257" s="249"/>
      <c r="DUP257" s="249"/>
      <c r="DUQ257" s="249"/>
      <c r="DUR257" s="249"/>
      <c r="DUS257" s="249"/>
      <c r="DUT257" s="249"/>
      <c r="DUU257" s="249"/>
      <c r="DUV257" s="249"/>
      <c r="DUW257" s="249"/>
      <c r="DUX257" s="249"/>
      <c r="DUY257" s="249"/>
      <c r="DUZ257" s="249"/>
      <c r="DVA257" s="249"/>
      <c r="DVB257" s="249"/>
      <c r="DVC257" s="249"/>
      <c r="DVD257" s="249"/>
      <c r="DVE257" s="249"/>
      <c r="DVF257" s="249"/>
      <c r="DVG257" s="249"/>
      <c r="DVH257" s="249"/>
      <c r="DVI257" s="249"/>
      <c r="DVJ257" s="249"/>
      <c r="DVK257" s="249"/>
      <c r="DVL257" s="249"/>
      <c r="DVM257" s="249"/>
      <c r="DVN257" s="249"/>
      <c r="DVO257" s="249"/>
      <c r="DVP257" s="249"/>
      <c r="DVQ257" s="249"/>
      <c r="DVR257" s="249"/>
      <c r="DVS257" s="249"/>
      <c r="DVT257" s="249"/>
      <c r="DVU257" s="249"/>
      <c r="DVV257" s="249"/>
      <c r="DVW257" s="249"/>
      <c r="DVX257" s="249"/>
      <c r="DVY257" s="249"/>
      <c r="DVZ257" s="249"/>
      <c r="DWA257" s="249"/>
      <c r="DWB257" s="249"/>
      <c r="DWC257" s="249"/>
      <c r="DWD257" s="249"/>
      <c r="DWE257" s="249"/>
      <c r="DWF257" s="249"/>
      <c r="DWG257" s="249"/>
      <c r="DWH257" s="249"/>
      <c r="DWI257" s="249"/>
      <c r="DWJ257" s="249"/>
      <c r="DWK257" s="249"/>
      <c r="DWL257" s="249"/>
      <c r="DWM257" s="249"/>
      <c r="DWN257" s="249"/>
      <c r="DWO257" s="249"/>
      <c r="DWP257" s="249"/>
      <c r="DWQ257" s="249"/>
      <c r="DWR257" s="249"/>
      <c r="DWS257" s="249"/>
      <c r="DWT257" s="249"/>
      <c r="DWU257" s="249"/>
      <c r="DWV257" s="249"/>
      <c r="DWW257" s="249"/>
      <c r="DWX257" s="249"/>
      <c r="DWY257" s="249"/>
      <c r="DWZ257" s="249"/>
      <c r="DXA257" s="249"/>
      <c r="DXB257" s="249"/>
      <c r="DXC257" s="249"/>
      <c r="DXD257" s="249"/>
      <c r="DXE257" s="249"/>
      <c r="DXF257" s="249"/>
      <c r="DXG257" s="249"/>
      <c r="DXH257" s="249"/>
      <c r="DXI257" s="249"/>
      <c r="DXJ257" s="249"/>
      <c r="DXK257" s="249"/>
      <c r="DXL257" s="249"/>
      <c r="DXM257" s="249"/>
      <c r="DXN257" s="249"/>
      <c r="DXO257" s="249"/>
      <c r="DXP257" s="249"/>
      <c r="DXQ257" s="249"/>
      <c r="DXR257" s="249"/>
      <c r="DXS257" s="249"/>
      <c r="DXT257" s="249"/>
      <c r="DXU257" s="249"/>
      <c r="DXV257" s="249"/>
      <c r="DXW257" s="249"/>
      <c r="DXX257" s="249"/>
      <c r="DXY257" s="249"/>
      <c r="DXZ257" s="249"/>
      <c r="DYA257" s="249"/>
      <c r="DYB257" s="249"/>
      <c r="DYC257" s="249"/>
      <c r="DYD257" s="249"/>
      <c r="DYE257" s="249"/>
      <c r="DYF257" s="249"/>
      <c r="DYG257" s="249"/>
      <c r="DYH257" s="249"/>
      <c r="DYI257" s="249"/>
      <c r="DYJ257" s="249"/>
      <c r="DYK257" s="249"/>
      <c r="DYL257" s="249"/>
      <c r="DYM257" s="249"/>
      <c r="DYN257" s="249"/>
      <c r="DYO257" s="249"/>
      <c r="DYP257" s="249"/>
      <c r="DYQ257" s="249"/>
      <c r="DYR257" s="249"/>
      <c r="DYS257" s="249"/>
      <c r="DYT257" s="249"/>
      <c r="DYU257" s="249"/>
      <c r="DYV257" s="249"/>
      <c r="DYW257" s="249"/>
      <c r="DYX257" s="249"/>
      <c r="DYY257" s="249"/>
      <c r="DYZ257" s="249"/>
      <c r="DZA257" s="249"/>
      <c r="DZB257" s="249"/>
      <c r="DZC257" s="249"/>
      <c r="DZD257" s="249"/>
      <c r="DZE257" s="249"/>
      <c r="DZF257" s="249"/>
      <c r="DZG257" s="249"/>
      <c r="DZH257" s="249"/>
      <c r="DZI257" s="249"/>
      <c r="DZJ257" s="249"/>
      <c r="DZK257" s="249"/>
      <c r="DZL257" s="249"/>
      <c r="DZM257" s="249"/>
      <c r="DZN257" s="249"/>
      <c r="DZO257" s="249"/>
      <c r="DZP257" s="249"/>
      <c r="DZQ257" s="249"/>
      <c r="DZR257" s="249"/>
      <c r="DZS257" s="249"/>
      <c r="DZT257" s="249"/>
      <c r="DZU257" s="249"/>
      <c r="DZV257" s="249"/>
      <c r="DZW257" s="249"/>
      <c r="DZX257" s="249"/>
      <c r="DZY257" s="249"/>
      <c r="DZZ257" s="249"/>
      <c r="EAA257" s="249"/>
      <c r="EAB257" s="249"/>
      <c r="EAC257" s="249"/>
      <c r="EAD257" s="249"/>
      <c r="EAE257" s="249"/>
      <c r="EAF257" s="249"/>
      <c r="EAG257" s="249"/>
      <c r="EAH257" s="249"/>
      <c r="EAI257" s="249"/>
      <c r="EAJ257" s="249"/>
      <c r="EAK257" s="249"/>
      <c r="EAL257" s="249"/>
      <c r="EAM257" s="249"/>
      <c r="EAN257" s="249"/>
      <c r="EAO257" s="249"/>
      <c r="EAP257" s="249"/>
      <c r="EAQ257" s="249"/>
      <c r="EAR257" s="249"/>
      <c r="EAS257" s="249"/>
      <c r="EAT257" s="249"/>
      <c r="EAU257" s="249"/>
      <c r="EAV257" s="249"/>
      <c r="EAW257" s="249"/>
      <c r="EAX257" s="249"/>
      <c r="EAY257" s="249"/>
      <c r="EAZ257" s="249"/>
      <c r="EBA257" s="249"/>
      <c r="EBB257" s="249"/>
      <c r="EBC257" s="249"/>
      <c r="EBD257" s="249"/>
      <c r="EBE257" s="249"/>
      <c r="EBF257" s="249"/>
      <c r="EBG257" s="249"/>
      <c r="EBH257" s="249"/>
      <c r="EBI257" s="249"/>
      <c r="EBJ257" s="249"/>
      <c r="EBK257" s="249"/>
      <c r="EBL257" s="249"/>
      <c r="EBM257" s="249"/>
      <c r="EBN257" s="249"/>
      <c r="EBO257" s="249"/>
      <c r="EBP257" s="249"/>
      <c r="EBQ257" s="249"/>
      <c r="EBR257" s="249"/>
      <c r="EBS257" s="249"/>
      <c r="EBT257" s="249"/>
      <c r="EBU257" s="249"/>
      <c r="EBV257" s="249"/>
      <c r="EBW257" s="249"/>
      <c r="EBX257" s="249"/>
      <c r="EBY257" s="249"/>
      <c r="EBZ257" s="249"/>
      <c r="ECA257" s="249"/>
      <c r="ECB257" s="249"/>
      <c r="ECC257" s="249"/>
      <c r="ECD257" s="249"/>
      <c r="ECE257" s="249"/>
      <c r="ECF257" s="249"/>
      <c r="ECG257" s="249"/>
      <c r="ECH257" s="249"/>
      <c r="ECI257" s="249"/>
      <c r="ECJ257" s="249"/>
      <c r="ECK257" s="249"/>
      <c r="ECL257" s="249"/>
      <c r="ECM257" s="249"/>
      <c r="ECN257" s="249"/>
      <c r="ECO257" s="249"/>
      <c r="ECP257" s="249"/>
      <c r="ECQ257" s="249"/>
      <c r="ECR257" s="249"/>
      <c r="ECS257" s="249"/>
      <c r="ECT257" s="249"/>
      <c r="ECU257" s="249"/>
      <c r="ECV257" s="249"/>
      <c r="ECW257" s="249"/>
      <c r="ECX257" s="249"/>
      <c r="ECY257" s="249"/>
      <c r="ECZ257" s="249"/>
      <c r="EDA257" s="249"/>
      <c r="EDB257" s="249"/>
      <c r="EDC257" s="249"/>
      <c r="EDD257" s="249"/>
      <c r="EDE257" s="249"/>
      <c r="EDF257" s="249"/>
      <c r="EDG257" s="249"/>
      <c r="EDH257" s="249"/>
      <c r="EDI257" s="249"/>
      <c r="EDJ257" s="249"/>
      <c r="EDK257" s="249"/>
      <c r="EDL257" s="249"/>
      <c r="EDM257" s="249"/>
      <c r="EDN257" s="249"/>
      <c r="EDO257" s="249"/>
      <c r="EDP257" s="249"/>
      <c r="EDQ257" s="249"/>
      <c r="EDR257" s="249"/>
      <c r="EDS257" s="249"/>
      <c r="EDT257" s="249"/>
      <c r="EDU257" s="249"/>
      <c r="EDV257" s="249"/>
      <c r="EDW257" s="249"/>
      <c r="EDX257" s="249"/>
      <c r="EDY257" s="249"/>
      <c r="EDZ257" s="249"/>
      <c r="EEA257" s="249"/>
      <c r="EEB257" s="249"/>
      <c r="EEC257" s="249"/>
      <c r="EED257" s="249"/>
      <c r="EEE257" s="249"/>
      <c r="EEF257" s="249"/>
      <c r="EEG257" s="249"/>
      <c r="EEH257" s="249"/>
      <c r="EEI257" s="249"/>
      <c r="EEJ257" s="249"/>
      <c r="EEK257" s="249"/>
      <c r="EEL257" s="249"/>
      <c r="EEM257" s="249"/>
      <c r="EEN257" s="249"/>
      <c r="EEO257" s="249"/>
      <c r="EEP257" s="249"/>
      <c r="EEQ257" s="249"/>
      <c r="EER257" s="249"/>
      <c r="EES257" s="249"/>
      <c r="EET257" s="249"/>
      <c r="EEU257" s="249"/>
      <c r="EEV257" s="249"/>
      <c r="EEW257" s="249"/>
      <c r="EEX257" s="249"/>
      <c r="EEY257" s="249"/>
      <c r="EEZ257" s="249"/>
      <c r="EFA257" s="249"/>
      <c r="EFB257" s="249"/>
      <c r="EFC257" s="249"/>
      <c r="EFD257" s="249"/>
      <c r="EFE257" s="249"/>
      <c r="EFF257" s="249"/>
      <c r="EFG257" s="249"/>
      <c r="EFH257" s="249"/>
      <c r="EFI257" s="249"/>
      <c r="EFJ257" s="249"/>
      <c r="EFK257" s="249"/>
      <c r="EFL257" s="249"/>
      <c r="EFM257" s="249"/>
      <c r="EFN257" s="249"/>
      <c r="EFO257" s="249"/>
      <c r="EFP257" s="249"/>
      <c r="EFQ257" s="249"/>
      <c r="EFR257" s="249"/>
      <c r="EFS257" s="249"/>
      <c r="EFT257" s="249"/>
      <c r="EFU257" s="249"/>
      <c r="EFV257" s="249"/>
      <c r="EFW257" s="249"/>
      <c r="EFX257" s="249"/>
      <c r="EFY257" s="249"/>
      <c r="EFZ257" s="249"/>
      <c r="EGA257" s="249"/>
      <c r="EGB257" s="249"/>
      <c r="EGC257" s="249"/>
      <c r="EGD257" s="249"/>
      <c r="EGE257" s="249"/>
      <c r="EGF257" s="249"/>
      <c r="EGG257" s="249"/>
      <c r="EGH257" s="249"/>
      <c r="EGI257" s="249"/>
      <c r="EGJ257" s="249"/>
      <c r="EGK257" s="249"/>
      <c r="EGL257" s="249"/>
      <c r="EGM257" s="249"/>
      <c r="EGN257" s="249"/>
      <c r="EGO257" s="249"/>
      <c r="EGP257" s="249"/>
      <c r="EGQ257" s="249"/>
      <c r="EGR257" s="249"/>
      <c r="EGS257" s="249"/>
      <c r="EGT257" s="249"/>
      <c r="EGU257" s="249"/>
      <c r="EGV257" s="249"/>
      <c r="EGW257" s="249"/>
      <c r="EGX257" s="249"/>
      <c r="EGY257" s="249"/>
      <c r="EGZ257" s="249"/>
      <c r="EHA257" s="249"/>
      <c r="EHB257" s="249"/>
      <c r="EHC257" s="249"/>
      <c r="EHD257" s="249"/>
      <c r="EHE257" s="249"/>
      <c r="EHF257" s="249"/>
      <c r="EHG257" s="249"/>
      <c r="EHH257" s="249"/>
      <c r="EHI257" s="249"/>
      <c r="EHJ257" s="249"/>
      <c r="EHK257" s="249"/>
      <c r="EHL257" s="249"/>
      <c r="EHM257" s="249"/>
      <c r="EHN257" s="249"/>
      <c r="EHO257" s="249"/>
      <c r="EHP257" s="249"/>
      <c r="EHQ257" s="249"/>
      <c r="EHR257" s="249"/>
      <c r="EHS257" s="249"/>
      <c r="EHT257" s="249"/>
      <c r="EHU257" s="249"/>
      <c r="EHV257" s="249"/>
      <c r="EHW257" s="249"/>
      <c r="EHX257" s="249"/>
      <c r="EHY257" s="249"/>
      <c r="EHZ257" s="249"/>
      <c r="EIA257" s="249"/>
      <c r="EIB257" s="249"/>
      <c r="EIC257" s="249"/>
      <c r="EID257" s="249"/>
      <c r="EIE257" s="249"/>
      <c r="EIF257" s="249"/>
      <c r="EIG257" s="249"/>
      <c r="EIH257" s="249"/>
      <c r="EII257" s="249"/>
      <c r="EIJ257" s="249"/>
      <c r="EIK257" s="249"/>
      <c r="EIL257" s="249"/>
      <c r="EIM257" s="249"/>
      <c r="EIN257" s="249"/>
      <c r="EIO257" s="249"/>
      <c r="EIP257" s="249"/>
      <c r="EIQ257" s="249"/>
      <c r="EIR257" s="249"/>
      <c r="EIS257" s="249"/>
      <c r="EIT257" s="249"/>
      <c r="EIU257" s="249"/>
      <c r="EIV257" s="249"/>
      <c r="EIW257" s="249"/>
      <c r="EIX257" s="249"/>
      <c r="EIY257" s="249"/>
      <c r="EIZ257" s="249"/>
      <c r="EJA257" s="249"/>
      <c r="EJB257" s="249"/>
      <c r="EJC257" s="249"/>
      <c r="EJD257" s="249"/>
      <c r="EJE257" s="249"/>
      <c r="EJF257" s="249"/>
      <c r="EJG257" s="249"/>
      <c r="EJH257" s="249"/>
      <c r="EJI257" s="249"/>
      <c r="EJJ257" s="249"/>
      <c r="EJK257" s="249"/>
      <c r="EJL257" s="249"/>
      <c r="EJM257" s="249"/>
      <c r="EJN257" s="249"/>
      <c r="EJO257" s="249"/>
      <c r="EJP257" s="249"/>
      <c r="EJQ257" s="249"/>
      <c r="EJR257" s="249"/>
      <c r="EJS257" s="249"/>
      <c r="EJT257" s="249"/>
      <c r="EJU257" s="249"/>
      <c r="EJV257" s="249"/>
      <c r="EJW257" s="249"/>
      <c r="EJX257" s="249"/>
      <c r="EJY257" s="249"/>
      <c r="EJZ257" s="249"/>
      <c r="EKA257" s="249"/>
      <c r="EKB257" s="249"/>
      <c r="EKC257" s="249"/>
      <c r="EKD257" s="249"/>
      <c r="EKE257" s="249"/>
      <c r="EKF257" s="249"/>
      <c r="EKG257" s="249"/>
      <c r="EKH257" s="249"/>
      <c r="EKI257" s="249"/>
      <c r="EKJ257" s="249"/>
      <c r="EKK257" s="249"/>
      <c r="EKL257" s="249"/>
      <c r="EKM257" s="249"/>
      <c r="EKN257" s="249"/>
      <c r="EKO257" s="249"/>
      <c r="EKP257" s="249"/>
      <c r="EKQ257" s="249"/>
      <c r="EKR257" s="249"/>
      <c r="EKS257" s="249"/>
      <c r="EKT257" s="249"/>
      <c r="EKU257" s="249"/>
      <c r="EKV257" s="249"/>
      <c r="EKW257" s="249"/>
      <c r="EKX257" s="249"/>
      <c r="EKY257" s="249"/>
      <c r="EKZ257" s="249"/>
      <c r="ELA257" s="249"/>
      <c r="ELB257" s="249"/>
      <c r="ELC257" s="249"/>
      <c r="ELD257" s="249"/>
      <c r="ELE257" s="249"/>
      <c r="ELF257" s="249"/>
      <c r="ELG257" s="249"/>
      <c r="ELH257" s="249"/>
      <c r="ELI257" s="249"/>
      <c r="ELJ257" s="249"/>
      <c r="ELK257" s="249"/>
      <c r="ELL257" s="249"/>
      <c r="ELM257" s="249"/>
      <c r="ELN257" s="249"/>
      <c r="ELO257" s="249"/>
      <c r="ELP257" s="249"/>
      <c r="ELQ257" s="249"/>
      <c r="ELR257" s="249"/>
      <c r="ELS257" s="249"/>
      <c r="ELT257" s="249"/>
      <c r="ELU257" s="249"/>
      <c r="ELV257" s="249"/>
      <c r="ELW257" s="249"/>
      <c r="ELX257" s="249"/>
      <c r="ELY257" s="249"/>
      <c r="ELZ257" s="249"/>
      <c r="EMA257" s="249"/>
      <c r="EMB257" s="249"/>
      <c r="EMC257" s="249"/>
      <c r="EMD257" s="249"/>
      <c r="EME257" s="249"/>
      <c r="EMF257" s="249"/>
      <c r="EMG257" s="249"/>
      <c r="EMH257" s="249"/>
      <c r="EMI257" s="249"/>
      <c r="EMJ257" s="249"/>
      <c r="EMK257" s="249"/>
      <c r="EML257" s="249"/>
      <c r="EMM257" s="249"/>
      <c r="EMN257" s="249"/>
      <c r="EMO257" s="249"/>
      <c r="EMP257" s="249"/>
      <c r="EMQ257" s="249"/>
      <c r="EMR257" s="249"/>
      <c r="EMS257" s="249"/>
      <c r="EMT257" s="249"/>
      <c r="EMU257" s="249"/>
      <c r="EMV257" s="249"/>
      <c r="EMW257" s="249"/>
      <c r="EMX257" s="249"/>
      <c r="EMY257" s="249"/>
      <c r="EMZ257" s="249"/>
      <c r="ENA257" s="249"/>
      <c r="ENB257" s="249"/>
      <c r="ENC257" s="249"/>
      <c r="END257" s="249"/>
      <c r="ENE257" s="249"/>
      <c r="ENF257" s="249"/>
      <c r="ENG257" s="249"/>
      <c r="ENH257" s="249"/>
      <c r="ENI257" s="249"/>
      <c r="ENJ257" s="249"/>
      <c r="ENK257" s="249"/>
      <c r="ENL257" s="249"/>
      <c r="ENM257" s="249"/>
      <c r="ENN257" s="249"/>
      <c r="ENO257" s="249"/>
      <c r="ENP257" s="249"/>
      <c r="ENQ257" s="249"/>
      <c r="ENR257" s="249"/>
      <c r="ENS257" s="249"/>
      <c r="ENT257" s="249"/>
      <c r="ENU257" s="249"/>
      <c r="ENV257" s="249"/>
      <c r="ENW257" s="249"/>
      <c r="ENX257" s="249"/>
      <c r="ENY257" s="249"/>
      <c r="ENZ257" s="249"/>
      <c r="EOA257" s="249"/>
      <c r="EOB257" s="249"/>
      <c r="EOC257" s="249"/>
      <c r="EOD257" s="249"/>
      <c r="EOE257" s="249"/>
      <c r="EOF257" s="249"/>
      <c r="EOG257" s="249"/>
      <c r="EOH257" s="249"/>
      <c r="EOI257" s="249"/>
      <c r="EOJ257" s="249"/>
      <c r="EOK257" s="249"/>
      <c r="EOL257" s="249"/>
      <c r="EOM257" s="249"/>
      <c r="EON257" s="249"/>
      <c r="EOO257" s="249"/>
      <c r="EOP257" s="249"/>
      <c r="EOQ257" s="249"/>
      <c r="EOR257" s="249"/>
      <c r="EOS257" s="249"/>
      <c r="EOT257" s="249"/>
      <c r="EOU257" s="249"/>
      <c r="EOV257" s="249"/>
      <c r="EOW257" s="249"/>
      <c r="EOX257" s="249"/>
      <c r="EOY257" s="249"/>
      <c r="EOZ257" s="249"/>
      <c r="EPA257" s="249"/>
      <c r="EPB257" s="249"/>
      <c r="EPC257" s="249"/>
      <c r="EPD257" s="249"/>
      <c r="EPE257" s="249"/>
      <c r="EPF257" s="249"/>
      <c r="EPG257" s="249"/>
      <c r="EPH257" s="249"/>
      <c r="EPI257" s="249"/>
      <c r="EPJ257" s="249"/>
      <c r="EPK257" s="249"/>
      <c r="EPL257" s="249"/>
      <c r="EPM257" s="249"/>
      <c r="EPN257" s="249"/>
      <c r="EPO257" s="249"/>
      <c r="EPP257" s="249"/>
      <c r="EPQ257" s="249"/>
      <c r="EPR257" s="249"/>
      <c r="EPS257" s="249"/>
      <c r="EPT257" s="249"/>
      <c r="EPU257" s="249"/>
      <c r="EPV257" s="249"/>
      <c r="EPW257" s="249"/>
      <c r="EPX257" s="249"/>
      <c r="EPY257" s="249"/>
      <c r="EPZ257" s="249"/>
      <c r="EQA257" s="249"/>
      <c r="EQB257" s="249"/>
      <c r="EQC257" s="249"/>
      <c r="EQD257" s="249"/>
      <c r="EQE257" s="249"/>
      <c r="EQF257" s="249"/>
      <c r="EQG257" s="249"/>
      <c r="EQH257" s="249"/>
      <c r="EQI257" s="249"/>
      <c r="EQJ257" s="249"/>
      <c r="EQK257" s="249"/>
      <c r="EQL257" s="249"/>
      <c r="EQM257" s="249"/>
      <c r="EQN257" s="249"/>
      <c r="EQO257" s="249"/>
      <c r="EQP257" s="249"/>
      <c r="EQQ257" s="249"/>
      <c r="EQR257" s="249"/>
      <c r="EQS257" s="249"/>
      <c r="EQT257" s="249"/>
      <c r="EQU257" s="249"/>
      <c r="EQV257" s="249"/>
      <c r="EQW257" s="249"/>
      <c r="EQX257" s="249"/>
      <c r="EQY257" s="249"/>
      <c r="EQZ257" s="249"/>
      <c r="ERA257" s="249"/>
      <c r="ERB257" s="249"/>
      <c r="ERC257" s="249"/>
      <c r="ERD257" s="249"/>
      <c r="ERE257" s="249"/>
      <c r="ERF257" s="249"/>
      <c r="ERG257" s="249"/>
      <c r="ERH257" s="249"/>
      <c r="ERI257" s="249"/>
      <c r="ERJ257" s="249"/>
      <c r="ERK257" s="249"/>
      <c r="ERL257" s="249"/>
      <c r="ERM257" s="249"/>
      <c r="ERN257" s="249"/>
      <c r="ERO257" s="249"/>
      <c r="ERP257" s="249"/>
      <c r="ERQ257" s="249"/>
      <c r="ERR257" s="249"/>
      <c r="ERS257" s="249"/>
      <c r="ERT257" s="249"/>
      <c r="ERU257" s="249"/>
      <c r="ERV257" s="249"/>
      <c r="ERW257" s="249"/>
      <c r="ERX257" s="249"/>
      <c r="ERY257" s="249"/>
      <c r="ERZ257" s="249"/>
      <c r="ESA257" s="249"/>
      <c r="ESB257" s="249"/>
      <c r="ESC257" s="249"/>
      <c r="ESD257" s="249"/>
      <c r="ESE257" s="249"/>
      <c r="ESF257" s="249"/>
      <c r="ESG257" s="249"/>
      <c r="ESH257" s="249"/>
      <c r="ESI257" s="249"/>
      <c r="ESJ257" s="249"/>
      <c r="ESK257" s="249"/>
      <c r="ESL257" s="249"/>
      <c r="ESM257" s="249"/>
      <c r="ESN257" s="249"/>
      <c r="ESO257" s="249"/>
      <c r="ESP257" s="249"/>
      <c r="ESQ257" s="249"/>
      <c r="ESR257" s="249"/>
      <c r="ESS257" s="249"/>
      <c r="EST257" s="249"/>
      <c r="ESU257" s="249"/>
      <c r="ESV257" s="249"/>
      <c r="ESW257" s="249"/>
      <c r="ESX257" s="249"/>
      <c r="ESY257" s="249"/>
      <c r="ESZ257" s="249"/>
      <c r="ETA257" s="249"/>
      <c r="ETB257" s="249"/>
      <c r="ETC257" s="249"/>
      <c r="ETD257" s="249"/>
      <c r="ETE257" s="249"/>
      <c r="ETF257" s="249"/>
      <c r="ETG257" s="249"/>
      <c r="ETH257" s="249"/>
      <c r="ETI257" s="249"/>
      <c r="ETJ257" s="249"/>
      <c r="ETK257" s="249"/>
      <c r="ETL257" s="249"/>
      <c r="ETM257" s="249"/>
      <c r="ETN257" s="249"/>
      <c r="ETO257" s="249"/>
      <c r="ETP257" s="249"/>
      <c r="ETQ257" s="249"/>
      <c r="ETR257" s="249"/>
      <c r="ETS257" s="249"/>
      <c r="ETT257" s="249"/>
      <c r="ETU257" s="249"/>
      <c r="ETV257" s="249"/>
      <c r="ETW257" s="249"/>
      <c r="ETX257" s="249"/>
      <c r="ETY257" s="249"/>
      <c r="ETZ257" s="249"/>
      <c r="EUA257" s="249"/>
      <c r="EUB257" s="249"/>
      <c r="EUC257" s="249"/>
      <c r="EUD257" s="249"/>
      <c r="EUE257" s="249"/>
      <c r="EUF257" s="249"/>
      <c r="EUG257" s="249"/>
      <c r="EUH257" s="249"/>
      <c r="EUI257" s="249"/>
      <c r="EUJ257" s="249"/>
      <c r="EUK257" s="249"/>
      <c r="EUL257" s="249"/>
      <c r="EUM257" s="249"/>
      <c r="EUN257" s="249"/>
      <c r="EUO257" s="249"/>
      <c r="EUP257" s="249"/>
      <c r="EUQ257" s="249"/>
      <c r="EUR257" s="249"/>
      <c r="EUS257" s="249"/>
      <c r="EUT257" s="249"/>
      <c r="EUU257" s="249"/>
      <c r="EUV257" s="249"/>
      <c r="EUW257" s="249"/>
      <c r="EUX257" s="249"/>
      <c r="EUY257" s="249"/>
      <c r="EUZ257" s="249"/>
      <c r="EVA257" s="249"/>
      <c r="EVB257" s="249"/>
      <c r="EVC257" s="249"/>
      <c r="EVD257" s="249"/>
      <c r="EVE257" s="249"/>
      <c r="EVF257" s="249"/>
      <c r="EVG257" s="249"/>
      <c r="EVH257" s="249"/>
      <c r="EVI257" s="249"/>
      <c r="EVJ257" s="249"/>
      <c r="EVK257" s="249"/>
      <c r="EVL257" s="249"/>
      <c r="EVM257" s="249"/>
      <c r="EVN257" s="249"/>
      <c r="EVO257" s="249"/>
      <c r="EVP257" s="249"/>
      <c r="EVQ257" s="249"/>
      <c r="EVR257" s="249"/>
      <c r="EVS257" s="249"/>
      <c r="EVT257" s="249"/>
      <c r="EVU257" s="249"/>
      <c r="EVV257" s="249"/>
      <c r="EVW257" s="249"/>
      <c r="EVX257" s="249"/>
      <c r="EVY257" s="249"/>
      <c r="EVZ257" s="249"/>
      <c r="EWA257" s="249"/>
      <c r="EWB257" s="249"/>
      <c r="EWC257" s="249"/>
      <c r="EWD257" s="249"/>
      <c r="EWE257" s="249"/>
      <c r="EWF257" s="249"/>
      <c r="EWG257" s="249"/>
      <c r="EWH257" s="249"/>
      <c r="EWI257" s="249"/>
      <c r="EWJ257" s="249"/>
      <c r="EWK257" s="249"/>
      <c r="EWL257" s="249"/>
      <c r="EWM257" s="249"/>
      <c r="EWN257" s="249"/>
      <c r="EWO257" s="249"/>
      <c r="EWP257" s="249"/>
      <c r="EWQ257" s="249"/>
      <c r="EWR257" s="249"/>
      <c r="EWS257" s="249"/>
      <c r="EWT257" s="249"/>
      <c r="EWU257" s="249"/>
      <c r="EWV257" s="249"/>
      <c r="EWW257" s="249"/>
      <c r="EWX257" s="249"/>
      <c r="EWY257" s="249"/>
      <c r="EWZ257" s="249"/>
      <c r="EXA257" s="249"/>
      <c r="EXB257" s="249"/>
      <c r="EXC257" s="249"/>
      <c r="EXD257" s="249"/>
      <c r="EXE257" s="249"/>
      <c r="EXF257" s="249"/>
      <c r="EXG257" s="249"/>
      <c r="EXH257" s="249"/>
      <c r="EXI257" s="249"/>
      <c r="EXJ257" s="249"/>
      <c r="EXK257" s="249"/>
      <c r="EXL257" s="249"/>
      <c r="EXM257" s="249"/>
      <c r="EXN257" s="249"/>
      <c r="EXO257" s="249"/>
      <c r="EXP257" s="249"/>
      <c r="EXQ257" s="249"/>
      <c r="EXR257" s="249"/>
      <c r="EXS257" s="249"/>
      <c r="EXT257" s="249"/>
      <c r="EXU257" s="249"/>
      <c r="EXV257" s="249"/>
      <c r="EXW257" s="249"/>
      <c r="EXX257" s="249"/>
      <c r="EXY257" s="249"/>
      <c r="EXZ257" s="249"/>
      <c r="EYA257" s="249"/>
      <c r="EYB257" s="249"/>
      <c r="EYC257" s="249"/>
      <c r="EYD257" s="249"/>
      <c r="EYE257" s="249"/>
      <c r="EYF257" s="249"/>
      <c r="EYG257" s="249"/>
      <c r="EYH257" s="249"/>
      <c r="EYI257" s="249"/>
      <c r="EYJ257" s="249"/>
      <c r="EYK257" s="249"/>
      <c r="EYL257" s="249"/>
      <c r="EYM257" s="249"/>
      <c r="EYN257" s="249"/>
      <c r="EYO257" s="249"/>
      <c r="EYP257" s="249"/>
      <c r="EYQ257" s="249"/>
      <c r="EYR257" s="249"/>
      <c r="EYS257" s="249"/>
      <c r="EYT257" s="249"/>
      <c r="EYU257" s="249"/>
      <c r="EYV257" s="249"/>
      <c r="EYW257" s="249"/>
      <c r="EYX257" s="249"/>
      <c r="EYY257" s="249"/>
      <c r="EYZ257" s="249"/>
      <c r="EZA257" s="249"/>
      <c r="EZB257" s="249"/>
      <c r="EZC257" s="249"/>
      <c r="EZD257" s="249"/>
      <c r="EZE257" s="249"/>
      <c r="EZF257" s="249"/>
      <c r="EZG257" s="249"/>
      <c r="EZH257" s="249"/>
      <c r="EZI257" s="249"/>
      <c r="EZJ257" s="249"/>
      <c r="EZK257" s="249"/>
      <c r="EZL257" s="249"/>
      <c r="EZM257" s="249"/>
      <c r="EZN257" s="249"/>
      <c r="EZO257" s="249"/>
      <c r="EZP257" s="249"/>
      <c r="EZQ257" s="249"/>
      <c r="EZR257" s="249"/>
      <c r="EZS257" s="249"/>
      <c r="EZT257" s="249"/>
      <c r="EZU257" s="249"/>
      <c r="EZV257" s="249"/>
      <c r="EZW257" s="249"/>
      <c r="EZX257" s="249"/>
      <c r="EZY257" s="249"/>
      <c r="EZZ257" s="249"/>
      <c r="FAA257" s="249"/>
      <c r="FAB257" s="249"/>
      <c r="FAC257" s="249"/>
      <c r="FAD257" s="249"/>
      <c r="FAE257" s="249"/>
      <c r="FAF257" s="249"/>
      <c r="FAG257" s="249"/>
      <c r="FAH257" s="249"/>
      <c r="FAI257" s="249"/>
      <c r="FAJ257" s="249"/>
      <c r="FAK257" s="249"/>
      <c r="FAL257" s="249"/>
      <c r="FAM257" s="249"/>
      <c r="FAN257" s="249"/>
      <c r="FAO257" s="249"/>
      <c r="FAP257" s="249"/>
      <c r="FAQ257" s="249"/>
      <c r="FAR257" s="249"/>
      <c r="FAS257" s="249"/>
      <c r="FAT257" s="249"/>
      <c r="FAU257" s="249"/>
      <c r="FAV257" s="249"/>
      <c r="FAW257" s="249"/>
      <c r="FAX257" s="249"/>
      <c r="FAY257" s="249"/>
      <c r="FAZ257" s="249"/>
      <c r="FBA257" s="249"/>
      <c r="FBB257" s="249"/>
      <c r="FBC257" s="249"/>
      <c r="FBD257" s="249"/>
      <c r="FBE257" s="249"/>
      <c r="FBF257" s="249"/>
      <c r="FBG257" s="249"/>
      <c r="FBH257" s="249"/>
      <c r="FBI257" s="249"/>
      <c r="FBJ257" s="249"/>
      <c r="FBK257" s="249"/>
      <c r="FBL257" s="249"/>
      <c r="FBM257" s="249"/>
      <c r="FBN257" s="249"/>
      <c r="FBO257" s="249"/>
      <c r="FBP257" s="249"/>
      <c r="FBQ257" s="249"/>
      <c r="FBR257" s="249"/>
      <c r="FBS257" s="249"/>
      <c r="FBT257" s="249"/>
      <c r="FBU257" s="249"/>
      <c r="FBV257" s="249"/>
      <c r="FBW257" s="249"/>
      <c r="FBX257" s="249"/>
      <c r="FBY257" s="249"/>
      <c r="FBZ257" s="249"/>
      <c r="FCA257" s="249"/>
      <c r="FCB257" s="249"/>
      <c r="FCC257" s="249"/>
      <c r="FCD257" s="249"/>
      <c r="FCE257" s="249"/>
      <c r="FCF257" s="249"/>
      <c r="FCG257" s="249"/>
      <c r="FCH257" s="249"/>
      <c r="FCI257" s="249"/>
      <c r="FCJ257" s="249"/>
      <c r="FCK257" s="249"/>
      <c r="FCL257" s="249"/>
      <c r="FCM257" s="249"/>
      <c r="FCN257" s="249"/>
      <c r="FCO257" s="249"/>
      <c r="FCP257" s="249"/>
      <c r="FCQ257" s="249"/>
      <c r="FCR257" s="249"/>
      <c r="FCS257" s="249"/>
      <c r="FCT257" s="249"/>
      <c r="FCU257" s="249"/>
      <c r="FCV257" s="249"/>
      <c r="FCW257" s="249"/>
      <c r="FCX257" s="249"/>
      <c r="FCY257" s="249"/>
      <c r="FCZ257" s="249"/>
      <c r="FDA257" s="249"/>
      <c r="FDB257" s="249"/>
      <c r="FDC257" s="249"/>
      <c r="FDD257" s="249"/>
      <c r="FDE257" s="249"/>
      <c r="FDF257" s="249"/>
      <c r="FDG257" s="249"/>
      <c r="FDH257" s="249"/>
      <c r="FDI257" s="249"/>
      <c r="FDJ257" s="249"/>
      <c r="FDK257" s="249"/>
      <c r="FDL257" s="249"/>
      <c r="FDM257" s="249"/>
      <c r="FDN257" s="249"/>
      <c r="FDO257" s="249"/>
      <c r="FDP257" s="249"/>
      <c r="FDQ257" s="249"/>
      <c r="FDR257" s="249"/>
      <c r="FDS257" s="249"/>
      <c r="FDT257" s="249"/>
      <c r="FDU257" s="249"/>
      <c r="FDV257" s="249"/>
      <c r="FDW257" s="249"/>
      <c r="FDX257" s="249"/>
      <c r="FDY257" s="249"/>
      <c r="FDZ257" s="249"/>
      <c r="FEA257" s="249"/>
      <c r="FEB257" s="249"/>
      <c r="FEC257" s="249"/>
      <c r="FED257" s="249"/>
      <c r="FEE257" s="249"/>
      <c r="FEF257" s="249"/>
      <c r="FEG257" s="249"/>
      <c r="FEH257" s="249"/>
      <c r="FEI257" s="249"/>
      <c r="FEJ257" s="249"/>
      <c r="FEK257" s="249"/>
      <c r="FEL257" s="249"/>
      <c r="FEM257" s="249"/>
      <c r="FEN257" s="249"/>
      <c r="FEO257" s="249"/>
      <c r="FEP257" s="249"/>
      <c r="FEQ257" s="249"/>
      <c r="FER257" s="249"/>
      <c r="FES257" s="249"/>
      <c r="FET257" s="249"/>
      <c r="FEU257" s="249"/>
      <c r="FEV257" s="249"/>
      <c r="FEW257" s="249"/>
      <c r="FEX257" s="249"/>
      <c r="FEY257" s="249"/>
      <c r="FEZ257" s="249"/>
      <c r="FFA257" s="249"/>
      <c r="FFB257" s="249"/>
      <c r="FFC257" s="249"/>
      <c r="FFD257" s="249"/>
      <c r="FFE257" s="249"/>
      <c r="FFF257" s="249"/>
      <c r="FFG257" s="249"/>
      <c r="FFH257" s="249"/>
      <c r="FFI257" s="249"/>
      <c r="FFJ257" s="249"/>
      <c r="FFK257" s="249"/>
      <c r="FFL257" s="249"/>
      <c r="FFM257" s="249"/>
      <c r="FFN257" s="249"/>
      <c r="FFO257" s="249"/>
      <c r="FFP257" s="249"/>
      <c r="FFQ257" s="249"/>
      <c r="FFR257" s="249"/>
      <c r="FFS257" s="249"/>
      <c r="FFT257" s="249"/>
      <c r="FFU257" s="249"/>
      <c r="FFV257" s="249"/>
      <c r="FFW257" s="249"/>
      <c r="FFX257" s="249"/>
      <c r="FFY257" s="249"/>
      <c r="FFZ257" s="249"/>
      <c r="FGA257" s="249"/>
      <c r="FGB257" s="249"/>
      <c r="FGC257" s="249"/>
      <c r="FGD257" s="249"/>
      <c r="FGE257" s="249"/>
      <c r="FGF257" s="249"/>
      <c r="FGG257" s="249"/>
      <c r="FGH257" s="249"/>
      <c r="FGI257" s="249"/>
      <c r="FGJ257" s="249"/>
      <c r="FGK257" s="249"/>
      <c r="FGL257" s="249"/>
      <c r="FGM257" s="249"/>
      <c r="FGN257" s="249"/>
      <c r="FGO257" s="249"/>
      <c r="FGP257" s="249"/>
      <c r="FGQ257" s="249"/>
      <c r="FGR257" s="249"/>
      <c r="FGS257" s="249"/>
      <c r="FGT257" s="249"/>
      <c r="FGU257" s="249"/>
      <c r="FGV257" s="249"/>
      <c r="FGW257" s="249"/>
      <c r="FGX257" s="249"/>
      <c r="FGY257" s="249"/>
      <c r="FGZ257" s="249"/>
      <c r="FHA257" s="249"/>
      <c r="FHB257" s="249"/>
      <c r="FHC257" s="249"/>
      <c r="FHD257" s="249"/>
      <c r="FHE257" s="249"/>
      <c r="FHF257" s="249"/>
      <c r="FHG257" s="249"/>
      <c r="FHH257" s="249"/>
      <c r="FHI257" s="249"/>
      <c r="FHJ257" s="249"/>
      <c r="FHK257" s="249"/>
      <c r="FHL257" s="249"/>
      <c r="FHM257" s="249"/>
      <c r="FHN257" s="249"/>
      <c r="FHO257" s="249"/>
      <c r="FHP257" s="249"/>
      <c r="FHQ257" s="249"/>
      <c r="FHR257" s="249"/>
      <c r="FHS257" s="249"/>
      <c r="FHT257" s="249"/>
      <c r="FHU257" s="249"/>
      <c r="FHV257" s="249"/>
      <c r="FHW257" s="249"/>
      <c r="FHX257" s="249"/>
      <c r="FHY257" s="249"/>
      <c r="FHZ257" s="249"/>
      <c r="FIA257" s="249"/>
      <c r="FIB257" s="249"/>
      <c r="FIC257" s="249"/>
      <c r="FID257" s="249"/>
      <c r="FIE257" s="249"/>
      <c r="FIF257" s="249"/>
      <c r="FIG257" s="249"/>
      <c r="FIH257" s="249"/>
      <c r="FII257" s="249"/>
      <c r="FIJ257" s="249"/>
      <c r="FIK257" s="249"/>
      <c r="FIL257" s="249"/>
      <c r="FIM257" s="249"/>
      <c r="FIN257" s="249"/>
      <c r="FIO257" s="249"/>
      <c r="FIP257" s="249"/>
      <c r="FIQ257" s="249"/>
      <c r="FIR257" s="249"/>
      <c r="FIS257" s="249"/>
      <c r="FIT257" s="249"/>
      <c r="FIU257" s="249"/>
      <c r="FIV257" s="249"/>
      <c r="FIW257" s="249"/>
      <c r="FIX257" s="249"/>
      <c r="FIY257" s="249"/>
      <c r="FIZ257" s="249"/>
      <c r="FJA257" s="249"/>
      <c r="FJB257" s="249"/>
      <c r="FJC257" s="249"/>
      <c r="FJD257" s="249"/>
      <c r="FJE257" s="249"/>
      <c r="FJF257" s="249"/>
      <c r="FJG257" s="249"/>
      <c r="FJH257" s="249"/>
      <c r="FJI257" s="249"/>
      <c r="FJJ257" s="249"/>
      <c r="FJK257" s="249"/>
      <c r="FJL257" s="249"/>
      <c r="FJM257" s="249"/>
      <c r="FJN257" s="249"/>
      <c r="FJO257" s="249"/>
      <c r="FJP257" s="249"/>
      <c r="FJQ257" s="249"/>
      <c r="FJR257" s="249"/>
      <c r="FJS257" s="249"/>
      <c r="FJT257" s="249"/>
      <c r="FJU257" s="249"/>
      <c r="FJV257" s="249"/>
      <c r="FJW257" s="249"/>
      <c r="FJX257" s="249"/>
      <c r="FJY257" s="249"/>
      <c r="FJZ257" s="249"/>
      <c r="FKA257" s="249"/>
      <c r="FKB257" s="249"/>
      <c r="FKC257" s="249"/>
      <c r="FKD257" s="249"/>
      <c r="FKE257" s="249"/>
      <c r="FKF257" s="249"/>
      <c r="FKG257" s="249"/>
      <c r="FKH257" s="249"/>
      <c r="FKI257" s="249"/>
      <c r="FKJ257" s="249"/>
      <c r="FKK257" s="249"/>
      <c r="FKL257" s="249"/>
      <c r="FKM257" s="249"/>
      <c r="FKN257" s="249"/>
      <c r="FKO257" s="249"/>
      <c r="FKP257" s="249"/>
      <c r="FKQ257" s="249"/>
      <c r="FKR257" s="249"/>
      <c r="FKS257" s="249"/>
      <c r="FKT257" s="249"/>
      <c r="FKU257" s="249"/>
      <c r="FKV257" s="249"/>
      <c r="FKW257" s="249"/>
      <c r="FKX257" s="249"/>
      <c r="FKY257" s="249"/>
      <c r="FKZ257" s="249"/>
      <c r="FLA257" s="249"/>
      <c r="FLB257" s="249"/>
      <c r="FLC257" s="249"/>
      <c r="FLD257" s="249"/>
      <c r="FLE257" s="249"/>
      <c r="FLF257" s="249"/>
      <c r="FLG257" s="249"/>
      <c r="FLH257" s="249"/>
      <c r="FLI257" s="249"/>
      <c r="FLJ257" s="249"/>
      <c r="FLK257" s="249"/>
      <c r="FLL257" s="249"/>
      <c r="FLM257" s="249"/>
      <c r="FLN257" s="249"/>
      <c r="FLO257" s="249"/>
      <c r="FLP257" s="249"/>
      <c r="FLQ257" s="249"/>
      <c r="FLR257" s="249"/>
      <c r="FLS257" s="249"/>
      <c r="FLT257" s="249"/>
      <c r="FLU257" s="249"/>
      <c r="FLV257" s="249"/>
      <c r="FLW257" s="249"/>
      <c r="FLX257" s="249"/>
      <c r="FLY257" s="249"/>
      <c r="FLZ257" s="249"/>
      <c r="FMA257" s="249"/>
      <c r="FMB257" s="249"/>
      <c r="FMC257" s="249"/>
      <c r="FMD257" s="249"/>
      <c r="FME257" s="249"/>
      <c r="FMF257" s="249"/>
      <c r="FMG257" s="249"/>
      <c r="FMH257" s="249"/>
      <c r="FMI257" s="249"/>
      <c r="FMJ257" s="249"/>
      <c r="FMK257" s="249"/>
      <c r="FML257" s="249"/>
      <c r="FMM257" s="249"/>
      <c r="FMN257" s="249"/>
      <c r="FMO257" s="249"/>
      <c r="FMP257" s="249"/>
      <c r="FMQ257" s="249"/>
      <c r="FMR257" s="249"/>
      <c r="FMS257" s="249"/>
      <c r="FMT257" s="249"/>
      <c r="FMU257" s="249"/>
      <c r="FMV257" s="249"/>
      <c r="FMW257" s="249"/>
      <c r="FMX257" s="249"/>
      <c r="FMY257" s="249"/>
      <c r="FMZ257" s="249"/>
      <c r="FNA257" s="249"/>
      <c r="FNB257" s="249"/>
      <c r="FNC257" s="249"/>
      <c r="FND257" s="249"/>
      <c r="FNE257" s="249"/>
      <c r="FNF257" s="249"/>
      <c r="FNG257" s="249"/>
      <c r="FNH257" s="249"/>
      <c r="FNI257" s="249"/>
      <c r="FNJ257" s="249"/>
      <c r="FNK257" s="249"/>
      <c r="FNL257" s="249"/>
      <c r="FNM257" s="249"/>
      <c r="FNN257" s="249"/>
      <c r="FNO257" s="249"/>
      <c r="FNP257" s="249"/>
      <c r="FNQ257" s="249"/>
      <c r="FNR257" s="249"/>
      <c r="FNS257" s="249"/>
      <c r="FNT257" s="249"/>
      <c r="FNU257" s="249"/>
      <c r="FNV257" s="249"/>
      <c r="FNW257" s="249"/>
      <c r="FNX257" s="249"/>
      <c r="FNY257" s="249"/>
      <c r="FNZ257" s="249"/>
      <c r="FOA257" s="249"/>
      <c r="FOB257" s="249"/>
      <c r="FOC257" s="249"/>
      <c r="FOD257" s="249"/>
      <c r="FOE257" s="249"/>
      <c r="FOF257" s="249"/>
      <c r="FOG257" s="249"/>
      <c r="FOH257" s="249"/>
      <c r="FOI257" s="249"/>
      <c r="FOJ257" s="249"/>
      <c r="FOK257" s="249"/>
      <c r="FOL257" s="249"/>
      <c r="FOM257" s="249"/>
      <c r="FON257" s="249"/>
      <c r="FOO257" s="249"/>
      <c r="FOP257" s="249"/>
      <c r="FOQ257" s="249"/>
      <c r="FOR257" s="249"/>
      <c r="FOS257" s="249"/>
      <c r="FOT257" s="249"/>
      <c r="FOU257" s="249"/>
      <c r="FOV257" s="249"/>
      <c r="FOW257" s="249"/>
      <c r="FOX257" s="249"/>
      <c r="FOY257" s="249"/>
      <c r="FOZ257" s="249"/>
      <c r="FPA257" s="249"/>
      <c r="FPB257" s="249"/>
      <c r="FPC257" s="249"/>
      <c r="FPD257" s="249"/>
      <c r="FPE257" s="249"/>
      <c r="FPF257" s="249"/>
      <c r="FPG257" s="249"/>
      <c r="FPH257" s="249"/>
      <c r="FPI257" s="249"/>
      <c r="FPJ257" s="249"/>
      <c r="FPK257" s="249"/>
      <c r="FPL257" s="249"/>
      <c r="FPM257" s="249"/>
      <c r="FPN257" s="249"/>
      <c r="FPO257" s="249"/>
      <c r="FPP257" s="249"/>
      <c r="FPQ257" s="249"/>
      <c r="FPR257" s="249"/>
      <c r="FPS257" s="249"/>
      <c r="FPT257" s="249"/>
      <c r="FPU257" s="249"/>
      <c r="FPV257" s="249"/>
      <c r="FPW257" s="249"/>
      <c r="FPX257" s="249"/>
      <c r="FPY257" s="249"/>
      <c r="FPZ257" s="249"/>
      <c r="FQA257" s="249"/>
      <c r="FQB257" s="249"/>
      <c r="FQC257" s="249"/>
      <c r="FQD257" s="249"/>
      <c r="FQE257" s="249"/>
      <c r="FQF257" s="249"/>
      <c r="FQG257" s="249"/>
      <c r="FQH257" s="249"/>
      <c r="FQI257" s="249"/>
      <c r="FQJ257" s="249"/>
      <c r="FQK257" s="249"/>
      <c r="FQL257" s="249"/>
      <c r="FQM257" s="249"/>
      <c r="FQN257" s="249"/>
      <c r="FQO257" s="249"/>
      <c r="FQP257" s="249"/>
      <c r="FQQ257" s="249"/>
      <c r="FQR257" s="249"/>
      <c r="FQS257" s="249"/>
      <c r="FQT257" s="249"/>
      <c r="FQU257" s="249"/>
      <c r="FQV257" s="249"/>
      <c r="FQW257" s="249"/>
      <c r="FQX257" s="249"/>
      <c r="FQY257" s="249"/>
      <c r="FQZ257" s="249"/>
      <c r="FRA257" s="249"/>
      <c r="FRB257" s="249"/>
      <c r="FRC257" s="249"/>
      <c r="FRD257" s="249"/>
      <c r="FRE257" s="249"/>
      <c r="FRF257" s="249"/>
      <c r="FRG257" s="249"/>
      <c r="FRH257" s="249"/>
      <c r="FRI257" s="249"/>
      <c r="FRJ257" s="249"/>
      <c r="FRK257" s="249"/>
      <c r="FRL257" s="249"/>
      <c r="FRM257" s="249"/>
      <c r="FRN257" s="249"/>
      <c r="FRO257" s="249"/>
      <c r="FRP257" s="249"/>
      <c r="FRQ257" s="249"/>
      <c r="FRR257" s="249"/>
      <c r="FRS257" s="249"/>
      <c r="FRT257" s="249"/>
      <c r="FRU257" s="249"/>
      <c r="FRV257" s="249"/>
      <c r="FRW257" s="249"/>
      <c r="FRX257" s="249"/>
      <c r="FRY257" s="249"/>
      <c r="FRZ257" s="249"/>
      <c r="FSA257" s="249"/>
      <c r="FSB257" s="249"/>
      <c r="FSC257" s="249"/>
      <c r="FSD257" s="249"/>
      <c r="FSE257" s="249"/>
      <c r="FSF257" s="249"/>
      <c r="FSG257" s="249"/>
      <c r="FSH257" s="249"/>
      <c r="FSI257" s="249"/>
      <c r="FSJ257" s="249"/>
      <c r="FSK257" s="249"/>
      <c r="FSL257" s="249"/>
      <c r="FSM257" s="249"/>
      <c r="FSN257" s="249"/>
      <c r="FSO257" s="249"/>
      <c r="FSP257" s="249"/>
      <c r="FSQ257" s="249"/>
      <c r="FSR257" s="249"/>
      <c r="FSS257" s="249"/>
      <c r="FST257" s="249"/>
      <c r="FSU257" s="249"/>
      <c r="FSV257" s="249"/>
      <c r="FSW257" s="249"/>
      <c r="FSX257" s="249"/>
      <c r="FSY257" s="249"/>
      <c r="FSZ257" s="249"/>
      <c r="FTA257" s="249"/>
      <c r="FTB257" s="249"/>
      <c r="FTC257" s="249"/>
      <c r="FTD257" s="249"/>
      <c r="FTE257" s="249"/>
      <c r="FTF257" s="249"/>
      <c r="FTG257" s="249"/>
      <c r="FTH257" s="249"/>
      <c r="FTI257" s="249"/>
      <c r="FTJ257" s="249"/>
      <c r="FTK257" s="249"/>
      <c r="FTL257" s="249"/>
      <c r="FTM257" s="249"/>
      <c r="FTN257" s="249"/>
      <c r="FTO257" s="249"/>
      <c r="FTP257" s="249"/>
      <c r="FTQ257" s="249"/>
      <c r="FTR257" s="249"/>
      <c r="FTS257" s="249"/>
      <c r="FTT257" s="249"/>
      <c r="FTU257" s="249"/>
      <c r="FTV257" s="249"/>
      <c r="FTW257" s="249"/>
      <c r="FTX257" s="249"/>
      <c r="FTY257" s="249"/>
      <c r="FTZ257" s="249"/>
      <c r="FUA257" s="249"/>
      <c r="FUB257" s="249"/>
      <c r="FUC257" s="249"/>
      <c r="FUD257" s="249"/>
      <c r="FUE257" s="249"/>
      <c r="FUF257" s="249"/>
      <c r="FUG257" s="249"/>
      <c r="FUH257" s="249"/>
      <c r="FUI257" s="249"/>
      <c r="FUJ257" s="249"/>
      <c r="FUK257" s="249"/>
      <c r="FUL257" s="249"/>
      <c r="FUM257" s="249"/>
      <c r="FUN257" s="249"/>
      <c r="FUO257" s="249"/>
      <c r="FUP257" s="249"/>
      <c r="FUQ257" s="249"/>
      <c r="FUR257" s="249"/>
      <c r="FUS257" s="249"/>
      <c r="FUT257" s="249"/>
      <c r="FUU257" s="249"/>
      <c r="FUV257" s="249"/>
      <c r="FUW257" s="249"/>
      <c r="FUX257" s="249"/>
      <c r="FUY257" s="249"/>
      <c r="FUZ257" s="249"/>
      <c r="FVA257" s="249"/>
      <c r="FVB257" s="249"/>
      <c r="FVC257" s="249"/>
      <c r="FVD257" s="249"/>
      <c r="FVE257" s="249"/>
      <c r="FVF257" s="249"/>
      <c r="FVG257" s="249"/>
      <c r="FVH257" s="249"/>
      <c r="FVI257" s="249"/>
      <c r="FVJ257" s="249"/>
      <c r="FVK257" s="249"/>
      <c r="FVL257" s="249"/>
      <c r="FVM257" s="249"/>
      <c r="FVN257" s="249"/>
      <c r="FVO257" s="249"/>
      <c r="FVP257" s="249"/>
      <c r="FVQ257" s="249"/>
      <c r="FVR257" s="249"/>
      <c r="FVS257" s="249"/>
      <c r="FVT257" s="249"/>
      <c r="FVU257" s="249"/>
      <c r="FVV257" s="249"/>
      <c r="FVW257" s="249"/>
      <c r="FVX257" s="249"/>
      <c r="FVY257" s="249"/>
      <c r="FVZ257" s="249"/>
      <c r="FWA257" s="249"/>
      <c r="FWB257" s="249"/>
      <c r="FWC257" s="249"/>
      <c r="FWD257" s="249"/>
      <c r="FWE257" s="249"/>
      <c r="FWF257" s="249"/>
      <c r="FWG257" s="249"/>
      <c r="FWH257" s="249"/>
      <c r="FWI257" s="249"/>
      <c r="FWJ257" s="249"/>
      <c r="FWK257" s="249"/>
      <c r="FWL257" s="249"/>
      <c r="FWM257" s="249"/>
      <c r="FWN257" s="249"/>
      <c r="FWO257" s="249"/>
      <c r="FWP257" s="249"/>
      <c r="FWQ257" s="249"/>
      <c r="FWR257" s="249"/>
      <c r="FWS257" s="249"/>
      <c r="FWT257" s="249"/>
      <c r="FWU257" s="249"/>
      <c r="FWV257" s="249"/>
      <c r="FWW257" s="249"/>
      <c r="FWX257" s="249"/>
      <c r="FWY257" s="249"/>
      <c r="FWZ257" s="249"/>
      <c r="FXA257" s="249"/>
      <c r="FXB257" s="249"/>
      <c r="FXC257" s="249"/>
      <c r="FXD257" s="249"/>
      <c r="FXE257" s="249"/>
      <c r="FXF257" s="249"/>
      <c r="FXG257" s="249"/>
      <c r="FXH257" s="249"/>
      <c r="FXI257" s="249"/>
      <c r="FXJ257" s="249"/>
      <c r="FXK257" s="249"/>
      <c r="FXL257" s="249"/>
      <c r="FXM257" s="249"/>
      <c r="FXN257" s="249"/>
      <c r="FXO257" s="249"/>
      <c r="FXP257" s="249"/>
      <c r="FXQ257" s="249"/>
      <c r="FXR257" s="249"/>
      <c r="FXS257" s="249"/>
      <c r="FXT257" s="249"/>
      <c r="FXU257" s="249"/>
      <c r="FXV257" s="249"/>
      <c r="FXW257" s="249"/>
      <c r="FXX257" s="249"/>
      <c r="FXY257" s="249"/>
      <c r="FXZ257" s="249"/>
      <c r="FYA257" s="249"/>
      <c r="FYB257" s="249"/>
      <c r="FYC257" s="249"/>
      <c r="FYD257" s="249"/>
      <c r="FYE257" s="249"/>
      <c r="FYF257" s="249"/>
      <c r="FYG257" s="249"/>
      <c r="FYH257" s="249"/>
      <c r="FYI257" s="249"/>
      <c r="FYJ257" s="249"/>
      <c r="FYK257" s="249"/>
      <c r="FYL257" s="249"/>
      <c r="FYM257" s="249"/>
      <c r="FYN257" s="249"/>
      <c r="FYO257" s="249"/>
      <c r="FYP257" s="249"/>
      <c r="FYQ257" s="249"/>
      <c r="FYR257" s="249"/>
      <c r="FYS257" s="249"/>
      <c r="FYT257" s="249"/>
      <c r="FYU257" s="249"/>
      <c r="FYV257" s="249"/>
      <c r="FYW257" s="249"/>
      <c r="FYX257" s="249"/>
      <c r="FYY257" s="249"/>
      <c r="FYZ257" s="249"/>
      <c r="FZA257" s="249"/>
      <c r="FZB257" s="249"/>
      <c r="FZC257" s="249"/>
      <c r="FZD257" s="249"/>
      <c r="FZE257" s="249"/>
      <c r="FZF257" s="249"/>
      <c r="FZG257" s="249"/>
      <c r="FZH257" s="249"/>
      <c r="FZI257" s="249"/>
      <c r="FZJ257" s="249"/>
      <c r="FZK257" s="249"/>
      <c r="FZL257" s="249"/>
      <c r="FZM257" s="249"/>
      <c r="FZN257" s="249"/>
      <c r="FZO257" s="249"/>
      <c r="FZP257" s="249"/>
      <c r="FZQ257" s="249"/>
      <c r="FZR257" s="249"/>
      <c r="FZS257" s="249"/>
      <c r="FZT257" s="249"/>
      <c r="FZU257" s="249"/>
      <c r="FZV257" s="249"/>
      <c r="FZW257" s="249"/>
      <c r="FZX257" s="249"/>
      <c r="FZY257" s="249"/>
      <c r="FZZ257" s="249"/>
      <c r="GAA257" s="249"/>
      <c r="GAB257" s="249"/>
      <c r="GAC257" s="249"/>
      <c r="GAD257" s="249"/>
      <c r="GAE257" s="249"/>
      <c r="GAF257" s="249"/>
      <c r="GAG257" s="249"/>
      <c r="GAH257" s="249"/>
      <c r="GAI257" s="249"/>
      <c r="GAJ257" s="249"/>
      <c r="GAK257" s="249"/>
      <c r="GAL257" s="249"/>
      <c r="GAM257" s="249"/>
      <c r="GAN257" s="249"/>
      <c r="GAO257" s="249"/>
      <c r="GAP257" s="249"/>
      <c r="GAQ257" s="249"/>
      <c r="GAR257" s="249"/>
      <c r="GAS257" s="249"/>
      <c r="GAT257" s="249"/>
      <c r="GAU257" s="249"/>
      <c r="GAV257" s="249"/>
      <c r="GAW257" s="249"/>
      <c r="GAX257" s="249"/>
      <c r="GAY257" s="249"/>
      <c r="GAZ257" s="249"/>
      <c r="GBA257" s="249"/>
      <c r="GBB257" s="249"/>
      <c r="GBC257" s="249"/>
      <c r="GBD257" s="249"/>
      <c r="GBE257" s="249"/>
      <c r="GBF257" s="249"/>
      <c r="GBG257" s="249"/>
      <c r="GBH257" s="249"/>
      <c r="GBI257" s="249"/>
      <c r="GBJ257" s="249"/>
      <c r="GBK257" s="249"/>
      <c r="GBL257" s="249"/>
      <c r="GBM257" s="249"/>
      <c r="GBN257" s="249"/>
      <c r="GBO257" s="249"/>
      <c r="GBP257" s="249"/>
      <c r="GBQ257" s="249"/>
      <c r="GBR257" s="249"/>
      <c r="GBS257" s="249"/>
      <c r="GBT257" s="249"/>
      <c r="GBU257" s="249"/>
      <c r="GBV257" s="249"/>
      <c r="GBW257" s="249"/>
      <c r="GBX257" s="249"/>
      <c r="GBY257" s="249"/>
      <c r="GBZ257" s="249"/>
      <c r="GCA257" s="249"/>
      <c r="GCB257" s="249"/>
      <c r="GCC257" s="249"/>
      <c r="GCD257" s="249"/>
      <c r="GCE257" s="249"/>
      <c r="GCF257" s="249"/>
      <c r="GCG257" s="249"/>
      <c r="GCH257" s="249"/>
      <c r="GCI257" s="249"/>
      <c r="GCJ257" s="249"/>
      <c r="GCK257" s="249"/>
      <c r="GCL257" s="249"/>
      <c r="GCM257" s="249"/>
      <c r="GCN257" s="249"/>
      <c r="GCO257" s="249"/>
      <c r="GCP257" s="249"/>
      <c r="GCQ257" s="249"/>
      <c r="GCR257" s="249"/>
      <c r="GCS257" s="249"/>
      <c r="GCT257" s="249"/>
      <c r="GCU257" s="249"/>
      <c r="GCV257" s="249"/>
      <c r="GCW257" s="249"/>
      <c r="GCX257" s="249"/>
      <c r="GCY257" s="249"/>
      <c r="GCZ257" s="249"/>
      <c r="GDA257" s="249"/>
      <c r="GDB257" s="249"/>
      <c r="GDC257" s="249"/>
      <c r="GDD257" s="249"/>
      <c r="GDE257" s="249"/>
      <c r="GDF257" s="249"/>
      <c r="GDG257" s="249"/>
      <c r="GDH257" s="249"/>
      <c r="GDI257" s="249"/>
      <c r="GDJ257" s="249"/>
      <c r="GDK257" s="249"/>
      <c r="GDL257" s="249"/>
      <c r="GDM257" s="249"/>
      <c r="GDN257" s="249"/>
      <c r="GDO257" s="249"/>
      <c r="GDP257" s="249"/>
      <c r="GDQ257" s="249"/>
      <c r="GDR257" s="249"/>
      <c r="GDS257" s="249"/>
      <c r="GDT257" s="249"/>
      <c r="GDU257" s="249"/>
      <c r="GDV257" s="249"/>
      <c r="GDW257" s="249"/>
      <c r="GDX257" s="249"/>
      <c r="GDY257" s="249"/>
      <c r="GDZ257" s="249"/>
      <c r="GEA257" s="249"/>
      <c r="GEB257" s="249"/>
      <c r="GEC257" s="249"/>
      <c r="GED257" s="249"/>
      <c r="GEE257" s="249"/>
      <c r="GEF257" s="249"/>
      <c r="GEG257" s="249"/>
      <c r="GEH257" s="249"/>
      <c r="GEI257" s="249"/>
      <c r="GEJ257" s="249"/>
      <c r="GEK257" s="249"/>
      <c r="GEL257" s="249"/>
      <c r="GEM257" s="249"/>
      <c r="GEN257" s="249"/>
      <c r="GEO257" s="249"/>
      <c r="GEP257" s="249"/>
      <c r="GEQ257" s="249"/>
      <c r="GER257" s="249"/>
      <c r="GES257" s="249"/>
      <c r="GET257" s="249"/>
      <c r="GEU257" s="249"/>
      <c r="GEV257" s="249"/>
      <c r="GEW257" s="249"/>
      <c r="GEX257" s="249"/>
      <c r="GEY257" s="249"/>
      <c r="GEZ257" s="249"/>
      <c r="GFA257" s="249"/>
      <c r="GFB257" s="249"/>
      <c r="GFC257" s="249"/>
      <c r="GFD257" s="249"/>
      <c r="GFE257" s="249"/>
      <c r="GFF257" s="249"/>
      <c r="GFG257" s="249"/>
      <c r="GFH257" s="249"/>
      <c r="GFI257" s="249"/>
      <c r="GFJ257" s="249"/>
      <c r="GFK257" s="249"/>
      <c r="GFL257" s="249"/>
      <c r="GFM257" s="249"/>
      <c r="GFN257" s="249"/>
      <c r="GFO257" s="249"/>
      <c r="GFP257" s="249"/>
      <c r="GFQ257" s="249"/>
      <c r="GFR257" s="249"/>
      <c r="GFS257" s="249"/>
      <c r="GFT257" s="249"/>
      <c r="GFU257" s="249"/>
      <c r="GFV257" s="249"/>
      <c r="GFW257" s="249"/>
      <c r="GFX257" s="249"/>
      <c r="GFY257" s="249"/>
      <c r="GFZ257" s="249"/>
      <c r="GGA257" s="249"/>
      <c r="GGB257" s="249"/>
      <c r="GGC257" s="249"/>
      <c r="GGD257" s="249"/>
      <c r="GGE257" s="249"/>
      <c r="GGF257" s="249"/>
      <c r="GGG257" s="249"/>
      <c r="GGH257" s="249"/>
      <c r="GGI257" s="249"/>
      <c r="GGJ257" s="249"/>
      <c r="GGK257" s="249"/>
      <c r="GGL257" s="249"/>
      <c r="GGM257" s="249"/>
      <c r="GGN257" s="249"/>
      <c r="GGO257" s="249"/>
      <c r="GGP257" s="249"/>
      <c r="GGQ257" s="249"/>
      <c r="GGR257" s="249"/>
      <c r="GGS257" s="249"/>
      <c r="GGT257" s="249"/>
      <c r="GGU257" s="249"/>
      <c r="GGV257" s="249"/>
      <c r="GGW257" s="249"/>
      <c r="GGX257" s="249"/>
      <c r="GGY257" s="249"/>
      <c r="GGZ257" s="249"/>
      <c r="GHA257" s="249"/>
      <c r="GHB257" s="249"/>
      <c r="GHC257" s="249"/>
      <c r="GHD257" s="249"/>
      <c r="GHE257" s="249"/>
      <c r="GHF257" s="249"/>
      <c r="GHG257" s="249"/>
      <c r="GHH257" s="249"/>
      <c r="GHI257" s="249"/>
      <c r="GHJ257" s="249"/>
      <c r="GHK257" s="249"/>
      <c r="GHL257" s="249"/>
      <c r="GHM257" s="249"/>
      <c r="GHN257" s="249"/>
      <c r="GHO257" s="249"/>
      <c r="GHP257" s="249"/>
      <c r="GHQ257" s="249"/>
      <c r="GHR257" s="249"/>
      <c r="GHS257" s="249"/>
      <c r="GHT257" s="249"/>
      <c r="GHU257" s="249"/>
      <c r="GHV257" s="249"/>
      <c r="GHW257" s="249"/>
      <c r="GHX257" s="249"/>
      <c r="GHY257" s="249"/>
      <c r="GHZ257" s="249"/>
      <c r="GIA257" s="249"/>
      <c r="GIB257" s="249"/>
      <c r="GIC257" s="249"/>
      <c r="GID257" s="249"/>
      <c r="GIE257" s="249"/>
      <c r="GIF257" s="249"/>
      <c r="GIG257" s="249"/>
      <c r="GIH257" s="249"/>
      <c r="GII257" s="249"/>
      <c r="GIJ257" s="249"/>
      <c r="GIK257" s="249"/>
      <c r="GIL257" s="249"/>
      <c r="GIM257" s="249"/>
      <c r="GIN257" s="249"/>
      <c r="GIO257" s="249"/>
      <c r="GIP257" s="249"/>
      <c r="GIQ257" s="249"/>
      <c r="GIR257" s="249"/>
      <c r="GIS257" s="249"/>
      <c r="GIT257" s="249"/>
      <c r="GIU257" s="249"/>
      <c r="GIV257" s="249"/>
      <c r="GIW257" s="249"/>
      <c r="GIX257" s="249"/>
      <c r="GIY257" s="249"/>
      <c r="GIZ257" s="249"/>
      <c r="GJA257" s="249"/>
      <c r="GJB257" s="249"/>
      <c r="GJC257" s="249"/>
      <c r="GJD257" s="249"/>
      <c r="GJE257" s="249"/>
      <c r="GJF257" s="249"/>
      <c r="GJG257" s="249"/>
      <c r="GJH257" s="249"/>
      <c r="GJI257" s="249"/>
      <c r="GJJ257" s="249"/>
      <c r="GJK257" s="249"/>
      <c r="GJL257" s="249"/>
      <c r="GJM257" s="249"/>
      <c r="GJN257" s="249"/>
      <c r="GJO257" s="249"/>
      <c r="GJP257" s="249"/>
      <c r="GJQ257" s="249"/>
      <c r="GJR257" s="249"/>
      <c r="GJS257" s="249"/>
      <c r="GJT257" s="249"/>
      <c r="GJU257" s="249"/>
      <c r="GJV257" s="249"/>
      <c r="GJW257" s="249"/>
      <c r="GJX257" s="249"/>
      <c r="GJY257" s="249"/>
      <c r="GJZ257" s="249"/>
      <c r="GKA257" s="249"/>
      <c r="GKB257" s="249"/>
      <c r="GKC257" s="249"/>
      <c r="GKD257" s="249"/>
      <c r="GKE257" s="249"/>
      <c r="GKF257" s="249"/>
      <c r="GKG257" s="249"/>
      <c r="GKH257" s="249"/>
      <c r="GKI257" s="249"/>
      <c r="GKJ257" s="249"/>
      <c r="GKK257" s="249"/>
      <c r="GKL257" s="249"/>
      <c r="GKM257" s="249"/>
      <c r="GKN257" s="249"/>
      <c r="GKO257" s="249"/>
      <c r="GKP257" s="249"/>
      <c r="GKQ257" s="249"/>
      <c r="GKR257" s="249"/>
      <c r="GKS257" s="249"/>
      <c r="GKT257" s="249"/>
      <c r="GKU257" s="249"/>
      <c r="GKV257" s="249"/>
      <c r="GKW257" s="249"/>
      <c r="GKX257" s="249"/>
      <c r="GKY257" s="249"/>
      <c r="GKZ257" s="249"/>
      <c r="GLA257" s="249"/>
      <c r="GLB257" s="249"/>
      <c r="GLC257" s="249"/>
      <c r="GLD257" s="249"/>
      <c r="GLE257" s="249"/>
      <c r="GLF257" s="249"/>
      <c r="GLG257" s="249"/>
      <c r="GLH257" s="249"/>
      <c r="GLI257" s="249"/>
      <c r="GLJ257" s="249"/>
      <c r="GLK257" s="249"/>
      <c r="GLL257" s="249"/>
      <c r="GLM257" s="249"/>
      <c r="GLN257" s="249"/>
      <c r="GLO257" s="249"/>
      <c r="GLP257" s="249"/>
      <c r="GLQ257" s="249"/>
      <c r="GLR257" s="249"/>
      <c r="GLS257" s="249"/>
      <c r="GLT257" s="249"/>
      <c r="GLU257" s="249"/>
      <c r="GLV257" s="249"/>
      <c r="GLW257" s="249"/>
      <c r="GLX257" s="249"/>
      <c r="GLY257" s="249"/>
      <c r="GLZ257" s="249"/>
      <c r="GMA257" s="249"/>
      <c r="GMB257" s="249"/>
      <c r="GMC257" s="249"/>
      <c r="GMD257" s="249"/>
      <c r="GME257" s="249"/>
      <c r="GMF257" s="249"/>
      <c r="GMG257" s="249"/>
      <c r="GMH257" s="249"/>
      <c r="GMI257" s="249"/>
      <c r="GMJ257" s="249"/>
      <c r="GMK257" s="249"/>
      <c r="GML257" s="249"/>
      <c r="GMM257" s="249"/>
      <c r="GMN257" s="249"/>
      <c r="GMO257" s="249"/>
      <c r="GMP257" s="249"/>
      <c r="GMQ257" s="249"/>
      <c r="GMR257" s="249"/>
      <c r="GMS257" s="249"/>
      <c r="GMT257" s="249"/>
      <c r="GMU257" s="249"/>
      <c r="GMV257" s="249"/>
      <c r="GMW257" s="249"/>
      <c r="GMX257" s="249"/>
      <c r="GMY257" s="249"/>
      <c r="GMZ257" s="249"/>
      <c r="GNA257" s="249"/>
      <c r="GNB257" s="249"/>
      <c r="GNC257" s="249"/>
      <c r="GND257" s="249"/>
      <c r="GNE257" s="249"/>
      <c r="GNF257" s="249"/>
      <c r="GNG257" s="249"/>
      <c r="GNH257" s="249"/>
      <c r="GNI257" s="249"/>
      <c r="GNJ257" s="249"/>
      <c r="GNK257" s="249"/>
      <c r="GNL257" s="249"/>
      <c r="GNM257" s="249"/>
      <c r="GNN257" s="249"/>
      <c r="GNO257" s="249"/>
      <c r="GNP257" s="249"/>
      <c r="GNQ257" s="249"/>
      <c r="GNR257" s="249"/>
      <c r="GNS257" s="249"/>
      <c r="GNT257" s="249"/>
      <c r="GNU257" s="249"/>
      <c r="GNV257" s="249"/>
      <c r="GNW257" s="249"/>
      <c r="GNX257" s="249"/>
      <c r="GNY257" s="249"/>
      <c r="GNZ257" s="249"/>
      <c r="GOA257" s="249"/>
      <c r="GOB257" s="249"/>
      <c r="GOC257" s="249"/>
      <c r="GOD257" s="249"/>
      <c r="GOE257" s="249"/>
      <c r="GOF257" s="249"/>
      <c r="GOG257" s="249"/>
      <c r="GOH257" s="249"/>
      <c r="GOI257" s="249"/>
      <c r="GOJ257" s="249"/>
      <c r="GOK257" s="249"/>
      <c r="GOL257" s="249"/>
      <c r="GOM257" s="249"/>
      <c r="GON257" s="249"/>
      <c r="GOO257" s="249"/>
      <c r="GOP257" s="249"/>
      <c r="GOQ257" s="249"/>
      <c r="GOR257" s="249"/>
      <c r="GOS257" s="249"/>
      <c r="GOT257" s="249"/>
      <c r="GOU257" s="249"/>
      <c r="GOV257" s="249"/>
      <c r="GOW257" s="249"/>
      <c r="GOX257" s="249"/>
      <c r="GOY257" s="249"/>
      <c r="GOZ257" s="249"/>
      <c r="GPA257" s="249"/>
      <c r="GPB257" s="249"/>
      <c r="GPC257" s="249"/>
      <c r="GPD257" s="249"/>
      <c r="GPE257" s="249"/>
      <c r="GPF257" s="249"/>
      <c r="GPG257" s="249"/>
      <c r="GPH257" s="249"/>
      <c r="GPI257" s="249"/>
      <c r="GPJ257" s="249"/>
      <c r="GPK257" s="249"/>
      <c r="GPL257" s="249"/>
      <c r="GPM257" s="249"/>
      <c r="GPN257" s="249"/>
      <c r="GPO257" s="249"/>
      <c r="GPP257" s="249"/>
      <c r="GPQ257" s="249"/>
      <c r="GPR257" s="249"/>
      <c r="GPS257" s="249"/>
      <c r="GPT257" s="249"/>
      <c r="GPU257" s="249"/>
      <c r="GPV257" s="249"/>
      <c r="GPW257" s="249"/>
      <c r="GPX257" s="249"/>
      <c r="GPY257" s="249"/>
      <c r="GPZ257" s="249"/>
      <c r="GQA257" s="249"/>
      <c r="GQB257" s="249"/>
      <c r="GQC257" s="249"/>
      <c r="GQD257" s="249"/>
      <c r="GQE257" s="249"/>
      <c r="GQF257" s="249"/>
      <c r="GQG257" s="249"/>
      <c r="GQH257" s="249"/>
      <c r="GQI257" s="249"/>
      <c r="GQJ257" s="249"/>
      <c r="GQK257" s="249"/>
      <c r="GQL257" s="249"/>
      <c r="GQM257" s="249"/>
      <c r="GQN257" s="249"/>
      <c r="GQO257" s="249"/>
      <c r="GQP257" s="249"/>
      <c r="GQQ257" s="249"/>
      <c r="GQR257" s="249"/>
      <c r="GQS257" s="249"/>
      <c r="GQT257" s="249"/>
      <c r="GQU257" s="249"/>
      <c r="GQV257" s="249"/>
      <c r="GQW257" s="249"/>
      <c r="GQX257" s="249"/>
      <c r="GQY257" s="249"/>
      <c r="GQZ257" s="249"/>
      <c r="GRA257" s="249"/>
      <c r="GRB257" s="249"/>
      <c r="GRC257" s="249"/>
      <c r="GRD257" s="249"/>
      <c r="GRE257" s="249"/>
      <c r="GRF257" s="249"/>
      <c r="GRG257" s="249"/>
      <c r="GRH257" s="249"/>
      <c r="GRI257" s="249"/>
      <c r="GRJ257" s="249"/>
      <c r="GRK257" s="249"/>
      <c r="GRL257" s="249"/>
      <c r="GRM257" s="249"/>
      <c r="GRN257" s="249"/>
      <c r="GRO257" s="249"/>
      <c r="GRP257" s="249"/>
      <c r="GRQ257" s="249"/>
      <c r="GRR257" s="249"/>
      <c r="GRS257" s="249"/>
      <c r="GRT257" s="249"/>
      <c r="GRU257" s="249"/>
      <c r="GRV257" s="249"/>
      <c r="GRW257" s="249"/>
      <c r="GRX257" s="249"/>
      <c r="GRY257" s="249"/>
      <c r="GRZ257" s="249"/>
      <c r="GSA257" s="249"/>
      <c r="GSB257" s="249"/>
      <c r="GSC257" s="249"/>
      <c r="GSD257" s="249"/>
      <c r="GSE257" s="249"/>
      <c r="GSF257" s="249"/>
      <c r="GSG257" s="249"/>
      <c r="GSH257" s="249"/>
      <c r="GSI257" s="249"/>
      <c r="GSJ257" s="249"/>
      <c r="GSK257" s="249"/>
      <c r="GSL257" s="249"/>
      <c r="GSM257" s="249"/>
      <c r="GSN257" s="249"/>
      <c r="GSO257" s="249"/>
      <c r="GSP257" s="249"/>
      <c r="GSQ257" s="249"/>
      <c r="GSR257" s="249"/>
      <c r="GSS257" s="249"/>
      <c r="GST257" s="249"/>
      <c r="GSU257" s="249"/>
      <c r="GSV257" s="249"/>
      <c r="GSW257" s="249"/>
      <c r="GSX257" s="249"/>
      <c r="GSY257" s="249"/>
      <c r="GSZ257" s="249"/>
      <c r="GTA257" s="249"/>
      <c r="GTB257" s="249"/>
      <c r="GTC257" s="249"/>
      <c r="GTD257" s="249"/>
      <c r="GTE257" s="249"/>
      <c r="GTF257" s="249"/>
      <c r="GTG257" s="249"/>
      <c r="GTH257" s="249"/>
      <c r="GTI257" s="249"/>
      <c r="GTJ257" s="249"/>
      <c r="GTK257" s="249"/>
      <c r="GTL257" s="249"/>
      <c r="GTM257" s="249"/>
      <c r="GTN257" s="249"/>
      <c r="GTO257" s="249"/>
      <c r="GTP257" s="249"/>
      <c r="GTQ257" s="249"/>
      <c r="GTR257" s="249"/>
      <c r="GTS257" s="249"/>
      <c r="GTT257" s="249"/>
      <c r="GTU257" s="249"/>
      <c r="GTV257" s="249"/>
      <c r="GTW257" s="249"/>
      <c r="GTX257" s="249"/>
      <c r="GTY257" s="249"/>
      <c r="GTZ257" s="249"/>
      <c r="GUA257" s="249"/>
      <c r="GUB257" s="249"/>
      <c r="GUC257" s="249"/>
      <c r="GUD257" s="249"/>
      <c r="GUE257" s="249"/>
      <c r="GUF257" s="249"/>
      <c r="GUG257" s="249"/>
      <c r="GUH257" s="249"/>
      <c r="GUI257" s="249"/>
      <c r="GUJ257" s="249"/>
      <c r="GUK257" s="249"/>
      <c r="GUL257" s="249"/>
      <c r="GUM257" s="249"/>
      <c r="GUN257" s="249"/>
      <c r="GUO257" s="249"/>
      <c r="GUP257" s="249"/>
      <c r="GUQ257" s="249"/>
      <c r="GUR257" s="249"/>
      <c r="GUS257" s="249"/>
      <c r="GUT257" s="249"/>
      <c r="GUU257" s="249"/>
      <c r="GUV257" s="249"/>
      <c r="GUW257" s="249"/>
      <c r="GUX257" s="249"/>
      <c r="GUY257" s="249"/>
      <c r="GUZ257" s="249"/>
      <c r="GVA257" s="249"/>
      <c r="GVB257" s="249"/>
      <c r="GVC257" s="249"/>
      <c r="GVD257" s="249"/>
      <c r="GVE257" s="249"/>
      <c r="GVF257" s="249"/>
      <c r="GVG257" s="249"/>
      <c r="GVH257" s="249"/>
      <c r="GVI257" s="249"/>
      <c r="GVJ257" s="249"/>
      <c r="GVK257" s="249"/>
      <c r="GVL257" s="249"/>
      <c r="GVM257" s="249"/>
      <c r="GVN257" s="249"/>
      <c r="GVO257" s="249"/>
      <c r="GVP257" s="249"/>
      <c r="GVQ257" s="249"/>
      <c r="GVR257" s="249"/>
      <c r="GVS257" s="249"/>
      <c r="GVT257" s="249"/>
      <c r="GVU257" s="249"/>
      <c r="GVV257" s="249"/>
      <c r="GVW257" s="249"/>
      <c r="GVX257" s="249"/>
      <c r="GVY257" s="249"/>
      <c r="GVZ257" s="249"/>
      <c r="GWA257" s="249"/>
      <c r="GWB257" s="249"/>
      <c r="GWC257" s="249"/>
      <c r="GWD257" s="249"/>
      <c r="GWE257" s="249"/>
      <c r="GWF257" s="249"/>
      <c r="GWG257" s="249"/>
      <c r="GWH257" s="249"/>
      <c r="GWI257" s="249"/>
      <c r="GWJ257" s="249"/>
      <c r="GWK257" s="249"/>
      <c r="GWL257" s="249"/>
      <c r="GWM257" s="249"/>
      <c r="GWN257" s="249"/>
      <c r="GWO257" s="249"/>
      <c r="GWP257" s="249"/>
      <c r="GWQ257" s="249"/>
      <c r="GWR257" s="249"/>
      <c r="GWS257" s="249"/>
      <c r="GWT257" s="249"/>
      <c r="GWU257" s="249"/>
      <c r="GWV257" s="249"/>
      <c r="GWW257" s="249"/>
      <c r="GWX257" s="249"/>
      <c r="GWY257" s="249"/>
      <c r="GWZ257" s="249"/>
      <c r="GXA257" s="249"/>
      <c r="GXB257" s="249"/>
      <c r="GXC257" s="249"/>
      <c r="GXD257" s="249"/>
      <c r="GXE257" s="249"/>
      <c r="GXF257" s="249"/>
      <c r="GXG257" s="249"/>
      <c r="GXH257" s="249"/>
      <c r="GXI257" s="249"/>
      <c r="GXJ257" s="249"/>
      <c r="GXK257" s="249"/>
      <c r="GXL257" s="249"/>
      <c r="GXM257" s="249"/>
      <c r="GXN257" s="249"/>
      <c r="GXO257" s="249"/>
      <c r="GXP257" s="249"/>
      <c r="GXQ257" s="249"/>
      <c r="GXR257" s="249"/>
      <c r="GXS257" s="249"/>
      <c r="GXT257" s="249"/>
      <c r="GXU257" s="249"/>
      <c r="GXV257" s="249"/>
      <c r="GXW257" s="249"/>
      <c r="GXX257" s="249"/>
      <c r="GXY257" s="249"/>
      <c r="GXZ257" s="249"/>
      <c r="GYA257" s="249"/>
      <c r="GYB257" s="249"/>
      <c r="GYC257" s="249"/>
      <c r="GYD257" s="249"/>
      <c r="GYE257" s="249"/>
      <c r="GYF257" s="249"/>
      <c r="GYG257" s="249"/>
      <c r="GYH257" s="249"/>
      <c r="GYI257" s="249"/>
      <c r="GYJ257" s="249"/>
      <c r="GYK257" s="249"/>
      <c r="GYL257" s="249"/>
      <c r="GYM257" s="249"/>
      <c r="GYN257" s="249"/>
      <c r="GYO257" s="249"/>
      <c r="GYP257" s="249"/>
      <c r="GYQ257" s="249"/>
      <c r="GYR257" s="249"/>
      <c r="GYS257" s="249"/>
      <c r="GYT257" s="249"/>
      <c r="GYU257" s="249"/>
      <c r="GYV257" s="249"/>
      <c r="GYW257" s="249"/>
      <c r="GYX257" s="249"/>
      <c r="GYY257" s="249"/>
      <c r="GYZ257" s="249"/>
      <c r="GZA257" s="249"/>
      <c r="GZB257" s="249"/>
      <c r="GZC257" s="249"/>
      <c r="GZD257" s="249"/>
      <c r="GZE257" s="249"/>
      <c r="GZF257" s="249"/>
      <c r="GZG257" s="249"/>
      <c r="GZH257" s="249"/>
      <c r="GZI257" s="249"/>
      <c r="GZJ257" s="249"/>
      <c r="GZK257" s="249"/>
      <c r="GZL257" s="249"/>
      <c r="GZM257" s="249"/>
      <c r="GZN257" s="249"/>
      <c r="GZO257" s="249"/>
      <c r="GZP257" s="249"/>
      <c r="GZQ257" s="249"/>
      <c r="GZR257" s="249"/>
      <c r="GZS257" s="249"/>
      <c r="GZT257" s="249"/>
      <c r="GZU257" s="249"/>
      <c r="GZV257" s="249"/>
      <c r="GZW257" s="249"/>
      <c r="GZX257" s="249"/>
      <c r="GZY257" s="249"/>
      <c r="GZZ257" s="249"/>
      <c r="HAA257" s="249"/>
      <c r="HAB257" s="249"/>
      <c r="HAC257" s="249"/>
      <c r="HAD257" s="249"/>
      <c r="HAE257" s="249"/>
      <c r="HAF257" s="249"/>
      <c r="HAG257" s="249"/>
      <c r="HAH257" s="249"/>
      <c r="HAI257" s="249"/>
      <c r="HAJ257" s="249"/>
      <c r="HAK257" s="249"/>
      <c r="HAL257" s="249"/>
      <c r="HAM257" s="249"/>
      <c r="HAN257" s="249"/>
      <c r="HAO257" s="249"/>
      <c r="HAP257" s="249"/>
      <c r="HAQ257" s="249"/>
      <c r="HAR257" s="249"/>
      <c r="HAS257" s="249"/>
      <c r="HAT257" s="249"/>
      <c r="HAU257" s="249"/>
      <c r="HAV257" s="249"/>
      <c r="HAW257" s="249"/>
      <c r="HAX257" s="249"/>
      <c r="HAY257" s="249"/>
      <c r="HAZ257" s="249"/>
      <c r="HBA257" s="249"/>
      <c r="HBB257" s="249"/>
      <c r="HBC257" s="249"/>
      <c r="HBD257" s="249"/>
      <c r="HBE257" s="249"/>
      <c r="HBF257" s="249"/>
      <c r="HBG257" s="249"/>
      <c r="HBH257" s="249"/>
      <c r="HBI257" s="249"/>
      <c r="HBJ257" s="249"/>
      <c r="HBK257" s="249"/>
      <c r="HBL257" s="249"/>
      <c r="HBM257" s="249"/>
      <c r="HBN257" s="249"/>
      <c r="HBO257" s="249"/>
      <c r="HBP257" s="249"/>
      <c r="HBQ257" s="249"/>
      <c r="HBR257" s="249"/>
      <c r="HBS257" s="249"/>
      <c r="HBT257" s="249"/>
      <c r="HBU257" s="249"/>
      <c r="HBV257" s="249"/>
      <c r="HBW257" s="249"/>
      <c r="HBX257" s="249"/>
      <c r="HBY257" s="249"/>
      <c r="HBZ257" s="249"/>
      <c r="HCA257" s="249"/>
      <c r="HCB257" s="249"/>
      <c r="HCC257" s="249"/>
      <c r="HCD257" s="249"/>
      <c r="HCE257" s="249"/>
      <c r="HCF257" s="249"/>
      <c r="HCG257" s="249"/>
      <c r="HCH257" s="249"/>
      <c r="HCI257" s="249"/>
      <c r="HCJ257" s="249"/>
      <c r="HCK257" s="249"/>
      <c r="HCL257" s="249"/>
      <c r="HCM257" s="249"/>
      <c r="HCN257" s="249"/>
      <c r="HCO257" s="249"/>
      <c r="HCP257" s="249"/>
      <c r="HCQ257" s="249"/>
      <c r="HCR257" s="249"/>
      <c r="HCS257" s="249"/>
      <c r="HCT257" s="249"/>
      <c r="HCU257" s="249"/>
      <c r="HCV257" s="249"/>
      <c r="HCW257" s="249"/>
      <c r="HCX257" s="249"/>
      <c r="HCY257" s="249"/>
      <c r="HCZ257" s="249"/>
      <c r="HDA257" s="249"/>
      <c r="HDB257" s="249"/>
      <c r="HDC257" s="249"/>
      <c r="HDD257" s="249"/>
      <c r="HDE257" s="249"/>
      <c r="HDF257" s="249"/>
      <c r="HDG257" s="249"/>
      <c r="HDH257" s="249"/>
      <c r="HDI257" s="249"/>
      <c r="HDJ257" s="249"/>
      <c r="HDK257" s="249"/>
      <c r="HDL257" s="249"/>
      <c r="HDM257" s="249"/>
      <c r="HDN257" s="249"/>
      <c r="HDO257" s="249"/>
      <c r="HDP257" s="249"/>
      <c r="HDQ257" s="249"/>
      <c r="HDR257" s="249"/>
      <c r="HDS257" s="249"/>
      <c r="HDT257" s="249"/>
      <c r="HDU257" s="249"/>
      <c r="HDV257" s="249"/>
      <c r="HDW257" s="249"/>
      <c r="HDX257" s="249"/>
      <c r="HDY257" s="249"/>
      <c r="HDZ257" s="249"/>
      <c r="HEA257" s="249"/>
      <c r="HEB257" s="249"/>
      <c r="HEC257" s="249"/>
      <c r="HED257" s="249"/>
      <c r="HEE257" s="249"/>
      <c r="HEF257" s="249"/>
      <c r="HEG257" s="249"/>
      <c r="HEH257" s="249"/>
      <c r="HEI257" s="249"/>
      <c r="HEJ257" s="249"/>
      <c r="HEK257" s="249"/>
      <c r="HEL257" s="249"/>
      <c r="HEM257" s="249"/>
      <c r="HEN257" s="249"/>
      <c r="HEO257" s="249"/>
      <c r="HEP257" s="249"/>
      <c r="HEQ257" s="249"/>
      <c r="HER257" s="249"/>
      <c r="HES257" s="249"/>
      <c r="HET257" s="249"/>
      <c r="HEU257" s="249"/>
      <c r="HEV257" s="249"/>
      <c r="HEW257" s="249"/>
      <c r="HEX257" s="249"/>
      <c r="HEY257" s="249"/>
      <c r="HEZ257" s="249"/>
      <c r="HFA257" s="249"/>
      <c r="HFB257" s="249"/>
      <c r="HFC257" s="249"/>
      <c r="HFD257" s="249"/>
      <c r="HFE257" s="249"/>
      <c r="HFF257" s="249"/>
      <c r="HFG257" s="249"/>
      <c r="HFH257" s="249"/>
      <c r="HFI257" s="249"/>
      <c r="HFJ257" s="249"/>
      <c r="HFK257" s="249"/>
      <c r="HFL257" s="249"/>
      <c r="HFM257" s="249"/>
      <c r="HFN257" s="249"/>
      <c r="HFO257" s="249"/>
      <c r="HFP257" s="249"/>
      <c r="HFQ257" s="249"/>
      <c r="HFR257" s="249"/>
      <c r="HFS257" s="249"/>
      <c r="HFT257" s="249"/>
      <c r="HFU257" s="249"/>
      <c r="HFV257" s="249"/>
      <c r="HFW257" s="249"/>
      <c r="HFX257" s="249"/>
      <c r="HFY257" s="249"/>
      <c r="HFZ257" s="249"/>
      <c r="HGA257" s="249"/>
      <c r="HGB257" s="249"/>
      <c r="HGC257" s="249"/>
      <c r="HGD257" s="249"/>
      <c r="HGE257" s="249"/>
      <c r="HGF257" s="249"/>
      <c r="HGG257" s="249"/>
      <c r="HGH257" s="249"/>
      <c r="HGI257" s="249"/>
      <c r="HGJ257" s="249"/>
      <c r="HGK257" s="249"/>
      <c r="HGL257" s="249"/>
      <c r="HGM257" s="249"/>
      <c r="HGN257" s="249"/>
      <c r="HGO257" s="249"/>
      <c r="HGP257" s="249"/>
      <c r="HGQ257" s="249"/>
      <c r="HGR257" s="249"/>
      <c r="HGS257" s="249"/>
      <c r="HGT257" s="249"/>
      <c r="HGU257" s="249"/>
      <c r="HGV257" s="249"/>
      <c r="HGW257" s="249"/>
      <c r="HGX257" s="249"/>
      <c r="HGY257" s="249"/>
      <c r="HGZ257" s="249"/>
      <c r="HHA257" s="249"/>
      <c r="HHB257" s="249"/>
      <c r="HHC257" s="249"/>
      <c r="HHD257" s="249"/>
      <c r="HHE257" s="249"/>
      <c r="HHF257" s="249"/>
      <c r="HHG257" s="249"/>
      <c r="HHH257" s="249"/>
      <c r="HHI257" s="249"/>
      <c r="HHJ257" s="249"/>
      <c r="HHK257" s="249"/>
      <c r="HHL257" s="249"/>
      <c r="HHM257" s="249"/>
      <c r="HHN257" s="249"/>
      <c r="HHO257" s="249"/>
      <c r="HHP257" s="249"/>
      <c r="HHQ257" s="249"/>
      <c r="HHR257" s="249"/>
      <c r="HHS257" s="249"/>
      <c r="HHT257" s="249"/>
      <c r="HHU257" s="249"/>
      <c r="HHV257" s="249"/>
      <c r="HHW257" s="249"/>
      <c r="HHX257" s="249"/>
      <c r="HHY257" s="249"/>
      <c r="HHZ257" s="249"/>
      <c r="HIA257" s="249"/>
      <c r="HIB257" s="249"/>
      <c r="HIC257" s="249"/>
      <c r="HID257" s="249"/>
      <c r="HIE257" s="249"/>
      <c r="HIF257" s="249"/>
      <c r="HIG257" s="249"/>
      <c r="HIH257" s="249"/>
      <c r="HII257" s="249"/>
      <c r="HIJ257" s="249"/>
      <c r="HIK257" s="249"/>
      <c r="HIL257" s="249"/>
      <c r="HIM257" s="249"/>
      <c r="HIN257" s="249"/>
      <c r="HIO257" s="249"/>
      <c r="HIP257" s="249"/>
      <c r="HIQ257" s="249"/>
      <c r="HIR257" s="249"/>
      <c r="HIS257" s="249"/>
      <c r="HIT257" s="249"/>
      <c r="HIU257" s="249"/>
      <c r="HIV257" s="249"/>
      <c r="HIW257" s="249"/>
      <c r="HIX257" s="249"/>
      <c r="HIY257" s="249"/>
      <c r="HIZ257" s="249"/>
      <c r="HJA257" s="249"/>
      <c r="HJB257" s="249"/>
      <c r="HJC257" s="249"/>
      <c r="HJD257" s="249"/>
      <c r="HJE257" s="249"/>
      <c r="HJF257" s="249"/>
      <c r="HJG257" s="249"/>
      <c r="HJH257" s="249"/>
      <c r="HJI257" s="249"/>
      <c r="HJJ257" s="249"/>
      <c r="HJK257" s="249"/>
      <c r="HJL257" s="249"/>
      <c r="HJM257" s="249"/>
      <c r="HJN257" s="249"/>
      <c r="HJO257" s="249"/>
      <c r="HJP257" s="249"/>
      <c r="HJQ257" s="249"/>
      <c r="HJR257" s="249"/>
      <c r="HJS257" s="249"/>
      <c r="HJT257" s="249"/>
      <c r="HJU257" s="249"/>
      <c r="HJV257" s="249"/>
      <c r="HJW257" s="249"/>
      <c r="HJX257" s="249"/>
      <c r="HJY257" s="249"/>
      <c r="HJZ257" s="249"/>
      <c r="HKA257" s="249"/>
      <c r="HKB257" s="249"/>
      <c r="HKC257" s="249"/>
      <c r="HKD257" s="249"/>
      <c r="HKE257" s="249"/>
      <c r="HKF257" s="249"/>
      <c r="HKG257" s="249"/>
      <c r="HKH257" s="249"/>
      <c r="HKI257" s="249"/>
      <c r="HKJ257" s="249"/>
      <c r="HKK257" s="249"/>
      <c r="HKL257" s="249"/>
      <c r="HKM257" s="249"/>
      <c r="HKN257" s="249"/>
      <c r="HKO257" s="249"/>
      <c r="HKP257" s="249"/>
      <c r="HKQ257" s="249"/>
      <c r="HKR257" s="249"/>
      <c r="HKS257" s="249"/>
      <c r="HKT257" s="249"/>
      <c r="HKU257" s="249"/>
      <c r="HKV257" s="249"/>
      <c r="HKW257" s="249"/>
      <c r="HKX257" s="249"/>
      <c r="HKY257" s="249"/>
      <c r="HKZ257" s="249"/>
      <c r="HLA257" s="249"/>
      <c r="HLB257" s="249"/>
      <c r="HLC257" s="249"/>
      <c r="HLD257" s="249"/>
      <c r="HLE257" s="249"/>
      <c r="HLF257" s="249"/>
      <c r="HLG257" s="249"/>
      <c r="HLH257" s="249"/>
      <c r="HLI257" s="249"/>
      <c r="HLJ257" s="249"/>
      <c r="HLK257" s="249"/>
      <c r="HLL257" s="249"/>
      <c r="HLM257" s="249"/>
      <c r="HLN257" s="249"/>
      <c r="HLO257" s="249"/>
      <c r="HLP257" s="249"/>
      <c r="HLQ257" s="249"/>
      <c r="HLR257" s="249"/>
      <c r="HLS257" s="249"/>
      <c r="HLT257" s="249"/>
      <c r="HLU257" s="249"/>
      <c r="HLV257" s="249"/>
      <c r="HLW257" s="249"/>
      <c r="HLX257" s="249"/>
      <c r="HLY257" s="249"/>
      <c r="HLZ257" s="249"/>
      <c r="HMA257" s="249"/>
      <c r="HMB257" s="249"/>
      <c r="HMC257" s="249"/>
      <c r="HMD257" s="249"/>
      <c r="HME257" s="249"/>
      <c r="HMF257" s="249"/>
      <c r="HMG257" s="249"/>
      <c r="HMH257" s="249"/>
      <c r="HMI257" s="249"/>
      <c r="HMJ257" s="249"/>
      <c r="HMK257" s="249"/>
      <c r="HML257" s="249"/>
      <c r="HMM257" s="249"/>
      <c r="HMN257" s="249"/>
      <c r="HMO257" s="249"/>
      <c r="HMP257" s="249"/>
      <c r="HMQ257" s="249"/>
      <c r="HMR257" s="249"/>
      <c r="HMS257" s="249"/>
      <c r="HMT257" s="249"/>
      <c r="HMU257" s="249"/>
      <c r="HMV257" s="249"/>
      <c r="HMW257" s="249"/>
      <c r="HMX257" s="249"/>
      <c r="HMY257" s="249"/>
      <c r="HMZ257" s="249"/>
      <c r="HNA257" s="249"/>
      <c r="HNB257" s="249"/>
      <c r="HNC257" s="249"/>
      <c r="HND257" s="249"/>
      <c r="HNE257" s="249"/>
      <c r="HNF257" s="249"/>
      <c r="HNG257" s="249"/>
      <c r="HNH257" s="249"/>
      <c r="HNI257" s="249"/>
      <c r="HNJ257" s="249"/>
      <c r="HNK257" s="249"/>
      <c r="HNL257" s="249"/>
      <c r="HNM257" s="249"/>
      <c r="HNN257" s="249"/>
      <c r="HNO257" s="249"/>
      <c r="HNP257" s="249"/>
      <c r="HNQ257" s="249"/>
      <c r="HNR257" s="249"/>
      <c r="HNS257" s="249"/>
      <c r="HNT257" s="249"/>
      <c r="HNU257" s="249"/>
      <c r="HNV257" s="249"/>
      <c r="HNW257" s="249"/>
      <c r="HNX257" s="249"/>
      <c r="HNY257" s="249"/>
      <c r="HNZ257" s="249"/>
      <c r="HOA257" s="249"/>
      <c r="HOB257" s="249"/>
      <c r="HOC257" s="249"/>
      <c r="HOD257" s="249"/>
      <c r="HOE257" s="249"/>
      <c r="HOF257" s="249"/>
      <c r="HOG257" s="249"/>
      <c r="HOH257" s="249"/>
      <c r="HOI257" s="249"/>
      <c r="HOJ257" s="249"/>
      <c r="HOK257" s="249"/>
      <c r="HOL257" s="249"/>
      <c r="HOM257" s="249"/>
      <c r="HON257" s="249"/>
      <c r="HOO257" s="249"/>
      <c r="HOP257" s="249"/>
      <c r="HOQ257" s="249"/>
      <c r="HOR257" s="249"/>
      <c r="HOS257" s="249"/>
      <c r="HOT257" s="249"/>
      <c r="HOU257" s="249"/>
      <c r="HOV257" s="249"/>
      <c r="HOW257" s="249"/>
      <c r="HOX257" s="249"/>
      <c r="HOY257" s="249"/>
      <c r="HOZ257" s="249"/>
      <c r="HPA257" s="249"/>
      <c r="HPB257" s="249"/>
      <c r="HPC257" s="249"/>
      <c r="HPD257" s="249"/>
      <c r="HPE257" s="249"/>
      <c r="HPF257" s="249"/>
      <c r="HPG257" s="249"/>
      <c r="HPH257" s="249"/>
      <c r="HPI257" s="249"/>
      <c r="HPJ257" s="249"/>
      <c r="HPK257" s="249"/>
      <c r="HPL257" s="249"/>
      <c r="HPM257" s="249"/>
      <c r="HPN257" s="249"/>
      <c r="HPO257" s="249"/>
      <c r="HPP257" s="249"/>
      <c r="HPQ257" s="249"/>
      <c r="HPR257" s="249"/>
      <c r="HPS257" s="249"/>
      <c r="HPT257" s="249"/>
      <c r="HPU257" s="249"/>
      <c r="HPV257" s="249"/>
      <c r="HPW257" s="249"/>
      <c r="HPX257" s="249"/>
      <c r="HPY257" s="249"/>
      <c r="HPZ257" s="249"/>
      <c r="HQA257" s="249"/>
      <c r="HQB257" s="249"/>
      <c r="HQC257" s="249"/>
      <c r="HQD257" s="249"/>
      <c r="HQE257" s="249"/>
      <c r="HQF257" s="249"/>
      <c r="HQG257" s="249"/>
      <c r="HQH257" s="249"/>
      <c r="HQI257" s="249"/>
      <c r="HQJ257" s="249"/>
      <c r="HQK257" s="249"/>
      <c r="HQL257" s="249"/>
      <c r="HQM257" s="249"/>
      <c r="HQN257" s="249"/>
      <c r="HQO257" s="249"/>
      <c r="HQP257" s="249"/>
      <c r="HQQ257" s="249"/>
      <c r="HQR257" s="249"/>
      <c r="HQS257" s="249"/>
      <c r="HQT257" s="249"/>
      <c r="HQU257" s="249"/>
      <c r="HQV257" s="249"/>
      <c r="HQW257" s="249"/>
      <c r="HQX257" s="249"/>
      <c r="HQY257" s="249"/>
      <c r="HQZ257" s="249"/>
      <c r="HRA257" s="249"/>
      <c r="HRB257" s="249"/>
      <c r="HRC257" s="249"/>
      <c r="HRD257" s="249"/>
      <c r="HRE257" s="249"/>
      <c r="HRF257" s="249"/>
      <c r="HRG257" s="249"/>
      <c r="HRH257" s="249"/>
      <c r="HRI257" s="249"/>
      <c r="HRJ257" s="249"/>
      <c r="HRK257" s="249"/>
      <c r="HRL257" s="249"/>
      <c r="HRM257" s="249"/>
      <c r="HRN257" s="249"/>
      <c r="HRO257" s="249"/>
      <c r="HRP257" s="249"/>
      <c r="HRQ257" s="249"/>
      <c r="HRR257" s="249"/>
      <c r="HRS257" s="249"/>
      <c r="HRT257" s="249"/>
      <c r="HRU257" s="249"/>
      <c r="HRV257" s="249"/>
      <c r="HRW257" s="249"/>
      <c r="HRX257" s="249"/>
      <c r="HRY257" s="249"/>
      <c r="HRZ257" s="249"/>
      <c r="HSA257" s="249"/>
      <c r="HSB257" s="249"/>
      <c r="HSC257" s="249"/>
      <c r="HSD257" s="249"/>
      <c r="HSE257" s="249"/>
      <c r="HSF257" s="249"/>
      <c r="HSG257" s="249"/>
      <c r="HSH257" s="249"/>
      <c r="HSI257" s="249"/>
      <c r="HSJ257" s="249"/>
      <c r="HSK257" s="249"/>
      <c r="HSL257" s="249"/>
      <c r="HSM257" s="249"/>
      <c r="HSN257" s="249"/>
      <c r="HSO257" s="249"/>
      <c r="HSP257" s="249"/>
      <c r="HSQ257" s="249"/>
      <c r="HSR257" s="249"/>
      <c r="HSS257" s="249"/>
      <c r="HST257" s="249"/>
      <c r="HSU257" s="249"/>
      <c r="HSV257" s="249"/>
      <c r="HSW257" s="249"/>
      <c r="HSX257" s="249"/>
      <c r="HSY257" s="249"/>
      <c r="HSZ257" s="249"/>
      <c r="HTA257" s="249"/>
      <c r="HTB257" s="249"/>
      <c r="HTC257" s="249"/>
      <c r="HTD257" s="249"/>
      <c r="HTE257" s="249"/>
      <c r="HTF257" s="249"/>
      <c r="HTG257" s="249"/>
      <c r="HTH257" s="249"/>
      <c r="HTI257" s="249"/>
      <c r="HTJ257" s="249"/>
      <c r="HTK257" s="249"/>
      <c r="HTL257" s="249"/>
      <c r="HTM257" s="249"/>
      <c r="HTN257" s="249"/>
      <c r="HTO257" s="249"/>
      <c r="HTP257" s="249"/>
      <c r="HTQ257" s="249"/>
      <c r="HTR257" s="249"/>
      <c r="HTS257" s="249"/>
      <c r="HTT257" s="249"/>
      <c r="HTU257" s="249"/>
      <c r="HTV257" s="249"/>
      <c r="HTW257" s="249"/>
      <c r="HTX257" s="249"/>
      <c r="HTY257" s="249"/>
      <c r="HTZ257" s="249"/>
      <c r="HUA257" s="249"/>
      <c r="HUB257" s="249"/>
      <c r="HUC257" s="249"/>
      <c r="HUD257" s="249"/>
      <c r="HUE257" s="249"/>
      <c r="HUF257" s="249"/>
      <c r="HUG257" s="249"/>
      <c r="HUH257" s="249"/>
      <c r="HUI257" s="249"/>
      <c r="HUJ257" s="249"/>
      <c r="HUK257" s="249"/>
      <c r="HUL257" s="249"/>
      <c r="HUM257" s="249"/>
      <c r="HUN257" s="249"/>
      <c r="HUO257" s="249"/>
      <c r="HUP257" s="249"/>
      <c r="HUQ257" s="249"/>
      <c r="HUR257" s="249"/>
      <c r="HUS257" s="249"/>
      <c r="HUT257" s="249"/>
      <c r="HUU257" s="249"/>
      <c r="HUV257" s="249"/>
      <c r="HUW257" s="249"/>
      <c r="HUX257" s="249"/>
      <c r="HUY257" s="249"/>
      <c r="HUZ257" s="249"/>
      <c r="HVA257" s="249"/>
      <c r="HVB257" s="249"/>
      <c r="HVC257" s="249"/>
      <c r="HVD257" s="249"/>
      <c r="HVE257" s="249"/>
      <c r="HVF257" s="249"/>
      <c r="HVG257" s="249"/>
      <c r="HVH257" s="249"/>
      <c r="HVI257" s="249"/>
      <c r="HVJ257" s="249"/>
      <c r="HVK257" s="249"/>
      <c r="HVL257" s="249"/>
      <c r="HVM257" s="249"/>
      <c r="HVN257" s="249"/>
      <c r="HVO257" s="249"/>
      <c r="HVP257" s="249"/>
      <c r="HVQ257" s="249"/>
      <c r="HVR257" s="249"/>
      <c r="HVS257" s="249"/>
      <c r="HVT257" s="249"/>
      <c r="HVU257" s="249"/>
      <c r="HVV257" s="249"/>
      <c r="HVW257" s="249"/>
      <c r="HVX257" s="249"/>
      <c r="HVY257" s="249"/>
      <c r="HVZ257" s="249"/>
      <c r="HWA257" s="249"/>
      <c r="HWB257" s="249"/>
      <c r="HWC257" s="249"/>
      <c r="HWD257" s="249"/>
      <c r="HWE257" s="249"/>
      <c r="HWF257" s="249"/>
      <c r="HWG257" s="249"/>
      <c r="HWH257" s="249"/>
      <c r="HWI257" s="249"/>
      <c r="HWJ257" s="249"/>
      <c r="HWK257" s="249"/>
      <c r="HWL257" s="249"/>
      <c r="HWM257" s="249"/>
      <c r="HWN257" s="249"/>
      <c r="HWO257" s="249"/>
      <c r="HWP257" s="249"/>
      <c r="HWQ257" s="249"/>
      <c r="HWR257" s="249"/>
      <c r="HWS257" s="249"/>
      <c r="HWT257" s="249"/>
      <c r="HWU257" s="249"/>
      <c r="HWV257" s="249"/>
      <c r="HWW257" s="249"/>
      <c r="HWX257" s="249"/>
      <c r="HWY257" s="249"/>
      <c r="HWZ257" s="249"/>
      <c r="HXA257" s="249"/>
      <c r="HXB257" s="249"/>
      <c r="HXC257" s="249"/>
      <c r="HXD257" s="249"/>
      <c r="HXE257" s="249"/>
      <c r="HXF257" s="249"/>
      <c r="HXG257" s="249"/>
      <c r="HXH257" s="249"/>
      <c r="HXI257" s="249"/>
      <c r="HXJ257" s="249"/>
      <c r="HXK257" s="249"/>
      <c r="HXL257" s="249"/>
      <c r="HXM257" s="249"/>
      <c r="HXN257" s="249"/>
      <c r="HXO257" s="249"/>
      <c r="HXP257" s="249"/>
      <c r="HXQ257" s="249"/>
      <c r="HXR257" s="249"/>
      <c r="HXS257" s="249"/>
      <c r="HXT257" s="249"/>
      <c r="HXU257" s="249"/>
      <c r="HXV257" s="249"/>
      <c r="HXW257" s="249"/>
      <c r="HXX257" s="249"/>
      <c r="HXY257" s="249"/>
      <c r="HXZ257" s="249"/>
      <c r="HYA257" s="249"/>
      <c r="HYB257" s="249"/>
      <c r="HYC257" s="249"/>
      <c r="HYD257" s="249"/>
      <c r="HYE257" s="249"/>
      <c r="HYF257" s="249"/>
      <c r="HYG257" s="249"/>
      <c r="HYH257" s="249"/>
      <c r="HYI257" s="249"/>
      <c r="HYJ257" s="249"/>
      <c r="HYK257" s="249"/>
      <c r="HYL257" s="249"/>
      <c r="HYM257" s="249"/>
      <c r="HYN257" s="249"/>
      <c r="HYO257" s="249"/>
      <c r="HYP257" s="249"/>
      <c r="HYQ257" s="249"/>
      <c r="HYR257" s="249"/>
      <c r="HYS257" s="249"/>
      <c r="HYT257" s="249"/>
      <c r="HYU257" s="249"/>
      <c r="HYV257" s="249"/>
      <c r="HYW257" s="249"/>
      <c r="HYX257" s="249"/>
      <c r="HYY257" s="249"/>
      <c r="HYZ257" s="249"/>
      <c r="HZA257" s="249"/>
      <c r="HZB257" s="249"/>
      <c r="HZC257" s="249"/>
      <c r="HZD257" s="249"/>
      <c r="HZE257" s="249"/>
      <c r="HZF257" s="249"/>
      <c r="HZG257" s="249"/>
      <c r="HZH257" s="249"/>
      <c r="HZI257" s="249"/>
      <c r="HZJ257" s="249"/>
      <c r="HZK257" s="249"/>
      <c r="HZL257" s="249"/>
      <c r="HZM257" s="249"/>
      <c r="HZN257" s="249"/>
      <c r="HZO257" s="249"/>
      <c r="HZP257" s="249"/>
      <c r="HZQ257" s="249"/>
      <c r="HZR257" s="249"/>
      <c r="HZS257" s="249"/>
      <c r="HZT257" s="249"/>
      <c r="HZU257" s="249"/>
      <c r="HZV257" s="249"/>
      <c r="HZW257" s="249"/>
      <c r="HZX257" s="249"/>
      <c r="HZY257" s="249"/>
      <c r="HZZ257" s="249"/>
      <c r="IAA257" s="249"/>
      <c r="IAB257" s="249"/>
      <c r="IAC257" s="249"/>
      <c r="IAD257" s="249"/>
      <c r="IAE257" s="249"/>
      <c r="IAF257" s="249"/>
      <c r="IAG257" s="249"/>
      <c r="IAH257" s="249"/>
      <c r="IAI257" s="249"/>
      <c r="IAJ257" s="249"/>
      <c r="IAK257" s="249"/>
      <c r="IAL257" s="249"/>
      <c r="IAM257" s="249"/>
      <c r="IAN257" s="249"/>
      <c r="IAO257" s="249"/>
      <c r="IAP257" s="249"/>
      <c r="IAQ257" s="249"/>
      <c r="IAR257" s="249"/>
      <c r="IAS257" s="249"/>
      <c r="IAT257" s="249"/>
      <c r="IAU257" s="249"/>
      <c r="IAV257" s="249"/>
      <c r="IAW257" s="249"/>
      <c r="IAX257" s="249"/>
      <c r="IAY257" s="249"/>
      <c r="IAZ257" s="249"/>
      <c r="IBA257" s="249"/>
      <c r="IBB257" s="249"/>
      <c r="IBC257" s="249"/>
      <c r="IBD257" s="249"/>
      <c r="IBE257" s="249"/>
      <c r="IBF257" s="249"/>
      <c r="IBG257" s="249"/>
      <c r="IBH257" s="249"/>
      <c r="IBI257" s="249"/>
      <c r="IBJ257" s="249"/>
      <c r="IBK257" s="249"/>
      <c r="IBL257" s="249"/>
      <c r="IBM257" s="249"/>
      <c r="IBN257" s="249"/>
      <c r="IBO257" s="249"/>
      <c r="IBP257" s="249"/>
      <c r="IBQ257" s="249"/>
      <c r="IBR257" s="249"/>
      <c r="IBS257" s="249"/>
      <c r="IBT257" s="249"/>
      <c r="IBU257" s="249"/>
      <c r="IBV257" s="249"/>
      <c r="IBW257" s="249"/>
      <c r="IBX257" s="249"/>
      <c r="IBY257" s="249"/>
      <c r="IBZ257" s="249"/>
      <c r="ICA257" s="249"/>
      <c r="ICB257" s="249"/>
      <c r="ICC257" s="249"/>
      <c r="ICD257" s="249"/>
      <c r="ICE257" s="249"/>
      <c r="ICF257" s="249"/>
      <c r="ICG257" s="249"/>
      <c r="ICH257" s="249"/>
      <c r="ICI257" s="249"/>
      <c r="ICJ257" s="249"/>
      <c r="ICK257" s="249"/>
      <c r="ICL257" s="249"/>
      <c r="ICM257" s="249"/>
      <c r="ICN257" s="249"/>
      <c r="ICO257" s="249"/>
      <c r="ICP257" s="249"/>
      <c r="ICQ257" s="249"/>
      <c r="ICR257" s="249"/>
      <c r="ICS257" s="249"/>
      <c r="ICT257" s="249"/>
      <c r="ICU257" s="249"/>
      <c r="ICV257" s="249"/>
      <c r="ICW257" s="249"/>
      <c r="ICX257" s="249"/>
      <c r="ICY257" s="249"/>
      <c r="ICZ257" s="249"/>
      <c r="IDA257" s="249"/>
      <c r="IDB257" s="249"/>
      <c r="IDC257" s="249"/>
      <c r="IDD257" s="249"/>
      <c r="IDE257" s="249"/>
      <c r="IDF257" s="249"/>
      <c r="IDG257" s="249"/>
      <c r="IDH257" s="249"/>
      <c r="IDI257" s="249"/>
      <c r="IDJ257" s="249"/>
      <c r="IDK257" s="249"/>
      <c r="IDL257" s="249"/>
      <c r="IDM257" s="249"/>
      <c r="IDN257" s="249"/>
      <c r="IDO257" s="249"/>
      <c r="IDP257" s="249"/>
      <c r="IDQ257" s="249"/>
      <c r="IDR257" s="249"/>
      <c r="IDS257" s="249"/>
      <c r="IDT257" s="249"/>
      <c r="IDU257" s="249"/>
      <c r="IDV257" s="249"/>
      <c r="IDW257" s="249"/>
      <c r="IDX257" s="249"/>
      <c r="IDY257" s="249"/>
      <c r="IDZ257" s="249"/>
      <c r="IEA257" s="249"/>
      <c r="IEB257" s="249"/>
      <c r="IEC257" s="249"/>
      <c r="IED257" s="249"/>
      <c r="IEE257" s="249"/>
      <c r="IEF257" s="249"/>
      <c r="IEG257" s="249"/>
      <c r="IEH257" s="249"/>
      <c r="IEI257" s="249"/>
      <c r="IEJ257" s="249"/>
      <c r="IEK257" s="249"/>
      <c r="IEL257" s="249"/>
      <c r="IEM257" s="249"/>
      <c r="IEN257" s="249"/>
      <c r="IEO257" s="249"/>
      <c r="IEP257" s="249"/>
      <c r="IEQ257" s="249"/>
      <c r="IER257" s="249"/>
      <c r="IES257" s="249"/>
      <c r="IET257" s="249"/>
      <c r="IEU257" s="249"/>
      <c r="IEV257" s="249"/>
      <c r="IEW257" s="249"/>
      <c r="IEX257" s="249"/>
      <c r="IEY257" s="249"/>
      <c r="IEZ257" s="249"/>
      <c r="IFA257" s="249"/>
      <c r="IFB257" s="249"/>
      <c r="IFC257" s="249"/>
      <c r="IFD257" s="249"/>
      <c r="IFE257" s="249"/>
      <c r="IFF257" s="249"/>
      <c r="IFG257" s="249"/>
      <c r="IFH257" s="249"/>
      <c r="IFI257" s="249"/>
      <c r="IFJ257" s="249"/>
      <c r="IFK257" s="249"/>
      <c r="IFL257" s="249"/>
      <c r="IFM257" s="249"/>
      <c r="IFN257" s="249"/>
      <c r="IFO257" s="249"/>
      <c r="IFP257" s="249"/>
      <c r="IFQ257" s="249"/>
      <c r="IFR257" s="249"/>
      <c r="IFS257" s="249"/>
      <c r="IFT257" s="249"/>
      <c r="IFU257" s="249"/>
      <c r="IFV257" s="249"/>
      <c r="IFW257" s="249"/>
      <c r="IFX257" s="249"/>
      <c r="IFY257" s="249"/>
      <c r="IFZ257" s="249"/>
      <c r="IGA257" s="249"/>
      <c r="IGB257" s="249"/>
      <c r="IGC257" s="249"/>
      <c r="IGD257" s="249"/>
      <c r="IGE257" s="249"/>
      <c r="IGF257" s="249"/>
      <c r="IGG257" s="249"/>
      <c r="IGH257" s="249"/>
      <c r="IGI257" s="249"/>
      <c r="IGJ257" s="249"/>
      <c r="IGK257" s="249"/>
      <c r="IGL257" s="249"/>
      <c r="IGM257" s="249"/>
      <c r="IGN257" s="249"/>
      <c r="IGO257" s="249"/>
      <c r="IGP257" s="249"/>
      <c r="IGQ257" s="249"/>
      <c r="IGR257" s="249"/>
      <c r="IGS257" s="249"/>
      <c r="IGT257" s="249"/>
      <c r="IGU257" s="249"/>
      <c r="IGV257" s="249"/>
      <c r="IGW257" s="249"/>
      <c r="IGX257" s="249"/>
      <c r="IGY257" s="249"/>
      <c r="IGZ257" s="249"/>
      <c r="IHA257" s="249"/>
      <c r="IHB257" s="249"/>
      <c r="IHC257" s="249"/>
      <c r="IHD257" s="249"/>
      <c r="IHE257" s="249"/>
      <c r="IHF257" s="249"/>
      <c r="IHG257" s="249"/>
      <c r="IHH257" s="249"/>
      <c r="IHI257" s="249"/>
      <c r="IHJ257" s="249"/>
      <c r="IHK257" s="249"/>
      <c r="IHL257" s="249"/>
      <c r="IHM257" s="249"/>
      <c r="IHN257" s="249"/>
      <c r="IHO257" s="249"/>
      <c r="IHP257" s="249"/>
      <c r="IHQ257" s="249"/>
      <c r="IHR257" s="249"/>
      <c r="IHS257" s="249"/>
      <c r="IHT257" s="249"/>
      <c r="IHU257" s="249"/>
      <c r="IHV257" s="249"/>
      <c r="IHW257" s="249"/>
      <c r="IHX257" s="249"/>
      <c r="IHY257" s="249"/>
      <c r="IHZ257" s="249"/>
      <c r="IIA257" s="249"/>
      <c r="IIB257" s="249"/>
      <c r="IIC257" s="249"/>
      <c r="IID257" s="249"/>
      <c r="IIE257" s="249"/>
      <c r="IIF257" s="249"/>
      <c r="IIG257" s="249"/>
      <c r="IIH257" s="249"/>
      <c r="III257" s="249"/>
      <c r="IIJ257" s="249"/>
      <c r="IIK257" s="249"/>
      <c r="IIL257" s="249"/>
      <c r="IIM257" s="249"/>
      <c r="IIN257" s="249"/>
      <c r="IIO257" s="249"/>
      <c r="IIP257" s="249"/>
      <c r="IIQ257" s="249"/>
      <c r="IIR257" s="249"/>
      <c r="IIS257" s="249"/>
      <c r="IIT257" s="249"/>
      <c r="IIU257" s="249"/>
      <c r="IIV257" s="249"/>
      <c r="IIW257" s="249"/>
      <c r="IIX257" s="249"/>
      <c r="IIY257" s="249"/>
      <c r="IIZ257" s="249"/>
      <c r="IJA257" s="249"/>
      <c r="IJB257" s="249"/>
      <c r="IJC257" s="249"/>
      <c r="IJD257" s="249"/>
      <c r="IJE257" s="249"/>
      <c r="IJF257" s="249"/>
      <c r="IJG257" s="249"/>
      <c r="IJH257" s="249"/>
      <c r="IJI257" s="249"/>
      <c r="IJJ257" s="249"/>
      <c r="IJK257" s="249"/>
      <c r="IJL257" s="249"/>
      <c r="IJM257" s="249"/>
      <c r="IJN257" s="249"/>
      <c r="IJO257" s="249"/>
      <c r="IJP257" s="249"/>
      <c r="IJQ257" s="249"/>
      <c r="IJR257" s="249"/>
      <c r="IJS257" s="249"/>
      <c r="IJT257" s="249"/>
      <c r="IJU257" s="249"/>
      <c r="IJV257" s="249"/>
      <c r="IJW257" s="249"/>
      <c r="IJX257" s="249"/>
      <c r="IJY257" s="249"/>
      <c r="IJZ257" s="249"/>
      <c r="IKA257" s="249"/>
      <c r="IKB257" s="249"/>
      <c r="IKC257" s="249"/>
      <c r="IKD257" s="249"/>
      <c r="IKE257" s="249"/>
      <c r="IKF257" s="249"/>
      <c r="IKG257" s="249"/>
      <c r="IKH257" s="249"/>
      <c r="IKI257" s="249"/>
      <c r="IKJ257" s="249"/>
      <c r="IKK257" s="249"/>
      <c r="IKL257" s="249"/>
      <c r="IKM257" s="249"/>
      <c r="IKN257" s="249"/>
      <c r="IKO257" s="249"/>
      <c r="IKP257" s="249"/>
      <c r="IKQ257" s="249"/>
      <c r="IKR257" s="249"/>
      <c r="IKS257" s="249"/>
      <c r="IKT257" s="249"/>
      <c r="IKU257" s="249"/>
      <c r="IKV257" s="249"/>
      <c r="IKW257" s="249"/>
      <c r="IKX257" s="249"/>
      <c r="IKY257" s="249"/>
      <c r="IKZ257" s="249"/>
      <c r="ILA257" s="249"/>
      <c r="ILB257" s="249"/>
      <c r="ILC257" s="249"/>
      <c r="ILD257" s="249"/>
      <c r="ILE257" s="249"/>
      <c r="ILF257" s="249"/>
      <c r="ILG257" s="249"/>
      <c r="ILH257" s="249"/>
      <c r="ILI257" s="249"/>
      <c r="ILJ257" s="249"/>
      <c r="ILK257" s="249"/>
      <c r="ILL257" s="249"/>
      <c r="ILM257" s="249"/>
      <c r="ILN257" s="249"/>
      <c r="ILO257" s="249"/>
      <c r="ILP257" s="249"/>
      <c r="ILQ257" s="249"/>
      <c r="ILR257" s="249"/>
      <c r="ILS257" s="249"/>
      <c r="ILT257" s="249"/>
      <c r="ILU257" s="249"/>
      <c r="ILV257" s="249"/>
      <c r="ILW257" s="249"/>
      <c r="ILX257" s="249"/>
      <c r="ILY257" s="249"/>
      <c r="ILZ257" s="249"/>
      <c r="IMA257" s="249"/>
      <c r="IMB257" s="249"/>
      <c r="IMC257" s="249"/>
      <c r="IMD257" s="249"/>
      <c r="IME257" s="249"/>
      <c r="IMF257" s="249"/>
      <c r="IMG257" s="249"/>
      <c r="IMH257" s="249"/>
      <c r="IMI257" s="249"/>
      <c r="IMJ257" s="249"/>
      <c r="IMK257" s="249"/>
      <c r="IML257" s="249"/>
      <c r="IMM257" s="249"/>
      <c r="IMN257" s="249"/>
      <c r="IMO257" s="249"/>
      <c r="IMP257" s="249"/>
      <c r="IMQ257" s="249"/>
      <c r="IMR257" s="249"/>
      <c r="IMS257" s="249"/>
      <c r="IMT257" s="249"/>
      <c r="IMU257" s="249"/>
      <c r="IMV257" s="249"/>
      <c r="IMW257" s="249"/>
      <c r="IMX257" s="249"/>
      <c r="IMY257" s="249"/>
      <c r="IMZ257" s="249"/>
      <c r="INA257" s="249"/>
      <c r="INB257" s="249"/>
      <c r="INC257" s="249"/>
      <c r="IND257" s="249"/>
      <c r="INE257" s="249"/>
      <c r="INF257" s="249"/>
      <c r="ING257" s="249"/>
      <c r="INH257" s="249"/>
      <c r="INI257" s="249"/>
      <c r="INJ257" s="249"/>
      <c r="INK257" s="249"/>
      <c r="INL257" s="249"/>
      <c r="INM257" s="249"/>
      <c r="INN257" s="249"/>
      <c r="INO257" s="249"/>
      <c r="INP257" s="249"/>
      <c r="INQ257" s="249"/>
      <c r="INR257" s="249"/>
      <c r="INS257" s="249"/>
      <c r="INT257" s="249"/>
      <c r="INU257" s="249"/>
      <c r="INV257" s="249"/>
      <c r="INW257" s="249"/>
      <c r="INX257" s="249"/>
      <c r="INY257" s="249"/>
      <c r="INZ257" s="249"/>
      <c r="IOA257" s="249"/>
      <c r="IOB257" s="249"/>
      <c r="IOC257" s="249"/>
      <c r="IOD257" s="249"/>
      <c r="IOE257" s="249"/>
      <c r="IOF257" s="249"/>
      <c r="IOG257" s="249"/>
      <c r="IOH257" s="249"/>
      <c r="IOI257" s="249"/>
      <c r="IOJ257" s="249"/>
      <c r="IOK257" s="249"/>
      <c r="IOL257" s="249"/>
      <c r="IOM257" s="249"/>
      <c r="ION257" s="249"/>
      <c r="IOO257" s="249"/>
      <c r="IOP257" s="249"/>
      <c r="IOQ257" s="249"/>
      <c r="IOR257" s="249"/>
      <c r="IOS257" s="249"/>
      <c r="IOT257" s="249"/>
      <c r="IOU257" s="249"/>
      <c r="IOV257" s="249"/>
      <c r="IOW257" s="249"/>
      <c r="IOX257" s="249"/>
      <c r="IOY257" s="249"/>
      <c r="IOZ257" s="249"/>
      <c r="IPA257" s="249"/>
      <c r="IPB257" s="249"/>
      <c r="IPC257" s="249"/>
      <c r="IPD257" s="249"/>
      <c r="IPE257" s="249"/>
      <c r="IPF257" s="249"/>
      <c r="IPG257" s="249"/>
      <c r="IPH257" s="249"/>
      <c r="IPI257" s="249"/>
      <c r="IPJ257" s="249"/>
      <c r="IPK257" s="249"/>
      <c r="IPL257" s="249"/>
      <c r="IPM257" s="249"/>
      <c r="IPN257" s="249"/>
      <c r="IPO257" s="249"/>
      <c r="IPP257" s="249"/>
      <c r="IPQ257" s="249"/>
      <c r="IPR257" s="249"/>
      <c r="IPS257" s="249"/>
      <c r="IPT257" s="249"/>
      <c r="IPU257" s="249"/>
      <c r="IPV257" s="249"/>
      <c r="IPW257" s="249"/>
      <c r="IPX257" s="249"/>
      <c r="IPY257" s="249"/>
      <c r="IPZ257" s="249"/>
      <c r="IQA257" s="249"/>
      <c r="IQB257" s="249"/>
      <c r="IQC257" s="249"/>
      <c r="IQD257" s="249"/>
      <c r="IQE257" s="249"/>
      <c r="IQF257" s="249"/>
      <c r="IQG257" s="249"/>
      <c r="IQH257" s="249"/>
      <c r="IQI257" s="249"/>
      <c r="IQJ257" s="249"/>
      <c r="IQK257" s="249"/>
      <c r="IQL257" s="249"/>
      <c r="IQM257" s="249"/>
      <c r="IQN257" s="249"/>
      <c r="IQO257" s="249"/>
      <c r="IQP257" s="249"/>
      <c r="IQQ257" s="249"/>
      <c r="IQR257" s="249"/>
      <c r="IQS257" s="249"/>
      <c r="IQT257" s="249"/>
      <c r="IQU257" s="249"/>
      <c r="IQV257" s="249"/>
      <c r="IQW257" s="249"/>
      <c r="IQX257" s="249"/>
      <c r="IQY257" s="249"/>
      <c r="IQZ257" s="249"/>
      <c r="IRA257" s="249"/>
      <c r="IRB257" s="249"/>
      <c r="IRC257" s="249"/>
      <c r="IRD257" s="249"/>
      <c r="IRE257" s="249"/>
      <c r="IRF257" s="249"/>
      <c r="IRG257" s="249"/>
      <c r="IRH257" s="249"/>
      <c r="IRI257" s="249"/>
      <c r="IRJ257" s="249"/>
      <c r="IRK257" s="249"/>
      <c r="IRL257" s="249"/>
      <c r="IRM257" s="249"/>
      <c r="IRN257" s="249"/>
      <c r="IRO257" s="249"/>
      <c r="IRP257" s="249"/>
      <c r="IRQ257" s="249"/>
      <c r="IRR257" s="249"/>
      <c r="IRS257" s="249"/>
      <c r="IRT257" s="249"/>
      <c r="IRU257" s="249"/>
      <c r="IRV257" s="249"/>
      <c r="IRW257" s="249"/>
      <c r="IRX257" s="249"/>
      <c r="IRY257" s="249"/>
      <c r="IRZ257" s="249"/>
      <c r="ISA257" s="249"/>
      <c r="ISB257" s="249"/>
      <c r="ISC257" s="249"/>
      <c r="ISD257" s="249"/>
      <c r="ISE257" s="249"/>
      <c r="ISF257" s="249"/>
      <c r="ISG257" s="249"/>
      <c r="ISH257" s="249"/>
      <c r="ISI257" s="249"/>
      <c r="ISJ257" s="249"/>
      <c r="ISK257" s="249"/>
      <c r="ISL257" s="249"/>
      <c r="ISM257" s="249"/>
      <c r="ISN257" s="249"/>
      <c r="ISO257" s="249"/>
      <c r="ISP257" s="249"/>
      <c r="ISQ257" s="249"/>
      <c r="ISR257" s="249"/>
      <c r="ISS257" s="249"/>
      <c r="IST257" s="249"/>
      <c r="ISU257" s="249"/>
      <c r="ISV257" s="249"/>
      <c r="ISW257" s="249"/>
      <c r="ISX257" s="249"/>
      <c r="ISY257" s="249"/>
      <c r="ISZ257" s="249"/>
      <c r="ITA257" s="249"/>
      <c r="ITB257" s="249"/>
      <c r="ITC257" s="249"/>
      <c r="ITD257" s="249"/>
      <c r="ITE257" s="249"/>
      <c r="ITF257" s="249"/>
      <c r="ITG257" s="249"/>
      <c r="ITH257" s="249"/>
      <c r="ITI257" s="249"/>
      <c r="ITJ257" s="249"/>
      <c r="ITK257" s="249"/>
      <c r="ITL257" s="249"/>
      <c r="ITM257" s="249"/>
      <c r="ITN257" s="249"/>
      <c r="ITO257" s="249"/>
      <c r="ITP257" s="249"/>
      <c r="ITQ257" s="249"/>
      <c r="ITR257" s="249"/>
      <c r="ITS257" s="249"/>
      <c r="ITT257" s="249"/>
      <c r="ITU257" s="249"/>
      <c r="ITV257" s="249"/>
      <c r="ITW257" s="249"/>
      <c r="ITX257" s="249"/>
      <c r="ITY257" s="249"/>
      <c r="ITZ257" s="249"/>
      <c r="IUA257" s="249"/>
      <c r="IUB257" s="249"/>
      <c r="IUC257" s="249"/>
      <c r="IUD257" s="249"/>
      <c r="IUE257" s="249"/>
      <c r="IUF257" s="249"/>
      <c r="IUG257" s="249"/>
      <c r="IUH257" s="249"/>
      <c r="IUI257" s="249"/>
      <c r="IUJ257" s="249"/>
      <c r="IUK257" s="249"/>
      <c r="IUL257" s="249"/>
      <c r="IUM257" s="249"/>
      <c r="IUN257" s="249"/>
      <c r="IUO257" s="249"/>
      <c r="IUP257" s="249"/>
      <c r="IUQ257" s="249"/>
      <c r="IUR257" s="249"/>
      <c r="IUS257" s="249"/>
      <c r="IUT257" s="249"/>
      <c r="IUU257" s="249"/>
      <c r="IUV257" s="249"/>
      <c r="IUW257" s="249"/>
      <c r="IUX257" s="249"/>
      <c r="IUY257" s="249"/>
      <c r="IUZ257" s="249"/>
      <c r="IVA257" s="249"/>
      <c r="IVB257" s="249"/>
      <c r="IVC257" s="249"/>
      <c r="IVD257" s="249"/>
      <c r="IVE257" s="249"/>
      <c r="IVF257" s="249"/>
      <c r="IVG257" s="249"/>
      <c r="IVH257" s="249"/>
      <c r="IVI257" s="249"/>
      <c r="IVJ257" s="249"/>
      <c r="IVK257" s="249"/>
      <c r="IVL257" s="249"/>
      <c r="IVM257" s="249"/>
      <c r="IVN257" s="249"/>
      <c r="IVO257" s="249"/>
      <c r="IVP257" s="249"/>
      <c r="IVQ257" s="249"/>
      <c r="IVR257" s="249"/>
      <c r="IVS257" s="249"/>
      <c r="IVT257" s="249"/>
      <c r="IVU257" s="249"/>
      <c r="IVV257" s="249"/>
      <c r="IVW257" s="249"/>
      <c r="IVX257" s="249"/>
      <c r="IVY257" s="249"/>
      <c r="IVZ257" s="249"/>
      <c r="IWA257" s="249"/>
      <c r="IWB257" s="249"/>
      <c r="IWC257" s="249"/>
      <c r="IWD257" s="249"/>
      <c r="IWE257" s="249"/>
      <c r="IWF257" s="249"/>
      <c r="IWG257" s="249"/>
      <c r="IWH257" s="249"/>
      <c r="IWI257" s="249"/>
      <c r="IWJ257" s="249"/>
      <c r="IWK257" s="249"/>
      <c r="IWL257" s="249"/>
      <c r="IWM257" s="249"/>
      <c r="IWN257" s="249"/>
      <c r="IWO257" s="249"/>
      <c r="IWP257" s="249"/>
      <c r="IWQ257" s="249"/>
      <c r="IWR257" s="249"/>
      <c r="IWS257" s="249"/>
      <c r="IWT257" s="249"/>
      <c r="IWU257" s="249"/>
      <c r="IWV257" s="249"/>
      <c r="IWW257" s="249"/>
      <c r="IWX257" s="249"/>
      <c r="IWY257" s="249"/>
      <c r="IWZ257" s="249"/>
      <c r="IXA257" s="249"/>
      <c r="IXB257" s="249"/>
      <c r="IXC257" s="249"/>
      <c r="IXD257" s="249"/>
      <c r="IXE257" s="249"/>
      <c r="IXF257" s="249"/>
      <c r="IXG257" s="249"/>
      <c r="IXH257" s="249"/>
      <c r="IXI257" s="249"/>
      <c r="IXJ257" s="249"/>
      <c r="IXK257" s="249"/>
      <c r="IXL257" s="249"/>
      <c r="IXM257" s="249"/>
      <c r="IXN257" s="249"/>
      <c r="IXO257" s="249"/>
      <c r="IXP257" s="249"/>
      <c r="IXQ257" s="249"/>
      <c r="IXR257" s="249"/>
      <c r="IXS257" s="249"/>
      <c r="IXT257" s="249"/>
      <c r="IXU257" s="249"/>
      <c r="IXV257" s="249"/>
      <c r="IXW257" s="249"/>
      <c r="IXX257" s="249"/>
      <c r="IXY257" s="249"/>
      <c r="IXZ257" s="249"/>
      <c r="IYA257" s="249"/>
      <c r="IYB257" s="249"/>
      <c r="IYC257" s="249"/>
      <c r="IYD257" s="249"/>
      <c r="IYE257" s="249"/>
      <c r="IYF257" s="249"/>
      <c r="IYG257" s="249"/>
      <c r="IYH257" s="249"/>
      <c r="IYI257" s="249"/>
      <c r="IYJ257" s="249"/>
      <c r="IYK257" s="249"/>
      <c r="IYL257" s="249"/>
      <c r="IYM257" s="249"/>
      <c r="IYN257" s="249"/>
      <c r="IYO257" s="249"/>
      <c r="IYP257" s="249"/>
      <c r="IYQ257" s="249"/>
      <c r="IYR257" s="249"/>
      <c r="IYS257" s="249"/>
      <c r="IYT257" s="249"/>
      <c r="IYU257" s="249"/>
      <c r="IYV257" s="249"/>
      <c r="IYW257" s="249"/>
      <c r="IYX257" s="249"/>
      <c r="IYY257" s="249"/>
      <c r="IYZ257" s="249"/>
      <c r="IZA257" s="249"/>
      <c r="IZB257" s="249"/>
      <c r="IZC257" s="249"/>
      <c r="IZD257" s="249"/>
      <c r="IZE257" s="249"/>
      <c r="IZF257" s="249"/>
      <c r="IZG257" s="249"/>
      <c r="IZH257" s="249"/>
      <c r="IZI257" s="249"/>
      <c r="IZJ257" s="249"/>
      <c r="IZK257" s="249"/>
      <c r="IZL257" s="249"/>
      <c r="IZM257" s="249"/>
      <c r="IZN257" s="249"/>
      <c r="IZO257" s="249"/>
      <c r="IZP257" s="249"/>
      <c r="IZQ257" s="249"/>
      <c r="IZR257" s="249"/>
      <c r="IZS257" s="249"/>
      <c r="IZT257" s="249"/>
      <c r="IZU257" s="249"/>
      <c r="IZV257" s="249"/>
      <c r="IZW257" s="249"/>
      <c r="IZX257" s="249"/>
      <c r="IZY257" s="249"/>
      <c r="IZZ257" s="249"/>
      <c r="JAA257" s="249"/>
      <c r="JAB257" s="249"/>
      <c r="JAC257" s="249"/>
      <c r="JAD257" s="249"/>
      <c r="JAE257" s="249"/>
      <c r="JAF257" s="249"/>
      <c r="JAG257" s="249"/>
      <c r="JAH257" s="249"/>
      <c r="JAI257" s="249"/>
      <c r="JAJ257" s="249"/>
      <c r="JAK257" s="249"/>
      <c r="JAL257" s="249"/>
      <c r="JAM257" s="249"/>
      <c r="JAN257" s="249"/>
      <c r="JAO257" s="249"/>
      <c r="JAP257" s="249"/>
      <c r="JAQ257" s="249"/>
      <c r="JAR257" s="249"/>
      <c r="JAS257" s="249"/>
      <c r="JAT257" s="249"/>
      <c r="JAU257" s="249"/>
      <c r="JAV257" s="249"/>
      <c r="JAW257" s="249"/>
      <c r="JAX257" s="249"/>
      <c r="JAY257" s="249"/>
      <c r="JAZ257" s="249"/>
      <c r="JBA257" s="249"/>
      <c r="JBB257" s="249"/>
      <c r="JBC257" s="249"/>
      <c r="JBD257" s="249"/>
      <c r="JBE257" s="249"/>
      <c r="JBF257" s="249"/>
      <c r="JBG257" s="249"/>
      <c r="JBH257" s="249"/>
      <c r="JBI257" s="249"/>
      <c r="JBJ257" s="249"/>
      <c r="JBK257" s="249"/>
      <c r="JBL257" s="249"/>
      <c r="JBM257" s="249"/>
      <c r="JBN257" s="249"/>
      <c r="JBO257" s="249"/>
      <c r="JBP257" s="249"/>
      <c r="JBQ257" s="249"/>
      <c r="JBR257" s="249"/>
      <c r="JBS257" s="249"/>
      <c r="JBT257" s="249"/>
      <c r="JBU257" s="249"/>
      <c r="JBV257" s="249"/>
      <c r="JBW257" s="249"/>
      <c r="JBX257" s="249"/>
      <c r="JBY257" s="249"/>
      <c r="JBZ257" s="249"/>
      <c r="JCA257" s="249"/>
      <c r="JCB257" s="249"/>
      <c r="JCC257" s="249"/>
      <c r="JCD257" s="249"/>
      <c r="JCE257" s="249"/>
      <c r="JCF257" s="249"/>
      <c r="JCG257" s="249"/>
      <c r="JCH257" s="249"/>
      <c r="JCI257" s="249"/>
      <c r="JCJ257" s="249"/>
      <c r="JCK257" s="249"/>
      <c r="JCL257" s="249"/>
      <c r="JCM257" s="249"/>
      <c r="JCN257" s="249"/>
      <c r="JCO257" s="249"/>
      <c r="JCP257" s="249"/>
      <c r="JCQ257" s="249"/>
      <c r="JCR257" s="249"/>
      <c r="JCS257" s="249"/>
      <c r="JCT257" s="249"/>
      <c r="JCU257" s="249"/>
      <c r="JCV257" s="249"/>
      <c r="JCW257" s="249"/>
      <c r="JCX257" s="249"/>
      <c r="JCY257" s="249"/>
      <c r="JCZ257" s="249"/>
      <c r="JDA257" s="249"/>
      <c r="JDB257" s="249"/>
      <c r="JDC257" s="249"/>
      <c r="JDD257" s="249"/>
      <c r="JDE257" s="249"/>
      <c r="JDF257" s="249"/>
      <c r="JDG257" s="249"/>
      <c r="JDH257" s="249"/>
      <c r="JDI257" s="249"/>
      <c r="JDJ257" s="249"/>
      <c r="JDK257" s="249"/>
      <c r="JDL257" s="249"/>
      <c r="JDM257" s="249"/>
      <c r="JDN257" s="249"/>
      <c r="JDO257" s="249"/>
      <c r="JDP257" s="249"/>
      <c r="JDQ257" s="249"/>
      <c r="JDR257" s="249"/>
      <c r="JDS257" s="249"/>
      <c r="JDT257" s="249"/>
      <c r="JDU257" s="249"/>
      <c r="JDV257" s="249"/>
      <c r="JDW257" s="249"/>
      <c r="JDX257" s="249"/>
      <c r="JDY257" s="249"/>
      <c r="JDZ257" s="249"/>
      <c r="JEA257" s="249"/>
      <c r="JEB257" s="249"/>
      <c r="JEC257" s="249"/>
      <c r="JED257" s="249"/>
      <c r="JEE257" s="249"/>
      <c r="JEF257" s="249"/>
      <c r="JEG257" s="249"/>
      <c r="JEH257" s="249"/>
      <c r="JEI257" s="249"/>
      <c r="JEJ257" s="249"/>
      <c r="JEK257" s="249"/>
      <c r="JEL257" s="249"/>
      <c r="JEM257" s="249"/>
      <c r="JEN257" s="249"/>
      <c r="JEO257" s="249"/>
      <c r="JEP257" s="249"/>
      <c r="JEQ257" s="249"/>
      <c r="JER257" s="249"/>
      <c r="JES257" s="249"/>
      <c r="JET257" s="249"/>
      <c r="JEU257" s="249"/>
      <c r="JEV257" s="249"/>
      <c r="JEW257" s="249"/>
      <c r="JEX257" s="249"/>
      <c r="JEY257" s="249"/>
      <c r="JEZ257" s="249"/>
      <c r="JFA257" s="249"/>
      <c r="JFB257" s="249"/>
      <c r="JFC257" s="249"/>
      <c r="JFD257" s="249"/>
      <c r="JFE257" s="249"/>
      <c r="JFF257" s="249"/>
      <c r="JFG257" s="249"/>
      <c r="JFH257" s="249"/>
      <c r="JFI257" s="249"/>
      <c r="JFJ257" s="249"/>
      <c r="JFK257" s="249"/>
      <c r="JFL257" s="249"/>
      <c r="JFM257" s="249"/>
      <c r="JFN257" s="249"/>
      <c r="JFO257" s="249"/>
      <c r="JFP257" s="249"/>
      <c r="JFQ257" s="249"/>
      <c r="JFR257" s="249"/>
      <c r="JFS257" s="249"/>
      <c r="JFT257" s="249"/>
      <c r="JFU257" s="249"/>
      <c r="JFV257" s="249"/>
      <c r="JFW257" s="249"/>
      <c r="JFX257" s="249"/>
      <c r="JFY257" s="249"/>
      <c r="JFZ257" s="249"/>
      <c r="JGA257" s="249"/>
      <c r="JGB257" s="249"/>
      <c r="JGC257" s="249"/>
      <c r="JGD257" s="249"/>
      <c r="JGE257" s="249"/>
      <c r="JGF257" s="249"/>
      <c r="JGG257" s="249"/>
      <c r="JGH257" s="249"/>
      <c r="JGI257" s="249"/>
      <c r="JGJ257" s="249"/>
      <c r="JGK257" s="249"/>
      <c r="JGL257" s="249"/>
      <c r="JGM257" s="249"/>
      <c r="JGN257" s="249"/>
      <c r="JGO257" s="249"/>
      <c r="JGP257" s="249"/>
      <c r="JGQ257" s="249"/>
      <c r="JGR257" s="249"/>
      <c r="JGS257" s="249"/>
      <c r="JGT257" s="249"/>
      <c r="JGU257" s="249"/>
      <c r="JGV257" s="249"/>
      <c r="JGW257" s="249"/>
      <c r="JGX257" s="249"/>
      <c r="JGY257" s="249"/>
      <c r="JGZ257" s="249"/>
      <c r="JHA257" s="249"/>
      <c r="JHB257" s="249"/>
      <c r="JHC257" s="249"/>
      <c r="JHD257" s="249"/>
      <c r="JHE257" s="249"/>
      <c r="JHF257" s="249"/>
      <c r="JHG257" s="249"/>
      <c r="JHH257" s="249"/>
      <c r="JHI257" s="249"/>
      <c r="JHJ257" s="249"/>
      <c r="JHK257" s="249"/>
      <c r="JHL257" s="249"/>
      <c r="JHM257" s="249"/>
      <c r="JHN257" s="249"/>
      <c r="JHO257" s="249"/>
      <c r="JHP257" s="249"/>
      <c r="JHQ257" s="249"/>
      <c r="JHR257" s="249"/>
      <c r="JHS257" s="249"/>
      <c r="JHT257" s="249"/>
      <c r="JHU257" s="249"/>
      <c r="JHV257" s="249"/>
      <c r="JHW257" s="249"/>
      <c r="JHX257" s="249"/>
      <c r="JHY257" s="249"/>
      <c r="JHZ257" s="249"/>
      <c r="JIA257" s="249"/>
      <c r="JIB257" s="249"/>
      <c r="JIC257" s="249"/>
      <c r="JID257" s="249"/>
      <c r="JIE257" s="249"/>
      <c r="JIF257" s="249"/>
      <c r="JIG257" s="249"/>
      <c r="JIH257" s="249"/>
      <c r="JII257" s="249"/>
      <c r="JIJ257" s="249"/>
      <c r="JIK257" s="249"/>
      <c r="JIL257" s="249"/>
      <c r="JIM257" s="249"/>
      <c r="JIN257" s="249"/>
      <c r="JIO257" s="249"/>
      <c r="JIP257" s="249"/>
      <c r="JIQ257" s="249"/>
      <c r="JIR257" s="249"/>
      <c r="JIS257" s="249"/>
      <c r="JIT257" s="249"/>
      <c r="JIU257" s="249"/>
      <c r="JIV257" s="249"/>
      <c r="JIW257" s="249"/>
      <c r="JIX257" s="249"/>
      <c r="JIY257" s="249"/>
      <c r="JIZ257" s="249"/>
      <c r="JJA257" s="249"/>
      <c r="JJB257" s="249"/>
      <c r="JJC257" s="249"/>
      <c r="JJD257" s="249"/>
      <c r="JJE257" s="249"/>
      <c r="JJF257" s="249"/>
      <c r="JJG257" s="249"/>
      <c r="JJH257" s="249"/>
      <c r="JJI257" s="249"/>
      <c r="JJJ257" s="249"/>
      <c r="JJK257" s="249"/>
      <c r="JJL257" s="249"/>
      <c r="JJM257" s="249"/>
      <c r="JJN257" s="249"/>
      <c r="JJO257" s="249"/>
      <c r="JJP257" s="249"/>
      <c r="JJQ257" s="249"/>
      <c r="JJR257" s="249"/>
      <c r="JJS257" s="249"/>
      <c r="JJT257" s="249"/>
      <c r="JJU257" s="249"/>
      <c r="JJV257" s="249"/>
      <c r="JJW257" s="249"/>
      <c r="JJX257" s="249"/>
      <c r="JJY257" s="249"/>
      <c r="JJZ257" s="249"/>
      <c r="JKA257" s="249"/>
      <c r="JKB257" s="249"/>
      <c r="JKC257" s="249"/>
      <c r="JKD257" s="249"/>
      <c r="JKE257" s="249"/>
      <c r="JKF257" s="249"/>
      <c r="JKG257" s="249"/>
      <c r="JKH257" s="249"/>
      <c r="JKI257" s="249"/>
      <c r="JKJ257" s="249"/>
      <c r="JKK257" s="249"/>
      <c r="JKL257" s="249"/>
      <c r="JKM257" s="249"/>
      <c r="JKN257" s="249"/>
      <c r="JKO257" s="249"/>
      <c r="JKP257" s="249"/>
      <c r="JKQ257" s="249"/>
      <c r="JKR257" s="249"/>
      <c r="JKS257" s="249"/>
      <c r="JKT257" s="249"/>
      <c r="JKU257" s="249"/>
      <c r="JKV257" s="249"/>
      <c r="JKW257" s="249"/>
      <c r="JKX257" s="249"/>
      <c r="JKY257" s="249"/>
      <c r="JKZ257" s="249"/>
      <c r="JLA257" s="249"/>
      <c r="JLB257" s="249"/>
      <c r="JLC257" s="249"/>
      <c r="JLD257" s="249"/>
      <c r="JLE257" s="249"/>
      <c r="JLF257" s="249"/>
      <c r="JLG257" s="249"/>
      <c r="JLH257" s="249"/>
      <c r="JLI257" s="249"/>
      <c r="JLJ257" s="249"/>
      <c r="JLK257" s="249"/>
      <c r="JLL257" s="249"/>
      <c r="JLM257" s="249"/>
      <c r="JLN257" s="249"/>
      <c r="JLO257" s="249"/>
      <c r="JLP257" s="249"/>
      <c r="JLQ257" s="249"/>
      <c r="JLR257" s="249"/>
      <c r="JLS257" s="249"/>
      <c r="JLT257" s="249"/>
      <c r="JLU257" s="249"/>
      <c r="JLV257" s="249"/>
      <c r="JLW257" s="249"/>
      <c r="JLX257" s="249"/>
      <c r="JLY257" s="249"/>
      <c r="JLZ257" s="249"/>
      <c r="JMA257" s="249"/>
      <c r="JMB257" s="249"/>
      <c r="JMC257" s="249"/>
      <c r="JMD257" s="249"/>
      <c r="JME257" s="249"/>
      <c r="JMF257" s="249"/>
      <c r="JMG257" s="249"/>
      <c r="JMH257" s="249"/>
      <c r="JMI257" s="249"/>
      <c r="JMJ257" s="249"/>
      <c r="JMK257" s="249"/>
      <c r="JML257" s="249"/>
      <c r="JMM257" s="249"/>
      <c r="JMN257" s="249"/>
      <c r="JMO257" s="249"/>
      <c r="JMP257" s="249"/>
      <c r="JMQ257" s="249"/>
      <c r="JMR257" s="249"/>
      <c r="JMS257" s="249"/>
      <c r="JMT257" s="249"/>
      <c r="JMU257" s="249"/>
      <c r="JMV257" s="249"/>
      <c r="JMW257" s="249"/>
      <c r="JMX257" s="249"/>
      <c r="JMY257" s="249"/>
      <c r="JMZ257" s="249"/>
      <c r="JNA257" s="249"/>
      <c r="JNB257" s="249"/>
      <c r="JNC257" s="249"/>
      <c r="JND257" s="249"/>
      <c r="JNE257" s="249"/>
      <c r="JNF257" s="249"/>
      <c r="JNG257" s="249"/>
      <c r="JNH257" s="249"/>
      <c r="JNI257" s="249"/>
      <c r="JNJ257" s="249"/>
      <c r="JNK257" s="249"/>
      <c r="JNL257" s="249"/>
      <c r="JNM257" s="249"/>
      <c r="JNN257" s="249"/>
      <c r="JNO257" s="249"/>
      <c r="JNP257" s="249"/>
      <c r="JNQ257" s="249"/>
      <c r="JNR257" s="249"/>
      <c r="JNS257" s="249"/>
      <c r="JNT257" s="249"/>
      <c r="JNU257" s="249"/>
      <c r="JNV257" s="249"/>
      <c r="JNW257" s="249"/>
      <c r="JNX257" s="249"/>
      <c r="JNY257" s="249"/>
      <c r="JNZ257" s="249"/>
      <c r="JOA257" s="249"/>
      <c r="JOB257" s="249"/>
      <c r="JOC257" s="249"/>
      <c r="JOD257" s="249"/>
      <c r="JOE257" s="249"/>
      <c r="JOF257" s="249"/>
      <c r="JOG257" s="249"/>
      <c r="JOH257" s="249"/>
      <c r="JOI257" s="249"/>
      <c r="JOJ257" s="249"/>
      <c r="JOK257" s="249"/>
      <c r="JOL257" s="249"/>
      <c r="JOM257" s="249"/>
      <c r="JON257" s="249"/>
      <c r="JOO257" s="249"/>
      <c r="JOP257" s="249"/>
      <c r="JOQ257" s="249"/>
      <c r="JOR257" s="249"/>
      <c r="JOS257" s="249"/>
      <c r="JOT257" s="249"/>
      <c r="JOU257" s="249"/>
      <c r="JOV257" s="249"/>
      <c r="JOW257" s="249"/>
      <c r="JOX257" s="249"/>
      <c r="JOY257" s="249"/>
      <c r="JOZ257" s="249"/>
      <c r="JPA257" s="249"/>
      <c r="JPB257" s="249"/>
      <c r="JPC257" s="249"/>
      <c r="JPD257" s="249"/>
      <c r="JPE257" s="249"/>
      <c r="JPF257" s="249"/>
      <c r="JPG257" s="249"/>
      <c r="JPH257" s="249"/>
      <c r="JPI257" s="249"/>
      <c r="JPJ257" s="249"/>
      <c r="JPK257" s="249"/>
      <c r="JPL257" s="249"/>
      <c r="JPM257" s="249"/>
      <c r="JPN257" s="249"/>
      <c r="JPO257" s="249"/>
      <c r="JPP257" s="249"/>
      <c r="JPQ257" s="249"/>
      <c r="JPR257" s="249"/>
      <c r="JPS257" s="249"/>
      <c r="JPT257" s="249"/>
      <c r="JPU257" s="249"/>
      <c r="JPV257" s="249"/>
      <c r="JPW257" s="249"/>
      <c r="JPX257" s="249"/>
      <c r="JPY257" s="249"/>
      <c r="JPZ257" s="249"/>
      <c r="JQA257" s="249"/>
      <c r="JQB257" s="249"/>
      <c r="JQC257" s="249"/>
      <c r="JQD257" s="249"/>
      <c r="JQE257" s="249"/>
      <c r="JQF257" s="249"/>
      <c r="JQG257" s="249"/>
      <c r="JQH257" s="249"/>
      <c r="JQI257" s="249"/>
      <c r="JQJ257" s="249"/>
      <c r="JQK257" s="249"/>
      <c r="JQL257" s="249"/>
      <c r="JQM257" s="249"/>
      <c r="JQN257" s="249"/>
      <c r="JQO257" s="249"/>
      <c r="JQP257" s="249"/>
      <c r="JQQ257" s="249"/>
      <c r="JQR257" s="249"/>
      <c r="JQS257" s="249"/>
      <c r="JQT257" s="249"/>
      <c r="JQU257" s="249"/>
      <c r="JQV257" s="249"/>
      <c r="JQW257" s="249"/>
      <c r="JQX257" s="249"/>
      <c r="JQY257" s="249"/>
      <c r="JQZ257" s="249"/>
      <c r="JRA257" s="249"/>
      <c r="JRB257" s="249"/>
      <c r="JRC257" s="249"/>
      <c r="JRD257" s="249"/>
      <c r="JRE257" s="249"/>
      <c r="JRF257" s="249"/>
      <c r="JRG257" s="249"/>
      <c r="JRH257" s="249"/>
      <c r="JRI257" s="249"/>
      <c r="JRJ257" s="249"/>
      <c r="JRK257" s="249"/>
      <c r="JRL257" s="249"/>
      <c r="JRM257" s="249"/>
      <c r="JRN257" s="249"/>
      <c r="JRO257" s="249"/>
      <c r="JRP257" s="249"/>
      <c r="JRQ257" s="249"/>
      <c r="JRR257" s="249"/>
      <c r="JRS257" s="249"/>
      <c r="JRT257" s="249"/>
      <c r="JRU257" s="249"/>
      <c r="JRV257" s="249"/>
      <c r="JRW257" s="249"/>
      <c r="JRX257" s="249"/>
      <c r="JRY257" s="249"/>
      <c r="JRZ257" s="249"/>
      <c r="JSA257" s="249"/>
      <c r="JSB257" s="249"/>
      <c r="JSC257" s="249"/>
      <c r="JSD257" s="249"/>
      <c r="JSE257" s="249"/>
      <c r="JSF257" s="249"/>
      <c r="JSG257" s="249"/>
      <c r="JSH257" s="249"/>
      <c r="JSI257" s="249"/>
      <c r="JSJ257" s="249"/>
      <c r="JSK257" s="249"/>
      <c r="JSL257" s="249"/>
      <c r="JSM257" s="249"/>
      <c r="JSN257" s="249"/>
      <c r="JSO257" s="249"/>
      <c r="JSP257" s="249"/>
      <c r="JSQ257" s="249"/>
      <c r="JSR257" s="249"/>
      <c r="JSS257" s="249"/>
      <c r="JST257" s="249"/>
      <c r="JSU257" s="249"/>
      <c r="JSV257" s="249"/>
      <c r="JSW257" s="249"/>
      <c r="JSX257" s="249"/>
      <c r="JSY257" s="249"/>
      <c r="JSZ257" s="249"/>
      <c r="JTA257" s="249"/>
      <c r="JTB257" s="249"/>
      <c r="JTC257" s="249"/>
      <c r="JTD257" s="249"/>
      <c r="JTE257" s="249"/>
      <c r="JTF257" s="249"/>
      <c r="JTG257" s="249"/>
      <c r="JTH257" s="249"/>
      <c r="JTI257" s="249"/>
      <c r="JTJ257" s="249"/>
      <c r="JTK257" s="249"/>
      <c r="JTL257" s="249"/>
      <c r="JTM257" s="249"/>
      <c r="JTN257" s="249"/>
      <c r="JTO257" s="249"/>
      <c r="JTP257" s="249"/>
      <c r="JTQ257" s="249"/>
      <c r="JTR257" s="249"/>
      <c r="JTS257" s="249"/>
      <c r="JTT257" s="249"/>
      <c r="JTU257" s="249"/>
      <c r="JTV257" s="249"/>
      <c r="JTW257" s="249"/>
      <c r="JTX257" s="249"/>
      <c r="JTY257" s="249"/>
      <c r="JTZ257" s="249"/>
      <c r="JUA257" s="249"/>
      <c r="JUB257" s="249"/>
      <c r="JUC257" s="249"/>
      <c r="JUD257" s="249"/>
      <c r="JUE257" s="249"/>
      <c r="JUF257" s="249"/>
      <c r="JUG257" s="249"/>
      <c r="JUH257" s="249"/>
      <c r="JUI257" s="249"/>
      <c r="JUJ257" s="249"/>
      <c r="JUK257" s="249"/>
      <c r="JUL257" s="249"/>
      <c r="JUM257" s="249"/>
      <c r="JUN257" s="249"/>
      <c r="JUO257" s="249"/>
      <c r="JUP257" s="249"/>
      <c r="JUQ257" s="249"/>
      <c r="JUR257" s="249"/>
      <c r="JUS257" s="249"/>
      <c r="JUT257" s="249"/>
      <c r="JUU257" s="249"/>
      <c r="JUV257" s="249"/>
      <c r="JUW257" s="249"/>
      <c r="JUX257" s="249"/>
      <c r="JUY257" s="249"/>
      <c r="JUZ257" s="249"/>
      <c r="JVA257" s="249"/>
      <c r="JVB257" s="249"/>
      <c r="JVC257" s="249"/>
      <c r="JVD257" s="249"/>
      <c r="JVE257" s="249"/>
      <c r="JVF257" s="249"/>
      <c r="JVG257" s="249"/>
      <c r="JVH257" s="249"/>
      <c r="JVI257" s="249"/>
      <c r="JVJ257" s="249"/>
      <c r="JVK257" s="249"/>
      <c r="JVL257" s="249"/>
      <c r="JVM257" s="249"/>
      <c r="JVN257" s="249"/>
      <c r="JVO257" s="249"/>
      <c r="JVP257" s="249"/>
      <c r="JVQ257" s="249"/>
      <c r="JVR257" s="249"/>
      <c r="JVS257" s="249"/>
      <c r="JVT257" s="249"/>
      <c r="JVU257" s="249"/>
      <c r="JVV257" s="249"/>
      <c r="JVW257" s="249"/>
      <c r="JVX257" s="249"/>
      <c r="JVY257" s="249"/>
      <c r="JVZ257" s="249"/>
      <c r="JWA257" s="249"/>
      <c r="JWB257" s="249"/>
      <c r="JWC257" s="249"/>
      <c r="JWD257" s="249"/>
      <c r="JWE257" s="249"/>
      <c r="JWF257" s="249"/>
      <c r="JWG257" s="249"/>
      <c r="JWH257" s="249"/>
      <c r="JWI257" s="249"/>
      <c r="JWJ257" s="249"/>
      <c r="JWK257" s="249"/>
      <c r="JWL257" s="249"/>
      <c r="JWM257" s="249"/>
      <c r="JWN257" s="249"/>
      <c r="JWO257" s="249"/>
      <c r="JWP257" s="249"/>
      <c r="JWQ257" s="249"/>
      <c r="JWR257" s="249"/>
      <c r="JWS257" s="249"/>
      <c r="JWT257" s="249"/>
      <c r="JWU257" s="249"/>
      <c r="JWV257" s="249"/>
      <c r="JWW257" s="249"/>
      <c r="JWX257" s="249"/>
      <c r="JWY257" s="249"/>
      <c r="JWZ257" s="249"/>
      <c r="JXA257" s="249"/>
      <c r="JXB257" s="249"/>
      <c r="JXC257" s="249"/>
      <c r="JXD257" s="249"/>
      <c r="JXE257" s="249"/>
      <c r="JXF257" s="249"/>
      <c r="JXG257" s="249"/>
      <c r="JXH257" s="249"/>
      <c r="JXI257" s="249"/>
      <c r="JXJ257" s="249"/>
      <c r="JXK257" s="249"/>
      <c r="JXL257" s="249"/>
      <c r="JXM257" s="249"/>
      <c r="JXN257" s="249"/>
      <c r="JXO257" s="249"/>
      <c r="JXP257" s="249"/>
      <c r="JXQ257" s="249"/>
      <c r="JXR257" s="249"/>
      <c r="JXS257" s="249"/>
      <c r="JXT257" s="249"/>
      <c r="JXU257" s="249"/>
      <c r="JXV257" s="249"/>
      <c r="JXW257" s="249"/>
      <c r="JXX257" s="249"/>
      <c r="JXY257" s="249"/>
      <c r="JXZ257" s="249"/>
      <c r="JYA257" s="249"/>
      <c r="JYB257" s="249"/>
      <c r="JYC257" s="249"/>
      <c r="JYD257" s="249"/>
      <c r="JYE257" s="249"/>
      <c r="JYF257" s="249"/>
      <c r="JYG257" s="249"/>
      <c r="JYH257" s="249"/>
      <c r="JYI257" s="249"/>
      <c r="JYJ257" s="249"/>
      <c r="JYK257" s="249"/>
      <c r="JYL257" s="249"/>
      <c r="JYM257" s="249"/>
      <c r="JYN257" s="249"/>
      <c r="JYO257" s="249"/>
      <c r="JYP257" s="249"/>
      <c r="JYQ257" s="249"/>
      <c r="JYR257" s="249"/>
      <c r="JYS257" s="249"/>
      <c r="JYT257" s="249"/>
      <c r="JYU257" s="249"/>
      <c r="JYV257" s="249"/>
      <c r="JYW257" s="249"/>
      <c r="JYX257" s="249"/>
      <c r="JYY257" s="249"/>
      <c r="JYZ257" s="249"/>
      <c r="JZA257" s="249"/>
      <c r="JZB257" s="249"/>
      <c r="JZC257" s="249"/>
      <c r="JZD257" s="249"/>
      <c r="JZE257" s="249"/>
      <c r="JZF257" s="249"/>
      <c r="JZG257" s="249"/>
      <c r="JZH257" s="249"/>
      <c r="JZI257" s="249"/>
      <c r="JZJ257" s="249"/>
      <c r="JZK257" s="249"/>
      <c r="JZL257" s="249"/>
      <c r="JZM257" s="249"/>
      <c r="JZN257" s="249"/>
      <c r="JZO257" s="249"/>
      <c r="JZP257" s="249"/>
      <c r="JZQ257" s="249"/>
      <c r="JZR257" s="249"/>
      <c r="JZS257" s="249"/>
      <c r="JZT257" s="249"/>
      <c r="JZU257" s="249"/>
      <c r="JZV257" s="249"/>
      <c r="JZW257" s="249"/>
      <c r="JZX257" s="249"/>
      <c r="JZY257" s="249"/>
      <c r="JZZ257" s="249"/>
      <c r="KAA257" s="249"/>
      <c r="KAB257" s="249"/>
      <c r="KAC257" s="249"/>
      <c r="KAD257" s="249"/>
      <c r="KAE257" s="249"/>
      <c r="KAF257" s="249"/>
      <c r="KAG257" s="249"/>
      <c r="KAH257" s="249"/>
      <c r="KAI257" s="249"/>
      <c r="KAJ257" s="249"/>
      <c r="KAK257" s="249"/>
      <c r="KAL257" s="249"/>
      <c r="KAM257" s="249"/>
      <c r="KAN257" s="249"/>
      <c r="KAO257" s="249"/>
      <c r="KAP257" s="249"/>
      <c r="KAQ257" s="249"/>
      <c r="KAR257" s="249"/>
      <c r="KAS257" s="249"/>
      <c r="KAT257" s="249"/>
      <c r="KAU257" s="249"/>
      <c r="KAV257" s="249"/>
      <c r="KAW257" s="249"/>
      <c r="KAX257" s="249"/>
      <c r="KAY257" s="249"/>
      <c r="KAZ257" s="249"/>
      <c r="KBA257" s="249"/>
      <c r="KBB257" s="249"/>
      <c r="KBC257" s="249"/>
      <c r="KBD257" s="249"/>
      <c r="KBE257" s="249"/>
      <c r="KBF257" s="249"/>
      <c r="KBG257" s="249"/>
      <c r="KBH257" s="249"/>
      <c r="KBI257" s="249"/>
      <c r="KBJ257" s="249"/>
      <c r="KBK257" s="249"/>
      <c r="KBL257" s="249"/>
      <c r="KBM257" s="249"/>
      <c r="KBN257" s="249"/>
      <c r="KBO257" s="249"/>
      <c r="KBP257" s="249"/>
      <c r="KBQ257" s="249"/>
      <c r="KBR257" s="249"/>
      <c r="KBS257" s="249"/>
      <c r="KBT257" s="249"/>
      <c r="KBU257" s="249"/>
      <c r="KBV257" s="249"/>
      <c r="KBW257" s="249"/>
      <c r="KBX257" s="249"/>
      <c r="KBY257" s="249"/>
      <c r="KBZ257" s="249"/>
      <c r="KCA257" s="249"/>
      <c r="KCB257" s="249"/>
      <c r="KCC257" s="249"/>
      <c r="KCD257" s="249"/>
      <c r="KCE257" s="249"/>
      <c r="KCF257" s="249"/>
      <c r="KCG257" s="249"/>
      <c r="KCH257" s="249"/>
      <c r="KCI257" s="249"/>
      <c r="KCJ257" s="249"/>
      <c r="KCK257" s="249"/>
      <c r="KCL257" s="249"/>
      <c r="KCM257" s="249"/>
      <c r="KCN257" s="249"/>
      <c r="KCO257" s="249"/>
      <c r="KCP257" s="249"/>
      <c r="KCQ257" s="249"/>
      <c r="KCR257" s="249"/>
      <c r="KCS257" s="249"/>
      <c r="KCT257" s="249"/>
      <c r="KCU257" s="249"/>
      <c r="KCV257" s="249"/>
      <c r="KCW257" s="249"/>
      <c r="KCX257" s="249"/>
      <c r="KCY257" s="249"/>
      <c r="KCZ257" s="249"/>
      <c r="KDA257" s="249"/>
      <c r="KDB257" s="249"/>
      <c r="KDC257" s="249"/>
      <c r="KDD257" s="249"/>
      <c r="KDE257" s="249"/>
      <c r="KDF257" s="249"/>
      <c r="KDG257" s="249"/>
      <c r="KDH257" s="249"/>
      <c r="KDI257" s="249"/>
      <c r="KDJ257" s="249"/>
      <c r="KDK257" s="249"/>
      <c r="KDL257" s="249"/>
      <c r="KDM257" s="249"/>
      <c r="KDN257" s="249"/>
      <c r="KDO257" s="249"/>
      <c r="KDP257" s="249"/>
      <c r="KDQ257" s="249"/>
      <c r="KDR257" s="249"/>
      <c r="KDS257" s="249"/>
      <c r="KDT257" s="249"/>
      <c r="KDU257" s="249"/>
      <c r="KDV257" s="249"/>
      <c r="KDW257" s="249"/>
      <c r="KDX257" s="249"/>
      <c r="KDY257" s="249"/>
      <c r="KDZ257" s="249"/>
      <c r="KEA257" s="249"/>
      <c r="KEB257" s="249"/>
      <c r="KEC257" s="249"/>
      <c r="KED257" s="249"/>
      <c r="KEE257" s="249"/>
      <c r="KEF257" s="249"/>
      <c r="KEG257" s="249"/>
      <c r="KEH257" s="249"/>
      <c r="KEI257" s="249"/>
      <c r="KEJ257" s="249"/>
      <c r="KEK257" s="249"/>
      <c r="KEL257" s="249"/>
      <c r="KEM257" s="249"/>
      <c r="KEN257" s="249"/>
      <c r="KEO257" s="249"/>
      <c r="KEP257" s="249"/>
      <c r="KEQ257" s="249"/>
      <c r="KER257" s="249"/>
      <c r="KES257" s="249"/>
      <c r="KET257" s="249"/>
      <c r="KEU257" s="249"/>
      <c r="KEV257" s="249"/>
      <c r="KEW257" s="249"/>
      <c r="KEX257" s="249"/>
      <c r="KEY257" s="249"/>
      <c r="KEZ257" s="249"/>
      <c r="KFA257" s="249"/>
      <c r="KFB257" s="249"/>
      <c r="KFC257" s="249"/>
      <c r="KFD257" s="249"/>
      <c r="KFE257" s="249"/>
      <c r="KFF257" s="249"/>
      <c r="KFG257" s="249"/>
      <c r="KFH257" s="249"/>
      <c r="KFI257" s="249"/>
      <c r="KFJ257" s="249"/>
      <c r="KFK257" s="249"/>
      <c r="KFL257" s="249"/>
      <c r="KFM257" s="249"/>
      <c r="KFN257" s="249"/>
      <c r="KFO257" s="249"/>
      <c r="KFP257" s="249"/>
      <c r="KFQ257" s="249"/>
      <c r="KFR257" s="249"/>
      <c r="KFS257" s="249"/>
      <c r="KFT257" s="249"/>
      <c r="KFU257" s="249"/>
      <c r="KFV257" s="249"/>
      <c r="KFW257" s="249"/>
      <c r="KFX257" s="249"/>
      <c r="KFY257" s="249"/>
      <c r="KFZ257" s="249"/>
      <c r="KGA257" s="249"/>
      <c r="KGB257" s="249"/>
      <c r="KGC257" s="249"/>
      <c r="KGD257" s="249"/>
      <c r="KGE257" s="249"/>
      <c r="KGF257" s="249"/>
      <c r="KGG257" s="249"/>
      <c r="KGH257" s="249"/>
      <c r="KGI257" s="249"/>
      <c r="KGJ257" s="249"/>
      <c r="KGK257" s="249"/>
      <c r="KGL257" s="249"/>
      <c r="KGM257" s="249"/>
      <c r="KGN257" s="249"/>
      <c r="KGO257" s="249"/>
      <c r="KGP257" s="249"/>
      <c r="KGQ257" s="249"/>
      <c r="KGR257" s="249"/>
      <c r="KGS257" s="249"/>
      <c r="KGT257" s="249"/>
      <c r="KGU257" s="249"/>
      <c r="KGV257" s="249"/>
      <c r="KGW257" s="249"/>
      <c r="KGX257" s="249"/>
      <c r="KGY257" s="249"/>
      <c r="KGZ257" s="249"/>
      <c r="KHA257" s="249"/>
      <c r="KHB257" s="249"/>
      <c r="KHC257" s="249"/>
      <c r="KHD257" s="249"/>
      <c r="KHE257" s="249"/>
      <c r="KHF257" s="249"/>
      <c r="KHG257" s="249"/>
      <c r="KHH257" s="249"/>
      <c r="KHI257" s="249"/>
      <c r="KHJ257" s="249"/>
      <c r="KHK257" s="249"/>
      <c r="KHL257" s="249"/>
      <c r="KHM257" s="249"/>
      <c r="KHN257" s="249"/>
      <c r="KHO257" s="249"/>
      <c r="KHP257" s="249"/>
      <c r="KHQ257" s="249"/>
      <c r="KHR257" s="249"/>
      <c r="KHS257" s="249"/>
      <c r="KHT257" s="249"/>
      <c r="KHU257" s="249"/>
      <c r="KHV257" s="249"/>
      <c r="KHW257" s="249"/>
      <c r="KHX257" s="249"/>
      <c r="KHY257" s="249"/>
      <c r="KHZ257" s="249"/>
      <c r="KIA257" s="249"/>
      <c r="KIB257" s="249"/>
      <c r="KIC257" s="249"/>
      <c r="KID257" s="249"/>
      <c r="KIE257" s="249"/>
      <c r="KIF257" s="249"/>
      <c r="KIG257" s="249"/>
      <c r="KIH257" s="249"/>
      <c r="KII257" s="249"/>
      <c r="KIJ257" s="249"/>
      <c r="KIK257" s="249"/>
      <c r="KIL257" s="249"/>
      <c r="KIM257" s="249"/>
      <c r="KIN257" s="249"/>
      <c r="KIO257" s="249"/>
      <c r="KIP257" s="249"/>
      <c r="KIQ257" s="249"/>
      <c r="KIR257" s="249"/>
      <c r="KIS257" s="249"/>
      <c r="KIT257" s="249"/>
      <c r="KIU257" s="249"/>
      <c r="KIV257" s="249"/>
      <c r="KIW257" s="249"/>
      <c r="KIX257" s="249"/>
      <c r="KIY257" s="249"/>
      <c r="KIZ257" s="249"/>
      <c r="KJA257" s="249"/>
      <c r="KJB257" s="249"/>
      <c r="KJC257" s="249"/>
      <c r="KJD257" s="249"/>
      <c r="KJE257" s="249"/>
      <c r="KJF257" s="249"/>
      <c r="KJG257" s="249"/>
      <c r="KJH257" s="249"/>
      <c r="KJI257" s="249"/>
      <c r="KJJ257" s="249"/>
      <c r="KJK257" s="249"/>
      <c r="KJL257" s="249"/>
      <c r="KJM257" s="249"/>
      <c r="KJN257" s="249"/>
      <c r="KJO257" s="249"/>
      <c r="KJP257" s="249"/>
      <c r="KJQ257" s="249"/>
      <c r="KJR257" s="249"/>
      <c r="KJS257" s="249"/>
      <c r="KJT257" s="249"/>
      <c r="KJU257" s="249"/>
      <c r="KJV257" s="249"/>
      <c r="KJW257" s="249"/>
      <c r="KJX257" s="249"/>
      <c r="KJY257" s="249"/>
      <c r="KJZ257" s="249"/>
      <c r="KKA257" s="249"/>
      <c r="KKB257" s="249"/>
      <c r="KKC257" s="249"/>
      <c r="KKD257" s="249"/>
      <c r="KKE257" s="249"/>
      <c r="KKF257" s="249"/>
      <c r="KKG257" s="249"/>
      <c r="KKH257" s="249"/>
      <c r="KKI257" s="249"/>
      <c r="KKJ257" s="249"/>
      <c r="KKK257" s="249"/>
      <c r="KKL257" s="249"/>
      <c r="KKM257" s="249"/>
      <c r="KKN257" s="249"/>
      <c r="KKO257" s="249"/>
      <c r="KKP257" s="249"/>
      <c r="KKQ257" s="249"/>
      <c r="KKR257" s="249"/>
      <c r="KKS257" s="249"/>
      <c r="KKT257" s="249"/>
      <c r="KKU257" s="249"/>
      <c r="KKV257" s="249"/>
      <c r="KKW257" s="249"/>
      <c r="KKX257" s="249"/>
      <c r="KKY257" s="249"/>
      <c r="KKZ257" s="249"/>
      <c r="KLA257" s="249"/>
      <c r="KLB257" s="249"/>
      <c r="KLC257" s="249"/>
      <c r="KLD257" s="249"/>
      <c r="KLE257" s="249"/>
      <c r="KLF257" s="249"/>
      <c r="KLG257" s="249"/>
      <c r="KLH257" s="249"/>
      <c r="KLI257" s="249"/>
      <c r="KLJ257" s="249"/>
      <c r="KLK257" s="249"/>
      <c r="KLL257" s="249"/>
      <c r="KLM257" s="249"/>
      <c r="KLN257" s="249"/>
      <c r="KLO257" s="249"/>
      <c r="KLP257" s="249"/>
      <c r="KLQ257" s="249"/>
      <c r="KLR257" s="249"/>
      <c r="KLS257" s="249"/>
      <c r="KLT257" s="249"/>
      <c r="KLU257" s="249"/>
      <c r="KLV257" s="249"/>
      <c r="KLW257" s="249"/>
      <c r="KLX257" s="249"/>
      <c r="KLY257" s="249"/>
      <c r="KLZ257" s="249"/>
      <c r="KMA257" s="249"/>
      <c r="KMB257" s="249"/>
      <c r="KMC257" s="249"/>
      <c r="KMD257" s="249"/>
      <c r="KME257" s="249"/>
      <c r="KMF257" s="249"/>
      <c r="KMG257" s="249"/>
      <c r="KMH257" s="249"/>
      <c r="KMI257" s="249"/>
      <c r="KMJ257" s="249"/>
      <c r="KMK257" s="249"/>
      <c r="KML257" s="249"/>
      <c r="KMM257" s="249"/>
      <c r="KMN257" s="249"/>
      <c r="KMO257" s="249"/>
      <c r="KMP257" s="249"/>
      <c r="KMQ257" s="249"/>
      <c r="KMR257" s="249"/>
      <c r="KMS257" s="249"/>
      <c r="KMT257" s="249"/>
      <c r="KMU257" s="249"/>
      <c r="KMV257" s="249"/>
      <c r="KMW257" s="249"/>
      <c r="KMX257" s="249"/>
      <c r="KMY257" s="249"/>
      <c r="KMZ257" s="249"/>
      <c r="KNA257" s="249"/>
      <c r="KNB257" s="249"/>
      <c r="KNC257" s="249"/>
      <c r="KND257" s="249"/>
      <c r="KNE257" s="249"/>
      <c r="KNF257" s="249"/>
      <c r="KNG257" s="249"/>
      <c r="KNH257" s="249"/>
      <c r="KNI257" s="249"/>
      <c r="KNJ257" s="249"/>
      <c r="KNK257" s="249"/>
      <c r="KNL257" s="249"/>
      <c r="KNM257" s="249"/>
      <c r="KNN257" s="249"/>
      <c r="KNO257" s="249"/>
      <c r="KNP257" s="249"/>
      <c r="KNQ257" s="249"/>
      <c r="KNR257" s="249"/>
      <c r="KNS257" s="249"/>
      <c r="KNT257" s="249"/>
      <c r="KNU257" s="249"/>
      <c r="KNV257" s="249"/>
      <c r="KNW257" s="249"/>
      <c r="KNX257" s="249"/>
      <c r="KNY257" s="249"/>
      <c r="KNZ257" s="249"/>
      <c r="KOA257" s="249"/>
      <c r="KOB257" s="249"/>
      <c r="KOC257" s="249"/>
      <c r="KOD257" s="249"/>
      <c r="KOE257" s="249"/>
      <c r="KOF257" s="249"/>
      <c r="KOG257" s="249"/>
      <c r="KOH257" s="249"/>
      <c r="KOI257" s="249"/>
      <c r="KOJ257" s="249"/>
      <c r="KOK257" s="249"/>
      <c r="KOL257" s="249"/>
      <c r="KOM257" s="249"/>
      <c r="KON257" s="249"/>
      <c r="KOO257" s="249"/>
      <c r="KOP257" s="249"/>
      <c r="KOQ257" s="249"/>
      <c r="KOR257" s="249"/>
      <c r="KOS257" s="249"/>
      <c r="KOT257" s="249"/>
      <c r="KOU257" s="249"/>
      <c r="KOV257" s="249"/>
      <c r="KOW257" s="249"/>
      <c r="KOX257" s="249"/>
      <c r="KOY257" s="249"/>
      <c r="KOZ257" s="249"/>
      <c r="KPA257" s="249"/>
      <c r="KPB257" s="249"/>
      <c r="KPC257" s="249"/>
      <c r="KPD257" s="249"/>
      <c r="KPE257" s="249"/>
      <c r="KPF257" s="249"/>
      <c r="KPG257" s="249"/>
      <c r="KPH257" s="249"/>
      <c r="KPI257" s="249"/>
      <c r="KPJ257" s="249"/>
      <c r="KPK257" s="249"/>
      <c r="KPL257" s="249"/>
      <c r="KPM257" s="249"/>
      <c r="KPN257" s="249"/>
      <c r="KPO257" s="249"/>
      <c r="KPP257" s="249"/>
      <c r="KPQ257" s="249"/>
      <c r="KPR257" s="249"/>
      <c r="KPS257" s="249"/>
      <c r="KPT257" s="249"/>
      <c r="KPU257" s="249"/>
      <c r="KPV257" s="249"/>
      <c r="KPW257" s="249"/>
      <c r="KPX257" s="249"/>
      <c r="KPY257" s="249"/>
      <c r="KPZ257" s="249"/>
      <c r="KQA257" s="249"/>
      <c r="KQB257" s="249"/>
      <c r="KQC257" s="249"/>
      <c r="KQD257" s="249"/>
      <c r="KQE257" s="249"/>
      <c r="KQF257" s="249"/>
      <c r="KQG257" s="249"/>
      <c r="KQH257" s="249"/>
      <c r="KQI257" s="249"/>
      <c r="KQJ257" s="249"/>
      <c r="KQK257" s="249"/>
      <c r="KQL257" s="249"/>
      <c r="KQM257" s="249"/>
      <c r="KQN257" s="249"/>
      <c r="KQO257" s="249"/>
      <c r="KQP257" s="249"/>
      <c r="KQQ257" s="249"/>
      <c r="KQR257" s="249"/>
      <c r="KQS257" s="249"/>
      <c r="KQT257" s="249"/>
      <c r="KQU257" s="249"/>
      <c r="KQV257" s="249"/>
      <c r="KQW257" s="249"/>
      <c r="KQX257" s="249"/>
      <c r="KQY257" s="249"/>
      <c r="KQZ257" s="249"/>
      <c r="KRA257" s="249"/>
      <c r="KRB257" s="249"/>
      <c r="KRC257" s="249"/>
      <c r="KRD257" s="249"/>
      <c r="KRE257" s="249"/>
      <c r="KRF257" s="249"/>
      <c r="KRG257" s="249"/>
      <c r="KRH257" s="249"/>
      <c r="KRI257" s="249"/>
      <c r="KRJ257" s="249"/>
      <c r="KRK257" s="249"/>
      <c r="KRL257" s="249"/>
      <c r="KRM257" s="249"/>
      <c r="KRN257" s="249"/>
      <c r="KRO257" s="249"/>
      <c r="KRP257" s="249"/>
      <c r="KRQ257" s="249"/>
      <c r="KRR257" s="249"/>
      <c r="KRS257" s="249"/>
      <c r="KRT257" s="249"/>
      <c r="KRU257" s="249"/>
      <c r="KRV257" s="249"/>
      <c r="KRW257" s="249"/>
      <c r="KRX257" s="249"/>
      <c r="KRY257" s="249"/>
      <c r="KRZ257" s="249"/>
      <c r="KSA257" s="249"/>
      <c r="KSB257" s="249"/>
      <c r="KSC257" s="249"/>
      <c r="KSD257" s="249"/>
      <c r="KSE257" s="249"/>
      <c r="KSF257" s="249"/>
      <c r="KSG257" s="249"/>
      <c r="KSH257" s="249"/>
      <c r="KSI257" s="249"/>
      <c r="KSJ257" s="249"/>
      <c r="KSK257" s="249"/>
      <c r="KSL257" s="249"/>
      <c r="KSM257" s="249"/>
      <c r="KSN257" s="249"/>
      <c r="KSO257" s="249"/>
      <c r="KSP257" s="249"/>
      <c r="KSQ257" s="249"/>
      <c r="KSR257" s="249"/>
      <c r="KSS257" s="249"/>
      <c r="KST257" s="249"/>
      <c r="KSU257" s="249"/>
      <c r="KSV257" s="249"/>
      <c r="KSW257" s="249"/>
      <c r="KSX257" s="249"/>
      <c r="KSY257" s="249"/>
      <c r="KSZ257" s="249"/>
      <c r="KTA257" s="249"/>
      <c r="KTB257" s="249"/>
      <c r="KTC257" s="249"/>
      <c r="KTD257" s="249"/>
      <c r="KTE257" s="249"/>
      <c r="KTF257" s="249"/>
      <c r="KTG257" s="249"/>
      <c r="KTH257" s="249"/>
      <c r="KTI257" s="249"/>
      <c r="KTJ257" s="249"/>
      <c r="KTK257" s="249"/>
      <c r="KTL257" s="249"/>
      <c r="KTM257" s="249"/>
      <c r="KTN257" s="249"/>
      <c r="KTO257" s="249"/>
      <c r="KTP257" s="249"/>
      <c r="KTQ257" s="249"/>
      <c r="KTR257" s="249"/>
      <c r="KTS257" s="249"/>
      <c r="KTT257" s="249"/>
      <c r="KTU257" s="249"/>
      <c r="KTV257" s="249"/>
      <c r="KTW257" s="249"/>
      <c r="KTX257" s="249"/>
      <c r="KTY257" s="249"/>
      <c r="KTZ257" s="249"/>
      <c r="KUA257" s="249"/>
      <c r="KUB257" s="249"/>
      <c r="KUC257" s="249"/>
      <c r="KUD257" s="249"/>
      <c r="KUE257" s="249"/>
      <c r="KUF257" s="249"/>
      <c r="KUG257" s="249"/>
      <c r="KUH257" s="249"/>
      <c r="KUI257" s="249"/>
      <c r="KUJ257" s="249"/>
      <c r="KUK257" s="249"/>
      <c r="KUL257" s="249"/>
      <c r="KUM257" s="249"/>
      <c r="KUN257" s="249"/>
      <c r="KUO257" s="249"/>
      <c r="KUP257" s="249"/>
      <c r="KUQ257" s="249"/>
      <c r="KUR257" s="249"/>
      <c r="KUS257" s="249"/>
      <c r="KUT257" s="249"/>
      <c r="KUU257" s="249"/>
      <c r="KUV257" s="249"/>
      <c r="KUW257" s="249"/>
      <c r="KUX257" s="249"/>
      <c r="KUY257" s="249"/>
      <c r="KUZ257" s="249"/>
      <c r="KVA257" s="249"/>
      <c r="KVB257" s="249"/>
      <c r="KVC257" s="249"/>
      <c r="KVD257" s="249"/>
      <c r="KVE257" s="249"/>
      <c r="KVF257" s="249"/>
      <c r="KVG257" s="249"/>
      <c r="KVH257" s="249"/>
      <c r="KVI257" s="249"/>
      <c r="KVJ257" s="249"/>
      <c r="KVK257" s="249"/>
      <c r="KVL257" s="249"/>
      <c r="KVM257" s="249"/>
      <c r="KVN257" s="249"/>
      <c r="KVO257" s="249"/>
      <c r="KVP257" s="249"/>
      <c r="KVQ257" s="249"/>
      <c r="KVR257" s="249"/>
      <c r="KVS257" s="249"/>
      <c r="KVT257" s="249"/>
      <c r="KVU257" s="249"/>
      <c r="KVV257" s="249"/>
      <c r="KVW257" s="249"/>
      <c r="KVX257" s="249"/>
      <c r="KVY257" s="249"/>
      <c r="KVZ257" s="249"/>
      <c r="KWA257" s="249"/>
      <c r="KWB257" s="249"/>
      <c r="KWC257" s="249"/>
      <c r="KWD257" s="249"/>
      <c r="KWE257" s="249"/>
      <c r="KWF257" s="249"/>
      <c r="KWG257" s="249"/>
      <c r="KWH257" s="249"/>
      <c r="KWI257" s="249"/>
      <c r="KWJ257" s="249"/>
      <c r="KWK257" s="249"/>
      <c r="KWL257" s="249"/>
      <c r="KWM257" s="249"/>
      <c r="KWN257" s="249"/>
      <c r="KWO257" s="249"/>
      <c r="KWP257" s="249"/>
      <c r="KWQ257" s="249"/>
      <c r="KWR257" s="249"/>
      <c r="KWS257" s="249"/>
      <c r="KWT257" s="249"/>
      <c r="KWU257" s="249"/>
      <c r="KWV257" s="249"/>
      <c r="KWW257" s="249"/>
      <c r="KWX257" s="249"/>
      <c r="KWY257" s="249"/>
      <c r="KWZ257" s="249"/>
      <c r="KXA257" s="249"/>
      <c r="KXB257" s="249"/>
      <c r="KXC257" s="249"/>
      <c r="KXD257" s="249"/>
      <c r="KXE257" s="249"/>
      <c r="KXF257" s="249"/>
      <c r="KXG257" s="249"/>
      <c r="KXH257" s="249"/>
      <c r="KXI257" s="249"/>
      <c r="KXJ257" s="249"/>
      <c r="KXK257" s="249"/>
      <c r="KXL257" s="249"/>
      <c r="KXM257" s="249"/>
      <c r="KXN257" s="249"/>
      <c r="KXO257" s="249"/>
      <c r="KXP257" s="249"/>
      <c r="KXQ257" s="249"/>
      <c r="KXR257" s="249"/>
      <c r="KXS257" s="249"/>
      <c r="KXT257" s="249"/>
      <c r="KXU257" s="249"/>
      <c r="KXV257" s="249"/>
      <c r="KXW257" s="249"/>
      <c r="KXX257" s="249"/>
      <c r="KXY257" s="249"/>
      <c r="KXZ257" s="249"/>
      <c r="KYA257" s="249"/>
      <c r="KYB257" s="249"/>
      <c r="KYC257" s="249"/>
      <c r="KYD257" s="249"/>
      <c r="KYE257" s="249"/>
      <c r="KYF257" s="249"/>
      <c r="KYG257" s="249"/>
      <c r="KYH257" s="249"/>
      <c r="KYI257" s="249"/>
      <c r="KYJ257" s="249"/>
      <c r="KYK257" s="249"/>
      <c r="KYL257" s="249"/>
      <c r="KYM257" s="249"/>
      <c r="KYN257" s="249"/>
      <c r="KYO257" s="249"/>
      <c r="KYP257" s="249"/>
      <c r="KYQ257" s="249"/>
      <c r="KYR257" s="249"/>
      <c r="KYS257" s="249"/>
      <c r="KYT257" s="249"/>
      <c r="KYU257" s="249"/>
      <c r="KYV257" s="249"/>
      <c r="KYW257" s="249"/>
      <c r="KYX257" s="249"/>
      <c r="KYY257" s="249"/>
      <c r="KYZ257" s="249"/>
      <c r="KZA257" s="249"/>
      <c r="KZB257" s="249"/>
      <c r="KZC257" s="249"/>
      <c r="KZD257" s="249"/>
      <c r="KZE257" s="249"/>
      <c r="KZF257" s="249"/>
      <c r="KZG257" s="249"/>
      <c r="KZH257" s="249"/>
      <c r="KZI257" s="249"/>
      <c r="KZJ257" s="249"/>
      <c r="KZK257" s="249"/>
      <c r="KZL257" s="249"/>
      <c r="KZM257" s="249"/>
      <c r="KZN257" s="249"/>
      <c r="KZO257" s="249"/>
      <c r="KZP257" s="249"/>
      <c r="KZQ257" s="249"/>
      <c r="KZR257" s="249"/>
      <c r="KZS257" s="249"/>
      <c r="KZT257" s="249"/>
      <c r="KZU257" s="249"/>
      <c r="KZV257" s="249"/>
      <c r="KZW257" s="249"/>
      <c r="KZX257" s="249"/>
      <c r="KZY257" s="249"/>
      <c r="KZZ257" s="249"/>
      <c r="LAA257" s="249"/>
      <c r="LAB257" s="249"/>
      <c r="LAC257" s="249"/>
      <c r="LAD257" s="249"/>
      <c r="LAE257" s="249"/>
      <c r="LAF257" s="249"/>
      <c r="LAG257" s="249"/>
      <c r="LAH257" s="249"/>
      <c r="LAI257" s="249"/>
      <c r="LAJ257" s="249"/>
      <c r="LAK257" s="249"/>
      <c r="LAL257" s="249"/>
      <c r="LAM257" s="249"/>
      <c r="LAN257" s="249"/>
      <c r="LAO257" s="249"/>
      <c r="LAP257" s="249"/>
      <c r="LAQ257" s="249"/>
      <c r="LAR257" s="249"/>
      <c r="LAS257" s="249"/>
      <c r="LAT257" s="249"/>
      <c r="LAU257" s="249"/>
      <c r="LAV257" s="249"/>
      <c r="LAW257" s="249"/>
      <c r="LAX257" s="249"/>
      <c r="LAY257" s="249"/>
      <c r="LAZ257" s="249"/>
      <c r="LBA257" s="249"/>
      <c r="LBB257" s="249"/>
      <c r="LBC257" s="249"/>
      <c r="LBD257" s="249"/>
      <c r="LBE257" s="249"/>
      <c r="LBF257" s="249"/>
      <c r="LBG257" s="249"/>
      <c r="LBH257" s="249"/>
      <c r="LBI257" s="249"/>
      <c r="LBJ257" s="249"/>
      <c r="LBK257" s="249"/>
      <c r="LBL257" s="249"/>
      <c r="LBM257" s="249"/>
      <c r="LBN257" s="249"/>
      <c r="LBO257" s="249"/>
      <c r="LBP257" s="249"/>
      <c r="LBQ257" s="249"/>
      <c r="LBR257" s="249"/>
      <c r="LBS257" s="249"/>
      <c r="LBT257" s="249"/>
      <c r="LBU257" s="249"/>
      <c r="LBV257" s="249"/>
      <c r="LBW257" s="249"/>
      <c r="LBX257" s="249"/>
      <c r="LBY257" s="249"/>
      <c r="LBZ257" s="249"/>
      <c r="LCA257" s="249"/>
      <c r="LCB257" s="249"/>
      <c r="LCC257" s="249"/>
      <c r="LCD257" s="249"/>
      <c r="LCE257" s="249"/>
      <c r="LCF257" s="249"/>
      <c r="LCG257" s="249"/>
      <c r="LCH257" s="249"/>
      <c r="LCI257" s="249"/>
      <c r="LCJ257" s="249"/>
      <c r="LCK257" s="249"/>
      <c r="LCL257" s="249"/>
      <c r="LCM257" s="249"/>
      <c r="LCN257" s="249"/>
      <c r="LCO257" s="249"/>
      <c r="LCP257" s="249"/>
      <c r="LCQ257" s="249"/>
      <c r="LCR257" s="249"/>
      <c r="LCS257" s="249"/>
      <c r="LCT257" s="249"/>
      <c r="LCU257" s="249"/>
      <c r="LCV257" s="249"/>
      <c r="LCW257" s="249"/>
      <c r="LCX257" s="249"/>
      <c r="LCY257" s="249"/>
      <c r="LCZ257" s="249"/>
      <c r="LDA257" s="249"/>
      <c r="LDB257" s="249"/>
      <c r="LDC257" s="249"/>
      <c r="LDD257" s="249"/>
      <c r="LDE257" s="249"/>
      <c r="LDF257" s="249"/>
      <c r="LDG257" s="249"/>
      <c r="LDH257" s="249"/>
      <c r="LDI257" s="249"/>
      <c r="LDJ257" s="249"/>
      <c r="LDK257" s="249"/>
      <c r="LDL257" s="249"/>
      <c r="LDM257" s="249"/>
      <c r="LDN257" s="249"/>
      <c r="LDO257" s="249"/>
      <c r="LDP257" s="249"/>
      <c r="LDQ257" s="249"/>
      <c r="LDR257" s="249"/>
      <c r="LDS257" s="249"/>
      <c r="LDT257" s="249"/>
      <c r="LDU257" s="249"/>
      <c r="LDV257" s="249"/>
      <c r="LDW257" s="249"/>
      <c r="LDX257" s="249"/>
      <c r="LDY257" s="249"/>
      <c r="LDZ257" s="249"/>
      <c r="LEA257" s="249"/>
      <c r="LEB257" s="249"/>
      <c r="LEC257" s="249"/>
      <c r="LED257" s="249"/>
      <c r="LEE257" s="249"/>
      <c r="LEF257" s="249"/>
      <c r="LEG257" s="249"/>
      <c r="LEH257" s="249"/>
      <c r="LEI257" s="249"/>
      <c r="LEJ257" s="249"/>
      <c r="LEK257" s="249"/>
      <c r="LEL257" s="249"/>
      <c r="LEM257" s="249"/>
      <c r="LEN257" s="249"/>
      <c r="LEO257" s="249"/>
      <c r="LEP257" s="249"/>
      <c r="LEQ257" s="249"/>
      <c r="LER257" s="249"/>
      <c r="LES257" s="249"/>
      <c r="LET257" s="249"/>
      <c r="LEU257" s="249"/>
      <c r="LEV257" s="249"/>
      <c r="LEW257" s="249"/>
      <c r="LEX257" s="249"/>
      <c r="LEY257" s="249"/>
      <c r="LEZ257" s="249"/>
      <c r="LFA257" s="249"/>
      <c r="LFB257" s="249"/>
      <c r="LFC257" s="249"/>
      <c r="LFD257" s="249"/>
      <c r="LFE257" s="249"/>
      <c r="LFF257" s="249"/>
      <c r="LFG257" s="249"/>
      <c r="LFH257" s="249"/>
      <c r="LFI257" s="249"/>
      <c r="LFJ257" s="249"/>
      <c r="LFK257" s="249"/>
      <c r="LFL257" s="249"/>
      <c r="LFM257" s="249"/>
      <c r="LFN257" s="249"/>
      <c r="LFO257" s="249"/>
      <c r="LFP257" s="249"/>
      <c r="LFQ257" s="249"/>
      <c r="LFR257" s="249"/>
      <c r="LFS257" s="249"/>
      <c r="LFT257" s="249"/>
      <c r="LFU257" s="249"/>
      <c r="LFV257" s="249"/>
      <c r="LFW257" s="249"/>
      <c r="LFX257" s="249"/>
      <c r="LFY257" s="249"/>
      <c r="LFZ257" s="249"/>
      <c r="LGA257" s="249"/>
      <c r="LGB257" s="249"/>
      <c r="LGC257" s="249"/>
      <c r="LGD257" s="249"/>
      <c r="LGE257" s="249"/>
      <c r="LGF257" s="249"/>
      <c r="LGG257" s="249"/>
      <c r="LGH257" s="249"/>
      <c r="LGI257" s="249"/>
      <c r="LGJ257" s="249"/>
      <c r="LGK257" s="249"/>
      <c r="LGL257" s="249"/>
      <c r="LGM257" s="249"/>
      <c r="LGN257" s="249"/>
      <c r="LGO257" s="249"/>
      <c r="LGP257" s="249"/>
      <c r="LGQ257" s="249"/>
      <c r="LGR257" s="249"/>
      <c r="LGS257" s="249"/>
      <c r="LGT257" s="249"/>
      <c r="LGU257" s="249"/>
      <c r="LGV257" s="249"/>
      <c r="LGW257" s="249"/>
      <c r="LGX257" s="249"/>
      <c r="LGY257" s="249"/>
      <c r="LGZ257" s="249"/>
      <c r="LHA257" s="249"/>
      <c r="LHB257" s="249"/>
      <c r="LHC257" s="249"/>
      <c r="LHD257" s="249"/>
      <c r="LHE257" s="249"/>
      <c r="LHF257" s="249"/>
      <c r="LHG257" s="249"/>
      <c r="LHH257" s="249"/>
      <c r="LHI257" s="249"/>
      <c r="LHJ257" s="249"/>
      <c r="LHK257" s="249"/>
      <c r="LHL257" s="249"/>
      <c r="LHM257" s="249"/>
      <c r="LHN257" s="249"/>
      <c r="LHO257" s="249"/>
      <c r="LHP257" s="249"/>
      <c r="LHQ257" s="249"/>
      <c r="LHR257" s="249"/>
      <c r="LHS257" s="249"/>
      <c r="LHT257" s="249"/>
      <c r="LHU257" s="249"/>
      <c r="LHV257" s="249"/>
      <c r="LHW257" s="249"/>
      <c r="LHX257" s="249"/>
      <c r="LHY257" s="249"/>
      <c r="LHZ257" s="249"/>
      <c r="LIA257" s="249"/>
      <c r="LIB257" s="249"/>
      <c r="LIC257" s="249"/>
      <c r="LID257" s="249"/>
      <c r="LIE257" s="249"/>
      <c r="LIF257" s="249"/>
      <c r="LIG257" s="249"/>
      <c r="LIH257" s="249"/>
      <c r="LII257" s="249"/>
      <c r="LIJ257" s="249"/>
      <c r="LIK257" s="249"/>
      <c r="LIL257" s="249"/>
      <c r="LIM257" s="249"/>
      <c r="LIN257" s="249"/>
      <c r="LIO257" s="249"/>
      <c r="LIP257" s="249"/>
      <c r="LIQ257" s="249"/>
      <c r="LIR257" s="249"/>
      <c r="LIS257" s="249"/>
      <c r="LIT257" s="249"/>
      <c r="LIU257" s="249"/>
      <c r="LIV257" s="249"/>
      <c r="LIW257" s="249"/>
      <c r="LIX257" s="249"/>
      <c r="LIY257" s="249"/>
      <c r="LIZ257" s="249"/>
      <c r="LJA257" s="249"/>
      <c r="LJB257" s="249"/>
      <c r="LJC257" s="249"/>
      <c r="LJD257" s="249"/>
      <c r="LJE257" s="249"/>
      <c r="LJF257" s="249"/>
      <c r="LJG257" s="249"/>
      <c r="LJH257" s="249"/>
      <c r="LJI257" s="249"/>
      <c r="LJJ257" s="249"/>
      <c r="LJK257" s="249"/>
      <c r="LJL257" s="249"/>
      <c r="LJM257" s="249"/>
      <c r="LJN257" s="249"/>
      <c r="LJO257" s="249"/>
      <c r="LJP257" s="249"/>
      <c r="LJQ257" s="249"/>
      <c r="LJR257" s="249"/>
      <c r="LJS257" s="249"/>
      <c r="LJT257" s="249"/>
      <c r="LJU257" s="249"/>
      <c r="LJV257" s="249"/>
      <c r="LJW257" s="249"/>
      <c r="LJX257" s="249"/>
      <c r="LJY257" s="249"/>
      <c r="LJZ257" s="249"/>
      <c r="LKA257" s="249"/>
      <c r="LKB257" s="249"/>
      <c r="LKC257" s="249"/>
      <c r="LKD257" s="249"/>
      <c r="LKE257" s="249"/>
      <c r="LKF257" s="249"/>
      <c r="LKG257" s="249"/>
      <c r="LKH257" s="249"/>
      <c r="LKI257" s="249"/>
      <c r="LKJ257" s="249"/>
      <c r="LKK257" s="249"/>
      <c r="LKL257" s="249"/>
      <c r="LKM257" s="249"/>
      <c r="LKN257" s="249"/>
      <c r="LKO257" s="249"/>
      <c r="LKP257" s="249"/>
      <c r="LKQ257" s="249"/>
      <c r="LKR257" s="249"/>
      <c r="LKS257" s="249"/>
      <c r="LKT257" s="249"/>
      <c r="LKU257" s="249"/>
      <c r="LKV257" s="249"/>
      <c r="LKW257" s="249"/>
      <c r="LKX257" s="249"/>
      <c r="LKY257" s="249"/>
      <c r="LKZ257" s="249"/>
      <c r="LLA257" s="249"/>
      <c r="LLB257" s="249"/>
      <c r="LLC257" s="249"/>
      <c r="LLD257" s="249"/>
      <c r="LLE257" s="249"/>
      <c r="LLF257" s="249"/>
      <c r="LLG257" s="249"/>
      <c r="LLH257" s="249"/>
      <c r="LLI257" s="249"/>
      <c r="LLJ257" s="249"/>
      <c r="LLK257" s="249"/>
      <c r="LLL257" s="249"/>
      <c r="LLM257" s="249"/>
      <c r="LLN257" s="249"/>
      <c r="LLO257" s="249"/>
      <c r="LLP257" s="249"/>
      <c r="LLQ257" s="249"/>
      <c r="LLR257" s="249"/>
      <c r="LLS257" s="249"/>
      <c r="LLT257" s="249"/>
      <c r="LLU257" s="249"/>
      <c r="LLV257" s="249"/>
      <c r="LLW257" s="249"/>
      <c r="LLX257" s="249"/>
      <c r="LLY257" s="249"/>
      <c r="LLZ257" s="249"/>
      <c r="LMA257" s="249"/>
      <c r="LMB257" s="249"/>
      <c r="LMC257" s="249"/>
      <c r="LMD257" s="249"/>
      <c r="LME257" s="249"/>
      <c r="LMF257" s="249"/>
      <c r="LMG257" s="249"/>
      <c r="LMH257" s="249"/>
      <c r="LMI257" s="249"/>
      <c r="LMJ257" s="249"/>
      <c r="LMK257" s="249"/>
      <c r="LML257" s="249"/>
      <c r="LMM257" s="249"/>
      <c r="LMN257" s="249"/>
      <c r="LMO257" s="249"/>
      <c r="LMP257" s="249"/>
      <c r="LMQ257" s="249"/>
      <c r="LMR257" s="249"/>
      <c r="LMS257" s="249"/>
      <c r="LMT257" s="249"/>
      <c r="LMU257" s="249"/>
      <c r="LMV257" s="249"/>
      <c r="LMW257" s="249"/>
      <c r="LMX257" s="249"/>
      <c r="LMY257" s="249"/>
      <c r="LMZ257" s="249"/>
      <c r="LNA257" s="249"/>
      <c r="LNB257" s="249"/>
      <c r="LNC257" s="249"/>
      <c r="LND257" s="249"/>
      <c r="LNE257" s="249"/>
      <c r="LNF257" s="249"/>
      <c r="LNG257" s="249"/>
      <c r="LNH257" s="249"/>
      <c r="LNI257" s="249"/>
      <c r="LNJ257" s="249"/>
      <c r="LNK257" s="249"/>
      <c r="LNL257" s="249"/>
      <c r="LNM257" s="249"/>
      <c r="LNN257" s="249"/>
      <c r="LNO257" s="249"/>
      <c r="LNP257" s="249"/>
      <c r="LNQ257" s="249"/>
      <c r="LNR257" s="249"/>
      <c r="LNS257" s="249"/>
      <c r="LNT257" s="249"/>
      <c r="LNU257" s="249"/>
      <c r="LNV257" s="249"/>
      <c r="LNW257" s="249"/>
      <c r="LNX257" s="249"/>
      <c r="LNY257" s="249"/>
      <c r="LNZ257" s="249"/>
      <c r="LOA257" s="249"/>
      <c r="LOB257" s="249"/>
      <c r="LOC257" s="249"/>
      <c r="LOD257" s="249"/>
      <c r="LOE257" s="249"/>
      <c r="LOF257" s="249"/>
      <c r="LOG257" s="249"/>
      <c r="LOH257" s="249"/>
      <c r="LOI257" s="249"/>
      <c r="LOJ257" s="249"/>
      <c r="LOK257" s="249"/>
      <c r="LOL257" s="249"/>
      <c r="LOM257" s="249"/>
      <c r="LON257" s="249"/>
      <c r="LOO257" s="249"/>
      <c r="LOP257" s="249"/>
      <c r="LOQ257" s="249"/>
      <c r="LOR257" s="249"/>
      <c r="LOS257" s="249"/>
      <c r="LOT257" s="249"/>
      <c r="LOU257" s="249"/>
      <c r="LOV257" s="249"/>
      <c r="LOW257" s="249"/>
      <c r="LOX257" s="249"/>
      <c r="LOY257" s="249"/>
      <c r="LOZ257" s="249"/>
      <c r="LPA257" s="249"/>
      <c r="LPB257" s="249"/>
      <c r="LPC257" s="249"/>
      <c r="LPD257" s="249"/>
      <c r="LPE257" s="249"/>
      <c r="LPF257" s="249"/>
      <c r="LPG257" s="249"/>
      <c r="LPH257" s="249"/>
      <c r="LPI257" s="249"/>
      <c r="LPJ257" s="249"/>
      <c r="LPK257" s="249"/>
      <c r="LPL257" s="249"/>
      <c r="LPM257" s="249"/>
      <c r="LPN257" s="249"/>
      <c r="LPO257" s="249"/>
      <c r="LPP257" s="249"/>
      <c r="LPQ257" s="249"/>
      <c r="LPR257" s="249"/>
      <c r="LPS257" s="249"/>
      <c r="LPT257" s="249"/>
      <c r="LPU257" s="249"/>
      <c r="LPV257" s="249"/>
      <c r="LPW257" s="249"/>
      <c r="LPX257" s="249"/>
      <c r="LPY257" s="249"/>
      <c r="LPZ257" s="249"/>
      <c r="LQA257" s="249"/>
      <c r="LQB257" s="249"/>
      <c r="LQC257" s="249"/>
      <c r="LQD257" s="249"/>
      <c r="LQE257" s="249"/>
      <c r="LQF257" s="249"/>
      <c r="LQG257" s="249"/>
      <c r="LQH257" s="249"/>
      <c r="LQI257" s="249"/>
      <c r="LQJ257" s="249"/>
      <c r="LQK257" s="249"/>
      <c r="LQL257" s="249"/>
      <c r="LQM257" s="249"/>
      <c r="LQN257" s="249"/>
      <c r="LQO257" s="249"/>
      <c r="LQP257" s="249"/>
      <c r="LQQ257" s="249"/>
      <c r="LQR257" s="249"/>
      <c r="LQS257" s="249"/>
      <c r="LQT257" s="249"/>
      <c r="LQU257" s="249"/>
      <c r="LQV257" s="249"/>
      <c r="LQW257" s="249"/>
      <c r="LQX257" s="249"/>
      <c r="LQY257" s="249"/>
      <c r="LQZ257" s="249"/>
      <c r="LRA257" s="249"/>
      <c r="LRB257" s="249"/>
      <c r="LRC257" s="249"/>
      <c r="LRD257" s="249"/>
      <c r="LRE257" s="249"/>
      <c r="LRF257" s="249"/>
      <c r="LRG257" s="249"/>
      <c r="LRH257" s="249"/>
      <c r="LRI257" s="249"/>
      <c r="LRJ257" s="249"/>
      <c r="LRK257" s="249"/>
      <c r="LRL257" s="249"/>
      <c r="LRM257" s="249"/>
      <c r="LRN257" s="249"/>
      <c r="LRO257" s="249"/>
      <c r="LRP257" s="249"/>
      <c r="LRQ257" s="249"/>
      <c r="LRR257" s="249"/>
      <c r="LRS257" s="249"/>
      <c r="LRT257" s="249"/>
      <c r="LRU257" s="249"/>
      <c r="LRV257" s="249"/>
      <c r="LRW257" s="249"/>
      <c r="LRX257" s="249"/>
      <c r="LRY257" s="249"/>
      <c r="LRZ257" s="249"/>
      <c r="LSA257" s="249"/>
      <c r="LSB257" s="249"/>
      <c r="LSC257" s="249"/>
      <c r="LSD257" s="249"/>
      <c r="LSE257" s="249"/>
      <c r="LSF257" s="249"/>
      <c r="LSG257" s="249"/>
      <c r="LSH257" s="249"/>
      <c r="LSI257" s="249"/>
      <c r="LSJ257" s="249"/>
      <c r="LSK257" s="249"/>
      <c r="LSL257" s="249"/>
      <c r="LSM257" s="249"/>
      <c r="LSN257" s="249"/>
      <c r="LSO257" s="249"/>
      <c r="LSP257" s="249"/>
      <c r="LSQ257" s="249"/>
      <c r="LSR257" s="249"/>
      <c r="LSS257" s="249"/>
      <c r="LST257" s="249"/>
      <c r="LSU257" s="249"/>
      <c r="LSV257" s="249"/>
      <c r="LSW257" s="249"/>
      <c r="LSX257" s="249"/>
      <c r="LSY257" s="249"/>
      <c r="LSZ257" s="249"/>
      <c r="LTA257" s="249"/>
      <c r="LTB257" s="249"/>
      <c r="LTC257" s="249"/>
      <c r="LTD257" s="249"/>
      <c r="LTE257" s="249"/>
      <c r="LTF257" s="249"/>
      <c r="LTG257" s="249"/>
      <c r="LTH257" s="249"/>
      <c r="LTI257" s="249"/>
      <c r="LTJ257" s="249"/>
      <c r="LTK257" s="249"/>
      <c r="LTL257" s="249"/>
      <c r="LTM257" s="249"/>
      <c r="LTN257" s="249"/>
      <c r="LTO257" s="249"/>
      <c r="LTP257" s="249"/>
      <c r="LTQ257" s="249"/>
      <c r="LTR257" s="249"/>
      <c r="LTS257" s="249"/>
      <c r="LTT257" s="249"/>
      <c r="LTU257" s="249"/>
      <c r="LTV257" s="249"/>
      <c r="LTW257" s="249"/>
      <c r="LTX257" s="249"/>
      <c r="LTY257" s="249"/>
      <c r="LTZ257" s="249"/>
      <c r="LUA257" s="249"/>
      <c r="LUB257" s="249"/>
      <c r="LUC257" s="249"/>
      <c r="LUD257" s="249"/>
      <c r="LUE257" s="249"/>
      <c r="LUF257" s="249"/>
      <c r="LUG257" s="249"/>
      <c r="LUH257" s="249"/>
      <c r="LUI257" s="249"/>
      <c r="LUJ257" s="249"/>
      <c r="LUK257" s="249"/>
      <c r="LUL257" s="249"/>
      <c r="LUM257" s="249"/>
      <c r="LUN257" s="249"/>
      <c r="LUO257" s="249"/>
      <c r="LUP257" s="249"/>
      <c r="LUQ257" s="249"/>
      <c r="LUR257" s="249"/>
      <c r="LUS257" s="249"/>
      <c r="LUT257" s="249"/>
      <c r="LUU257" s="249"/>
      <c r="LUV257" s="249"/>
      <c r="LUW257" s="249"/>
      <c r="LUX257" s="249"/>
      <c r="LUY257" s="249"/>
      <c r="LUZ257" s="249"/>
      <c r="LVA257" s="249"/>
      <c r="LVB257" s="249"/>
      <c r="LVC257" s="249"/>
      <c r="LVD257" s="249"/>
      <c r="LVE257" s="249"/>
      <c r="LVF257" s="249"/>
      <c r="LVG257" s="249"/>
      <c r="LVH257" s="249"/>
      <c r="LVI257" s="249"/>
      <c r="LVJ257" s="249"/>
      <c r="LVK257" s="249"/>
      <c r="LVL257" s="249"/>
      <c r="LVM257" s="249"/>
      <c r="LVN257" s="249"/>
      <c r="LVO257" s="249"/>
      <c r="LVP257" s="249"/>
      <c r="LVQ257" s="249"/>
      <c r="LVR257" s="249"/>
      <c r="LVS257" s="249"/>
      <c r="LVT257" s="249"/>
      <c r="LVU257" s="249"/>
      <c r="LVV257" s="249"/>
      <c r="LVW257" s="249"/>
      <c r="LVX257" s="249"/>
      <c r="LVY257" s="249"/>
      <c r="LVZ257" s="249"/>
      <c r="LWA257" s="249"/>
      <c r="LWB257" s="249"/>
      <c r="LWC257" s="249"/>
      <c r="LWD257" s="249"/>
      <c r="LWE257" s="249"/>
      <c r="LWF257" s="249"/>
      <c r="LWG257" s="249"/>
      <c r="LWH257" s="249"/>
      <c r="LWI257" s="249"/>
      <c r="LWJ257" s="249"/>
      <c r="LWK257" s="249"/>
      <c r="LWL257" s="249"/>
      <c r="LWM257" s="249"/>
      <c r="LWN257" s="249"/>
      <c r="LWO257" s="249"/>
      <c r="LWP257" s="249"/>
      <c r="LWQ257" s="249"/>
      <c r="LWR257" s="249"/>
      <c r="LWS257" s="249"/>
      <c r="LWT257" s="249"/>
      <c r="LWU257" s="249"/>
      <c r="LWV257" s="249"/>
      <c r="LWW257" s="249"/>
      <c r="LWX257" s="249"/>
      <c r="LWY257" s="249"/>
      <c r="LWZ257" s="249"/>
      <c r="LXA257" s="249"/>
      <c r="LXB257" s="249"/>
      <c r="LXC257" s="249"/>
      <c r="LXD257" s="249"/>
      <c r="LXE257" s="249"/>
      <c r="LXF257" s="249"/>
      <c r="LXG257" s="249"/>
      <c r="LXH257" s="249"/>
      <c r="LXI257" s="249"/>
      <c r="LXJ257" s="249"/>
      <c r="LXK257" s="249"/>
      <c r="LXL257" s="249"/>
      <c r="LXM257" s="249"/>
      <c r="LXN257" s="249"/>
      <c r="LXO257" s="249"/>
      <c r="LXP257" s="249"/>
      <c r="LXQ257" s="249"/>
      <c r="LXR257" s="249"/>
      <c r="LXS257" s="249"/>
      <c r="LXT257" s="249"/>
      <c r="LXU257" s="249"/>
      <c r="LXV257" s="249"/>
      <c r="LXW257" s="249"/>
      <c r="LXX257" s="249"/>
      <c r="LXY257" s="249"/>
      <c r="LXZ257" s="249"/>
      <c r="LYA257" s="249"/>
      <c r="LYB257" s="249"/>
      <c r="LYC257" s="249"/>
      <c r="LYD257" s="249"/>
      <c r="LYE257" s="249"/>
      <c r="LYF257" s="249"/>
      <c r="LYG257" s="249"/>
      <c r="LYH257" s="249"/>
      <c r="LYI257" s="249"/>
      <c r="LYJ257" s="249"/>
      <c r="LYK257" s="249"/>
      <c r="LYL257" s="249"/>
      <c r="LYM257" s="249"/>
      <c r="LYN257" s="249"/>
      <c r="LYO257" s="249"/>
      <c r="LYP257" s="249"/>
      <c r="LYQ257" s="249"/>
      <c r="LYR257" s="249"/>
      <c r="LYS257" s="249"/>
      <c r="LYT257" s="249"/>
      <c r="LYU257" s="249"/>
      <c r="LYV257" s="249"/>
      <c r="LYW257" s="249"/>
      <c r="LYX257" s="249"/>
      <c r="LYY257" s="249"/>
      <c r="LYZ257" s="249"/>
      <c r="LZA257" s="249"/>
      <c r="LZB257" s="249"/>
      <c r="LZC257" s="249"/>
      <c r="LZD257" s="249"/>
      <c r="LZE257" s="249"/>
      <c r="LZF257" s="249"/>
      <c r="LZG257" s="249"/>
      <c r="LZH257" s="249"/>
      <c r="LZI257" s="249"/>
      <c r="LZJ257" s="249"/>
      <c r="LZK257" s="249"/>
      <c r="LZL257" s="249"/>
      <c r="LZM257" s="249"/>
      <c r="LZN257" s="249"/>
      <c r="LZO257" s="249"/>
      <c r="LZP257" s="249"/>
      <c r="LZQ257" s="249"/>
      <c r="LZR257" s="249"/>
      <c r="LZS257" s="249"/>
      <c r="LZT257" s="249"/>
      <c r="LZU257" s="249"/>
      <c r="LZV257" s="249"/>
      <c r="LZW257" s="249"/>
      <c r="LZX257" s="249"/>
      <c r="LZY257" s="249"/>
      <c r="LZZ257" s="249"/>
      <c r="MAA257" s="249"/>
      <c r="MAB257" s="249"/>
      <c r="MAC257" s="249"/>
      <c r="MAD257" s="249"/>
      <c r="MAE257" s="249"/>
      <c r="MAF257" s="249"/>
      <c r="MAG257" s="249"/>
      <c r="MAH257" s="249"/>
      <c r="MAI257" s="249"/>
      <c r="MAJ257" s="249"/>
      <c r="MAK257" s="249"/>
      <c r="MAL257" s="249"/>
      <c r="MAM257" s="249"/>
      <c r="MAN257" s="249"/>
      <c r="MAO257" s="249"/>
      <c r="MAP257" s="249"/>
      <c r="MAQ257" s="249"/>
      <c r="MAR257" s="249"/>
      <c r="MAS257" s="249"/>
      <c r="MAT257" s="249"/>
      <c r="MAU257" s="249"/>
      <c r="MAV257" s="249"/>
      <c r="MAW257" s="249"/>
      <c r="MAX257" s="249"/>
      <c r="MAY257" s="249"/>
      <c r="MAZ257" s="249"/>
      <c r="MBA257" s="249"/>
      <c r="MBB257" s="249"/>
      <c r="MBC257" s="249"/>
      <c r="MBD257" s="249"/>
      <c r="MBE257" s="249"/>
      <c r="MBF257" s="249"/>
      <c r="MBG257" s="249"/>
      <c r="MBH257" s="249"/>
      <c r="MBI257" s="249"/>
      <c r="MBJ257" s="249"/>
      <c r="MBK257" s="249"/>
      <c r="MBL257" s="249"/>
      <c r="MBM257" s="249"/>
      <c r="MBN257" s="249"/>
      <c r="MBO257" s="249"/>
      <c r="MBP257" s="249"/>
      <c r="MBQ257" s="249"/>
      <c r="MBR257" s="249"/>
      <c r="MBS257" s="249"/>
      <c r="MBT257" s="249"/>
      <c r="MBU257" s="249"/>
      <c r="MBV257" s="249"/>
      <c r="MBW257" s="249"/>
      <c r="MBX257" s="249"/>
      <c r="MBY257" s="249"/>
      <c r="MBZ257" s="249"/>
      <c r="MCA257" s="249"/>
      <c r="MCB257" s="249"/>
      <c r="MCC257" s="249"/>
      <c r="MCD257" s="249"/>
      <c r="MCE257" s="249"/>
      <c r="MCF257" s="249"/>
      <c r="MCG257" s="249"/>
      <c r="MCH257" s="249"/>
      <c r="MCI257" s="249"/>
      <c r="MCJ257" s="249"/>
      <c r="MCK257" s="249"/>
      <c r="MCL257" s="249"/>
      <c r="MCM257" s="249"/>
      <c r="MCN257" s="249"/>
      <c r="MCO257" s="249"/>
      <c r="MCP257" s="249"/>
      <c r="MCQ257" s="249"/>
      <c r="MCR257" s="249"/>
      <c r="MCS257" s="249"/>
      <c r="MCT257" s="249"/>
      <c r="MCU257" s="249"/>
      <c r="MCV257" s="249"/>
      <c r="MCW257" s="249"/>
      <c r="MCX257" s="249"/>
      <c r="MCY257" s="249"/>
      <c r="MCZ257" s="249"/>
      <c r="MDA257" s="249"/>
      <c r="MDB257" s="249"/>
      <c r="MDC257" s="249"/>
      <c r="MDD257" s="249"/>
      <c r="MDE257" s="249"/>
      <c r="MDF257" s="249"/>
      <c r="MDG257" s="249"/>
      <c r="MDH257" s="249"/>
      <c r="MDI257" s="249"/>
      <c r="MDJ257" s="249"/>
      <c r="MDK257" s="249"/>
      <c r="MDL257" s="249"/>
      <c r="MDM257" s="249"/>
      <c r="MDN257" s="249"/>
      <c r="MDO257" s="249"/>
      <c r="MDP257" s="249"/>
      <c r="MDQ257" s="249"/>
      <c r="MDR257" s="249"/>
      <c r="MDS257" s="249"/>
      <c r="MDT257" s="249"/>
      <c r="MDU257" s="249"/>
      <c r="MDV257" s="249"/>
      <c r="MDW257" s="249"/>
      <c r="MDX257" s="249"/>
      <c r="MDY257" s="249"/>
      <c r="MDZ257" s="249"/>
      <c r="MEA257" s="249"/>
      <c r="MEB257" s="249"/>
      <c r="MEC257" s="249"/>
      <c r="MED257" s="249"/>
      <c r="MEE257" s="249"/>
      <c r="MEF257" s="249"/>
      <c r="MEG257" s="249"/>
      <c r="MEH257" s="249"/>
      <c r="MEI257" s="249"/>
      <c r="MEJ257" s="249"/>
      <c r="MEK257" s="249"/>
      <c r="MEL257" s="249"/>
      <c r="MEM257" s="249"/>
      <c r="MEN257" s="249"/>
      <c r="MEO257" s="249"/>
      <c r="MEP257" s="249"/>
      <c r="MEQ257" s="249"/>
      <c r="MER257" s="249"/>
      <c r="MES257" s="249"/>
      <c r="MET257" s="249"/>
      <c r="MEU257" s="249"/>
      <c r="MEV257" s="249"/>
      <c r="MEW257" s="249"/>
      <c r="MEX257" s="249"/>
      <c r="MEY257" s="249"/>
      <c r="MEZ257" s="249"/>
      <c r="MFA257" s="249"/>
      <c r="MFB257" s="249"/>
      <c r="MFC257" s="249"/>
      <c r="MFD257" s="249"/>
      <c r="MFE257" s="249"/>
      <c r="MFF257" s="249"/>
      <c r="MFG257" s="249"/>
      <c r="MFH257" s="249"/>
      <c r="MFI257" s="249"/>
      <c r="MFJ257" s="249"/>
      <c r="MFK257" s="249"/>
      <c r="MFL257" s="249"/>
      <c r="MFM257" s="249"/>
      <c r="MFN257" s="249"/>
      <c r="MFO257" s="249"/>
      <c r="MFP257" s="249"/>
      <c r="MFQ257" s="249"/>
      <c r="MFR257" s="249"/>
      <c r="MFS257" s="249"/>
      <c r="MFT257" s="249"/>
      <c r="MFU257" s="249"/>
      <c r="MFV257" s="249"/>
      <c r="MFW257" s="249"/>
      <c r="MFX257" s="249"/>
      <c r="MFY257" s="249"/>
      <c r="MFZ257" s="249"/>
      <c r="MGA257" s="249"/>
      <c r="MGB257" s="249"/>
      <c r="MGC257" s="249"/>
      <c r="MGD257" s="249"/>
      <c r="MGE257" s="249"/>
      <c r="MGF257" s="249"/>
      <c r="MGG257" s="249"/>
      <c r="MGH257" s="249"/>
      <c r="MGI257" s="249"/>
      <c r="MGJ257" s="249"/>
      <c r="MGK257" s="249"/>
      <c r="MGL257" s="249"/>
      <c r="MGM257" s="249"/>
      <c r="MGN257" s="249"/>
      <c r="MGO257" s="249"/>
      <c r="MGP257" s="249"/>
      <c r="MGQ257" s="249"/>
      <c r="MGR257" s="249"/>
      <c r="MGS257" s="249"/>
      <c r="MGT257" s="249"/>
      <c r="MGU257" s="249"/>
      <c r="MGV257" s="249"/>
      <c r="MGW257" s="249"/>
      <c r="MGX257" s="249"/>
      <c r="MGY257" s="249"/>
      <c r="MGZ257" s="249"/>
      <c r="MHA257" s="249"/>
      <c r="MHB257" s="249"/>
      <c r="MHC257" s="249"/>
      <c r="MHD257" s="249"/>
      <c r="MHE257" s="249"/>
      <c r="MHF257" s="249"/>
      <c r="MHG257" s="249"/>
      <c r="MHH257" s="249"/>
      <c r="MHI257" s="249"/>
      <c r="MHJ257" s="249"/>
      <c r="MHK257" s="249"/>
      <c r="MHL257" s="249"/>
      <c r="MHM257" s="249"/>
      <c r="MHN257" s="249"/>
      <c r="MHO257" s="249"/>
      <c r="MHP257" s="249"/>
      <c r="MHQ257" s="249"/>
      <c r="MHR257" s="249"/>
      <c r="MHS257" s="249"/>
      <c r="MHT257" s="249"/>
      <c r="MHU257" s="249"/>
      <c r="MHV257" s="249"/>
      <c r="MHW257" s="249"/>
      <c r="MHX257" s="249"/>
      <c r="MHY257" s="249"/>
      <c r="MHZ257" s="249"/>
      <c r="MIA257" s="249"/>
      <c r="MIB257" s="249"/>
      <c r="MIC257" s="249"/>
      <c r="MID257" s="249"/>
      <c r="MIE257" s="249"/>
      <c r="MIF257" s="249"/>
      <c r="MIG257" s="249"/>
      <c r="MIH257" s="249"/>
      <c r="MII257" s="249"/>
      <c r="MIJ257" s="249"/>
      <c r="MIK257" s="249"/>
      <c r="MIL257" s="249"/>
      <c r="MIM257" s="249"/>
      <c r="MIN257" s="249"/>
      <c r="MIO257" s="249"/>
      <c r="MIP257" s="249"/>
      <c r="MIQ257" s="249"/>
      <c r="MIR257" s="249"/>
      <c r="MIS257" s="249"/>
      <c r="MIT257" s="249"/>
      <c r="MIU257" s="249"/>
      <c r="MIV257" s="249"/>
      <c r="MIW257" s="249"/>
      <c r="MIX257" s="249"/>
      <c r="MIY257" s="249"/>
      <c r="MIZ257" s="249"/>
      <c r="MJA257" s="249"/>
      <c r="MJB257" s="249"/>
      <c r="MJC257" s="249"/>
      <c r="MJD257" s="249"/>
      <c r="MJE257" s="249"/>
      <c r="MJF257" s="249"/>
      <c r="MJG257" s="249"/>
      <c r="MJH257" s="249"/>
      <c r="MJI257" s="249"/>
      <c r="MJJ257" s="249"/>
      <c r="MJK257" s="249"/>
      <c r="MJL257" s="249"/>
      <c r="MJM257" s="249"/>
      <c r="MJN257" s="249"/>
      <c r="MJO257" s="249"/>
      <c r="MJP257" s="249"/>
      <c r="MJQ257" s="249"/>
      <c r="MJR257" s="249"/>
      <c r="MJS257" s="249"/>
      <c r="MJT257" s="249"/>
      <c r="MJU257" s="249"/>
      <c r="MJV257" s="249"/>
      <c r="MJW257" s="249"/>
      <c r="MJX257" s="249"/>
      <c r="MJY257" s="249"/>
      <c r="MJZ257" s="249"/>
      <c r="MKA257" s="249"/>
      <c r="MKB257" s="249"/>
      <c r="MKC257" s="249"/>
      <c r="MKD257" s="249"/>
      <c r="MKE257" s="249"/>
      <c r="MKF257" s="249"/>
      <c r="MKG257" s="249"/>
      <c r="MKH257" s="249"/>
      <c r="MKI257" s="249"/>
      <c r="MKJ257" s="249"/>
      <c r="MKK257" s="249"/>
      <c r="MKL257" s="249"/>
      <c r="MKM257" s="249"/>
      <c r="MKN257" s="249"/>
      <c r="MKO257" s="249"/>
      <c r="MKP257" s="249"/>
      <c r="MKQ257" s="249"/>
      <c r="MKR257" s="249"/>
      <c r="MKS257" s="249"/>
      <c r="MKT257" s="249"/>
      <c r="MKU257" s="249"/>
      <c r="MKV257" s="249"/>
      <c r="MKW257" s="249"/>
      <c r="MKX257" s="249"/>
      <c r="MKY257" s="249"/>
      <c r="MKZ257" s="249"/>
      <c r="MLA257" s="249"/>
      <c r="MLB257" s="249"/>
      <c r="MLC257" s="249"/>
      <c r="MLD257" s="249"/>
      <c r="MLE257" s="249"/>
      <c r="MLF257" s="249"/>
      <c r="MLG257" s="249"/>
      <c r="MLH257" s="249"/>
      <c r="MLI257" s="249"/>
      <c r="MLJ257" s="249"/>
      <c r="MLK257" s="249"/>
      <c r="MLL257" s="249"/>
      <c r="MLM257" s="249"/>
      <c r="MLN257" s="249"/>
      <c r="MLO257" s="249"/>
      <c r="MLP257" s="249"/>
      <c r="MLQ257" s="249"/>
      <c r="MLR257" s="249"/>
      <c r="MLS257" s="249"/>
      <c r="MLT257" s="249"/>
      <c r="MLU257" s="249"/>
      <c r="MLV257" s="249"/>
      <c r="MLW257" s="249"/>
      <c r="MLX257" s="249"/>
      <c r="MLY257" s="249"/>
      <c r="MLZ257" s="249"/>
      <c r="MMA257" s="249"/>
      <c r="MMB257" s="249"/>
      <c r="MMC257" s="249"/>
      <c r="MMD257" s="249"/>
      <c r="MME257" s="249"/>
      <c r="MMF257" s="249"/>
      <c r="MMG257" s="249"/>
      <c r="MMH257" s="249"/>
      <c r="MMI257" s="249"/>
      <c r="MMJ257" s="249"/>
      <c r="MMK257" s="249"/>
      <c r="MML257" s="249"/>
      <c r="MMM257" s="249"/>
      <c r="MMN257" s="249"/>
      <c r="MMO257" s="249"/>
      <c r="MMP257" s="249"/>
      <c r="MMQ257" s="249"/>
      <c r="MMR257" s="249"/>
      <c r="MMS257" s="249"/>
      <c r="MMT257" s="249"/>
      <c r="MMU257" s="249"/>
      <c r="MMV257" s="249"/>
      <c r="MMW257" s="249"/>
      <c r="MMX257" s="249"/>
      <c r="MMY257" s="249"/>
      <c r="MMZ257" s="249"/>
      <c r="MNA257" s="249"/>
      <c r="MNB257" s="249"/>
      <c r="MNC257" s="249"/>
      <c r="MND257" s="249"/>
      <c r="MNE257" s="249"/>
      <c r="MNF257" s="249"/>
      <c r="MNG257" s="249"/>
      <c r="MNH257" s="249"/>
      <c r="MNI257" s="249"/>
      <c r="MNJ257" s="249"/>
      <c r="MNK257" s="249"/>
      <c r="MNL257" s="249"/>
      <c r="MNM257" s="249"/>
      <c r="MNN257" s="249"/>
      <c r="MNO257" s="249"/>
      <c r="MNP257" s="249"/>
      <c r="MNQ257" s="249"/>
      <c r="MNR257" s="249"/>
      <c r="MNS257" s="249"/>
      <c r="MNT257" s="249"/>
      <c r="MNU257" s="249"/>
      <c r="MNV257" s="249"/>
      <c r="MNW257" s="249"/>
      <c r="MNX257" s="249"/>
      <c r="MNY257" s="249"/>
      <c r="MNZ257" s="249"/>
      <c r="MOA257" s="249"/>
      <c r="MOB257" s="249"/>
      <c r="MOC257" s="249"/>
      <c r="MOD257" s="249"/>
      <c r="MOE257" s="249"/>
      <c r="MOF257" s="249"/>
      <c r="MOG257" s="249"/>
      <c r="MOH257" s="249"/>
      <c r="MOI257" s="249"/>
      <c r="MOJ257" s="249"/>
      <c r="MOK257" s="249"/>
      <c r="MOL257" s="249"/>
      <c r="MOM257" s="249"/>
      <c r="MON257" s="249"/>
      <c r="MOO257" s="249"/>
      <c r="MOP257" s="249"/>
      <c r="MOQ257" s="249"/>
      <c r="MOR257" s="249"/>
      <c r="MOS257" s="249"/>
      <c r="MOT257" s="249"/>
      <c r="MOU257" s="249"/>
      <c r="MOV257" s="249"/>
      <c r="MOW257" s="249"/>
      <c r="MOX257" s="249"/>
      <c r="MOY257" s="249"/>
      <c r="MOZ257" s="249"/>
      <c r="MPA257" s="249"/>
      <c r="MPB257" s="249"/>
      <c r="MPC257" s="249"/>
      <c r="MPD257" s="249"/>
      <c r="MPE257" s="249"/>
      <c r="MPF257" s="249"/>
      <c r="MPG257" s="249"/>
      <c r="MPH257" s="249"/>
      <c r="MPI257" s="249"/>
      <c r="MPJ257" s="249"/>
      <c r="MPK257" s="249"/>
      <c r="MPL257" s="249"/>
      <c r="MPM257" s="249"/>
      <c r="MPN257" s="249"/>
      <c r="MPO257" s="249"/>
      <c r="MPP257" s="249"/>
      <c r="MPQ257" s="249"/>
      <c r="MPR257" s="249"/>
      <c r="MPS257" s="249"/>
      <c r="MPT257" s="249"/>
      <c r="MPU257" s="249"/>
      <c r="MPV257" s="249"/>
      <c r="MPW257" s="249"/>
      <c r="MPX257" s="249"/>
      <c r="MPY257" s="249"/>
      <c r="MPZ257" s="249"/>
      <c r="MQA257" s="249"/>
      <c r="MQB257" s="249"/>
      <c r="MQC257" s="249"/>
      <c r="MQD257" s="249"/>
      <c r="MQE257" s="249"/>
      <c r="MQF257" s="249"/>
      <c r="MQG257" s="249"/>
      <c r="MQH257" s="249"/>
      <c r="MQI257" s="249"/>
      <c r="MQJ257" s="249"/>
      <c r="MQK257" s="249"/>
      <c r="MQL257" s="249"/>
      <c r="MQM257" s="249"/>
      <c r="MQN257" s="249"/>
      <c r="MQO257" s="249"/>
      <c r="MQP257" s="249"/>
      <c r="MQQ257" s="249"/>
      <c r="MQR257" s="249"/>
      <c r="MQS257" s="249"/>
      <c r="MQT257" s="249"/>
      <c r="MQU257" s="249"/>
      <c r="MQV257" s="249"/>
      <c r="MQW257" s="249"/>
      <c r="MQX257" s="249"/>
      <c r="MQY257" s="249"/>
      <c r="MQZ257" s="249"/>
      <c r="MRA257" s="249"/>
      <c r="MRB257" s="249"/>
      <c r="MRC257" s="249"/>
      <c r="MRD257" s="249"/>
      <c r="MRE257" s="249"/>
      <c r="MRF257" s="249"/>
      <c r="MRG257" s="249"/>
      <c r="MRH257" s="249"/>
      <c r="MRI257" s="249"/>
      <c r="MRJ257" s="249"/>
      <c r="MRK257" s="249"/>
      <c r="MRL257" s="249"/>
      <c r="MRM257" s="249"/>
      <c r="MRN257" s="249"/>
      <c r="MRO257" s="249"/>
      <c r="MRP257" s="249"/>
      <c r="MRQ257" s="249"/>
      <c r="MRR257" s="249"/>
      <c r="MRS257" s="249"/>
      <c r="MRT257" s="249"/>
      <c r="MRU257" s="249"/>
      <c r="MRV257" s="249"/>
      <c r="MRW257" s="249"/>
      <c r="MRX257" s="249"/>
      <c r="MRY257" s="249"/>
      <c r="MRZ257" s="249"/>
      <c r="MSA257" s="249"/>
      <c r="MSB257" s="249"/>
      <c r="MSC257" s="249"/>
      <c r="MSD257" s="249"/>
      <c r="MSE257" s="249"/>
      <c r="MSF257" s="249"/>
      <c r="MSG257" s="249"/>
      <c r="MSH257" s="249"/>
      <c r="MSI257" s="249"/>
      <c r="MSJ257" s="249"/>
      <c r="MSK257" s="249"/>
      <c r="MSL257" s="249"/>
      <c r="MSM257" s="249"/>
      <c r="MSN257" s="249"/>
      <c r="MSO257" s="249"/>
      <c r="MSP257" s="249"/>
      <c r="MSQ257" s="249"/>
      <c r="MSR257" s="249"/>
      <c r="MSS257" s="249"/>
      <c r="MST257" s="249"/>
      <c r="MSU257" s="249"/>
      <c r="MSV257" s="249"/>
      <c r="MSW257" s="249"/>
      <c r="MSX257" s="249"/>
      <c r="MSY257" s="249"/>
      <c r="MSZ257" s="249"/>
      <c r="MTA257" s="249"/>
      <c r="MTB257" s="249"/>
      <c r="MTC257" s="249"/>
      <c r="MTD257" s="249"/>
      <c r="MTE257" s="249"/>
      <c r="MTF257" s="249"/>
      <c r="MTG257" s="249"/>
      <c r="MTH257" s="249"/>
      <c r="MTI257" s="249"/>
      <c r="MTJ257" s="249"/>
      <c r="MTK257" s="249"/>
      <c r="MTL257" s="249"/>
      <c r="MTM257" s="249"/>
      <c r="MTN257" s="249"/>
      <c r="MTO257" s="249"/>
      <c r="MTP257" s="249"/>
      <c r="MTQ257" s="249"/>
      <c r="MTR257" s="249"/>
      <c r="MTS257" s="249"/>
      <c r="MTT257" s="249"/>
      <c r="MTU257" s="249"/>
      <c r="MTV257" s="249"/>
      <c r="MTW257" s="249"/>
      <c r="MTX257" s="249"/>
      <c r="MTY257" s="249"/>
      <c r="MTZ257" s="249"/>
      <c r="MUA257" s="249"/>
      <c r="MUB257" s="249"/>
      <c r="MUC257" s="249"/>
      <c r="MUD257" s="249"/>
      <c r="MUE257" s="249"/>
      <c r="MUF257" s="249"/>
      <c r="MUG257" s="249"/>
      <c r="MUH257" s="249"/>
      <c r="MUI257" s="249"/>
      <c r="MUJ257" s="249"/>
      <c r="MUK257" s="249"/>
      <c r="MUL257" s="249"/>
      <c r="MUM257" s="249"/>
      <c r="MUN257" s="249"/>
      <c r="MUO257" s="249"/>
      <c r="MUP257" s="249"/>
      <c r="MUQ257" s="249"/>
      <c r="MUR257" s="249"/>
      <c r="MUS257" s="249"/>
      <c r="MUT257" s="249"/>
      <c r="MUU257" s="249"/>
      <c r="MUV257" s="249"/>
      <c r="MUW257" s="249"/>
      <c r="MUX257" s="249"/>
      <c r="MUY257" s="249"/>
      <c r="MUZ257" s="249"/>
      <c r="MVA257" s="249"/>
      <c r="MVB257" s="249"/>
      <c r="MVC257" s="249"/>
      <c r="MVD257" s="249"/>
      <c r="MVE257" s="249"/>
      <c r="MVF257" s="249"/>
      <c r="MVG257" s="249"/>
      <c r="MVH257" s="249"/>
      <c r="MVI257" s="249"/>
      <c r="MVJ257" s="249"/>
      <c r="MVK257" s="249"/>
      <c r="MVL257" s="249"/>
      <c r="MVM257" s="249"/>
      <c r="MVN257" s="249"/>
      <c r="MVO257" s="249"/>
      <c r="MVP257" s="249"/>
      <c r="MVQ257" s="249"/>
      <c r="MVR257" s="249"/>
      <c r="MVS257" s="249"/>
      <c r="MVT257" s="249"/>
      <c r="MVU257" s="249"/>
      <c r="MVV257" s="249"/>
      <c r="MVW257" s="249"/>
      <c r="MVX257" s="249"/>
      <c r="MVY257" s="249"/>
      <c r="MVZ257" s="249"/>
      <c r="MWA257" s="249"/>
      <c r="MWB257" s="249"/>
      <c r="MWC257" s="249"/>
      <c r="MWD257" s="249"/>
      <c r="MWE257" s="249"/>
      <c r="MWF257" s="249"/>
      <c r="MWG257" s="249"/>
      <c r="MWH257" s="249"/>
      <c r="MWI257" s="249"/>
      <c r="MWJ257" s="249"/>
      <c r="MWK257" s="249"/>
      <c r="MWL257" s="249"/>
      <c r="MWM257" s="249"/>
      <c r="MWN257" s="249"/>
      <c r="MWO257" s="249"/>
      <c r="MWP257" s="249"/>
      <c r="MWQ257" s="249"/>
      <c r="MWR257" s="249"/>
      <c r="MWS257" s="249"/>
      <c r="MWT257" s="249"/>
      <c r="MWU257" s="249"/>
      <c r="MWV257" s="249"/>
      <c r="MWW257" s="249"/>
      <c r="MWX257" s="249"/>
      <c r="MWY257" s="249"/>
      <c r="MWZ257" s="249"/>
      <c r="MXA257" s="249"/>
      <c r="MXB257" s="249"/>
      <c r="MXC257" s="249"/>
      <c r="MXD257" s="249"/>
      <c r="MXE257" s="249"/>
      <c r="MXF257" s="249"/>
      <c r="MXG257" s="249"/>
      <c r="MXH257" s="249"/>
      <c r="MXI257" s="249"/>
      <c r="MXJ257" s="249"/>
      <c r="MXK257" s="249"/>
      <c r="MXL257" s="249"/>
      <c r="MXM257" s="249"/>
      <c r="MXN257" s="249"/>
      <c r="MXO257" s="249"/>
      <c r="MXP257" s="249"/>
      <c r="MXQ257" s="249"/>
      <c r="MXR257" s="249"/>
      <c r="MXS257" s="249"/>
      <c r="MXT257" s="249"/>
      <c r="MXU257" s="249"/>
      <c r="MXV257" s="249"/>
      <c r="MXW257" s="249"/>
      <c r="MXX257" s="249"/>
      <c r="MXY257" s="249"/>
      <c r="MXZ257" s="249"/>
      <c r="MYA257" s="249"/>
      <c r="MYB257" s="249"/>
      <c r="MYC257" s="249"/>
      <c r="MYD257" s="249"/>
      <c r="MYE257" s="249"/>
      <c r="MYF257" s="249"/>
      <c r="MYG257" s="249"/>
      <c r="MYH257" s="249"/>
      <c r="MYI257" s="249"/>
      <c r="MYJ257" s="249"/>
      <c r="MYK257" s="249"/>
      <c r="MYL257" s="249"/>
      <c r="MYM257" s="249"/>
      <c r="MYN257" s="249"/>
      <c r="MYO257" s="249"/>
      <c r="MYP257" s="249"/>
      <c r="MYQ257" s="249"/>
      <c r="MYR257" s="249"/>
      <c r="MYS257" s="249"/>
      <c r="MYT257" s="249"/>
      <c r="MYU257" s="249"/>
      <c r="MYV257" s="249"/>
      <c r="MYW257" s="249"/>
      <c r="MYX257" s="249"/>
      <c r="MYY257" s="249"/>
      <c r="MYZ257" s="249"/>
      <c r="MZA257" s="249"/>
      <c r="MZB257" s="249"/>
      <c r="MZC257" s="249"/>
      <c r="MZD257" s="249"/>
      <c r="MZE257" s="249"/>
      <c r="MZF257" s="249"/>
      <c r="MZG257" s="249"/>
      <c r="MZH257" s="249"/>
      <c r="MZI257" s="249"/>
      <c r="MZJ257" s="249"/>
      <c r="MZK257" s="249"/>
      <c r="MZL257" s="249"/>
      <c r="MZM257" s="249"/>
      <c r="MZN257" s="249"/>
      <c r="MZO257" s="249"/>
      <c r="MZP257" s="249"/>
      <c r="MZQ257" s="249"/>
      <c r="MZR257" s="249"/>
      <c r="MZS257" s="249"/>
      <c r="MZT257" s="249"/>
      <c r="MZU257" s="249"/>
      <c r="MZV257" s="249"/>
      <c r="MZW257" s="249"/>
      <c r="MZX257" s="249"/>
      <c r="MZY257" s="249"/>
      <c r="MZZ257" s="249"/>
      <c r="NAA257" s="249"/>
      <c r="NAB257" s="249"/>
      <c r="NAC257" s="249"/>
      <c r="NAD257" s="249"/>
      <c r="NAE257" s="249"/>
      <c r="NAF257" s="249"/>
      <c r="NAG257" s="249"/>
      <c r="NAH257" s="249"/>
      <c r="NAI257" s="249"/>
      <c r="NAJ257" s="249"/>
      <c r="NAK257" s="249"/>
      <c r="NAL257" s="249"/>
      <c r="NAM257" s="249"/>
      <c r="NAN257" s="249"/>
      <c r="NAO257" s="249"/>
      <c r="NAP257" s="249"/>
      <c r="NAQ257" s="249"/>
      <c r="NAR257" s="249"/>
      <c r="NAS257" s="249"/>
      <c r="NAT257" s="249"/>
      <c r="NAU257" s="249"/>
      <c r="NAV257" s="249"/>
      <c r="NAW257" s="249"/>
      <c r="NAX257" s="249"/>
      <c r="NAY257" s="249"/>
      <c r="NAZ257" s="249"/>
      <c r="NBA257" s="249"/>
      <c r="NBB257" s="249"/>
      <c r="NBC257" s="249"/>
      <c r="NBD257" s="249"/>
      <c r="NBE257" s="249"/>
      <c r="NBF257" s="249"/>
      <c r="NBG257" s="249"/>
      <c r="NBH257" s="249"/>
      <c r="NBI257" s="249"/>
      <c r="NBJ257" s="249"/>
      <c r="NBK257" s="249"/>
      <c r="NBL257" s="249"/>
      <c r="NBM257" s="249"/>
      <c r="NBN257" s="249"/>
      <c r="NBO257" s="249"/>
      <c r="NBP257" s="249"/>
      <c r="NBQ257" s="249"/>
      <c r="NBR257" s="249"/>
      <c r="NBS257" s="249"/>
      <c r="NBT257" s="249"/>
      <c r="NBU257" s="249"/>
      <c r="NBV257" s="249"/>
      <c r="NBW257" s="249"/>
      <c r="NBX257" s="249"/>
      <c r="NBY257" s="249"/>
      <c r="NBZ257" s="249"/>
      <c r="NCA257" s="249"/>
      <c r="NCB257" s="249"/>
      <c r="NCC257" s="249"/>
      <c r="NCD257" s="249"/>
      <c r="NCE257" s="249"/>
      <c r="NCF257" s="249"/>
      <c r="NCG257" s="249"/>
      <c r="NCH257" s="249"/>
      <c r="NCI257" s="249"/>
      <c r="NCJ257" s="249"/>
      <c r="NCK257" s="249"/>
      <c r="NCL257" s="249"/>
      <c r="NCM257" s="249"/>
      <c r="NCN257" s="249"/>
      <c r="NCO257" s="249"/>
      <c r="NCP257" s="249"/>
      <c r="NCQ257" s="249"/>
      <c r="NCR257" s="249"/>
      <c r="NCS257" s="249"/>
      <c r="NCT257" s="249"/>
      <c r="NCU257" s="249"/>
      <c r="NCV257" s="249"/>
      <c r="NCW257" s="249"/>
      <c r="NCX257" s="249"/>
      <c r="NCY257" s="249"/>
      <c r="NCZ257" s="249"/>
      <c r="NDA257" s="249"/>
      <c r="NDB257" s="249"/>
      <c r="NDC257" s="249"/>
      <c r="NDD257" s="249"/>
      <c r="NDE257" s="249"/>
      <c r="NDF257" s="249"/>
      <c r="NDG257" s="249"/>
      <c r="NDH257" s="249"/>
      <c r="NDI257" s="249"/>
      <c r="NDJ257" s="249"/>
      <c r="NDK257" s="249"/>
      <c r="NDL257" s="249"/>
      <c r="NDM257" s="249"/>
      <c r="NDN257" s="249"/>
      <c r="NDO257" s="249"/>
      <c r="NDP257" s="249"/>
      <c r="NDQ257" s="249"/>
      <c r="NDR257" s="249"/>
      <c r="NDS257" s="249"/>
      <c r="NDT257" s="249"/>
      <c r="NDU257" s="249"/>
      <c r="NDV257" s="249"/>
      <c r="NDW257" s="249"/>
      <c r="NDX257" s="249"/>
      <c r="NDY257" s="249"/>
      <c r="NDZ257" s="249"/>
      <c r="NEA257" s="249"/>
      <c r="NEB257" s="249"/>
      <c r="NEC257" s="249"/>
      <c r="NED257" s="249"/>
      <c r="NEE257" s="249"/>
      <c r="NEF257" s="249"/>
      <c r="NEG257" s="249"/>
      <c r="NEH257" s="249"/>
      <c r="NEI257" s="249"/>
      <c r="NEJ257" s="249"/>
      <c r="NEK257" s="249"/>
      <c r="NEL257" s="249"/>
      <c r="NEM257" s="249"/>
      <c r="NEN257" s="249"/>
      <c r="NEO257" s="249"/>
      <c r="NEP257" s="249"/>
      <c r="NEQ257" s="249"/>
      <c r="NER257" s="249"/>
      <c r="NES257" s="249"/>
      <c r="NET257" s="249"/>
      <c r="NEU257" s="249"/>
      <c r="NEV257" s="249"/>
      <c r="NEW257" s="249"/>
      <c r="NEX257" s="249"/>
      <c r="NEY257" s="249"/>
      <c r="NEZ257" s="249"/>
      <c r="NFA257" s="249"/>
      <c r="NFB257" s="249"/>
      <c r="NFC257" s="249"/>
      <c r="NFD257" s="249"/>
      <c r="NFE257" s="249"/>
      <c r="NFF257" s="249"/>
      <c r="NFG257" s="249"/>
      <c r="NFH257" s="249"/>
      <c r="NFI257" s="249"/>
      <c r="NFJ257" s="249"/>
      <c r="NFK257" s="249"/>
      <c r="NFL257" s="249"/>
      <c r="NFM257" s="249"/>
      <c r="NFN257" s="249"/>
      <c r="NFO257" s="249"/>
      <c r="NFP257" s="249"/>
      <c r="NFQ257" s="249"/>
      <c r="NFR257" s="249"/>
      <c r="NFS257" s="249"/>
      <c r="NFT257" s="249"/>
      <c r="NFU257" s="249"/>
      <c r="NFV257" s="249"/>
      <c r="NFW257" s="249"/>
      <c r="NFX257" s="249"/>
      <c r="NFY257" s="249"/>
      <c r="NFZ257" s="249"/>
      <c r="NGA257" s="249"/>
      <c r="NGB257" s="249"/>
      <c r="NGC257" s="249"/>
      <c r="NGD257" s="249"/>
      <c r="NGE257" s="249"/>
      <c r="NGF257" s="249"/>
      <c r="NGG257" s="249"/>
      <c r="NGH257" s="249"/>
      <c r="NGI257" s="249"/>
      <c r="NGJ257" s="249"/>
      <c r="NGK257" s="249"/>
      <c r="NGL257" s="249"/>
      <c r="NGM257" s="249"/>
      <c r="NGN257" s="249"/>
      <c r="NGO257" s="249"/>
      <c r="NGP257" s="249"/>
      <c r="NGQ257" s="249"/>
      <c r="NGR257" s="249"/>
      <c r="NGS257" s="249"/>
      <c r="NGT257" s="249"/>
      <c r="NGU257" s="249"/>
      <c r="NGV257" s="249"/>
      <c r="NGW257" s="249"/>
      <c r="NGX257" s="249"/>
      <c r="NGY257" s="249"/>
      <c r="NGZ257" s="249"/>
      <c r="NHA257" s="249"/>
      <c r="NHB257" s="249"/>
      <c r="NHC257" s="249"/>
      <c r="NHD257" s="249"/>
      <c r="NHE257" s="249"/>
      <c r="NHF257" s="249"/>
      <c r="NHG257" s="249"/>
      <c r="NHH257" s="249"/>
      <c r="NHI257" s="249"/>
      <c r="NHJ257" s="249"/>
      <c r="NHK257" s="249"/>
      <c r="NHL257" s="249"/>
      <c r="NHM257" s="249"/>
      <c r="NHN257" s="249"/>
      <c r="NHO257" s="249"/>
      <c r="NHP257" s="249"/>
      <c r="NHQ257" s="249"/>
      <c r="NHR257" s="249"/>
      <c r="NHS257" s="249"/>
      <c r="NHT257" s="249"/>
      <c r="NHU257" s="249"/>
      <c r="NHV257" s="249"/>
      <c r="NHW257" s="249"/>
      <c r="NHX257" s="249"/>
      <c r="NHY257" s="249"/>
      <c r="NHZ257" s="249"/>
      <c r="NIA257" s="249"/>
      <c r="NIB257" s="249"/>
      <c r="NIC257" s="249"/>
      <c r="NID257" s="249"/>
      <c r="NIE257" s="249"/>
      <c r="NIF257" s="249"/>
      <c r="NIG257" s="249"/>
      <c r="NIH257" s="249"/>
      <c r="NII257" s="249"/>
      <c r="NIJ257" s="249"/>
      <c r="NIK257" s="249"/>
      <c r="NIL257" s="249"/>
      <c r="NIM257" s="249"/>
      <c r="NIN257" s="249"/>
      <c r="NIO257" s="249"/>
      <c r="NIP257" s="249"/>
      <c r="NIQ257" s="249"/>
      <c r="NIR257" s="249"/>
      <c r="NIS257" s="249"/>
      <c r="NIT257" s="249"/>
      <c r="NIU257" s="249"/>
      <c r="NIV257" s="249"/>
      <c r="NIW257" s="249"/>
      <c r="NIX257" s="249"/>
      <c r="NIY257" s="249"/>
      <c r="NIZ257" s="249"/>
      <c r="NJA257" s="249"/>
      <c r="NJB257" s="249"/>
      <c r="NJC257" s="249"/>
      <c r="NJD257" s="249"/>
      <c r="NJE257" s="249"/>
      <c r="NJF257" s="249"/>
      <c r="NJG257" s="249"/>
      <c r="NJH257" s="249"/>
      <c r="NJI257" s="249"/>
      <c r="NJJ257" s="249"/>
      <c r="NJK257" s="249"/>
      <c r="NJL257" s="249"/>
      <c r="NJM257" s="249"/>
      <c r="NJN257" s="249"/>
      <c r="NJO257" s="249"/>
      <c r="NJP257" s="249"/>
      <c r="NJQ257" s="249"/>
      <c r="NJR257" s="249"/>
      <c r="NJS257" s="249"/>
      <c r="NJT257" s="249"/>
      <c r="NJU257" s="249"/>
      <c r="NJV257" s="249"/>
      <c r="NJW257" s="249"/>
      <c r="NJX257" s="249"/>
      <c r="NJY257" s="249"/>
      <c r="NJZ257" s="249"/>
      <c r="NKA257" s="249"/>
      <c r="NKB257" s="249"/>
      <c r="NKC257" s="249"/>
      <c r="NKD257" s="249"/>
      <c r="NKE257" s="249"/>
      <c r="NKF257" s="249"/>
      <c r="NKG257" s="249"/>
      <c r="NKH257" s="249"/>
      <c r="NKI257" s="249"/>
      <c r="NKJ257" s="249"/>
      <c r="NKK257" s="249"/>
      <c r="NKL257" s="249"/>
      <c r="NKM257" s="249"/>
      <c r="NKN257" s="249"/>
      <c r="NKO257" s="249"/>
      <c r="NKP257" s="249"/>
      <c r="NKQ257" s="249"/>
      <c r="NKR257" s="249"/>
      <c r="NKS257" s="249"/>
      <c r="NKT257" s="249"/>
      <c r="NKU257" s="249"/>
      <c r="NKV257" s="249"/>
      <c r="NKW257" s="249"/>
      <c r="NKX257" s="249"/>
      <c r="NKY257" s="249"/>
      <c r="NKZ257" s="249"/>
      <c r="NLA257" s="249"/>
      <c r="NLB257" s="249"/>
      <c r="NLC257" s="249"/>
      <c r="NLD257" s="249"/>
      <c r="NLE257" s="249"/>
      <c r="NLF257" s="249"/>
      <c r="NLG257" s="249"/>
      <c r="NLH257" s="249"/>
      <c r="NLI257" s="249"/>
      <c r="NLJ257" s="249"/>
      <c r="NLK257" s="249"/>
      <c r="NLL257" s="249"/>
      <c r="NLM257" s="249"/>
      <c r="NLN257" s="249"/>
      <c r="NLO257" s="249"/>
      <c r="NLP257" s="249"/>
      <c r="NLQ257" s="249"/>
      <c r="NLR257" s="249"/>
      <c r="NLS257" s="249"/>
      <c r="NLT257" s="249"/>
      <c r="NLU257" s="249"/>
      <c r="NLV257" s="249"/>
      <c r="NLW257" s="249"/>
      <c r="NLX257" s="249"/>
      <c r="NLY257" s="249"/>
      <c r="NLZ257" s="249"/>
      <c r="NMA257" s="249"/>
      <c r="NMB257" s="249"/>
      <c r="NMC257" s="249"/>
      <c r="NMD257" s="249"/>
      <c r="NME257" s="249"/>
      <c r="NMF257" s="249"/>
      <c r="NMG257" s="249"/>
      <c r="NMH257" s="249"/>
      <c r="NMI257" s="249"/>
      <c r="NMJ257" s="249"/>
      <c r="NMK257" s="249"/>
      <c r="NML257" s="249"/>
      <c r="NMM257" s="249"/>
      <c r="NMN257" s="249"/>
      <c r="NMO257" s="249"/>
      <c r="NMP257" s="249"/>
      <c r="NMQ257" s="249"/>
      <c r="NMR257" s="249"/>
      <c r="NMS257" s="249"/>
      <c r="NMT257" s="249"/>
      <c r="NMU257" s="249"/>
      <c r="NMV257" s="249"/>
      <c r="NMW257" s="249"/>
      <c r="NMX257" s="249"/>
      <c r="NMY257" s="249"/>
      <c r="NMZ257" s="249"/>
      <c r="NNA257" s="249"/>
      <c r="NNB257" s="249"/>
      <c r="NNC257" s="249"/>
      <c r="NND257" s="249"/>
      <c r="NNE257" s="249"/>
      <c r="NNF257" s="249"/>
      <c r="NNG257" s="249"/>
      <c r="NNH257" s="249"/>
      <c r="NNI257" s="249"/>
      <c r="NNJ257" s="249"/>
      <c r="NNK257" s="249"/>
      <c r="NNL257" s="249"/>
      <c r="NNM257" s="249"/>
      <c r="NNN257" s="249"/>
      <c r="NNO257" s="249"/>
      <c r="NNP257" s="249"/>
      <c r="NNQ257" s="249"/>
      <c r="NNR257" s="249"/>
      <c r="NNS257" s="249"/>
      <c r="NNT257" s="249"/>
      <c r="NNU257" s="249"/>
      <c r="NNV257" s="249"/>
      <c r="NNW257" s="249"/>
      <c r="NNX257" s="249"/>
      <c r="NNY257" s="249"/>
      <c r="NNZ257" s="249"/>
      <c r="NOA257" s="249"/>
      <c r="NOB257" s="249"/>
      <c r="NOC257" s="249"/>
      <c r="NOD257" s="249"/>
      <c r="NOE257" s="249"/>
      <c r="NOF257" s="249"/>
      <c r="NOG257" s="249"/>
      <c r="NOH257" s="249"/>
      <c r="NOI257" s="249"/>
      <c r="NOJ257" s="249"/>
      <c r="NOK257" s="249"/>
      <c r="NOL257" s="249"/>
      <c r="NOM257" s="249"/>
      <c r="NON257" s="249"/>
      <c r="NOO257" s="249"/>
      <c r="NOP257" s="249"/>
      <c r="NOQ257" s="249"/>
      <c r="NOR257" s="249"/>
      <c r="NOS257" s="249"/>
      <c r="NOT257" s="249"/>
      <c r="NOU257" s="249"/>
      <c r="NOV257" s="249"/>
      <c r="NOW257" s="249"/>
      <c r="NOX257" s="249"/>
      <c r="NOY257" s="249"/>
      <c r="NOZ257" s="249"/>
      <c r="NPA257" s="249"/>
      <c r="NPB257" s="249"/>
      <c r="NPC257" s="249"/>
      <c r="NPD257" s="249"/>
      <c r="NPE257" s="249"/>
      <c r="NPF257" s="249"/>
      <c r="NPG257" s="249"/>
      <c r="NPH257" s="249"/>
      <c r="NPI257" s="249"/>
      <c r="NPJ257" s="249"/>
      <c r="NPK257" s="249"/>
      <c r="NPL257" s="249"/>
      <c r="NPM257" s="249"/>
      <c r="NPN257" s="249"/>
      <c r="NPO257" s="249"/>
      <c r="NPP257" s="249"/>
      <c r="NPQ257" s="249"/>
      <c r="NPR257" s="249"/>
      <c r="NPS257" s="249"/>
      <c r="NPT257" s="249"/>
      <c r="NPU257" s="249"/>
      <c r="NPV257" s="249"/>
      <c r="NPW257" s="249"/>
      <c r="NPX257" s="249"/>
      <c r="NPY257" s="249"/>
      <c r="NPZ257" s="249"/>
      <c r="NQA257" s="249"/>
      <c r="NQB257" s="249"/>
      <c r="NQC257" s="249"/>
      <c r="NQD257" s="249"/>
      <c r="NQE257" s="249"/>
      <c r="NQF257" s="249"/>
      <c r="NQG257" s="249"/>
      <c r="NQH257" s="249"/>
      <c r="NQI257" s="249"/>
      <c r="NQJ257" s="249"/>
      <c r="NQK257" s="249"/>
      <c r="NQL257" s="249"/>
      <c r="NQM257" s="249"/>
      <c r="NQN257" s="249"/>
      <c r="NQO257" s="249"/>
      <c r="NQP257" s="249"/>
      <c r="NQQ257" s="249"/>
      <c r="NQR257" s="249"/>
      <c r="NQS257" s="249"/>
      <c r="NQT257" s="249"/>
      <c r="NQU257" s="249"/>
      <c r="NQV257" s="249"/>
      <c r="NQW257" s="249"/>
      <c r="NQX257" s="249"/>
      <c r="NQY257" s="249"/>
      <c r="NQZ257" s="249"/>
      <c r="NRA257" s="249"/>
      <c r="NRB257" s="249"/>
      <c r="NRC257" s="249"/>
      <c r="NRD257" s="249"/>
      <c r="NRE257" s="249"/>
      <c r="NRF257" s="249"/>
      <c r="NRG257" s="249"/>
      <c r="NRH257" s="249"/>
      <c r="NRI257" s="249"/>
      <c r="NRJ257" s="249"/>
      <c r="NRK257" s="249"/>
      <c r="NRL257" s="249"/>
      <c r="NRM257" s="249"/>
      <c r="NRN257" s="249"/>
      <c r="NRO257" s="249"/>
      <c r="NRP257" s="249"/>
      <c r="NRQ257" s="249"/>
      <c r="NRR257" s="249"/>
      <c r="NRS257" s="249"/>
      <c r="NRT257" s="249"/>
      <c r="NRU257" s="249"/>
      <c r="NRV257" s="249"/>
      <c r="NRW257" s="249"/>
      <c r="NRX257" s="249"/>
      <c r="NRY257" s="249"/>
      <c r="NRZ257" s="249"/>
      <c r="NSA257" s="249"/>
      <c r="NSB257" s="249"/>
      <c r="NSC257" s="249"/>
      <c r="NSD257" s="249"/>
      <c r="NSE257" s="249"/>
      <c r="NSF257" s="249"/>
      <c r="NSG257" s="249"/>
      <c r="NSH257" s="249"/>
      <c r="NSI257" s="249"/>
      <c r="NSJ257" s="249"/>
      <c r="NSK257" s="249"/>
      <c r="NSL257" s="249"/>
      <c r="NSM257" s="249"/>
      <c r="NSN257" s="249"/>
      <c r="NSO257" s="249"/>
      <c r="NSP257" s="249"/>
      <c r="NSQ257" s="249"/>
      <c r="NSR257" s="249"/>
      <c r="NSS257" s="249"/>
      <c r="NST257" s="249"/>
      <c r="NSU257" s="249"/>
      <c r="NSV257" s="249"/>
      <c r="NSW257" s="249"/>
      <c r="NSX257" s="249"/>
      <c r="NSY257" s="249"/>
      <c r="NSZ257" s="249"/>
      <c r="NTA257" s="249"/>
      <c r="NTB257" s="249"/>
      <c r="NTC257" s="249"/>
      <c r="NTD257" s="249"/>
      <c r="NTE257" s="249"/>
      <c r="NTF257" s="249"/>
      <c r="NTG257" s="249"/>
      <c r="NTH257" s="249"/>
      <c r="NTI257" s="249"/>
      <c r="NTJ257" s="249"/>
      <c r="NTK257" s="249"/>
      <c r="NTL257" s="249"/>
      <c r="NTM257" s="249"/>
      <c r="NTN257" s="249"/>
      <c r="NTO257" s="249"/>
      <c r="NTP257" s="249"/>
      <c r="NTQ257" s="249"/>
      <c r="NTR257" s="249"/>
      <c r="NTS257" s="249"/>
      <c r="NTT257" s="249"/>
      <c r="NTU257" s="249"/>
      <c r="NTV257" s="249"/>
      <c r="NTW257" s="249"/>
      <c r="NTX257" s="249"/>
      <c r="NTY257" s="249"/>
      <c r="NTZ257" s="249"/>
      <c r="NUA257" s="249"/>
      <c r="NUB257" s="249"/>
      <c r="NUC257" s="249"/>
      <c r="NUD257" s="249"/>
      <c r="NUE257" s="249"/>
      <c r="NUF257" s="249"/>
      <c r="NUG257" s="249"/>
      <c r="NUH257" s="249"/>
      <c r="NUI257" s="249"/>
      <c r="NUJ257" s="249"/>
      <c r="NUK257" s="249"/>
      <c r="NUL257" s="249"/>
      <c r="NUM257" s="249"/>
      <c r="NUN257" s="249"/>
      <c r="NUO257" s="249"/>
      <c r="NUP257" s="249"/>
      <c r="NUQ257" s="249"/>
      <c r="NUR257" s="249"/>
      <c r="NUS257" s="249"/>
      <c r="NUT257" s="249"/>
      <c r="NUU257" s="249"/>
      <c r="NUV257" s="249"/>
      <c r="NUW257" s="249"/>
      <c r="NUX257" s="249"/>
      <c r="NUY257" s="249"/>
      <c r="NUZ257" s="249"/>
      <c r="NVA257" s="249"/>
      <c r="NVB257" s="249"/>
      <c r="NVC257" s="249"/>
      <c r="NVD257" s="249"/>
      <c r="NVE257" s="249"/>
      <c r="NVF257" s="249"/>
      <c r="NVG257" s="249"/>
      <c r="NVH257" s="249"/>
      <c r="NVI257" s="249"/>
      <c r="NVJ257" s="249"/>
      <c r="NVK257" s="249"/>
      <c r="NVL257" s="249"/>
      <c r="NVM257" s="249"/>
      <c r="NVN257" s="249"/>
      <c r="NVO257" s="249"/>
      <c r="NVP257" s="249"/>
      <c r="NVQ257" s="249"/>
      <c r="NVR257" s="249"/>
      <c r="NVS257" s="249"/>
      <c r="NVT257" s="249"/>
      <c r="NVU257" s="249"/>
      <c r="NVV257" s="249"/>
      <c r="NVW257" s="249"/>
      <c r="NVX257" s="249"/>
      <c r="NVY257" s="249"/>
      <c r="NVZ257" s="249"/>
      <c r="NWA257" s="249"/>
      <c r="NWB257" s="249"/>
      <c r="NWC257" s="249"/>
      <c r="NWD257" s="249"/>
      <c r="NWE257" s="249"/>
      <c r="NWF257" s="249"/>
      <c r="NWG257" s="249"/>
      <c r="NWH257" s="249"/>
      <c r="NWI257" s="249"/>
      <c r="NWJ257" s="249"/>
      <c r="NWK257" s="249"/>
      <c r="NWL257" s="249"/>
      <c r="NWM257" s="249"/>
      <c r="NWN257" s="249"/>
      <c r="NWO257" s="249"/>
      <c r="NWP257" s="249"/>
      <c r="NWQ257" s="249"/>
      <c r="NWR257" s="249"/>
      <c r="NWS257" s="249"/>
      <c r="NWT257" s="249"/>
      <c r="NWU257" s="249"/>
      <c r="NWV257" s="249"/>
      <c r="NWW257" s="249"/>
      <c r="NWX257" s="249"/>
      <c r="NWY257" s="249"/>
      <c r="NWZ257" s="249"/>
      <c r="NXA257" s="249"/>
      <c r="NXB257" s="249"/>
      <c r="NXC257" s="249"/>
      <c r="NXD257" s="249"/>
      <c r="NXE257" s="249"/>
      <c r="NXF257" s="249"/>
      <c r="NXG257" s="249"/>
      <c r="NXH257" s="249"/>
      <c r="NXI257" s="249"/>
      <c r="NXJ257" s="249"/>
      <c r="NXK257" s="249"/>
      <c r="NXL257" s="249"/>
      <c r="NXM257" s="249"/>
      <c r="NXN257" s="249"/>
      <c r="NXO257" s="249"/>
      <c r="NXP257" s="249"/>
      <c r="NXQ257" s="249"/>
      <c r="NXR257" s="249"/>
      <c r="NXS257" s="249"/>
      <c r="NXT257" s="249"/>
      <c r="NXU257" s="249"/>
      <c r="NXV257" s="249"/>
      <c r="NXW257" s="249"/>
      <c r="NXX257" s="249"/>
      <c r="NXY257" s="249"/>
      <c r="NXZ257" s="249"/>
      <c r="NYA257" s="249"/>
      <c r="NYB257" s="249"/>
      <c r="NYC257" s="249"/>
      <c r="NYD257" s="249"/>
      <c r="NYE257" s="249"/>
      <c r="NYF257" s="249"/>
      <c r="NYG257" s="249"/>
      <c r="NYH257" s="249"/>
      <c r="NYI257" s="249"/>
      <c r="NYJ257" s="249"/>
      <c r="NYK257" s="249"/>
      <c r="NYL257" s="249"/>
      <c r="NYM257" s="249"/>
      <c r="NYN257" s="249"/>
      <c r="NYO257" s="249"/>
      <c r="NYP257" s="249"/>
      <c r="NYQ257" s="249"/>
      <c r="NYR257" s="249"/>
      <c r="NYS257" s="249"/>
      <c r="NYT257" s="249"/>
      <c r="NYU257" s="249"/>
      <c r="NYV257" s="249"/>
      <c r="NYW257" s="249"/>
      <c r="NYX257" s="249"/>
      <c r="NYY257" s="249"/>
      <c r="NYZ257" s="249"/>
      <c r="NZA257" s="249"/>
      <c r="NZB257" s="249"/>
      <c r="NZC257" s="249"/>
      <c r="NZD257" s="249"/>
      <c r="NZE257" s="249"/>
      <c r="NZF257" s="249"/>
      <c r="NZG257" s="249"/>
      <c r="NZH257" s="249"/>
      <c r="NZI257" s="249"/>
      <c r="NZJ257" s="249"/>
      <c r="NZK257" s="249"/>
      <c r="NZL257" s="249"/>
      <c r="NZM257" s="249"/>
      <c r="NZN257" s="249"/>
      <c r="NZO257" s="249"/>
      <c r="NZP257" s="249"/>
      <c r="NZQ257" s="249"/>
      <c r="NZR257" s="249"/>
      <c r="NZS257" s="249"/>
      <c r="NZT257" s="249"/>
      <c r="NZU257" s="249"/>
      <c r="NZV257" s="249"/>
      <c r="NZW257" s="249"/>
      <c r="NZX257" s="249"/>
      <c r="NZY257" s="249"/>
      <c r="NZZ257" s="249"/>
      <c r="OAA257" s="249"/>
      <c r="OAB257" s="249"/>
      <c r="OAC257" s="249"/>
      <c r="OAD257" s="249"/>
      <c r="OAE257" s="249"/>
      <c r="OAF257" s="249"/>
      <c r="OAG257" s="249"/>
      <c r="OAH257" s="249"/>
      <c r="OAI257" s="249"/>
      <c r="OAJ257" s="249"/>
      <c r="OAK257" s="249"/>
      <c r="OAL257" s="249"/>
      <c r="OAM257" s="249"/>
      <c r="OAN257" s="249"/>
      <c r="OAO257" s="249"/>
      <c r="OAP257" s="249"/>
      <c r="OAQ257" s="249"/>
      <c r="OAR257" s="249"/>
      <c r="OAS257" s="249"/>
      <c r="OAT257" s="249"/>
      <c r="OAU257" s="249"/>
      <c r="OAV257" s="249"/>
      <c r="OAW257" s="249"/>
      <c r="OAX257" s="249"/>
      <c r="OAY257" s="249"/>
      <c r="OAZ257" s="249"/>
      <c r="OBA257" s="249"/>
      <c r="OBB257" s="249"/>
      <c r="OBC257" s="249"/>
      <c r="OBD257" s="249"/>
      <c r="OBE257" s="249"/>
      <c r="OBF257" s="249"/>
      <c r="OBG257" s="249"/>
      <c r="OBH257" s="249"/>
      <c r="OBI257" s="249"/>
      <c r="OBJ257" s="249"/>
      <c r="OBK257" s="249"/>
      <c r="OBL257" s="249"/>
      <c r="OBM257" s="249"/>
      <c r="OBN257" s="249"/>
      <c r="OBO257" s="249"/>
      <c r="OBP257" s="249"/>
      <c r="OBQ257" s="249"/>
      <c r="OBR257" s="249"/>
      <c r="OBS257" s="249"/>
      <c r="OBT257" s="249"/>
      <c r="OBU257" s="249"/>
      <c r="OBV257" s="249"/>
      <c r="OBW257" s="249"/>
      <c r="OBX257" s="249"/>
      <c r="OBY257" s="249"/>
      <c r="OBZ257" s="249"/>
      <c r="OCA257" s="249"/>
      <c r="OCB257" s="249"/>
      <c r="OCC257" s="249"/>
      <c r="OCD257" s="249"/>
      <c r="OCE257" s="249"/>
      <c r="OCF257" s="249"/>
      <c r="OCG257" s="249"/>
      <c r="OCH257" s="249"/>
      <c r="OCI257" s="249"/>
      <c r="OCJ257" s="249"/>
      <c r="OCK257" s="249"/>
      <c r="OCL257" s="249"/>
      <c r="OCM257" s="249"/>
      <c r="OCN257" s="249"/>
      <c r="OCO257" s="249"/>
      <c r="OCP257" s="249"/>
      <c r="OCQ257" s="249"/>
      <c r="OCR257" s="249"/>
      <c r="OCS257" s="249"/>
      <c r="OCT257" s="249"/>
      <c r="OCU257" s="249"/>
      <c r="OCV257" s="249"/>
      <c r="OCW257" s="249"/>
      <c r="OCX257" s="249"/>
      <c r="OCY257" s="249"/>
      <c r="OCZ257" s="249"/>
      <c r="ODA257" s="249"/>
      <c r="ODB257" s="249"/>
      <c r="ODC257" s="249"/>
      <c r="ODD257" s="249"/>
      <c r="ODE257" s="249"/>
      <c r="ODF257" s="249"/>
      <c r="ODG257" s="249"/>
      <c r="ODH257" s="249"/>
      <c r="ODI257" s="249"/>
      <c r="ODJ257" s="249"/>
      <c r="ODK257" s="249"/>
      <c r="ODL257" s="249"/>
      <c r="ODM257" s="249"/>
      <c r="ODN257" s="249"/>
      <c r="ODO257" s="249"/>
      <c r="ODP257" s="249"/>
      <c r="ODQ257" s="249"/>
      <c r="ODR257" s="249"/>
      <c r="ODS257" s="249"/>
      <c r="ODT257" s="249"/>
      <c r="ODU257" s="249"/>
      <c r="ODV257" s="249"/>
      <c r="ODW257" s="249"/>
      <c r="ODX257" s="249"/>
      <c r="ODY257" s="249"/>
      <c r="ODZ257" s="249"/>
      <c r="OEA257" s="249"/>
      <c r="OEB257" s="249"/>
      <c r="OEC257" s="249"/>
      <c r="OED257" s="249"/>
      <c r="OEE257" s="249"/>
      <c r="OEF257" s="249"/>
      <c r="OEG257" s="249"/>
      <c r="OEH257" s="249"/>
      <c r="OEI257" s="249"/>
      <c r="OEJ257" s="249"/>
      <c r="OEK257" s="249"/>
      <c r="OEL257" s="249"/>
      <c r="OEM257" s="249"/>
      <c r="OEN257" s="249"/>
      <c r="OEO257" s="249"/>
      <c r="OEP257" s="249"/>
      <c r="OEQ257" s="249"/>
      <c r="OER257" s="249"/>
      <c r="OES257" s="249"/>
      <c r="OET257" s="249"/>
      <c r="OEU257" s="249"/>
      <c r="OEV257" s="249"/>
      <c r="OEW257" s="249"/>
      <c r="OEX257" s="249"/>
      <c r="OEY257" s="249"/>
      <c r="OEZ257" s="249"/>
      <c r="OFA257" s="249"/>
      <c r="OFB257" s="249"/>
      <c r="OFC257" s="249"/>
      <c r="OFD257" s="249"/>
      <c r="OFE257" s="249"/>
      <c r="OFF257" s="249"/>
      <c r="OFG257" s="249"/>
      <c r="OFH257" s="249"/>
      <c r="OFI257" s="249"/>
      <c r="OFJ257" s="249"/>
      <c r="OFK257" s="249"/>
      <c r="OFL257" s="249"/>
      <c r="OFM257" s="249"/>
      <c r="OFN257" s="249"/>
      <c r="OFO257" s="249"/>
      <c r="OFP257" s="249"/>
      <c r="OFQ257" s="249"/>
      <c r="OFR257" s="249"/>
      <c r="OFS257" s="249"/>
      <c r="OFT257" s="249"/>
      <c r="OFU257" s="249"/>
      <c r="OFV257" s="249"/>
      <c r="OFW257" s="249"/>
      <c r="OFX257" s="249"/>
      <c r="OFY257" s="249"/>
      <c r="OFZ257" s="249"/>
      <c r="OGA257" s="249"/>
      <c r="OGB257" s="249"/>
      <c r="OGC257" s="249"/>
      <c r="OGD257" s="249"/>
      <c r="OGE257" s="249"/>
      <c r="OGF257" s="249"/>
      <c r="OGG257" s="249"/>
      <c r="OGH257" s="249"/>
      <c r="OGI257" s="249"/>
      <c r="OGJ257" s="249"/>
      <c r="OGK257" s="249"/>
      <c r="OGL257" s="249"/>
      <c r="OGM257" s="249"/>
      <c r="OGN257" s="249"/>
      <c r="OGO257" s="249"/>
      <c r="OGP257" s="249"/>
      <c r="OGQ257" s="249"/>
      <c r="OGR257" s="249"/>
      <c r="OGS257" s="249"/>
      <c r="OGT257" s="249"/>
      <c r="OGU257" s="249"/>
      <c r="OGV257" s="249"/>
      <c r="OGW257" s="249"/>
      <c r="OGX257" s="249"/>
      <c r="OGY257" s="249"/>
      <c r="OGZ257" s="249"/>
      <c r="OHA257" s="249"/>
      <c r="OHB257" s="249"/>
      <c r="OHC257" s="249"/>
      <c r="OHD257" s="249"/>
      <c r="OHE257" s="249"/>
      <c r="OHF257" s="249"/>
      <c r="OHG257" s="249"/>
      <c r="OHH257" s="249"/>
      <c r="OHI257" s="249"/>
      <c r="OHJ257" s="249"/>
      <c r="OHK257" s="249"/>
      <c r="OHL257" s="249"/>
      <c r="OHM257" s="249"/>
      <c r="OHN257" s="249"/>
      <c r="OHO257" s="249"/>
      <c r="OHP257" s="249"/>
      <c r="OHQ257" s="249"/>
      <c r="OHR257" s="249"/>
      <c r="OHS257" s="249"/>
      <c r="OHT257" s="249"/>
      <c r="OHU257" s="249"/>
      <c r="OHV257" s="249"/>
      <c r="OHW257" s="249"/>
      <c r="OHX257" s="249"/>
      <c r="OHY257" s="249"/>
      <c r="OHZ257" s="249"/>
      <c r="OIA257" s="249"/>
      <c r="OIB257" s="249"/>
      <c r="OIC257" s="249"/>
      <c r="OID257" s="249"/>
      <c r="OIE257" s="249"/>
      <c r="OIF257" s="249"/>
      <c r="OIG257" s="249"/>
      <c r="OIH257" s="249"/>
      <c r="OII257" s="249"/>
      <c r="OIJ257" s="249"/>
      <c r="OIK257" s="249"/>
      <c r="OIL257" s="249"/>
      <c r="OIM257" s="249"/>
      <c r="OIN257" s="249"/>
      <c r="OIO257" s="249"/>
      <c r="OIP257" s="249"/>
      <c r="OIQ257" s="249"/>
      <c r="OIR257" s="249"/>
      <c r="OIS257" s="249"/>
      <c r="OIT257" s="249"/>
      <c r="OIU257" s="249"/>
      <c r="OIV257" s="249"/>
      <c r="OIW257" s="249"/>
      <c r="OIX257" s="249"/>
      <c r="OIY257" s="249"/>
      <c r="OIZ257" s="249"/>
      <c r="OJA257" s="249"/>
      <c r="OJB257" s="249"/>
      <c r="OJC257" s="249"/>
      <c r="OJD257" s="249"/>
      <c r="OJE257" s="249"/>
      <c r="OJF257" s="249"/>
      <c r="OJG257" s="249"/>
      <c r="OJH257" s="249"/>
      <c r="OJI257" s="249"/>
      <c r="OJJ257" s="249"/>
      <c r="OJK257" s="249"/>
      <c r="OJL257" s="249"/>
      <c r="OJM257" s="249"/>
      <c r="OJN257" s="249"/>
      <c r="OJO257" s="249"/>
      <c r="OJP257" s="249"/>
      <c r="OJQ257" s="249"/>
      <c r="OJR257" s="249"/>
      <c r="OJS257" s="249"/>
      <c r="OJT257" s="249"/>
      <c r="OJU257" s="249"/>
      <c r="OJV257" s="249"/>
      <c r="OJW257" s="249"/>
      <c r="OJX257" s="249"/>
      <c r="OJY257" s="249"/>
      <c r="OJZ257" s="249"/>
      <c r="OKA257" s="249"/>
      <c r="OKB257" s="249"/>
      <c r="OKC257" s="249"/>
      <c r="OKD257" s="249"/>
      <c r="OKE257" s="249"/>
      <c r="OKF257" s="249"/>
      <c r="OKG257" s="249"/>
      <c r="OKH257" s="249"/>
      <c r="OKI257" s="249"/>
      <c r="OKJ257" s="249"/>
      <c r="OKK257" s="249"/>
      <c r="OKL257" s="249"/>
      <c r="OKM257" s="249"/>
      <c r="OKN257" s="249"/>
      <c r="OKO257" s="249"/>
      <c r="OKP257" s="249"/>
      <c r="OKQ257" s="249"/>
      <c r="OKR257" s="249"/>
      <c r="OKS257" s="249"/>
      <c r="OKT257" s="249"/>
      <c r="OKU257" s="249"/>
      <c r="OKV257" s="249"/>
      <c r="OKW257" s="249"/>
      <c r="OKX257" s="249"/>
      <c r="OKY257" s="249"/>
      <c r="OKZ257" s="249"/>
      <c r="OLA257" s="249"/>
      <c r="OLB257" s="249"/>
      <c r="OLC257" s="249"/>
      <c r="OLD257" s="249"/>
      <c r="OLE257" s="249"/>
      <c r="OLF257" s="249"/>
      <c r="OLG257" s="249"/>
      <c r="OLH257" s="249"/>
      <c r="OLI257" s="249"/>
      <c r="OLJ257" s="249"/>
      <c r="OLK257" s="249"/>
      <c r="OLL257" s="249"/>
      <c r="OLM257" s="249"/>
      <c r="OLN257" s="249"/>
      <c r="OLO257" s="249"/>
      <c r="OLP257" s="249"/>
      <c r="OLQ257" s="249"/>
      <c r="OLR257" s="249"/>
      <c r="OLS257" s="249"/>
      <c r="OLT257" s="249"/>
      <c r="OLU257" s="249"/>
      <c r="OLV257" s="249"/>
      <c r="OLW257" s="249"/>
      <c r="OLX257" s="249"/>
      <c r="OLY257" s="249"/>
      <c r="OLZ257" s="249"/>
      <c r="OMA257" s="249"/>
      <c r="OMB257" s="249"/>
      <c r="OMC257" s="249"/>
      <c r="OMD257" s="249"/>
      <c r="OME257" s="249"/>
      <c r="OMF257" s="249"/>
      <c r="OMG257" s="249"/>
      <c r="OMH257" s="249"/>
      <c r="OMI257" s="249"/>
      <c r="OMJ257" s="249"/>
      <c r="OMK257" s="249"/>
      <c r="OML257" s="249"/>
      <c r="OMM257" s="249"/>
      <c r="OMN257" s="249"/>
      <c r="OMO257" s="249"/>
      <c r="OMP257" s="249"/>
      <c r="OMQ257" s="249"/>
      <c r="OMR257" s="249"/>
      <c r="OMS257" s="249"/>
      <c r="OMT257" s="249"/>
      <c r="OMU257" s="249"/>
      <c r="OMV257" s="249"/>
      <c r="OMW257" s="249"/>
      <c r="OMX257" s="249"/>
      <c r="OMY257" s="249"/>
      <c r="OMZ257" s="249"/>
      <c r="ONA257" s="249"/>
      <c r="ONB257" s="249"/>
      <c r="ONC257" s="249"/>
      <c r="OND257" s="249"/>
      <c r="ONE257" s="249"/>
      <c r="ONF257" s="249"/>
      <c r="ONG257" s="249"/>
      <c r="ONH257" s="249"/>
      <c r="ONI257" s="249"/>
      <c r="ONJ257" s="249"/>
      <c r="ONK257" s="249"/>
      <c r="ONL257" s="249"/>
      <c r="ONM257" s="249"/>
      <c r="ONN257" s="249"/>
      <c r="ONO257" s="249"/>
      <c r="ONP257" s="249"/>
      <c r="ONQ257" s="249"/>
      <c r="ONR257" s="249"/>
      <c r="ONS257" s="249"/>
      <c r="ONT257" s="249"/>
      <c r="ONU257" s="249"/>
      <c r="ONV257" s="249"/>
      <c r="ONW257" s="249"/>
      <c r="ONX257" s="249"/>
      <c r="ONY257" s="249"/>
      <c r="ONZ257" s="249"/>
      <c r="OOA257" s="249"/>
      <c r="OOB257" s="249"/>
      <c r="OOC257" s="249"/>
      <c r="OOD257" s="249"/>
      <c r="OOE257" s="249"/>
      <c r="OOF257" s="249"/>
      <c r="OOG257" s="249"/>
      <c r="OOH257" s="249"/>
      <c r="OOI257" s="249"/>
      <c r="OOJ257" s="249"/>
      <c r="OOK257" s="249"/>
      <c r="OOL257" s="249"/>
      <c r="OOM257" s="249"/>
      <c r="OON257" s="249"/>
      <c r="OOO257" s="249"/>
      <c r="OOP257" s="249"/>
      <c r="OOQ257" s="249"/>
      <c r="OOR257" s="249"/>
      <c r="OOS257" s="249"/>
      <c r="OOT257" s="249"/>
      <c r="OOU257" s="249"/>
      <c r="OOV257" s="249"/>
      <c r="OOW257" s="249"/>
      <c r="OOX257" s="249"/>
      <c r="OOY257" s="249"/>
      <c r="OOZ257" s="249"/>
      <c r="OPA257" s="249"/>
      <c r="OPB257" s="249"/>
      <c r="OPC257" s="249"/>
      <c r="OPD257" s="249"/>
      <c r="OPE257" s="249"/>
      <c r="OPF257" s="249"/>
      <c r="OPG257" s="249"/>
      <c r="OPH257" s="249"/>
      <c r="OPI257" s="249"/>
      <c r="OPJ257" s="249"/>
      <c r="OPK257" s="249"/>
      <c r="OPL257" s="249"/>
      <c r="OPM257" s="249"/>
      <c r="OPN257" s="249"/>
      <c r="OPO257" s="249"/>
      <c r="OPP257" s="249"/>
      <c r="OPQ257" s="249"/>
      <c r="OPR257" s="249"/>
      <c r="OPS257" s="249"/>
      <c r="OPT257" s="249"/>
      <c r="OPU257" s="249"/>
      <c r="OPV257" s="249"/>
      <c r="OPW257" s="249"/>
      <c r="OPX257" s="249"/>
      <c r="OPY257" s="249"/>
      <c r="OPZ257" s="249"/>
      <c r="OQA257" s="249"/>
      <c r="OQB257" s="249"/>
      <c r="OQC257" s="249"/>
      <c r="OQD257" s="249"/>
      <c r="OQE257" s="249"/>
      <c r="OQF257" s="249"/>
      <c r="OQG257" s="249"/>
      <c r="OQH257" s="249"/>
      <c r="OQI257" s="249"/>
      <c r="OQJ257" s="249"/>
      <c r="OQK257" s="249"/>
      <c r="OQL257" s="249"/>
      <c r="OQM257" s="249"/>
      <c r="OQN257" s="249"/>
      <c r="OQO257" s="249"/>
      <c r="OQP257" s="249"/>
      <c r="OQQ257" s="249"/>
      <c r="OQR257" s="249"/>
      <c r="OQS257" s="249"/>
      <c r="OQT257" s="249"/>
      <c r="OQU257" s="249"/>
      <c r="OQV257" s="249"/>
      <c r="OQW257" s="249"/>
      <c r="OQX257" s="249"/>
      <c r="OQY257" s="249"/>
      <c r="OQZ257" s="249"/>
      <c r="ORA257" s="249"/>
      <c r="ORB257" s="249"/>
      <c r="ORC257" s="249"/>
      <c r="ORD257" s="249"/>
      <c r="ORE257" s="249"/>
      <c r="ORF257" s="249"/>
      <c r="ORG257" s="249"/>
      <c r="ORH257" s="249"/>
      <c r="ORI257" s="249"/>
      <c r="ORJ257" s="249"/>
      <c r="ORK257" s="249"/>
      <c r="ORL257" s="249"/>
      <c r="ORM257" s="249"/>
      <c r="ORN257" s="249"/>
      <c r="ORO257" s="249"/>
      <c r="ORP257" s="249"/>
      <c r="ORQ257" s="249"/>
      <c r="ORR257" s="249"/>
      <c r="ORS257" s="249"/>
      <c r="ORT257" s="249"/>
      <c r="ORU257" s="249"/>
      <c r="ORV257" s="249"/>
      <c r="ORW257" s="249"/>
      <c r="ORX257" s="249"/>
      <c r="ORY257" s="249"/>
      <c r="ORZ257" s="249"/>
      <c r="OSA257" s="249"/>
      <c r="OSB257" s="249"/>
      <c r="OSC257" s="249"/>
      <c r="OSD257" s="249"/>
      <c r="OSE257" s="249"/>
      <c r="OSF257" s="249"/>
      <c r="OSG257" s="249"/>
      <c r="OSH257" s="249"/>
      <c r="OSI257" s="249"/>
      <c r="OSJ257" s="249"/>
      <c r="OSK257" s="249"/>
      <c r="OSL257" s="249"/>
      <c r="OSM257" s="249"/>
      <c r="OSN257" s="249"/>
      <c r="OSO257" s="249"/>
      <c r="OSP257" s="249"/>
      <c r="OSQ257" s="249"/>
      <c r="OSR257" s="249"/>
      <c r="OSS257" s="249"/>
      <c r="OST257" s="249"/>
      <c r="OSU257" s="249"/>
      <c r="OSV257" s="249"/>
      <c r="OSW257" s="249"/>
      <c r="OSX257" s="249"/>
      <c r="OSY257" s="249"/>
      <c r="OSZ257" s="249"/>
      <c r="OTA257" s="249"/>
      <c r="OTB257" s="249"/>
      <c r="OTC257" s="249"/>
      <c r="OTD257" s="249"/>
      <c r="OTE257" s="249"/>
      <c r="OTF257" s="249"/>
      <c r="OTG257" s="249"/>
      <c r="OTH257" s="249"/>
      <c r="OTI257" s="249"/>
      <c r="OTJ257" s="249"/>
      <c r="OTK257" s="249"/>
      <c r="OTL257" s="249"/>
      <c r="OTM257" s="249"/>
      <c r="OTN257" s="249"/>
      <c r="OTO257" s="249"/>
      <c r="OTP257" s="249"/>
      <c r="OTQ257" s="249"/>
      <c r="OTR257" s="249"/>
      <c r="OTS257" s="249"/>
      <c r="OTT257" s="249"/>
      <c r="OTU257" s="249"/>
      <c r="OTV257" s="249"/>
      <c r="OTW257" s="249"/>
      <c r="OTX257" s="249"/>
      <c r="OTY257" s="249"/>
      <c r="OTZ257" s="249"/>
      <c r="OUA257" s="249"/>
      <c r="OUB257" s="249"/>
      <c r="OUC257" s="249"/>
      <c r="OUD257" s="249"/>
      <c r="OUE257" s="249"/>
      <c r="OUF257" s="249"/>
      <c r="OUG257" s="249"/>
      <c r="OUH257" s="249"/>
      <c r="OUI257" s="249"/>
      <c r="OUJ257" s="249"/>
      <c r="OUK257" s="249"/>
      <c r="OUL257" s="249"/>
      <c r="OUM257" s="249"/>
      <c r="OUN257" s="249"/>
      <c r="OUO257" s="249"/>
      <c r="OUP257" s="249"/>
      <c r="OUQ257" s="249"/>
      <c r="OUR257" s="249"/>
      <c r="OUS257" s="249"/>
      <c r="OUT257" s="249"/>
      <c r="OUU257" s="249"/>
      <c r="OUV257" s="249"/>
      <c r="OUW257" s="249"/>
      <c r="OUX257" s="249"/>
      <c r="OUY257" s="249"/>
      <c r="OUZ257" s="249"/>
      <c r="OVA257" s="249"/>
      <c r="OVB257" s="249"/>
      <c r="OVC257" s="249"/>
      <c r="OVD257" s="249"/>
      <c r="OVE257" s="249"/>
      <c r="OVF257" s="249"/>
      <c r="OVG257" s="249"/>
      <c r="OVH257" s="249"/>
      <c r="OVI257" s="249"/>
      <c r="OVJ257" s="249"/>
      <c r="OVK257" s="249"/>
      <c r="OVL257" s="249"/>
      <c r="OVM257" s="249"/>
      <c r="OVN257" s="249"/>
      <c r="OVO257" s="249"/>
      <c r="OVP257" s="249"/>
      <c r="OVQ257" s="249"/>
      <c r="OVR257" s="249"/>
      <c r="OVS257" s="249"/>
      <c r="OVT257" s="249"/>
      <c r="OVU257" s="249"/>
      <c r="OVV257" s="249"/>
      <c r="OVW257" s="249"/>
      <c r="OVX257" s="249"/>
      <c r="OVY257" s="249"/>
      <c r="OVZ257" s="249"/>
      <c r="OWA257" s="249"/>
      <c r="OWB257" s="249"/>
      <c r="OWC257" s="249"/>
      <c r="OWD257" s="249"/>
      <c r="OWE257" s="249"/>
      <c r="OWF257" s="249"/>
      <c r="OWG257" s="249"/>
      <c r="OWH257" s="249"/>
      <c r="OWI257" s="249"/>
      <c r="OWJ257" s="249"/>
      <c r="OWK257" s="249"/>
      <c r="OWL257" s="249"/>
      <c r="OWM257" s="249"/>
      <c r="OWN257" s="249"/>
      <c r="OWO257" s="249"/>
      <c r="OWP257" s="249"/>
      <c r="OWQ257" s="249"/>
      <c r="OWR257" s="249"/>
      <c r="OWS257" s="249"/>
      <c r="OWT257" s="249"/>
      <c r="OWU257" s="249"/>
      <c r="OWV257" s="249"/>
      <c r="OWW257" s="249"/>
      <c r="OWX257" s="249"/>
      <c r="OWY257" s="249"/>
      <c r="OWZ257" s="249"/>
      <c r="OXA257" s="249"/>
      <c r="OXB257" s="249"/>
      <c r="OXC257" s="249"/>
      <c r="OXD257" s="249"/>
      <c r="OXE257" s="249"/>
      <c r="OXF257" s="249"/>
      <c r="OXG257" s="249"/>
      <c r="OXH257" s="249"/>
      <c r="OXI257" s="249"/>
      <c r="OXJ257" s="249"/>
      <c r="OXK257" s="249"/>
      <c r="OXL257" s="249"/>
      <c r="OXM257" s="249"/>
      <c r="OXN257" s="249"/>
      <c r="OXO257" s="249"/>
      <c r="OXP257" s="249"/>
      <c r="OXQ257" s="249"/>
      <c r="OXR257" s="249"/>
      <c r="OXS257" s="249"/>
      <c r="OXT257" s="249"/>
      <c r="OXU257" s="249"/>
      <c r="OXV257" s="249"/>
      <c r="OXW257" s="249"/>
      <c r="OXX257" s="249"/>
      <c r="OXY257" s="249"/>
      <c r="OXZ257" s="249"/>
      <c r="OYA257" s="249"/>
      <c r="OYB257" s="249"/>
      <c r="OYC257" s="249"/>
      <c r="OYD257" s="249"/>
      <c r="OYE257" s="249"/>
      <c r="OYF257" s="249"/>
      <c r="OYG257" s="249"/>
      <c r="OYH257" s="249"/>
      <c r="OYI257" s="249"/>
      <c r="OYJ257" s="249"/>
      <c r="OYK257" s="249"/>
      <c r="OYL257" s="249"/>
      <c r="OYM257" s="249"/>
      <c r="OYN257" s="249"/>
      <c r="OYO257" s="249"/>
      <c r="OYP257" s="249"/>
      <c r="OYQ257" s="249"/>
      <c r="OYR257" s="249"/>
      <c r="OYS257" s="249"/>
      <c r="OYT257" s="249"/>
      <c r="OYU257" s="249"/>
      <c r="OYV257" s="249"/>
      <c r="OYW257" s="249"/>
      <c r="OYX257" s="249"/>
      <c r="OYY257" s="249"/>
      <c r="OYZ257" s="249"/>
      <c r="OZA257" s="249"/>
      <c r="OZB257" s="249"/>
      <c r="OZC257" s="249"/>
      <c r="OZD257" s="249"/>
      <c r="OZE257" s="249"/>
      <c r="OZF257" s="249"/>
      <c r="OZG257" s="249"/>
      <c r="OZH257" s="249"/>
      <c r="OZI257" s="249"/>
      <c r="OZJ257" s="249"/>
      <c r="OZK257" s="249"/>
      <c r="OZL257" s="249"/>
      <c r="OZM257" s="249"/>
      <c r="OZN257" s="249"/>
      <c r="OZO257" s="249"/>
      <c r="OZP257" s="249"/>
      <c r="OZQ257" s="249"/>
      <c r="OZR257" s="249"/>
      <c r="OZS257" s="249"/>
      <c r="OZT257" s="249"/>
      <c r="OZU257" s="249"/>
      <c r="OZV257" s="249"/>
      <c r="OZW257" s="249"/>
      <c r="OZX257" s="249"/>
      <c r="OZY257" s="249"/>
      <c r="OZZ257" s="249"/>
      <c r="PAA257" s="249"/>
      <c r="PAB257" s="249"/>
      <c r="PAC257" s="249"/>
      <c r="PAD257" s="249"/>
      <c r="PAE257" s="249"/>
      <c r="PAF257" s="249"/>
      <c r="PAG257" s="249"/>
      <c r="PAH257" s="249"/>
      <c r="PAI257" s="249"/>
      <c r="PAJ257" s="249"/>
      <c r="PAK257" s="249"/>
      <c r="PAL257" s="249"/>
      <c r="PAM257" s="249"/>
      <c r="PAN257" s="249"/>
      <c r="PAO257" s="249"/>
      <c r="PAP257" s="249"/>
      <c r="PAQ257" s="249"/>
      <c r="PAR257" s="249"/>
      <c r="PAS257" s="249"/>
      <c r="PAT257" s="249"/>
      <c r="PAU257" s="249"/>
      <c r="PAV257" s="249"/>
      <c r="PAW257" s="249"/>
      <c r="PAX257" s="249"/>
      <c r="PAY257" s="249"/>
      <c r="PAZ257" s="249"/>
      <c r="PBA257" s="249"/>
      <c r="PBB257" s="249"/>
      <c r="PBC257" s="249"/>
      <c r="PBD257" s="249"/>
      <c r="PBE257" s="249"/>
      <c r="PBF257" s="249"/>
      <c r="PBG257" s="249"/>
      <c r="PBH257" s="249"/>
      <c r="PBI257" s="249"/>
      <c r="PBJ257" s="249"/>
      <c r="PBK257" s="249"/>
      <c r="PBL257" s="249"/>
      <c r="PBM257" s="249"/>
      <c r="PBN257" s="249"/>
      <c r="PBO257" s="249"/>
      <c r="PBP257" s="249"/>
      <c r="PBQ257" s="249"/>
      <c r="PBR257" s="249"/>
      <c r="PBS257" s="249"/>
      <c r="PBT257" s="249"/>
      <c r="PBU257" s="249"/>
      <c r="PBV257" s="249"/>
      <c r="PBW257" s="249"/>
      <c r="PBX257" s="249"/>
      <c r="PBY257" s="249"/>
      <c r="PBZ257" s="249"/>
      <c r="PCA257" s="249"/>
      <c r="PCB257" s="249"/>
      <c r="PCC257" s="249"/>
      <c r="PCD257" s="249"/>
      <c r="PCE257" s="249"/>
      <c r="PCF257" s="249"/>
      <c r="PCG257" s="249"/>
      <c r="PCH257" s="249"/>
      <c r="PCI257" s="249"/>
      <c r="PCJ257" s="249"/>
      <c r="PCK257" s="249"/>
      <c r="PCL257" s="249"/>
      <c r="PCM257" s="249"/>
      <c r="PCN257" s="249"/>
      <c r="PCO257" s="249"/>
      <c r="PCP257" s="249"/>
      <c r="PCQ257" s="249"/>
      <c r="PCR257" s="249"/>
      <c r="PCS257" s="249"/>
      <c r="PCT257" s="249"/>
      <c r="PCU257" s="249"/>
      <c r="PCV257" s="249"/>
      <c r="PCW257" s="249"/>
      <c r="PCX257" s="249"/>
      <c r="PCY257" s="249"/>
      <c r="PCZ257" s="249"/>
      <c r="PDA257" s="249"/>
      <c r="PDB257" s="249"/>
      <c r="PDC257" s="249"/>
      <c r="PDD257" s="249"/>
      <c r="PDE257" s="249"/>
      <c r="PDF257" s="249"/>
      <c r="PDG257" s="249"/>
      <c r="PDH257" s="249"/>
      <c r="PDI257" s="249"/>
      <c r="PDJ257" s="249"/>
      <c r="PDK257" s="249"/>
      <c r="PDL257" s="249"/>
      <c r="PDM257" s="249"/>
      <c r="PDN257" s="249"/>
      <c r="PDO257" s="249"/>
      <c r="PDP257" s="249"/>
      <c r="PDQ257" s="249"/>
      <c r="PDR257" s="249"/>
      <c r="PDS257" s="249"/>
      <c r="PDT257" s="249"/>
      <c r="PDU257" s="249"/>
      <c r="PDV257" s="249"/>
      <c r="PDW257" s="249"/>
      <c r="PDX257" s="249"/>
      <c r="PDY257" s="249"/>
      <c r="PDZ257" s="249"/>
      <c r="PEA257" s="249"/>
      <c r="PEB257" s="249"/>
      <c r="PEC257" s="249"/>
      <c r="PED257" s="249"/>
      <c r="PEE257" s="249"/>
      <c r="PEF257" s="249"/>
      <c r="PEG257" s="249"/>
      <c r="PEH257" s="249"/>
      <c r="PEI257" s="249"/>
      <c r="PEJ257" s="249"/>
      <c r="PEK257" s="249"/>
      <c r="PEL257" s="249"/>
      <c r="PEM257" s="249"/>
      <c r="PEN257" s="249"/>
      <c r="PEO257" s="249"/>
      <c r="PEP257" s="249"/>
      <c r="PEQ257" s="249"/>
      <c r="PER257" s="249"/>
      <c r="PES257" s="249"/>
      <c r="PET257" s="249"/>
      <c r="PEU257" s="249"/>
      <c r="PEV257" s="249"/>
      <c r="PEW257" s="249"/>
      <c r="PEX257" s="249"/>
      <c r="PEY257" s="249"/>
      <c r="PEZ257" s="249"/>
      <c r="PFA257" s="249"/>
      <c r="PFB257" s="249"/>
      <c r="PFC257" s="249"/>
      <c r="PFD257" s="249"/>
      <c r="PFE257" s="249"/>
      <c r="PFF257" s="249"/>
      <c r="PFG257" s="249"/>
      <c r="PFH257" s="249"/>
      <c r="PFI257" s="249"/>
      <c r="PFJ257" s="249"/>
      <c r="PFK257" s="249"/>
      <c r="PFL257" s="249"/>
      <c r="PFM257" s="249"/>
      <c r="PFN257" s="249"/>
      <c r="PFO257" s="249"/>
      <c r="PFP257" s="249"/>
      <c r="PFQ257" s="249"/>
      <c r="PFR257" s="249"/>
      <c r="PFS257" s="249"/>
      <c r="PFT257" s="249"/>
      <c r="PFU257" s="249"/>
      <c r="PFV257" s="249"/>
      <c r="PFW257" s="249"/>
      <c r="PFX257" s="249"/>
      <c r="PFY257" s="249"/>
      <c r="PFZ257" s="249"/>
      <c r="PGA257" s="249"/>
      <c r="PGB257" s="249"/>
      <c r="PGC257" s="249"/>
      <c r="PGD257" s="249"/>
      <c r="PGE257" s="249"/>
      <c r="PGF257" s="249"/>
      <c r="PGG257" s="249"/>
      <c r="PGH257" s="249"/>
      <c r="PGI257" s="249"/>
      <c r="PGJ257" s="249"/>
      <c r="PGK257" s="249"/>
      <c r="PGL257" s="249"/>
      <c r="PGM257" s="249"/>
      <c r="PGN257" s="249"/>
      <c r="PGO257" s="249"/>
      <c r="PGP257" s="249"/>
      <c r="PGQ257" s="249"/>
      <c r="PGR257" s="249"/>
      <c r="PGS257" s="249"/>
      <c r="PGT257" s="249"/>
      <c r="PGU257" s="249"/>
      <c r="PGV257" s="249"/>
      <c r="PGW257" s="249"/>
      <c r="PGX257" s="249"/>
      <c r="PGY257" s="249"/>
      <c r="PGZ257" s="249"/>
      <c r="PHA257" s="249"/>
      <c r="PHB257" s="249"/>
      <c r="PHC257" s="249"/>
      <c r="PHD257" s="249"/>
      <c r="PHE257" s="249"/>
      <c r="PHF257" s="249"/>
      <c r="PHG257" s="249"/>
      <c r="PHH257" s="249"/>
      <c r="PHI257" s="249"/>
      <c r="PHJ257" s="249"/>
      <c r="PHK257" s="249"/>
      <c r="PHL257" s="249"/>
      <c r="PHM257" s="249"/>
      <c r="PHN257" s="249"/>
      <c r="PHO257" s="249"/>
      <c r="PHP257" s="249"/>
      <c r="PHQ257" s="249"/>
      <c r="PHR257" s="249"/>
      <c r="PHS257" s="249"/>
      <c r="PHT257" s="249"/>
      <c r="PHU257" s="249"/>
      <c r="PHV257" s="249"/>
      <c r="PHW257" s="249"/>
      <c r="PHX257" s="249"/>
      <c r="PHY257" s="249"/>
      <c r="PHZ257" s="249"/>
      <c r="PIA257" s="249"/>
      <c r="PIB257" s="249"/>
      <c r="PIC257" s="249"/>
      <c r="PID257" s="249"/>
      <c r="PIE257" s="249"/>
      <c r="PIF257" s="249"/>
      <c r="PIG257" s="249"/>
      <c r="PIH257" s="249"/>
      <c r="PII257" s="249"/>
      <c r="PIJ257" s="249"/>
      <c r="PIK257" s="249"/>
      <c r="PIL257" s="249"/>
      <c r="PIM257" s="249"/>
      <c r="PIN257" s="249"/>
      <c r="PIO257" s="249"/>
      <c r="PIP257" s="249"/>
      <c r="PIQ257" s="249"/>
      <c r="PIR257" s="249"/>
      <c r="PIS257" s="249"/>
      <c r="PIT257" s="249"/>
      <c r="PIU257" s="249"/>
      <c r="PIV257" s="249"/>
      <c r="PIW257" s="249"/>
      <c r="PIX257" s="249"/>
      <c r="PIY257" s="249"/>
      <c r="PIZ257" s="249"/>
      <c r="PJA257" s="249"/>
      <c r="PJB257" s="249"/>
      <c r="PJC257" s="249"/>
      <c r="PJD257" s="249"/>
      <c r="PJE257" s="249"/>
      <c r="PJF257" s="249"/>
      <c r="PJG257" s="249"/>
      <c r="PJH257" s="249"/>
      <c r="PJI257" s="249"/>
      <c r="PJJ257" s="249"/>
      <c r="PJK257" s="249"/>
      <c r="PJL257" s="249"/>
      <c r="PJM257" s="249"/>
      <c r="PJN257" s="249"/>
      <c r="PJO257" s="249"/>
      <c r="PJP257" s="249"/>
      <c r="PJQ257" s="249"/>
      <c r="PJR257" s="249"/>
      <c r="PJS257" s="249"/>
      <c r="PJT257" s="249"/>
      <c r="PJU257" s="249"/>
      <c r="PJV257" s="249"/>
      <c r="PJW257" s="249"/>
      <c r="PJX257" s="249"/>
      <c r="PJY257" s="249"/>
      <c r="PJZ257" s="249"/>
      <c r="PKA257" s="249"/>
      <c r="PKB257" s="249"/>
      <c r="PKC257" s="249"/>
      <c r="PKD257" s="249"/>
      <c r="PKE257" s="249"/>
      <c r="PKF257" s="249"/>
      <c r="PKG257" s="249"/>
      <c r="PKH257" s="249"/>
      <c r="PKI257" s="249"/>
      <c r="PKJ257" s="249"/>
      <c r="PKK257" s="249"/>
      <c r="PKL257" s="249"/>
      <c r="PKM257" s="249"/>
      <c r="PKN257" s="249"/>
      <c r="PKO257" s="249"/>
      <c r="PKP257" s="249"/>
      <c r="PKQ257" s="249"/>
      <c r="PKR257" s="249"/>
      <c r="PKS257" s="249"/>
      <c r="PKT257" s="249"/>
      <c r="PKU257" s="249"/>
      <c r="PKV257" s="249"/>
      <c r="PKW257" s="249"/>
      <c r="PKX257" s="249"/>
      <c r="PKY257" s="249"/>
      <c r="PKZ257" s="249"/>
      <c r="PLA257" s="249"/>
      <c r="PLB257" s="249"/>
      <c r="PLC257" s="249"/>
      <c r="PLD257" s="249"/>
      <c r="PLE257" s="249"/>
      <c r="PLF257" s="249"/>
      <c r="PLG257" s="249"/>
      <c r="PLH257" s="249"/>
      <c r="PLI257" s="249"/>
      <c r="PLJ257" s="249"/>
      <c r="PLK257" s="249"/>
      <c r="PLL257" s="249"/>
      <c r="PLM257" s="249"/>
      <c r="PLN257" s="249"/>
      <c r="PLO257" s="249"/>
      <c r="PLP257" s="249"/>
      <c r="PLQ257" s="249"/>
      <c r="PLR257" s="249"/>
      <c r="PLS257" s="249"/>
      <c r="PLT257" s="249"/>
      <c r="PLU257" s="249"/>
      <c r="PLV257" s="249"/>
      <c r="PLW257" s="249"/>
      <c r="PLX257" s="249"/>
      <c r="PLY257" s="249"/>
      <c r="PLZ257" s="249"/>
      <c r="PMA257" s="249"/>
      <c r="PMB257" s="249"/>
      <c r="PMC257" s="249"/>
      <c r="PMD257" s="249"/>
      <c r="PME257" s="249"/>
      <c r="PMF257" s="249"/>
      <c r="PMG257" s="249"/>
      <c r="PMH257" s="249"/>
      <c r="PMI257" s="249"/>
      <c r="PMJ257" s="249"/>
      <c r="PMK257" s="249"/>
      <c r="PML257" s="249"/>
      <c r="PMM257" s="249"/>
      <c r="PMN257" s="249"/>
      <c r="PMO257" s="249"/>
      <c r="PMP257" s="249"/>
      <c r="PMQ257" s="249"/>
      <c r="PMR257" s="249"/>
      <c r="PMS257" s="249"/>
      <c r="PMT257" s="249"/>
      <c r="PMU257" s="249"/>
      <c r="PMV257" s="249"/>
      <c r="PMW257" s="249"/>
      <c r="PMX257" s="249"/>
      <c r="PMY257" s="249"/>
      <c r="PMZ257" s="249"/>
      <c r="PNA257" s="249"/>
      <c r="PNB257" s="249"/>
      <c r="PNC257" s="249"/>
      <c r="PND257" s="249"/>
      <c r="PNE257" s="249"/>
      <c r="PNF257" s="249"/>
      <c r="PNG257" s="249"/>
      <c r="PNH257" s="249"/>
      <c r="PNI257" s="249"/>
      <c r="PNJ257" s="249"/>
      <c r="PNK257" s="249"/>
      <c r="PNL257" s="249"/>
      <c r="PNM257" s="249"/>
      <c r="PNN257" s="249"/>
      <c r="PNO257" s="249"/>
      <c r="PNP257" s="249"/>
      <c r="PNQ257" s="249"/>
      <c r="PNR257" s="249"/>
      <c r="PNS257" s="249"/>
      <c r="PNT257" s="249"/>
      <c r="PNU257" s="249"/>
      <c r="PNV257" s="249"/>
      <c r="PNW257" s="249"/>
      <c r="PNX257" s="249"/>
      <c r="PNY257" s="249"/>
      <c r="PNZ257" s="249"/>
      <c r="POA257" s="249"/>
      <c r="POB257" s="249"/>
      <c r="POC257" s="249"/>
      <c r="POD257" s="249"/>
      <c r="POE257" s="249"/>
      <c r="POF257" s="249"/>
      <c r="POG257" s="249"/>
      <c r="POH257" s="249"/>
      <c r="POI257" s="249"/>
      <c r="POJ257" s="249"/>
      <c r="POK257" s="249"/>
      <c r="POL257" s="249"/>
      <c r="POM257" s="249"/>
      <c r="PON257" s="249"/>
      <c r="POO257" s="249"/>
      <c r="POP257" s="249"/>
      <c r="POQ257" s="249"/>
      <c r="POR257" s="249"/>
      <c r="POS257" s="249"/>
      <c r="POT257" s="249"/>
      <c r="POU257" s="249"/>
      <c r="POV257" s="249"/>
      <c r="POW257" s="249"/>
      <c r="POX257" s="249"/>
      <c r="POY257" s="249"/>
      <c r="POZ257" s="249"/>
      <c r="PPA257" s="249"/>
      <c r="PPB257" s="249"/>
      <c r="PPC257" s="249"/>
      <c r="PPD257" s="249"/>
      <c r="PPE257" s="249"/>
      <c r="PPF257" s="249"/>
      <c r="PPG257" s="249"/>
      <c r="PPH257" s="249"/>
      <c r="PPI257" s="249"/>
      <c r="PPJ257" s="249"/>
      <c r="PPK257" s="249"/>
      <c r="PPL257" s="249"/>
      <c r="PPM257" s="249"/>
      <c r="PPN257" s="249"/>
      <c r="PPO257" s="249"/>
      <c r="PPP257" s="249"/>
      <c r="PPQ257" s="249"/>
      <c r="PPR257" s="249"/>
      <c r="PPS257" s="249"/>
      <c r="PPT257" s="249"/>
      <c r="PPU257" s="249"/>
      <c r="PPV257" s="249"/>
      <c r="PPW257" s="249"/>
      <c r="PPX257" s="249"/>
      <c r="PPY257" s="249"/>
      <c r="PPZ257" s="249"/>
      <c r="PQA257" s="249"/>
      <c r="PQB257" s="249"/>
      <c r="PQC257" s="249"/>
      <c r="PQD257" s="249"/>
      <c r="PQE257" s="249"/>
      <c r="PQF257" s="249"/>
      <c r="PQG257" s="249"/>
      <c r="PQH257" s="249"/>
      <c r="PQI257" s="249"/>
      <c r="PQJ257" s="249"/>
      <c r="PQK257" s="249"/>
      <c r="PQL257" s="249"/>
      <c r="PQM257" s="249"/>
      <c r="PQN257" s="249"/>
      <c r="PQO257" s="249"/>
      <c r="PQP257" s="249"/>
      <c r="PQQ257" s="249"/>
      <c r="PQR257" s="249"/>
      <c r="PQS257" s="249"/>
      <c r="PQT257" s="249"/>
      <c r="PQU257" s="249"/>
      <c r="PQV257" s="249"/>
      <c r="PQW257" s="249"/>
      <c r="PQX257" s="249"/>
      <c r="PQY257" s="249"/>
      <c r="PQZ257" s="249"/>
      <c r="PRA257" s="249"/>
      <c r="PRB257" s="249"/>
      <c r="PRC257" s="249"/>
      <c r="PRD257" s="249"/>
      <c r="PRE257" s="249"/>
      <c r="PRF257" s="249"/>
      <c r="PRG257" s="249"/>
      <c r="PRH257" s="249"/>
      <c r="PRI257" s="249"/>
      <c r="PRJ257" s="249"/>
      <c r="PRK257" s="249"/>
      <c r="PRL257" s="249"/>
      <c r="PRM257" s="249"/>
      <c r="PRN257" s="249"/>
      <c r="PRO257" s="249"/>
      <c r="PRP257" s="249"/>
      <c r="PRQ257" s="249"/>
      <c r="PRR257" s="249"/>
      <c r="PRS257" s="249"/>
      <c r="PRT257" s="249"/>
      <c r="PRU257" s="249"/>
      <c r="PRV257" s="249"/>
      <c r="PRW257" s="249"/>
      <c r="PRX257" s="249"/>
      <c r="PRY257" s="249"/>
      <c r="PRZ257" s="249"/>
      <c r="PSA257" s="249"/>
      <c r="PSB257" s="249"/>
      <c r="PSC257" s="249"/>
      <c r="PSD257" s="249"/>
      <c r="PSE257" s="249"/>
      <c r="PSF257" s="249"/>
      <c r="PSG257" s="249"/>
      <c r="PSH257" s="249"/>
      <c r="PSI257" s="249"/>
      <c r="PSJ257" s="249"/>
      <c r="PSK257" s="249"/>
      <c r="PSL257" s="249"/>
      <c r="PSM257" s="249"/>
      <c r="PSN257" s="249"/>
      <c r="PSO257" s="249"/>
      <c r="PSP257" s="249"/>
      <c r="PSQ257" s="249"/>
      <c r="PSR257" s="249"/>
      <c r="PSS257" s="249"/>
      <c r="PST257" s="249"/>
      <c r="PSU257" s="249"/>
      <c r="PSV257" s="249"/>
      <c r="PSW257" s="249"/>
      <c r="PSX257" s="249"/>
      <c r="PSY257" s="249"/>
      <c r="PSZ257" s="249"/>
      <c r="PTA257" s="249"/>
      <c r="PTB257" s="249"/>
      <c r="PTC257" s="249"/>
      <c r="PTD257" s="249"/>
      <c r="PTE257" s="249"/>
      <c r="PTF257" s="249"/>
      <c r="PTG257" s="249"/>
      <c r="PTH257" s="249"/>
      <c r="PTI257" s="249"/>
      <c r="PTJ257" s="249"/>
      <c r="PTK257" s="249"/>
      <c r="PTL257" s="249"/>
      <c r="PTM257" s="249"/>
      <c r="PTN257" s="249"/>
      <c r="PTO257" s="249"/>
      <c r="PTP257" s="249"/>
      <c r="PTQ257" s="249"/>
      <c r="PTR257" s="249"/>
      <c r="PTS257" s="249"/>
      <c r="PTT257" s="249"/>
      <c r="PTU257" s="249"/>
      <c r="PTV257" s="249"/>
      <c r="PTW257" s="249"/>
      <c r="PTX257" s="249"/>
      <c r="PTY257" s="249"/>
      <c r="PTZ257" s="249"/>
      <c r="PUA257" s="249"/>
      <c r="PUB257" s="249"/>
      <c r="PUC257" s="249"/>
      <c r="PUD257" s="249"/>
      <c r="PUE257" s="249"/>
      <c r="PUF257" s="249"/>
      <c r="PUG257" s="249"/>
      <c r="PUH257" s="249"/>
      <c r="PUI257" s="249"/>
      <c r="PUJ257" s="249"/>
      <c r="PUK257" s="249"/>
      <c r="PUL257" s="249"/>
      <c r="PUM257" s="249"/>
      <c r="PUN257" s="249"/>
      <c r="PUO257" s="249"/>
      <c r="PUP257" s="249"/>
      <c r="PUQ257" s="249"/>
      <c r="PUR257" s="249"/>
      <c r="PUS257" s="249"/>
      <c r="PUT257" s="249"/>
      <c r="PUU257" s="249"/>
      <c r="PUV257" s="249"/>
      <c r="PUW257" s="249"/>
      <c r="PUX257" s="249"/>
      <c r="PUY257" s="249"/>
      <c r="PUZ257" s="249"/>
      <c r="PVA257" s="249"/>
      <c r="PVB257" s="249"/>
      <c r="PVC257" s="249"/>
      <c r="PVD257" s="249"/>
      <c r="PVE257" s="249"/>
      <c r="PVF257" s="249"/>
      <c r="PVG257" s="249"/>
      <c r="PVH257" s="249"/>
      <c r="PVI257" s="249"/>
      <c r="PVJ257" s="249"/>
      <c r="PVK257" s="249"/>
      <c r="PVL257" s="249"/>
      <c r="PVM257" s="249"/>
      <c r="PVN257" s="249"/>
      <c r="PVO257" s="249"/>
      <c r="PVP257" s="249"/>
      <c r="PVQ257" s="249"/>
      <c r="PVR257" s="249"/>
      <c r="PVS257" s="249"/>
      <c r="PVT257" s="249"/>
      <c r="PVU257" s="249"/>
      <c r="PVV257" s="249"/>
      <c r="PVW257" s="249"/>
      <c r="PVX257" s="249"/>
      <c r="PVY257" s="249"/>
      <c r="PVZ257" s="249"/>
      <c r="PWA257" s="249"/>
      <c r="PWB257" s="249"/>
      <c r="PWC257" s="249"/>
      <c r="PWD257" s="249"/>
      <c r="PWE257" s="249"/>
      <c r="PWF257" s="249"/>
      <c r="PWG257" s="249"/>
      <c r="PWH257" s="249"/>
      <c r="PWI257" s="249"/>
      <c r="PWJ257" s="249"/>
      <c r="PWK257" s="249"/>
      <c r="PWL257" s="249"/>
      <c r="PWM257" s="249"/>
      <c r="PWN257" s="249"/>
      <c r="PWO257" s="249"/>
      <c r="PWP257" s="249"/>
      <c r="PWQ257" s="249"/>
      <c r="PWR257" s="249"/>
      <c r="PWS257" s="249"/>
      <c r="PWT257" s="249"/>
      <c r="PWU257" s="249"/>
      <c r="PWV257" s="249"/>
      <c r="PWW257" s="249"/>
      <c r="PWX257" s="249"/>
      <c r="PWY257" s="249"/>
      <c r="PWZ257" s="249"/>
      <c r="PXA257" s="249"/>
      <c r="PXB257" s="249"/>
      <c r="PXC257" s="249"/>
      <c r="PXD257" s="249"/>
      <c r="PXE257" s="249"/>
      <c r="PXF257" s="249"/>
      <c r="PXG257" s="249"/>
      <c r="PXH257" s="249"/>
      <c r="PXI257" s="249"/>
      <c r="PXJ257" s="249"/>
      <c r="PXK257" s="249"/>
      <c r="PXL257" s="249"/>
      <c r="PXM257" s="249"/>
      <c r="PXN257" s="249"/>
      <c r="PXO257" s="249"/>
      <c r="PXP257" s="249"/>
      <c r="PXQ257" s="249"/>
      <c r="PXR257" s="249"/>
      <c r="PXS257" s="249"/>
      <c r="PXT257" s="249"/>
      <c r="PXU257" s="249"/>
      <c r="PXV257" s="249"/>
      <c r="PXW257" s="249"/>
      <c r="PXX257" s="249"/>
      <c r="PXY257" s="249"/>
      <c r="PXZ257" s="249"/>
      <c r="PYA257" s="249"/>
      <c r="PYB257" s="249"/>
      <c r="PYC257" s="249"/>
      <c r="PYD257" s="249"/>
      <c r="PYE257" s="249"/>
      <c r="PYF257" s="249"/>
      <c r="PYG257" s="249"/>
      <c r="PYH257" s="249"/>
      <c r="PYI257" s="249"/>
      <c r="PYJ257" s="249"/>
      <c r="PYK257" s="249"/>
      <c r="PYL257" s="249"/>
      <c r="PYM257" s="249"/>
      <c r="PYN257" s="249"/>
      <c r="PYO257" s="249"/>
      <c r="PYP257" s="249"/>
      <c r="PYQ257" s="249"/>
      <c r="PYR257" s="249"/>
      <c r="PYS257" s="249"/>
      <c r="PYT257" s="249"/>
      <c r="PYU257" s="249"/>
      <c r="PYV257" s="249"/>
      <c r="PYW257" s="249"/>
      <c r="PYX257" s="249"/>
      <c r="PYY257" s="249"/>
      <c r="PYZ257" s="249"/>
      <c r="PZA257" s="249"/>
      <c r="PZB257" s="249"/>
      <c r="PZC257" s="249"/>
      <c r="PZD257" s="249"/>
      <c r="PZE257" s="249"/>
      <c r="PZF257" s="249"/>
      <c r="PZG257" s="249"/>
      <c r="PZH257" s="249"/>
      <c r="PZI257" s="249"/>
      <c r="PZJ257" s="249"/>
      <c r="PZK257" s="249"/>
      <c r="PZL257" s="249"/>
      <c r="PZM257" s="249"/>
      <c r="PZN257" s="249"/>
      <c r="PZO257" s="249"/>
      <c r="PZP257" s="249"/>
      <c r="PZQ257" s="249"/>
      <c r="PZR257" s="249"/>
      <c r="PZS257" s="249"/>
      <c r="PZT257" s="249"/>
      <c r="PZU257" s="249"/>
      <c r="PZV257" s="249"/>
      <c r="PZW257" s="249"/>
      <c r="PZX257" s="249"/>
      <c r="PZY257" s="249"/>
      <c r="PZZ257" s="249"/>
      <c r="QAA257" s="249"/>
      <c r="QAB257" s="249"/>
      <c r="QAC257" s="249"/>
      <c r="QAD257" s="249"/>
      <c r="QAE257" s="249"/>
      <c r="QAF257" s="249"/>
      <c r="QAG257" s="249"/>
      <c r="QAH257" s="249"/>
      <c r="QAI257" s="249"/>
      <c r="QAJ257" s="249"/>
      <c r="QAK257" s="249"/>
      <c r="QAL257" s="249"/>
      <c r="QAM257" s="249"/>
      <c r="QAN257" s="249"/>
      <c r="QAO257" s="249"/>
      <c r="QAP257" s="249"/>
      <c r="QAQ257" s="249"/>
      <c r="QAR257" s="249"/>
      <c r="QAS257" s="249"/>
      <c r="QAT257" s="249"/>
      <c r="QAU257" s="249"/>
      <c r="QAV257" s="249"/>
      <c r="QAW257" s="249"/>
      <c r="QAX257" s="249"/>
      <c r="QAY257" s="249"/>
      <c r="QAZ257" s="249"/>
      <c r="QBA257" s="249"/>
      <c r="QBB257" s="249"/>
      <c r="QBC257" s="249"/>
      <c r="QBD257" s="249"/>
      <c r="QBE257" s="249"/>
      <c r="QBF257" s="249"/>
      <c r="QBG257" s="249"/>
      <c r="QBH257" s="249"/>
      <c r="QBI257" s="249"/>
      <c r="QBJ257" s="249"/>
      <c r="QBK257" s="249"/>
      <c r="QBL257" s="249"/>
      <c r="QBM257" s="249"/>
      <c r="QBN257" s="249"/>
      <c r="QBO257" s="249"/>
      <c r="QBP257" s="249"/>
      <c r="QBQ257" s="249"/>
      <c r="QBR257" s="249"/>
      <c r="QBS257" s="249"/>
      <c r="QBT257" s="249"/>
      <c r="QBU257" s="249"/>
      <c r="QBV257" s="249"/>
      <c r="QBW257" s="249"/>
      <c r="QBX257" s="249"/>
      <c r="QBY257" s="249"/>
      <c r="QBZ257" s="249"/>
      <c r="QCA257" s="249"/>
      <c r="QCB257" s="249"/>
      <c r="QCC257" s="249"/>
      <c r="QCD257" s="249"/>
      <c r="QCE257" s="249"/>
      <c r="QCF257" s="249"/>
      <c r="QCG257" s="249"/>
      <c r="QCH257" s="249"/>
      <c r="QCI257" s="249"/>
      <c r="QCJ257" s="249"/>
      <c r="QCK257" s="249"/>
      <c r="QCL257" s="249"/>
      <c r="QCM257" s="249"/>
      <c r="QCN257" s="249"/>
      <c r="QCO257" s="249"/>
      <c r="QCP257" s="249"/>
      <c r="QCQ257" s="249"/>
      <c r="QCR257" s="249"/>
      <c r="QCS257" s="249"/>
      <c r="QCT257" s="249"/>
      <c r="QCU257" s="249"/>
      <c r="QCV257" s="249"/>
      <c r="QCW257" s="249"/>
      <c r="QCX257" s="249"/>
      <c r="QCY257" s="249"/>
      <c r="QCZ257" s="249"/>
      <c r="QDA257" s="249"/>
      <c r="QDB257" s="249"/>
      <c r="QDC257" s="249"/>
      <c r="QDD257" s="249"/>
      <c r="QDE257" s="249"/>
      <c r="QDF257" s="249"/>
      <c r="QDG257" s="249"/>
      <c r="QDH257" s="249"/>
      <c r="QDI257" s="249"/>
      <c r="QDJ257" s="249"/>
      <c r="QDK257" s="249"/>
      <c r="QDL257" s="249"/>
      <c r="QDM257" s="249"/>
      <c r="QDN257" s="249"/>
      <c r="QDO257" s="249"/>
      <c r="QDP257" s="249"/>
      <c r="QDQ257" s="249"/>
      <c r="QDR257" s="249"/>
      <c r="QDS257" s="249"/>
      <c r="QDT257" s="249"/>
      <c r="QDU257" s="249"/>
      <c r="QDV257" s="249"/>
      <c r="QDW257" s="249"/>
      <c r="QDX257" s="249"/>
      <c r="QDY257" s="249"/>
      <c r="QDZ257" s="249"/>
      <c r="QEA257" s="249"/>
      <c r="QEB257" s="249"/>
      <c r="QEC257" s="249"/>
      <c r="QED257" s="249"/>
      <c r="QEE257" s="249"/>
      <c r="QEF257" s="249"/>
      <c r="QEG257" s="249"/>
      <c r="QEH257" s="249"/>
      <c r="QEI257" s="249"/>
      <c r="QEJ257" s="249"/>
      <c r="QEK257" s="249"/>
      <c r="QEL257" s="249"/>
      <c r="QEM257" s="249"/>
      <c r="QEN257" s="249"/>
      <c r="QEO257" s="249"/>
      <c r="QEP257" s="249"/>
      <c r="QEQ257" s="249"/>
      <c r="QER257" s="249"/>
      <c r="QES257" s="249"/>
      <c r="QET257" s="249"/>
      <c r="QEU257" s="249"/>
      <c r="QEV257" s="249"/>
      <c r="QEW257" s="249"/>
      <c r="QEX257" s="249"/>
      <c r="QEY257" s="249"/>
      <c r="QEZ257" s="249"/>
      <c r="QFA257" s="249"/>
      <c r="QFB257" s="249"/>
      <c r="QFC257" s="249"/>
      <c r="QFD257" s="249"/>
      <c r="QFE257" s="249"/>
      <c r="QFF257" s="249"/>
      <c r="QFG257" s="249"/>
      <c r="QFH257" s="249"/>
      <c r="QFI257" s="249"/>
      <c r="QFJ257" s="249"/>
      <c r="QFK257" s="249"/>
      <c r="QFL257" s="249"/>
      <c r="QFM257" s="249"/>
      <c r="QFN257" s="249"/>
      <c r="QFO257" s="249"/>
      <c r="QFP257" s="249"/>
      <c r="QFQ257" s="249"/>
      <c r="QFR257" s="249"/>
      <c r="QFS257" s="249"/>
      <c r="QFT257" s="249"/>
      <c r="QFU257" s="249"/>
      <c r="QFV257" s="249"/>
      <c r="QFW257" s="249"/>
      <c r="QFX257" s="249"/>
      <c r="QFY257" s="249"/>
      <c r="QFZ257" s="249"/>
      <c r="QGA257" s="249"/>
      <c r="QGB257" s="249"/>
      <c r="QGC257" s="249"/>
      <c r="QGD257" s="249"/>
      <c r="QGE257" s="249"/>
      <c r="QGF257" s="249"/>
      <c r="QGG257" s="249"/>
      <c r="QGH257" s="249"/>
      <c r="QGI257" s="249"/>
      <c r="QGJ257" s="249"/>
      <c r="QGK257" s="249"/>
      <c r="QGL257" s="249"/>
      <c r="QGM257" s="249"/>
      <c r="QGN257" s="249"/>
      <c r="QGO257" s="249"/>
      <c r="QGP257" s="249"/>
      <c r="QGQ257" s="249"/>
      <c r="QGR257" s="249"/>
      <c r="QGS257" s="249"/>
      <c r="QGT257" s="249"/>
      <c r="QGU257" s="249"/>
      <c r="QGV257" s="249"/>
      <c r="QGW257" s="249"/>
      <c r="QGX257" s="249"/>
      <c r="QGY257" s="249"/>
      <c r="QGZ257" s="249"/>
      <c r="QHA257" s="249"/>
      <c r="QHB257" s="249"/>
      <c r="QHC257" s="249"/>
      <c r="QHD257" s="249"/>
      <c r="QHE257" s="249"/>
      <c r="QHF257" s="249"/>
      <c r="QHG257" s="249"/>
      <c r="QHH257" s="249"/>
      <c r="QHI257" s="249"/>
      <c r="QHJ257" s="249"/>
      <c r="QHK257" s="249"/>
      <c r="QHL257" s="249"/>
      <c r="QHM257" s="249"/>
      <c r="QHN257" s="249"/>
      <c r="QHO257" s="249"/>
      <c r="QHP257" s="249"/>
      <c r="QHQ257" s="249"/>
      <c r="QHR257" s="249"/>
      <c r="QHS257" s="249"/>
      <c r="QHT257" s="249"/>
      <c r="QHU257" s="249"/>
      <c r="QHV257" s="249"/>
      <c r="QHW257" s="249"/>
      <c r="QHX257" s="249"/>
      <c r="QHY257" s="249"/>
      <c r="QHZ257" s="249"/>
      <c r="QIA257" s="249"/>
      <c r="QIB257" s="249"/>
      <c r="QIC257" s="249"/>
      <c r="QID257" s="249"/>
      <c r="QIE257" s="249"/>
      <c r="QIF257" s="249"/>
      <c r="QIG257" s="249"/>
      <c r="QIH257" s="249"/>
      <c r="QII257" s="249"/>
      <c r="QIJ257" s="249"/>
      <c r="QIK257" s="249"/>
      <c r="QIL257" s="249"/>
      <c r="QIM257" s="249"/>
      <c r="QIN257" s="249"/>
      <c r="QIO257" s="249"/>
      <c r="QIP257" s="249"/>
      <c r="QIQ257" s="249"/>
      <c r="QIR257" s="249"/>
      <c r="QIS257" s="249"/>
      <c r="QIT257" s="249"/>
      <c r="QIU257" s="249"/>
      <c r="QIV257" s="249"/>
      <c r="QIW257" s="249"/>
      <c r="QIX257" s="249"/>
      <c r="QIY257" s="249"/>
      <c r="QIZ257" s="249"/>
      <c r="QJA257" s="249"/>
      <c r="QJB257" s="249"/>
      <c r="QJC257" s="249"/>
      <c r="QJD257" s="249"/>
      <c r="QJE257" s="249"/>
      <c r="QJF257" s="249"/>
      <c r="QJG257" s="249"/>
      <c r="QJH257" s="249"/>
      <c r="QJI257" s="249"/>
      <c r="QJJ257" s="249"/>
      <c r="QJK257" s="249"/>
      <c r="QJL257" s="249"/>
      <c r="QJM257" s="249"/>
      <c r="QJN257" s="249"/>
      <c r="QJO257" s="249"/>
      <c r="QJP257" s="249"/>
      <c r="QJQ257" s="249"/>
      <c r="QJR257" s="249"/>
      <c r="QJS257" s="249"/>
      <c r="QJT257" s="249"/>
      <c r="QJU257" s="249"/>
      <c r="QJV257" s="249"/>
      <c r="QJW257" s="249"/>
      <c r="QJX257" s="249"/>
      <c r="QJY257" s="249"/>
      <c r="QJZ257" s="249"/>
      <c r="QKA257" s="249"/>
      <c r="QKB257" s="249"/>
      <c r="QKC257" s="249"/>
      <c r="QKD257" s="249"/>
      <c r="QKE257" s="249"/>
      <c r="QKF257" s="249"/>
      <c r="QKG257" s="249"/>
      <c r="QKH257" s="249"/>
      <c r="QKI257" s="249"/>
      <c r="QKJ257" s="249"/>
      <c r="QKK257" s="249"/>
      <c r="QKL257" s="249"/>
      <c r="QKM257" s="249"/>
      <c r="QKN257" s="249"/>
      <c r="QKO257" s="249"/>
      <c r="QKP257" s="249"/>
      <c r="QKQ257" s="249"/>
      <c r="QKR257" s="249"/>
      <c r="QKS257" s="249"/>
      <c r="QKT257" s="249"/>
      <c r="QKU257" s="249"/>
      <c r="QKV257" s="249"/>
      <c r="QKW257" s="249"/>
      <c r="QKX257" s="249"/>
      <c r="QKY257" s="249"/>
      <c r="QKZ257" s="249"/>
      <c r="QLA257" s="249"/>
      <c r="QLB257" s="249"/>
      <c r="QLC257" s="249"/>
      <c r="QLD257" s="249"/>
      <c r="QLE257" s="249"/>
      <c r="QLF257" s="249"/>
      <c r="QLG257" s="249"/>
      <c r="QLH257" s="249"/>
      <c r="QLI257" s="249"/>
      <c r="QLJ257" s="249"/>
      <c r="QLK257" s="249"/>
      <c r="QLL257" s="249"/>
      <c r="QLM257" s="249"/>
      <c r="QLN257" s="249"/>
      <c r="QLO257" s="249"/>
      <c r="QLP257" s="249"/>
      <c r="QLQ257" s="249"/>
      <c r="QLR257" s="249"/>
      <c r="QLS257" s="249"/>
      <c r="QLT257" s="249"/>
      <c r="QLU257" s="249"/>
      <c r="QLV257" s="249"/>
      <c r="QLW257" s="249"/>
      <c r="QLX257" s="249"/>
      <c r="QLY257" s="249"/>
      <c r="QLZ257" s="249"/>
      <c r="QMA257" s="249"/>
      <c r="QMB257" s="249"/>
      <c r="QMC257" s="249"/>
      <c r="QMD257" s="249"/>
      <c r="QME257" s="249"/>
      <c r="QMF257" s="249"/>
      <c r="QMG257" s="249"/>
      <c r="QMH257" s="249"/>
      <c r="QMI257" s="249"/>
      <c r="QMJ257" s="249"/>
      <c r="QMK257" s="249"/>
      <c r="QML257" s="249"/>
      <c r="QMM257" s="249"/>
      <c r="QMN257" s="249"/>
      <c r="QMO257" s="249"/>
      <c r="QMP257" s="249"/>
      <c r="QMQ257" s="249"/>
      <c r="QMR257" s="249"/>
      <c r="QMS257" s="249"/>
      <c r="QMT257" s="249"/>
      <c r="QMU257" s="249"/>
      <c r="QMV257" s="249"/>
      <c r="QMW257" s="249"/>
      <c r="QMX257" s="249"/>
      <c r="QMY257" s="249"/>
      <c r="QMZ257" s="249"/>
      <c r="QNA257" s="249"/>
      <c r="QNB257" s="249"/>
      <c r="QNC257" s="249"/>
      <c r="QND257" s="249"/>
      <c r="QNE257" s="249"/>
      <c r="QNF257" s="249"/>
      <c r="QNG257" s="249"/>
      <c r="QNH257" s="249"/>
      <c r="QNI257" s="249"/>
      <c r="QNJ257" s="249"/>
      <c r="QNK257" s="249"/>
      <c r="QNL257" s="249"/>
      <c r="QNM257" s="249"/>
      <c r="QNN257" s="249"/>
      <c r="QNO257" s="249"/>
      <c r="QNP257" s="249"/>
      <c r="QNQ257" s="249"/>
      <c r="QNR257" s="249"/>
      <c r="QNS257" s="249"/>
      <c r="QNT257" s="249"/>
      <c r="QNU257" s="249"/>
      <c r="QNV257" s="249"/>
      <c r="QNW257" s="249"/>
      <c r="QNX257" s="249"/>
      <c r="QNY257" s="249"/>
      <c r="QNZ257" s="249"/>
      <c r="QOA257" s="249"/>
      <c r="QOB257" s="249"/>
      <c r="QOC257" s="249"/>
      <c r="QOD257" s="249"/>
      <c r="QOE257" s="249"/>
      <c r="QOF257" s="249"/>
      <c r="QOG257" s="249"/>
      <c r="QOH257" s="249"/>
      <c r="QOI257" s="249"/>
      <c r="QOJ257" s="249"/>
      <c r="QOK257" s="249"/>
      <c r="QOL257" s="249"/>
      <c r="QOM257" s="249"/>
      <c r="QON257" s="249"/>
      <c r="QOO257" s="249"/>
      <c r="QOP257" s="249"/>
      <c r="QOQ257" s="249"/>
      <c r="QOR257" s="249"/>
      <c r="QOS257" s="249"/>
      <c r="QOT257" s="249"/>
      <c r="QOU257" s="249"/>
      <c r="QOV257" s="249"/>
      <c r="QOW257" s="249"/>
      <c r="QOX257" s="249"/>
      <c r="QOY257" s="249"/>
      <c r="QOZ257" s="249"/>
      <c r="QPA257" s="249"/>
      <c r="QPB257" s="249"/>
      <c r="QPC257" s="249"/>
      <c r="QPD257" s="249"/>
      <c r="QPE257" s="249"/>
      <c r="QPF257" s="249"/>
      <c r="QPG257" s="249"/>
      <c r="QPH257" s="249"/>
      <c r="QPI257" s="249"/>
      <c r="QPJ257" s="249"/>
      <c r="QPK257" s="249"/>
      <c r="QPL257" s="249"/>
      <c r="QPM257" s="249"/>
      <c r="QPN257" s="249"/>
      <c r="QPO257" s="249"/>
      <c r="QPP257" s="249"/>
      <c r="QPQ257" s="249"/>
      <c r="QPR257" s="249"/>
      <c r="QPS257" s="249"/>
      <c r="QPT257" s="249"/>
      <c r="QPU257" s="249"/>
      <c r="QPV257" s="249"/>
      <c r="QPW257" s="249"/>
      <c r="QPX257" s="249"/>
      <c r="QPY257" s="249"/>
      <c r="QPZ257" s="249"/>
      <c r="QQA257" s="249"/>
      <c r="QQB257" s="249"/>
      <c r="QQC257" s="249"/>
      <c r="QQD257" s="249"/>
      <c r="QQE257" s="249"/>
      <c r="QQF257" s="249"/>
      <c r="QQG257" s="249"/>
      <c r="QQH257" s="249"/>
      <c r="QQI257" s="249"/>
      <c r="QQJ257" s="249"/>
      <c r="QQK257" s="249"/>
      <c r="QQL257" s="249"/>
      <c r="QQM257" s="249"/>
      <c r="QQN257" s="249"/>
      <c r="QQO257" s="249"/>
      <c r="QQP257" s="249"/>
      <c r="QQQ257" s="249"/>
      <c r="QQR257" s="249"/>
      <c r="QQS257" s="249"/>
      <c r="QQT257" s="249"/>
      <c r="QQU257" s="249"/>
      <c r="QQV257" s="249"/>
      <c r="QQW257" s="249"/>
      <c r="QQX257" s="249"/>
      <c r="QQY257" s="249"/>
      <c r="QQZ257" s="249"/>
      <c r="QRA257" s="249"/>
      <c r="QRB257" s="249"/>
      <c r="QRC257" s="249"/>
      <c r="QRD257" s="249"/>
      <c r="QRE257" s="249"/>
      <c r="QRF257" s="249"/>
      <c r="QRG257" s="249"/>
      <c r="QRH257" s="249"/>
      <c r="QRI257" s="249"/>
      <c r="QRJ257" s="249"/>
      <c r="QRK257" s="249"/>
      <c r="QRL257" s="249"/>
      <c r="QRM257" s="249"/>
      <c r="QRN257" s="249"/>
      <c r="QRO257" s="249"/>
      <c r="QRP257" s="249"/>
      <c r="QRQ257" s="249"/>
      <c r="QRR257" s="249"/>
      <c r="QRS257" s="249"/>
      <c r="QRT257" s="249"/>
      <c r="QRU257" s="249"/>
      <c r="QRV257" s="249"/>
      <c r="QRW257" s="249"/>
      <c r="QRX257" s="249"/>
      <c r="QRY257" s="249"/>
      <c r="QRZ257" s="249"/>
      <c r="QSA257" s="249"/>
      <c r="QSB257" s="249"/>
      <c r="QSC257" s="249"/>
      <c r="QSD257" s="249"/>
      <c r="QSE257" s="249"/>
      <c r="QSF257" s="249"/>
      <c r="QSG257" s="249"/>
      <c r="QSH257" s="249"/>
      <c r="QSI257" s="249"/>
      <c r="QSJ257" s="249"/>
      <c r="QSK257" s="249"/>
      <c r="QSL257" s="249"/>
      <c r="QSM257" s="249"/>
      <c r="QSN257" s="249"/>
      <c r="QSO257" s="249"/>
      <c r="QSP257" s="249"/>
      <c r="QSQ257" s="249"/>
      <c r="QSR257" s="249"/>
      <c r="QSS257" s="249"/>
      <c r="QST257" s="249"/>
      <c r="QSU257" s="249"/>
      <c r="QSV257" s="249"/>
      <c r="QSW257" s="249"/>
      <c r="QSX257" s="249"/>
      <c r="QSY257" s="249"/>
      <c r="QSZ257" s="249"/>
      <c r="QTA257" s="249"/>
      <c r="QTB257" s="249"/>
      <c r="QTC257" s="249"/>
      <c r="QTD257" s="249"/>
      <c r="QTE257" s="249"/>
      <c r="QTF257" s="249"/>
      <c r="QTG257" s="249"/>
      <c r="QTH257" s="249"/>
      <c r="QTI257" s="249"/>
      <c r="QTJ257" s="249"/>
      <c r="QTK257" s="249"/>
      <c r="QTL257" s="249"/>
      <c r="QTM257" s="249"/>
      <c r="QTN257" s="249"/>
      <c r="QTO257" s="249"/>
      <c r="QTP257" s="249"/>
      <c r="QTQ257" s="249"/>
      <c r="QTR257" s="249"/>
      <c r="QTS257" s="249"/>
      <c r="QTT257" s="249"/>
      <c r="QTU257" s="249"/>
      <c r="QTV257" s="249"/>
      <c r="QTW257" s="249"/>
      <c r="QTX257" s="249"/>
      <c r="QTY257" s="249"/>
      <c r="QTZ257" s="249"/>
      <c r="QUA257" s="249"/>
      <c r="QUB257" s="249"/>
      <c r="QUC257" s="249"/>
      <c r="QUD257" s="249"/>
      <c r="QUE257" s="249"/>
      <c r="QUF257" s="249"/>
      <c r="QUG257" s="249"/>
      <c r="QUH257" s="249"/>
      <c r="QUI257" s="249"/>
      <c r="QUJ257" s="249"/>
      <c r="QUK257" s="249"/>
      <c r="QUL257" s="249"/>
      <c r="QUM257" s="249"/>
      <c r="QUN257" s="249"/>
      <c r="QUO257" s="249"/>
      <c r="QUP257" s="249"/>
      <c r="QUQ257" s="249"/>
      <c r="QUR257" s="249"/>
      <c r="QUS257" s="249"/>
      <c r="QUT257" s="249"/>
      <c r="QUU257" s="249"/>
      <c r="QUV257" s="249"/>
      <c r="QUW257" s="249"/>
      <c r="QUX257" s="249"/>
      <c r="QUY257" s="249"/>
      <c r="QUZ257" s="249"/>
      <c r="QVA257" s="249"/>
      <c r="QVB257" s="249"/>
      <c r="QVC257" s="249"/>
      <c r="QVD257" s="249"/>
      <c r="QVE257" s="249"/>
      <c r="QVF257" s="249"/>
      <c r="QVG257" s="249"/>
      <c r="QVH257" s="249"/>
      <c r="QVI257" s="249"/>
      <c r="QVJ257" s="249"/>
      <c r="QVK257" s="249"/>
      <c r="QVL257" s="249"/>
      <c r="QVM257" s="249"/>
      <c r="QVN257" s="249"/>
      <c r="QVO257" s="249"/>
      <c r="QVP257" s="249"/>
      <c r="QVQ257" s="249"/>
      <c r="QVR257" s="249"/>
      <c r="QVS257" s="249"/>
      <c r="QVT257" s="249"/>
      <c r="QVU257" s="249"/>
      <c r="QVV257" s="249"/>
      <c r="QVW257" s="249"/>
      <c r="QVX257" s="249"/>
      <c r="QVY257" s="249"/>
      <c r="QVZ257" s="249"/>
      <c r="QWA257" s="249"/>
      <c r="QWB257" s="249"/>
      <c r="QWC257" s="249"/>
      <c r="QWD257" s="249"/>
      <c r="QWE257" s="249"/>
      <c r="QWF257" s="249"/>
      <c r="QWG257" s="249"/>
      <c r="QWH257" s="249"/>
      <c r="QWI257" s="249"/>
      <c r="QWJ257" s="249"/>
      <c r="QWK257" s="249"/>
      <c r="QWL257" s="249"/>
      <c r="QWM257" s="249"/>
      <c r="QWN257" s="249"/>
      <c r="QWO257" s="249"/>
      <c r="QWP257" s="249"/>
      <c r="QWQ257" s="249"/>
      <c r="QWR257" s="249"/>
      <c r="QWS257" s="249"/>
      <c r="QWT257" s="249"/>
      <c r="QWU257" s="249"/>
      <c r="QWV257" s="249"/>
      <c r="QWW257" s="249"/>
      <c r="QWX257" s="249"/>
      <c r="QWY257" s="249"/>
      <c r="QWZ257" s="249"/>
      <c r="QXA257" s="249"/>
      <c r="QXB257" s="249"/>
      <c r="QXC257" s="249"/>
      <c r="QXD257" s="249"/>
      <c r="QXE257" s="249"/>
      <c r="QXF257" s="249"/>
      <c r="QXG257" s="249"/>
      <c r="QXH257" s="249"/>
      <c r="QXI257" s="249"/>
      <c r="QXJ257" s="249"/>
      <c r="QXK257" s="249"/>
      <c r="QXL257" s="249"/>
      <c r="QXM257" s="249"/>
      <c r="QXN257" s="249"/>
      <c r="QXO257" s="249"/>
      <c r="QXP257" s="249"/>
      <c r="QXQ257" s="249"/>
      <c r="QXR257" s="249"/>
      <c r="QXS257" s="249"/>
      <c r="QXT257" s="249"/>
      <c r="QXU257" s="249"/>
      <c r="QXV257" s="249"/>
      <c r="QXW257" s="249"/>
      <c r="QXX257" s="249"/>
      <c r="QXY257" s="249"/>
      <c r="QXZ257" s="249"/>
      <c r="QYA257" s="249"/>
      <c r="QYB257" s="249"/>
      <c r="QYC257" s="249"/>
      <c r="QYD257" s="249"/>
      <c r="QYE257" s="249"/>
      <c r="QYF257" s="249"/>
      <c r="QYG257" s="249"/>
      <c r="QYH257" s="249"/>
      <c r="QYI257" s="249"/>
      <c r="QYJ257" s="249"/>
      <c r="QYK257" s="249"/>
      <c r="QYL257" s="249"/>
      <c r="QYM257" s="249"/>
      <c r="QYN257" s="249"/>
      <c r="QYO257" s="249"/>
      <c r="QYP257" s="249"/>
      <c r="QYQ257" s="249"/>
      <c r="QYR257" s="249"/>
      <c r="QYS257" s="249"/>
      <c r="QYT257" s="249"/>
      <c r="QYU257" s="249"/>
      <c r="QYV257" s="249"/>
      <c r="QYW257" s="249"/>
      <c r="QYX257" s="249"/>
      <c r="QYY257" s="249"/>
      <c r="QYZ257" s="249"/>
      <c r="QZA257" s="249"/>
      <c r="QZB257" s="249"/>
      <c r="QZC257" s="249"/>
      <c r="QZD257" s="249"/>
      <c r="QZE257" s="249"/>
      <c r="QZF257" s="249"/>
      <c r="QZG257" s="249"/>
      <c r="QZH257" s="249"/>
      <c r="QZI257" s="249"/>
      <c r="QZJ257" s="249"/>
      <c r="QZK257" s="249"/>
      <c r="QZL257" s="249"/>
      <c r="QZM257" s="249"/>
      <c r="QZN257" s="249"/>
      <c r="QZO257" s="249"/>
      <c r="QZP257" s="249"/>
      <c r="QZQ257" s="249"/>
      <c r="QZR257" s="249"/>
      <c r="QZS257" s="249"/>
      <c r="QZT257" s="249"/>
      <c r="QZU257" s="249"/>
      <c r="QZV257" s="249"/>
      <c r="QZW257" s="249"/>
      <c r="QZX257" s="249"/>
      <c r="QZY257" s="249"/>
      <c r="QZZ257" s="249"/>
      <c r="RAA257" s="249"/>
      <c r="RAB257" s="249"/>
      <c r="RAC257" s="249"/>
      <c r="RAD257" s="249"/>
      <c r="RAE257" s="249"/>
      <c r="RAF257" s="249"/>
      <c r="RAG257" s="249"/>
      <c r="RAH257" s="249"/>
      <c r="RAI257" s="249"/>
      <c r="RAJ257" s="249"/>
      <c r="RAK257" s="249"/>
      <c r="RAL257" s="249"/>
      <c r="RAM257" s="249"/>
      <c r="RAN257" s="249"/>
      <c r="RAO257" s="249"/>
      <c r="RAP257" s="249"/>
      <c r="RAQ257" s="249"/>
      <c r="RAR257" s="249"/>
      <c r="RAS257" s="249"/>
      <c r="RAT257" s="249"/>
      <c r="RAU257" s="249"/>
      <c r="RAV257" s="249"/>
      <c r="RAW257" s="249"/>
      <c r="RAX257" s="249"/>
      <c r="RAY257" s="249"/>
      <c r="RAZ257" s="249"/>
      <c r="RBA257" s="249"/>
      <c r="RBB257" s="249"/>
      <c r="RBC257" s="249"/>
      <c r="RBD257" s="249"/>
      <c r="RBE257" s="249"/>
      <c r="RBF257" s="249"/>
      <c r="RBG257" s="249"/>
      <c r="RBH257" s="249"/>
      <c r="RBI257" s="249"/>
      <c r="RBJ257" s="249"/>
      <c r="RBK257" s="249"/>
      <c r="RBL257" s="249"/>
      <c r="RBM257" s="249"/>
      <c r="RBN257" s="249"/>
      <c r="RBO257" s="249"/>
      <c r="RBP257" s="249"/>
      <c r="RBQ257" s="249"/>
      <c r="RBR257" s="249"/>
      <c r="RBS257" s="249"/>
      <c r="RBT257" s="249"/>
      <c r="RBU257" s="249"/>
      <c r="RBV257" s="249"/>
      <c r="RBW257" s="249"/>
      <c r="RBX257" s="249"/>
      <c r="RBY257" s="249"/>
      <c r="RBZ257" s="249"/>
      <c r="RCA257" s="249"/>
      <c r="RCB257" s="249"/>
      <c r="RCC257" s="249"/>
      <c r="RCD257" s="249"/>
      <c r="RCE257" s="249"/>
      <c r="RCF257" s="249"/>
      <c r="RCG257" s="249"/>
      <c r="RCH257" s="249"/>
      <c r="RCI257" s="249"/>
      <c r="RCJ257" s="249"/>
      <c r="RCK257" s="249"/>
      <c r="RCL257" s="249"/>
      <c r="RCM257" s="249"/>
      <c r="RCN257" s="249"/>
      <c r="RCO257" s="249"/>
      <c r="RCP257" s="249"/>
      <c r="RCQ257" s="249"/>
      <c r="RCR257" s="249"/>
      <c r="RCS257" s="249"/>
      <c r="RCT257" s="249"/>
      <c r="RCU257" s="249"/>
      <c r="RCV257" s="249"/>
      <c r="RCW257" s="249"/>
      <c r="RCX257" s="249"/>
      <c r="RCY257" s="249"/>
      <c r="RCZ257" s="249"/>
      <c r="RDA257" s="249"/>
      <c r="RDB257" s="249"/>
      <c r="RDC257" s="249"/>
      <c r="RDD257" s="249"/>
      <c r="RDE257" s="249"/>
      <c r="RDF257" s="249"/>
      <c r="RDG257" s="249"/>
      <c r="RDH257" s="249"/>
      <c r="RDI257" s="249"/>
      <c r="RDJ257" s="249"/>
      <c r="RDK257" s="249"/>
      <c r="RDL257" s="249"/>
      <c r="RDM257" s="249"/>
      <c r="RDN257" s="249"/>
      <c r="RDO257" s="249"/>
      <c r="RDP257" s="249"/>
      <c r="RDQ257" s="249"/>
      <c r="RDR257" s="249"/>
      <c r="RDS257" s="249"/>
      <c r="RDT257" s="249"/>
      <c r="RDU257" s="249"/>
      <c r="RDV257" s="249"/>
      <c r="RDW257" s="249"/>
      <c r="RDX257" s="249"/>
      <c r="RDY257" s="249"/>
      <c r="RDZ257" s="249"/>
      <c r="REA257" s="249"/>
      <c r="REB257" s="249"/>
      <c r="REC257" s="249"/>
      <c r="RED257" s="249"/>
      <c r="REE257" s="249"/>
      <c r="REF257" s="249"/>
      <c r="REG257" s="249"/>
      <c r="REH257" s="249"/>
      <c r="REI257" s="249"/>
      <c r="REJ257" s="249"/>
      <c r="REK257" s="249"/>
      <c r="REL257" s="249"/>
      <c r="REM257" s="249"/>
      <c r="REN257" s="249"/>
      <c r="REO257" s="249"/>
      <c r="REP257" s="249"/>
      <c r="REQ257" s="249"/>
      <c r="RER257" s="249"/>
      <c r="RES257" s="249"/>
      <c r="RET257" s="249"/>
      <c r="REU257" s="249"/>
      <c r="REV257" s="249"/>
      <c r="REW257" s="249"/>
      <c r="REX257" s="249"/>
      <c r="REY257" s="249"/>
      <c r="REZ257" s="249"/>
      <c r="RFA257" s="249"/>
      <c r="RFB257" s="249"/>
      <c r="RFC257" s="249"/>
      <c r="RFD257" s="249"/>
      <c r="RFE257" s="249"/>
      <c r="RFF257" s="249"/>
      <c r="RFG257" s="249"/>
      <c r="RFH257" s="249"/>
      <c r="RFI257" s="249"/>
      <c r="RFJ257" s="249"/>
      <c r="RFK257" s="249"/>
      <c r="RFL257" s="249"/>
      <c r="RFM257" s="249"/>
      <c r="RFN257" s="249"/>
      <c r="RFO257" s="249"/>
      <c r="RFP257" s="249"/>
      <c r="RFQ257" s="249"/>
      <c r="RFR257" s="249"/>
      <c r="RFS257" s="249"/>
      <c r="RFT257" s="249"/>
      <c r="RFU257" s="249"/>
      <c r="RFV257" s="249"/>
      <c r="RFW257" s="249"/>
      <c r="RFX257" s="249"/>
      <c r="RFY257" s="249"/>
      <c r="RFZ257" s="249"/>
      <c r="RGA257" s="249"/>
      <c r="RGB257" s="249"/>
      <c r="RGC257" s="249"/>
      <c r="RGD257" s="249"/>
      <c r="RGE257" s="249"/>
      <c r="RGF257" s="249"/>
      <c r="RGG257" s="249"/>
      <c r="RGH257" s="249"/>
      <c r="RGI257" s="249"/>
      <c r="RGJ257" s="249"/>
      <c r="RGK257" s="249"/>
      <c r="RGL257" s="249"/>
      <c r="RGM257" s="249"/>
      <c r="RGN257" s="249"/>
      <c r="RGO257" s="249"/>
      <c r="RGP257" s="249"/>
      <c r="RGQ257" s="249"/>
      <c r="RGR257" s="249"/>
      <c r="RGS257" s="249"/>
      <c r="RGT257" s="249"/>
      <c r="RGU257" s="249"/>
      <c r="RGV257" s="249"/>
      <c r="RGW257" s="249"/>
      <c r="RGX257" s="249"/>
      <c r="RGY257" s="249"/>
      <c r="RGZ257" s="249"/>
      <c r="RHA257" s="249"/>
      <c r="RHB257" s="249"/>
      <c r="RHC257" s="249"/>
      <c r="RHD257" s="249"/>
      <c r="RHE257" s="249"/>
      <c r="RHF257" s="249"/>
      <c r="RHG257" s="249"/>
      <c r="RHH257" s="249"/>
      <c r="RHI257" s="249"/>
      <c r="RHJ257" s="249"/>
      <c r="RHK257" s="249"/>
      <c r="RHL257" s="249"/>
      <c r="RHM257" s="249"/>
      <c r="RHN257" s="249"/>
      <c r="RHO257" s="249"/>
      <c r="RHP257" s="249"/>
      <c r="RHQ257" s="249"/>
      <c r="RHR257" s="249"/>
      <c r="RHS257" s="249"/>
      <c r="RHT257" s="249"/>
      <c r="RHU257" s="249"/>
      <c r="RHV257" s="249"/>
      <c r="RHW257" s="249"/>
      <c r="RHX257" s="249"/>
      <c r="RHY257" s="249"/>
      <c r="RHZ257" s="249"/>
      <c r="RIA257" s="249"/>
      <c r="RIB257" s="249"/>
      <c r="RIC257" s="249"/>
      <c r="RID257" s="249"/>
      <c r="RIE257" s="249"/>
      <c r="RIF257" s="249"/>
      <c r="RIG257" s="249"/>
      <c r="RIH257" s="249"/>
      <c r="RII257" s="249"/>
      <c r="RIJ257" s="249"/>
      <c r="RIK257" s="249"/>
      <c r="RIL257" s="249"/>
      <c r="RIM257" s="249"/>
      <c r="RIN257" s="249"/>
      <c r="RIO257" s="249"/>
      <c r="RIP257" s="249"/>
      <c r="RIQ257" s="249"/>
      <c r="RIR257" s="249"/>
      <c r="RIS257" s="249"/>
      <c r="RIT257" s="249"/>
      <c r="RIU257" s="249"/>
      <c r="RIV257" s="249"/>
      <c r="RIW257" s="249"/>
      <c r="RIX257" s="249"/>
      <c r="RIY257" s="249"/>
      <c r="RIZ257" s="249"/>
      <c r="RJA257" s="249"/>
      <c r="RJB257" s="249"/>
      <c r="RJC257" s="249"/>
      <c r="RJD257" s="249"/>
      <c r="RJE257" s="249"/>
      <c r="RJF257" s="249"/>
      <c r="RJG257" s="249"/>
      <c r="RJH257" s="249"/>
      <c r="RJI257" s="249"/>
      <c r="RJJ257" s="249"/>
      <c r="RJK257" s="249"/>
      <c r="RJL257" s="249"/>
      <c r="RJM257" s="249"/>
      <c r="RJN257" s="249"/>
      <c r="RJO257" s="249"/>
      <c r="RJP257" s="249"/>
      <c r="RJQ257" s="249"/>
      <c r="RJR257" s="249"/>
      <c r="RJS257" s="249"/>
      <c r="RJT257" s="249"/>
      <c r="RJU257" s="249"/>
      <c r="RJV257" s="249"/>
      <c r="RJW257" s="249"/>
      <c r="RJX257" s="249"/>
      <c r="RJY257" s="249"/>
      <c r="RJZ257" s="249"/>
      <c r="RKA257" s="249"/>
      <c r="RKB257" s="249"/>
      <c r="RKC257" s="249"/>
      <c r="RKD257" s="249"/>
      <c r="RKE257" s="249"/>
      <c r="RKF257" s="249"/>
      <c r="RKG257" s="249"/>
      <c r="RKH257" s="249"/>
      <c r="RKI257" s="249"/>
      <c r="RKJ257" s="249"/>
      <c r="RKK257" s="249"/>
      <c r="RKL257" s="249"/>
      <c r="RKM257" s="249"/>
      <c r="RKN257" s="249"/>
      <c r="RKO257" s="249"/>
      <c r="RKP257" s="249"/>
      <c r="RKQ257" s="249"/>
      <c r="RKR257" s="249"/>
      <c r="RKS257" s="249"/>
      <c r="RKT257" s="249"/>
      <c r="RKU257" s="249"/>
      <c r="RKV257" s="249"/>
      <c r="RKW257" s="249"/>
      <c r="RKX257" s="249"/>
      <c r="RKY257" s="249"/>
      <c r="RKZ257" s="249"/>
      <c r="RLA257" s="249"/>
      <c r="RLB257" s="249"/>
      <c r="RLC257" s="249"/>
      <c r="RLD257" s="249"/>
      <c r="RLE257" s="249"/>
      <c r="RLF257" s="249"/>
      <c r="RLG257" s="249"/>
      <c r="RLH257" s="249"/>
      <c r="RLI257" s="249"/>
      <c r="RLJ257" s="249"/>
      <c r="RLK257" s="249"/>
      <c r="RLL257" s="249"/>
      <c r="RLM257" s="249"/>
      <c r="RLN257" s="249"/>
      <c r="RLO257" s="249"/>
      <c r="RLP257" s="249"/>
      <c r="RLQ257" s="249"/>
      <c r="RLR257" s="249"/>
      <c r="RLS257" s="249"/>
      <c r="RLT257" s="249"/>
      <c r="RLU257" s="249"/>
      <c r="RLV257" s="249"/>
      <c r="RLW257" s="249"/>
      <c r="RLX257" s="249"/>
      <c r="RLY257" s="249"/>
      <c r="RLZ257" s="249"/>
      <c r="RMA257" s="249"/>
      <c r="RMB257" s="249"/>
      <c r="RMC257" s="249"/>
      <c r="RMD257" s="249"/>
      <c r="RME257" s="249"/>
      <c r="RMF257" s="249"/>
      <c r="RMG257" s="249"/>
      <c r="RMH257" s="249"/>
      <c r="RMI257" s="249"/>
      <c r="RMJ257" s="249"/>
      <c r="RMK257" s="249"/>
      <c r="RML257" s="249"/>
      <c r="RMM257" s="249"/>
      <c r="RMN257" s="249"/>
      <c r="RMO257" s="249"/>
      <c r="RMP257" s="249"/>
      <c r="RMQ257" s="249"/>
      <c r="RMR257" s="249"/>
      <c r="RMS257" s="249"/>
      <c r="RMT257" s="249"/>
      <c r="RMU257" s="249"/>
      <c r="RMV257" s="249"/>
      <c r="RMW257" s="249"/>
      <c r="RMX257" s="249"/>
      <c r="RMY257" s="249"/>
      <c r="RMZ257" s="249"/>
      <c r="RNA257" s="249"/>
      <c r="RNB257" s="249"/>
      <c r="RNC257" s="249"/>
      <c r="RND257" s="249"/>
      <c r="RNE257" s="249"/>
      <c r="RNF257" s="249"/>
      <c r="RNG257" s="249"/>
      <c r="RNH257" s="249"/>
      <c r="RNI257" s="249"/>
      <c r="RNJ257" s="249"/>
      <c r="RNK257" s="249"/>
      <c r="RNL257" s="249"/>
      <c r="RNM257" s="249"/>
      <c r="RNN257" s="249"/>
      <c r="RNO257" s="249"/>
      <c r="RNP257" s="249"/>
      <c r="RNQ257" s="249"/>
      <c r="RNR257" s="249"/>
      <c r="RNS257" s="249"/>
      <c r="RNT257" s="249"/>
      <c r="RNU257" s="249"/>
      <c r="RNV257" s="249"/>
      <c r="RNW257" s="249"/>
      <c r="RNX257" s="249"/>
      <c r="RNY257" s="249"/>
      <c r="RNZ257" s="249"/>
      <c r="ROA257" s="249"/>
      <c r="ROB257" s="249"/>
      <c r="ROC257" s="249"/>
      <c r="ROD257" s="249"/>
      <c r="ROE257" s="249"/>
      <c r="ROF257" s="249"/>
      <c r="ROG257" s="249"/>
      <c r="ROH257" s="249"/>
      <c r="ROI257" s="249"/>
      <c r="ROJ257" s="249"/>
      <c r="ROK257" s="249"/>
      <c r="ROL257" s="249"/>
      <c r="ROM257" s="249"/>
      <c r="RON257" s="249"/>
      <c r="ROO257" s="249"/>
      <c r="ROP257" s="249"/>
      <c r="ROQ257" s="249"/>
      <c r="ROR257" s="249"/>
      <c r="ROS257" s="249"/>
      <c r="ROT257" s="249"/>
      <c r="ROU257" s="249"/>
      <c r="ROV257" s="249"/>
      <c r="ROW257" s="249"/>
      <c r="ROX257" s="249"/>
      <c r="ROY257" s="249"/>
      <c r="ROZ257" s="249"/>
      <c r="RPA257" s="249"/>
      <c r="RPB257" s="249"/>
      <c r="RPC257" s="249"/>
      <c r="RPD257" s="249"/>
      <c r="RPE257" s="249"/>
      <c r="RPF257" s="249"/>
      <c r="RPG257" s="249"/>
      <c r="RPH257" s="249"/>
      <c r="RPI257" s="249"/>
      <c r="RPJ257" s="249"/>
      <c r="RPK257" s="249"/>
      <c r="RPL257" s="249"/>
      <c r="RPM257" s="249"/>
      <c r="RPN257" s="249"/>
      <c r="RPO257" s="249"/>
      <c r="RPP257" s="249"/>
      <c r="RPQ257" s="249"/>
      <c r="RPR257" s="249"/>
      <c r="RPS257" s="249"/>
      <c r="RPT257" s="249"/>
      <c r="RPU257" s="249"/>
      <c r="RPV257" s="249"/>
      <c r="RPW257" s="249"/>
      <c r="RPX257" s="249"/>
      <c r="RPY257" s="249"/>
      <c r="RPZ257" s="249"/>
      <c r="RQA257" s="249"/>
      <c r="RQB257" s="249"/>
      <c r="RQC257" s="249"/>
      <c r="RQD257" s="249"/>
      <c r="RQE257" s="249"/>
      <c r="RQF257" s="249"/>
      <c r="RQG257" s="249"/>
      <c r="RQH257" s="249"/>
      <c r="RQI257" s="249"/>
      <c r="RQJ257" s="249"/>
      <c r="RQK257" s="249"/>
      <c r="RQL257" s="249"/>
      <c r="RQM257" s="249"/>
      <c r="RQN257" s="249"/>
      <c r="RQO257" s="249"/>
      <c r="RQP257" s="249"/>
      <c r="RQQ257" s="249"/>
      <c r="RQR257" s="249"/>
      <c r="RQS257" s="249"/>
      <c r="RQT257" s="249"/>
      <c r="RQU257" s="249"/>
      <c r="RQV257" s="249"/>
      <c r="RQW257" s="249"/>
      <c r="RQX257" s="249"/>
      <c r="RQY257" s="249"/>
      <c r="RQZ257" s="249"/>
      <c r="RRA257" s="249"/>
      <c r="RRB257" s="249"/>
      <c r="RRC257" s="249"/>
      <c r="RRD257" s="249"/>
      <c r="RRE257" s="249"/>
      <c r="RRF257" s="249"/>
      <c r="RRG257" s="249"/>
      <c r="RRH257" s="249"/>
      <c r="RRI257" s="249"/>
      <c r="RRJ257" s="249"/>
      <c r="RRK257" s="249"/>
      <c r="RRL257" s="249"/>
      <c r="RRM257" s="249"/>
      <c r="RRN257" s="249"/>
      <c r="RRO257" s="249"/>
      <c r="RRP257" s="249"/>
      <c r="RRQ257" s="249"/>
      <c r="RRR257" s="249"/>
      <c r="RRS257" s="249"/>
      <c r="RRT257" s="249"/>
      <c r="RRU257" s="249"/>
      <c r="RRV257" s="249"/>
      <c r="RRW257" s="249"/>
      <c r="RRX257" s="249"/>
      <c r="RRY257" s="249"/>
      <c r="RRZ257" s="249"/>
      <c r="RSA257" s="249"/>
      <c r="RSB257" s="249"/>
      <c r="RSC257" s="249"/>
      <c r="RSD257" s="249"/>
      <c r="RSE257" s="249"/>
      <c r="RSF257" s="249"/>
      <c r="RSG257" s="249"/>
      <c r="RSH257" s="249"/>
      <c r="RSI257" s="249"/>
      <c r="RSJ257" s="249"/>
      <c r="RSK257" s="249"/>
      <c r="RSL257" s="249"/>
      <c r="RSM257" s="249"/>
      <c r="RSN257" s="249"/>
      <c r="RSO257" s="249"/>
      <c r="RSP257" s="249"/>
      <c r="RSQ257" s="249"/>
      <c r="RSR257" s="249"/>
      <c r="RSS257" s="249"/>
      <c r="RST257" s="249"/>
      <c r="RSU257" s="249"/>
      <c r="RSV257" s="249"/>
      <c r="RSW257" s="249"/>
      <c r="RSX257" s="249"/>
      <c r="RSY257" s="249"/>
      <c r="RSZ257" s="249"/>
      <c r="RTA257" s="249"/>
      <c r="RTB257" s="249"/>
      <c r="RTC257" s="249"/>
      <c r="RTD257" s="249"/>
      <c r="RTE257" s="249"/>
      <c r="RTF257" s="249"/>
      <c r="RTG257" s="249"/>
      <c r="RTH257" s="249"/>
      <c r="RTI257" s="249"/>
      <c r="RTJ257" s="249"/>
      <c r="RTK257" s="249"/>
      <c r="RTL257" s="249"/>
      <c r="RTM257" s="249"/>
      <c r="RTN257" s="249"/>
      <c r="RTO257" s="249"/>
      <c r="RTP257" s="249"/>
      <c r="RTQ257" s="249"/>
      <c r="RTR257" s="249"/>
      <c r="RTS257" s="249"/>
      <c r="RTT257" s="249"/>
      <c r="RTU257" s="249"/>
      <c r="RTV257" s="249"/>
      <c r="RTW257" s="249"/>
      <c r="RTX257" s="249"/>
      <c r="RTY257" s="249"/>
      <c r="RTZ257" s="249"/>
      <c r="RUA257" s="249"/>
      <c r="RUB257" s="249"/>
      <c r="RUC257" s="249"/>
      <c r="RUD257" s="249"/>
      <c r="RUE257" s="249"/>
      <c r="RUF257" s="249"/>
      <c r="RUG257" s="249"/>
      <c r="RUH257" s="249"/>
      <c r="RUI257" s="249"/>
      <c r="RUJ257" s="249"/>
      <c r="RUK257" s="249"/>
      <c r="RUL257" s="249"/>
      <c r="RUM257" s="249"/>
      <c r="RUN257" s="249"/>
      <c r="RUO257" s="249"/>
      <c r="RUP257" s="249"/>
      <c r="RUQ257" s="249"/>
      <c r="RUR257" s="249"/>
      <c r="RUS257" s="249"/>
      <c r="RUT257" s="249"/>
      <c r="RUU257" s="249"/>
      <c r="RUV257" s="249"/>
      <c r="RUW257" s="249"/>
      <c r="RUX257" s="249"/>
      <c r="RUY257" s="249"/>
      <c r="RUZ257" s="249"/>
      <c r="RVA257" s="249"/>
      <c r="RVB257" s="249"/>
      <c r="RVC257" s="249"/>
      <c r="RVD257" s="249"/>
      <c r="RVE257" s="249"/>
      <c r="RVF257" s="249"/>
      <c r="RVG257" s="249"/>
      <c r="RVH257" s="249"/>
      <c r="RVI257" s="249"/>
      <c r="RVJ257" s="249"/>
      <c r="RVK257" s="249"/>
      <c r="RVL257" s="249"/>
      <c r="RVM257" s="249"/>
      <c r="RVN257" s="249"/>
      <c r="RVO257" s="249"/>
      <c r="RVP257" s="249"/>
      <c r="RVQ257" s="249"/>
      <c r="RVR257" s="249"/>
      <c r="RVS257" s="249"/>
      <c r="RVT257" s="249"/>
      <c r="RVU257" s="249"/>
      <c r="RVV257" s="249"/>
      <c r="RVW257" s="249"/>
      <c r="RVX257" s="249"/>
      <c r="RVY257" s="249"/>
      <c r="RVZ257" s="249"/>
      <c r="RWA257" s="249"/>
      <c r="RWB257" s="249"/>
      <c r="RWC257" s="249"/>
      <c r="RWD257" s="249"/>
      <c r="RWE257" s="249"/>
      <c r="RWF257" s="249"/>
      <c r="RWG257" s="249"/>
      <c r="RWH257" s="249"/>
      <c r="RWI257" s="249"/>
      <c r="RWJ257" s="249"/>
      <c r="RWK257" s="249"/>
      <c r="RWL257" s="249"/>
      <c r="RWM257" s="249"/>
      <c r="RWN257" s="249"/>
      <c r="RWO257" s="249"/>
      <c r="RWP257" s="249"/>
      <c r="RWQ257" s="249"/>
      <c r="RWR257" s="249"/>
      <c r="RWS257" s="249"/>
      <c r="RWT257" s="249"/>
      <c r="RWU257" s="249"/>
      <c r="RWV257" s="249"/>
      <c r="RWW257" s="249"/>
      <c r="RWX257" s="249"/>
      <c r="RWY257" s="249"/>
      <c r="RWZ257" s="249"/>
      <c r="RXA257" s="249"/>
      <c r="RXB257" s="249"/>
      <c r="RXC257" s="249"/>
      <c r="RXD257" s="249"/>
      <c r="RXE257" s="249"/>
      <c r="RXF257" s="249"/>
      <c r="RXG257" s="249"/>
      <c r="RXH257" s="249"/>
      <c r="RXI257" s="249"/>
      <c r="RXJ257" s="249"/>
      <c r="RXK257" s="249"/>
      <c r="RXL257" s="249"/>
      <c r="RXM257" s="249"/>
      <c r="RXN257" s="249"/>
      <c r="RXO257" s="249"/>
      <c r="RXP257" s="249"/>
      <c r="RXQ257" s="249"/>
      <c r="RXR257" s="249"/>
      <c r="RXS257" s="249"/>
      <c r="RXT257" s="249"/>
      <c r="RXU257" s="249"/>
      <c r="RXV257" s="249"/>
      <c r="RXW257" s="249"/>
      <c r="RXX257" s="249"/>
      <c r="RXY257" s="249"/>
      <c r="RXZ257" s="249"/>
      <c r="RYA257" s="249"/>
      <c r="RYB257" s="249"/>
      <c r="RYC257" s="249"/>
      <c r="RYD257" s="249"/>
      <c r="RYE257" s="249"/>
      <c r="RYF257" s="249"/>
      <c r="RYG257" s="249"/>
      <c r="RYH257" s="249"/>
      <c r="RYI257" s="249"/>
      <c r="RYJ257" s="249"/>
      <c r="RYK257" s="249"/>
      <c r="RYL257" s="249"/>
      <c r="RYM257" s="249"/>
      <c r="RYN257" s="249"/>
      <c r="RYO257" s="249"/>
      <c r="RYP257" s="249"/>
      <c r="RYQ257" s="249"/>
      <c r="RYR257" s="249"/>
      <c r="RYS257" s="249"/>
      <c r="RYT257" s="249"/>
      <c r="RYU257" s="249"/>
      <c r="RYV257" s="249"/>
      <c r="RYW257" s="249"/>
      <c r="RYX257" s="249"/>
      <c r="RYY257" s="249"/>
      <c r="RYZ257" s="249"/>
      <c r="RZA257" s="249"/>
      <c r="RZB257" s="249"/>
      <c r="RZC257" s="249"/>
      <c r="RZD257" s="249"/>
      <c r="RZE257" s="249"/>
      <c r="RZF257" s="249"/>
      <c r="RZG257" s="249"/>
      <c r="RZH257" s="249"/>
      <c r="RZI257" s="249"/>
      <c r="RZJ257" s="249"/>
      <c r="RZK257" s="249"/>
      <c r="RZL257" s="249"/>
      <c r="RZM257" s="249"/>
      <c r="RZN257" s="249"/>
      <c r="RZO257" s="249"/>
      <c r="RZP257" s="249"/>
      <c r="RZQ257" s="249"/>
      <c r="RZR257" s="249"/>
      <c r="RZS257" s="249"/>
      <c r="RZT257" s="249"/>
      <c r="RZU257" s="249"/>
      <c r="RZV257" s="249"/>
      <c r="RZW257" s="249"/>
      <c r="RZX257" s="249"/>
      <c r="RZY257" s="249"/>
      <c r="RZZ257" s="249"/>
      <c r="SAA257" s="249"/>
      <c r="SAB257" s="249"/>
      <c r="SAC257" s="249"/>
      <c r="SAD257" s="249"/>
      <c r="SAE257" s="249"/>
      <c r="SAF257" s="249"/>
      <c r="SAG257" s="249"/>
      <c r="SAH257" s="249"/>
      <c r="SAI257" s="249"/>
      <c r="SAJ257" s="249"/>
      <c r="SAK257" s="249"/>
      <c r="SAL257" s="249"/>
      <c r="SAM257" s="249"/>
      <c r="SAN257" s="249"/>
      <c r="SAO257" s="249"/>
      <c r="SAP257" s="249"/>
      <c r="SAQ257" s="249"/>
      <c r="SAR257" s="249"/>
      <c r="SAS257" s="249"/>
      <c r="SAT257" s="249"/>
      <c r="SAU257" s="249"/>
      <c r="SAV257" s="249"/>
      <c r="SAW257" s="249"/>
      <c r="SAX257" s="249"/>
      <c r="SAY257" s="249"/>
      <c r="SAZ257" s="249"/>
      <c r="SBA257" s="249"/>
      <c r="SBB257" s="249"/>
      <c r="SBC257" s="249"/>
      <c r="SBD257" s="249"/>
      <c r="SBE257" s="249"/>
      <c r="SBF257" s="249"/>
      <c r="SBG257" s="249"/>
      <c r="SBH257" s="249"/>
      <c r="SBI257" s="249"/>
      <c r="SBJ257" s="249"/>
      <c r="SBK257" s="249"/>
      <c r="SBL257" s="249"/>
      <c r="SBM257" s="249"/>
      <c r="SBN257" s="249"/>
      <c r="SBO257" s="249"/>
      <c r="SBP257" s="249"/>
      <c r="SBQ257" s="249"/>
      <c r="SBR257" s="249"/>
      <c r="SBS257" s="249"/>
      <c r="SBT257" s="249"/>
      <c r="SBU257" s="249"/>
      <c r="SBV257" s="249"/>
      <c r="SBW257" s="249"/>
      <c r="SBX257" s="249"/>
      <c r="SBY257" s="249"/>
      <c r="SBZ257" s="249"/>
      <c r="SCA257" s="249"/>
      <c r="SCB257" s="249"/>
      <c r="SCC257" s="249"/>
      <c r="SCD257" s="249"/>
      <c r="SCE257" s="249"/>
      <c r="SCF257" s="249"/>
      <c r="SCG257" s="249"/>
      <c r="SCH257" s="249"/>
      <c r="SCI257" s="249"/>
      <c r="SCJ257" s="249"/>
      <c r="SCK257" s="249"/>
      <c r="SCL257" s="249"/>
      <c r="SCM257" s="249"/>
      <c r="SCN257" s="249"/>
      <c r="SCO257" s="249"/>
      <c r="SCP257" s="249"/>
      <c r="SCQ257" s="249"/>
      <c r="SCR257" s="249"/>
      <c r="SCS257" s="249"/>
      <c r="SCT257" s="249"/>
      <c r="SCU257" s="249"/>
      <c r="SCV257" s="249"/>
      <c r="SCW257" s="249"/>
      <c r="SCX257" s="249"/>
      <c r="SCY257" s="249"/>
      <c r="SCZ257" s="249"/>
      <c r="SDA257" s="249"/>
      <c r="SDB257" s="249"/>
      <c r="SDC257" s="249"/>
      <c r="SDD257" s="249"/>
      <c r="SDE257" s="249"/>
      <c r="SDF257" s="249"/>
      <c r="SDG257" s="249"/>
      <c r="SDH257" s="249"/>
      <c r="SDI257" s="249"/>
      <c r="SDJ257" s="249"/>
      <c r="SDK257" s="249"/>
      <c r="SDL257" s="249"/>
      <c r="SDM257" s="249"/>
      <c r="SDN257" s="249"/>
      <c r="SDO257" s="249"/>
      <c r="SDP257" s="249"/>
      <c r="SDQ257" s="249"/>
      <c r="SDR257" s="249"/>
      <c r="SDS257" s="249"/>
      <c r="SDT257" s="249"/>
      <c r="SDU257" s="249"/>
      <c r="SDV257" s="249"/>
      <c r="SDW257" s="249"/>
      <c r="SDX257" s="249"/>
      <c r="SDY257" s="249"/>
      <c r="SDZ257" s="249"/>
      <c r="SEA257" s="249"/>
      <c r="SEB257" s="249"/>
      <c r="SEC257" s="249"/>
      <c r="SED257" s="249"/>
      <c r="SEE257" s="249"/>
      <c r="SEF257" s="249"/>
      <c r="SEG257" s="249"/>
      <c r="SEH257" s="249"/>
      <c r="SEI257" s="249"/>
      <c r="SEJ257" s="249"/>
      <c r="SEK257" s="249"/>
      <c r="SEL257" s="249"/>
      <c r="SEM257" s="249"/>
      <c r="SEN257" s="249"/>
      <c r="SEO257" s="249"/>
      <c r="SEP257" s="249"/>
      <c r="SEQ257" s="249"/>
      <c r="SER257" s="249"/>
      <c r="SES257" s="249"/>
      <c r="SET257" s="249"/>
      <c r="SEU257" s="249"/>
      <c r="SEV257" s="249"/>
      <c r="SEW257" s="249"/>
      <c r="SEX257" s="249"/>
      <c r="SEY257" s="249"/>
      <c r="SEZ257" s="249"/>
      <c r="SFA257" s="249"/>
      <c r="SFB257" s="249"/>
      <c r="SFC257" s="249"/>
      <c r="SFD257" s="249"/>
      <c r="SFE257" s="249"/>
      <c r="SFF257" s="249"/>
      <c r="SFG257" s="249"/>
      <c r="SFH257" s="249"/>
      <c r="SFI257" s="249"/>
      <c r="SFJ257" s="249"/>
      <c r="SFK257" s="249"/>
      <c r="SFL257" s="249"/>
      <c r="SFM257" s="249"/>
      <c r="SFN257" s="249"/>
      <c r="SFO257" s="249"/>
      <c r="SFP257" s="249"/>
      <c r="SFQ257" s="249"/>
      <c r="SFR257" s="249"/>
      <c r="SFS257" s="249"/>
      <c r="SFT257" s="249"/>
      <c r="SFU257" s="249"/>
      <c r="SFV257" s="249"/>
      <c r="SFW257" s="249"/>
      <c r="SFX257" s="249"/>
      <c r="SFY257" s="249"/>
      <c r="SFZ257" s="249"/>
      <c r="SGA257" s="249"/>
      <c r="SGB257" s="249"/>
      <c r="SGC257" s="249"/>
      <c r="SGD257" s="249"/>
      <c r="SGE257" s="249"/>
      <c r="SGF257" s="249"/>
      <c r="SGG257" s="249"/>
      <c r="SGH257" s="249"/>
      <c r="SGI257" s="249"/>
      <c r="SGJ257" s="249"/>
      <c r="SGK257" s="249"/>
      <c r="SGL257" s="249"/>
      <c r="SGM257" s="249"/>
      <c r="SGN257" s="249"/>
      <c r="SGO257" s="249"/>
      <c r="SGP257" s="249"/>
      <c r="SGQ257" s="249"/>
      <c r="SGR257" s="249"/>
      <c r="SGS257" s="249"/>
      <c r="SGT257" s="249"/>
      <c r="SGU257" s="249"/>
      <c r="SGV257" s="249"/>
      <c r="SGW257" s="249"/>
      <c r="SGX257" s="249"/>
      <c r="SGY257" s="249"/>
      <c r="SGZ257" s="249"/>
      <c r="SHA257" s="249"/>
      <c r="SHB257" s="249"/>
      <c r="SHC257" s="249"/>
      <c r="SHD257" s="249"/>
      <c r="SHE257" s="249"/>
      <c r="SHF257" s="249"/>
      <c r="SHG257" s="249"/>
      <c r="SHH257" s="249"/>
      <c r="SHI257" s="249"/>
      <c r="SHJ257" s="249"/>
      <c r="SHK257" s="249"/>
      <c r="SHL257" s="249"/>
      <c r="SHM257" s="249"/>
      <c r="SHN257" s="249"/>
      <c r="SHO257" s="249"/>
      <c r="SHP257" s="249"/>
      <c r="SHQ257" s="249"/>
      <c r="SHR257" s="249"/>
      <c r="SHS257" s="249"/>
      <c r="SHT257" s="249"/>
      <c r="SHU257" s="249"/>
      <c r="SHV257" s="249"/>
      <c r="SHW257" s="249"/>
      <c r="SHX257" s="249"/>
      <c r="SHY257" s="249"/>
      <c r="SHZ257" s="249"/>
      <c r="SIA257" s="249"/>
      <c r="SIB257" s="249"/>
      <c r="SIC257" s="249"/>
      <c r="SID257" s="249"/>
      <c r="SIE257" s="249"/>
      <c r="SIF257" s="249"/>
      <c r="SIG257" s="249"/>
      <c r="SIH257" s="249"/>
      <c r="SII257" s="249"/>
      <c r="SIJ257" s="249"/>
      <c r="SIK257" s="249"/>
      <c r="SIL257" s="249"/>
      <c r="SIM257" s="249"/>
      <c r="SIN257" s="249"/>
      <c r="SIO257" s="249"/>
      <c r="SIP257" s="249"/>
      <c r="SIQ257" s="249"/>
      <c r="SIR257" s="249"/>
      <c r="SIS257" s="249"/>
      <c r="SIT257" s="249"/>
      <c r="SIU257" s="249"/>
      <c r="SIV257" s="249"/>
      <c r="SIW257" s="249"/>
      <c r="SIX257" s="249"/>
      <c r="SIY257" s="249"/>
      <c r="SIZ257" s="249"/>
      <c r="SJA257" s="249"/>
      <c r="SJB257" s="249"/>
      <c r="SJC257" s="249"/>
      <c r="SJD257" s="249"/>
      <c r="SJE257" s="249"/>
      <c r="SJF257" s="249"/>
      <c r="SJG257" s="249"/>
      <c r="SJH257" s="249"/>
      <c r="SJI257" s="249"/>
      <c r="SJJ257" s="249"/>
      <c r="SJK257" s="249"/>
      <c r="SJL257" s="249"/>
      <c r="SJM257" s="249"/>
      <c r="SJN257" s="249"/>
      <c r="SJO257" s="249"/>
      <c r="SJP257" s="249"/>
      <c r="SJQ257" s="249"/>
      <c r="SJR257" s="249"/>
      <c r="SJS257" s="249"/>
      <c r="SJT257" s="249"/>
      <c r="SJU257" s="249"/>
      <c r="SJV257" s="249"/>
      <c r="SJW257" s="249"/>
      <c r="SJX257" s="249"/>
      <c r="SJY257" s="249"/>
      <c r="SJZ257" s="249"/>
      <c r="SKA257" s="249"/>
      <c r="SKB257" s="249"/>
      <c r="SKC257" s="249"/>
      <c r="SKD257" s="249"/>
      <c r="SKE257" s="249"/>
      <c r="SKF257" s="249"/>
      <c r="SKG257" s="249"/>
      <c r="SKH257" s="249"/>
      <c r="SKI257" s="249"/>
      <c r="SKJ257" s="249"/>
      <c r="SKK257" s="249"/>
      <c r="SKL257" s="249"/>
      <c r="SKM257" s="249"/>
      <c r="SKN257" s="249"/>
      <c r="SKO257" s="249"/>
      <c r="SKP257" s="249"/>
      <c r="SKQ257" s="249"/>
      <c r="SKR257" s="249"/>
      <c r="SKS257" s="249"/>
      <c r="SKT257" s="249"/>
      <c r="SKU257" s="249"/>
      <c r="SKV257" s="249"/>
      <c r="SKW257" s="249"/>
      <c r="SKX257" s="249"/>
      <c r="SKY257" s="249"/>
      <c r="SKZ257" s="249"/>
      <c r="SLA257" s="249"/>
      <c r="SLB257" s="249"/>
      <c r="SLC257" s="249"/>
      <c r="SLD257" s="249"/>
      <c r="SLE257" s="249"/>
      <c r="SLF257" s="249"/>
      <c r="SLG257" s="249"/>
      <c r="SLH257" s="249"/>
      <c r="SLI257" s="249"/>
      <c r="SLJ257" s="249"/>
      <c r="SLK257" s="249"/>
      <c r="SLL257" s="249"/>
      <c r="SLM257" s="249"/>
      <c r="SLN257" s="249"/>
      <c r="SLO257" s="249"/>
      <c r="SLP257" s="249"/>
      <c r="SLQ257" s="249"/>
      <c r="SLR257" s="249"/>
      <c r="SLS257" s="249"/>
      <c r="SLT257" s="249"/>
      <c r="SLU257" s="249"/>
      <c r="SLV257" s="249"/>
      <c r="SLW257" s="249"/>
      <c r="SLX257" s="249"/>
      <c r="SLY257" s="249"/>
      <c r="SLZ257" s="249"/>
      <c r="SMA257" s="249"/>
      <c r="SMB257" s="249"/>
      <c r="SMC257" s="249"/>
      <c r="SMD257" s="249"/>
      <c r="SME257" s="249"/>
      <c r="SMF257" s="249"/>
      <c r="SMG257" s="249"/>
      <c r="SMH257" s="249"/>
      <c r="SMI257" s="249"/>
      <c r="SMJ257" s="249"/>
      <c r="SMK257" s="249"/>
      <c r="SML257" s="249"/>
      <c r="SMM257" s="249"/>
      <c r="SMN257" s="249"/>
      <c r="SMO257" s="249"/>
      <c r="SMP257" s="249"/>
      <c r="SMQ257" s="249"/>
      <c r="SMR257" s="249"/>
      <c r="SMS257" s="249"/>
      <c r="SMT257" s="249"/>
      <c r="SMU257" s="249"/>
      <c r="SMV257" s="249"/>
      <c r="SMW257" s="249"/>
      <c r="SMX257" s="249"/>
      <c r="SMY257" s="249"/>
      <c r="SMZ257" s="249"/>
      <c r="SNA257" s="249"/>
      <c r="SNB257" s="249"/>
      <c r="SNC257" s="249"/>
      <c r="SND257" s="249"/>
      <c r="SNE257" s="249"/>
      <c r="SNF257" s="249"/>
      <c r="SNG257" s="249"/>
      <c r="SNH257" s="249"/>
      <c r="SNI257" s="249"/>
      <c r="SNJ257" s="249"/>
      <c r="SNK257" s="249"/>
      <c r="SNL257" s="249"/>
      <c r="SNM257" s="249"/>
      <c r="SNN257" s="249"/>
      <c r="SNO257" s="249"/>
      <c r="SNP257" s="249"/>
      <c r="SNQ257" s="249"/>
      <c r="SNR257" s="249"/>
      <c r="SNS257" s="249"/>
      <c r="SNT257" s="249"/>
      <c r="SNU257" s="249"/>
      <c r="SNV257" s="249"/>
      <c r="SNW257" s="249"/>
      <c r="SNX257" s="249"/>
      <c r="SNY257" s="249"/>
      <c r="SNZ257" s="249"/>
      <c r="SOA257" s="249"/>
      <c r="SOB257" s="249"/>
      <c r="SOC257" s="249"/>
      <c r="SOD257" s="249"/>
      <c r="SOE257" s="249"/>
      <c r="SOF257" s="249"/>
      <c r="SOG257" s="249"/>
      <c r="SOH257" s="249"/>
      <c r="SOI257" s="249"/>
      <c r="SOJ257" s="249"/>
      <c r="SOK257" s="249"/>
      <c r="SOL257" s="249"/>
      <c r="SOM257" s="249"/>
      <c r="SON257" s="249"/>
      <c r="SOO257" s="249"/>
      <c r="SOP257" s="249"/>
      <c r="SOQ257" s="249"/>
      <c r="SOR257" s="249"/>
      <c r="SOS257" s="249"/>
      <c r="SOT257" s="249"/>
      <c r="SOU257" s="249"/>
      <c r="SOV257" s="249"/>
      <c r="SOW257" s="249"/>
      <c r="SOX257" s="249"/>
      <c r="SOY257" s="249"/>
      <c r="SOZ257" s="249"/>
      <c r="SPA257" s="249"/>
      <c r="SPB257" s="249"/>
      <c r="SPC257" s="249"/>
      <c r="SPD257" s="249"/>
      <c r="SPE257" s="249"/>
      <c r="SPF257" s="249"/>
      <c r="SPG257" s="249"/>
      <c r="SPH257" s="249"/>
      <c r="SPI257" s="249"/>
      <c r="SPJ257" s="249"/>
      <c r="SPK257" s="249"/>
      <c r="SPL257" s="249"/>
      <c r="SPM257" s="249"/>
      <c r="SPN257" s="249"/>
      <c r="SPO257" s="249"/>
      <c r="SPP257" s="249"/>
      <c r="SPQ257" s="249"/>
      <c r="SPR257" s="249"/>
      <c r="SPS257" s="249"/>
      <c r="SPT257" s="249"/>
      <c r="SPU257" s="249"/>
      <c r="SPV257" s="249"/>
      <c r="SPW257" s="249"/>
      <c r="SPX257" s="249"/>
      <c r="SPY257" s="249"/>
      <c r="SPZ257" s="249"/>
      <c r="SQA257" s="249"/>
      <c r="SQB257" s="249"/>
      <c r="SQC257" s="249"/>
      <c r="SQD257" s="249"/>
      <c r="SQE257" s="249"/>
      <c r="SQF257" s="249"/>
      <c r="SQG257" s="249"/>
      <c r="SQH257" s="249"/>
      <c r="SQI257" s="249"/>
      <c r="SQJ257" s="249"/>
      <c r="SQK257" s="249"/>
      <c r="SQL257" s="249"/>
      <c r="SQM257" s="249"/>
      <c r="SQN257" s="249"/>
      <c r="SQO257" s="249"/>
      <c r="SQP257" s="249"/>
      <c r="SQQ257" s="249"/>
      <c r="SQR257" s="249"/>
      <c r="SQS257" s="249"/>
      <c r="SQT257" s="249"/>
      <c r="SQU257" s="249"/>
      <c r="SQV257" s="249"/>
      <c r="SQW257" s="249"/>
      <c r="SQX257" s="249"/>
      <c r="SQY257" s="249"/>
      <c r="SQZ257" s="249"/>
      <c r="SRA257" s="249"/>
      <c r="SRB257" s="249"/>
      <c r="SRC257" s="249"/>
      <c r="SRD257" s="249"/>
      <c r="SRE257" s="249"/>
      <c r="SRF257" s="249"/>
      <c r="SRG257" s="249"/>
      <c r="SRH257" s="249"/>
      <c r="SRI257" s="249"/>
      <c r="SRJ257" s="249"/>
      <c r="SRK257" s="249"/>
      <c r="SRL257" s="249"/>
      <c r="SRM257" s="249"/>
      <c r="SRN257" s="249"/>
      <c r="SRO257" s="249"/>
      <c r="SRP257" s="249"/>
      <c r="SRQ257" s="249"/>
      <c r="SRR257" s="249"/>
      <c r="SRS257" s="249"/>
      <c r="SRT257" s="249"/>
      <c r="SRU257" s="249"/>
      <c r="SRV257" s="249"/>
      <c r="SRW257" s="249"/>
      <c r="SRX257" s="249"/>
      <c r="SRY257" s="249"/>
      <c r="SRZ257" s="249"/>
      <c r="SSA257" s="249"/>
      <c r="SSB257" s="249"/>
      <c r="SSC257" s="249"/>
      <c r="SSD257" s="249"/>
      <c r="SSE257" s="249"/>
      <c r="SSF257" s="249"/>
      <c r="SSG257" s="249"/>
      <c r="SSH257" s="249"/>
      <c r="SSI257" s="249"/>
      <c r="SSJ257" s="249"/>
      <c r="SSK257" s="249"/>
      <c r="SSL257" s="249"/>
      <c r="SSM257" s="249"/>
      <c r="SSN257" s="249"/>
      <c r="SSO257" s="249"/>
      <c r="SSP257" s="249"/>
      <c r="SSQ257" s="249"/>
      <c r="SSR257" s="249"/>
      <c r="SSS257" s="249"/>
      <c r="SST257" s="249"/>
      <c r="SSU257" s="249"/>
      <c r="SSV257" s="249"/>
      <c r="SSW257" s="249"/>
      <c r="SSX257" s="249"/>
      <c r="SSY257" s="249"/>
      <c r="SSZ257" s="249"/>
      <c r="STA257" s="249"/>
      <c r="STB257" s="249"/>
      <c r="STC257" s="249"/>
      <c r="STD257" s="249"/>
      <c r="STE257" s="249"/>
      <c r="STF257" s="249"/>
      <c r="STG257" s="249"/>
      <c r="STH257" s="249"/>
      <c r="STI257" s="249"/>
      <c r="STJ257" s="249"/>
      <c r="STK257" s="249"/>
      <c r="STL257" s="249"/>
      <c r="STM257" s="249"/>
      <c r="STN257" s="249"/>
      <c r="STO257" s="249"/>
      <c r="STP257" s="249"/>
      <c r="STQ257" s="249"/>
      <c r="STR257" s="249"/>
      <c r="STS257" s="249"/>
      <c r="STT257" s="249"/>
      <c r="STU257" s="249"/>
      <c r="STV257" s="249"/>
      <c r="STW257" s="249"/>
      <c r="STX257" s="249"/>
      <c r="STY257" s="249"/>
      <c r="STZ257" s="249"/>
      <c r="SUA257" s="249"/>
      <c r="SUB257" s="249"/>
      <c r="SUC257" s="249"/>
      <c r="SUD257" s="249"/>
      <c r="SUE257" s="249"/>
      <c r="SUF257" s="249"/>
      <c r="SUG257" s="249"/>
      <c r="SUH257" s="249"/>
      <c r="SUI257" s="249"/>
      <c r="SUJ257" s="249"/>
      <c r="SUK257" s="249"/>
      <c r="SUL257" s="249"/>
      <c r="SUM257" s="249"/>
      <c r="SUN257" s="249"/>
      <c r="SUO257" s="249"/>
      <c r="SUP257" s="249"/>
      <c r="SUQ257" s="249"/>
      <c r="SUR257" s="249"/>
      <c r="SUS257" s="249"/>
      <c r="SUT257" s="249"/>
      <c r="SUU257" s="249"/>
      <c r="SUV257" s="249"/>
      <c r="SUW257" s="249"/>
      <c r="SUX257" s="249"/>
      <c r="SUY257" s="249"/>
      <c r="SUZ257" s="249"/>
      <c r="SVA257" s="249"/>
      <c r="SVB257" s="249"/>
      <c r="SVC257" s="249"/>
      <c r="SVD257" s="249"/>
      <c r="SVE257" s="249"/>
      <c r="SVF257" s="249"/>
      <c r="SVG257" s="249"/>
      <c r="SVH257" s="249"/>
      <c r="SVI257" s="249"/>
      <c r="SVJ257" s="249"/>
      <c r="SVK257" s="249"/>
      <c r="SVL257" s="249"/>
      <c r="SVM257" s="249"/>
      <c r="SVN257" s="249"/>
      <c r="SVO257" s="249"/>
      <c r="SVP257" s="249"/>
      <c r="SVQ257" s="249"/>
      <c r="SVR257" s="249"/>
      <c r="SVS257" s="249"/>
      <c r="SVT257" s="249"/>
      <c r="SVU257" s="249"/>
      <c r="SVV257" s="249"/>
      <c r="SVW257" s="249"/>
      <c r="SVX257" s="249"/>
      <c r="SVY257" s="249"/>
      <c r="SVZ257" s="249"/>
      <c r="SWA257" s="249"/>
      <c r="SWB257" s="249"/>
      <c r="SWC257" s="249"/>
      <c r="SWD257" s="249"/>
      <c r="SWE257" s="249"/>
      <c r="SWF257" s="249"/>
      <c r="SWG257" s="249"/>
      <c r="SWH257" s="249"/>
      <c r="SWI257" s="249"/>
      <c r="SWJ257" s="249"/>
      <c r="SWK257" s="249"/>
      <c r="SWL257" s="249"/>
      <c r="SWM257" s="249"/>
      <c r="SWN257" s="249"/>
      <c r="SWO257" s="249"/>
      <c r="SWP257" s="249"/>
      <c r="SWQ257" s="249"/>
      <c r="SWR257" s="249"/>
      <c r="SWS257" s="249"/>
      <c r="SWT257" s="249"/>
      <c r="SWU257" s="249"/>
      <c r="SWV257" s="249"/>
      <c r="SWW257" s="249"/>
      <c r="SWX257" s="249"/>
      <c r="SWY257" s="249"/>
      <c r="SWZ257" s="249"/>
      <c r="SXA257" s="249"/>
      <c r="SXB257" s="249"/>
      <c r="SXC257" s="249"/>
      <c r="SXD257" s="249"/>
      <c r="SXE257" s="249"/>
      <c r="SXF257" s="249"/>
      <c r="SXG257" s="249"/>
      <c r="SXH257" s="249"/>
      <c r="SXI257" s="249"/>
      <c r="SXJ257" s="249"/>
      <c r="SXK257" s="249"/>
      <c r="SXL257" s="249"/>
      <c r="SXM257" s="249"/>
      <c r="SXN257" s="249"/>
      <c r="SXO257" s="249"/>
      <c r="SXP257" s="249"/>
      <c r="SXQ257" s="249"/>
      <c r="SXR257" s="249"/>
      <c r="SXS257" s="249"/>
      <c r="SXT257" s="249"/>
      <c r="SXU257" s="249"/>
      <c r="SXV257" s="249"/>
      <c r="SXW257" s="249"/>
      <c r="SXX257" s="249"/>
      <c r="SXY257" s="249"/>
      <c r="SXZ257" s="249"/>
      <c r="SYA257" s="249"/>
      <c r="SYB257" s="249"/>
      <c r="SYC257" s="249"/>
      <c r="SYD257" s="249"/>
      <c r="SYE257" s="249"/>
      <c r="SYF257" s="249"/>
      <c r="SYG257" s="249"/>
      <c r="SYH257" s="249"/>
      <c r="SYI257" s="249"/>
      <c r="SYJ257" s="249"/>
      <c r="SYK257" s="249"/>
      <c r="SYL257" s="249"/>
      <c r="SYM257" s="249"/>
      <c r="SYN257" s="249"/>
      <c r="SYO257" s="249"/>
      <c r="SYP257" s="249"/>
      <c r="SYQ257" s="249"/>
      <c r="SYR257" s="249"/>
      <c r="SYS257" s="249"/>
      <c r="SYT257" s="249"/>
      <c r="SYU257" s="249"/>
      <c r="SYV257" s="249"/>
      <c r="SYW257" s="249"/>
      <c r="SYX257" s="249"/>
      <c r="SYY257" s="249"/>
      <c r="SYZ257" s="249"/>
      <c r="SZA257" s="249"/>
      <c r="SZB257" s="249"/>
      <c r="SZC257" s="249"/>
      <c r="SZD257" s="249"/>
      <c r="SZE257" s="249"/>
      <c r="SZF257" s="249"/>
      <c r="SZG257" s="249"/>
      <c r="SZH257" s="249"/>
      <c r="SZI257" s="249"/>
      <c r="SZJ257" s="249"/>
      <c r="SZK257" s="249"/>
      <c r="SZL257" s="249"/>
      <c r="SZM257" s="249"/>
      <c r="SZN257" s="249"/>
      <c r="SZO257" s="249"/>
      <c r="SZP257" s="249"/>
      <c r="SZQ257" s="249"/>
      <c r="SZR257" s="249"/>
      <c r="SZS257" s="249"/>
      <c r="SZT257" s="249"/>
      <c r="SZU257" s="249"/>
      <c r="SZV257" s="249"/>
      <c r="SZW257" s="249"/>
      <c r="SZX257" s="249"/>
      <c r="SZY257" s="249"/>
      <c r="SZZ257" s="249"/>
      <c r="TAA257" s="249"/>
      <c r="TAB257" s="249"/>
      <c r="TAC257" s="249"/>
      <c r="TAD257" s="249"/>
      <c r="TAE257" s="249"/>
      <c r="TAF257" s="249"/>
      <c r="TAG257" s="249"/>
      <c r="TAH257" s="249"/>
      <c r="TAI257" s="249"/>
      <c r="TAJ257" s="249"/>
      <c r="TAK257" s="249"/>
      <c r="TAL257" s="249"/>
      <c r="TAM257" s="249"/>
      <c r="TAN257" s="249"/>
      <c r="TAO257" s="249"/>
      <c r="TAP257" s="249"/>
      <c r="TAQ257" s="249"/>
      <c r="TAR257" s="249"/>
      <c r="TAS257" s="249"/>
      <c r="TAT257" s="249"/>
      <c r="TAU257" s="249"/>
      <c r="TAV257" s="249"/>
      <c r="TAW257" s="249"/>
      <c r="TAX257" s="249"/>
      <c r="TAY257" s="249"/>
      <c r="TAZ257" s="249"/>
      <c r="TBA257" s="249"/>
      <c r="TBB257" s="249"/>
      <c r="TBC257" s="249"/>
      <c r="TBD257" s="249"/>
      <c r="TBE257" s="249"/>
      <c r="TBF257" s="249"/>
      <c r="TBG257" s="249"/>
      <c r="TBH257" s="249"/>
      <c r="TBI257" s="249"/>
      <c r="TBJ257" s="249"/>
      <c r="TBK257" s="249"/>
      <c r="TBL257" s="249"/>
      <c r="TBM257" s="249"/>
      <c r="TBN257" s="249"/>
      <c r="TBO257" s="249"/>
      <c r="TBP257" s="249"/>
      <c r="TBQ257" s="249"/>
      <c r="TBR257" s="249"/>
      <c r="TBS257" s="249"/>
      <c r="TBT257" s="249"/>
      <c r="TBU257" s="249"/>
      <c r="TBV257" s="249"/>
      <c r="TBW257" s="249"/>
      <c r="TBX257" s="249"/>
      <c r="TBY257" s="249"/>
      <c r="TBZ257" s="249"/>
      <c r="TCA257" s="249"/>
      <c r="TCB257" s="249"/>
      <c r="TCC257" s="249"/>
      <c r="TCD257" s="249"/>
      <c r="TCE257" s="249"/>
      <c r="TCF257" s="249"/>
      <c r="TCG257" s="249"/>
      <c r="TCH257" s="249"/>
      <c r="TCI257" s="249"/>
      <c r="TCJ257" s="249"/>
      <c r="TCK257" s="249"/>
      <c r="TCL257" s="249"/>
      <c r="TCM257" s="249"/>
      <c r="TCN257" s="249"/>
      <c r="TCO257" s="249"/>
      <c r="TCP257" s="249"/>
      <c r="TCQ257" s="249"/>
      <c r="TCR257" s="249"/>
      <c r="TCS257" s="249"/>
      <c r="TCT257" s="249"/>
      <c r="TCU257" s="249"/>
      <c r="TCV257" s="249"/>
      <c r="TCW257" s="249"/>
      <c r="TCX257" s="249"/>
      <c r="TCY257" s="249"/>
      <c r="TCZ257" s="249"/>
      <c r="TDA257" s="249"/>
      <c r="TDB257" s="249"/>
      <c r="TDC257" s="249"/>
      <c r="TDD257" s="249"/>
      <c r="TDE257" s="249"/>
      <c r="TDF257" s="249"/>
      <c r="TDG257" s="249"/>
      <c r="TDH257" s="249"/>
      <c r="TDI257" s="249"/>
      <c r="TDJ257" s="249"/>
      <c r="TDK257" s="249"/>
      <c r="TDL257" s="249"/>
      <c r="TDM257" s="249"/>
      <c r="TDN257" s="249"/>
      <c r="TDO257" s="249"/>
      <c r="TDP257" s="249"/>
      <c r="TDQ257" s="249"/>
      <c r="TDR257" s="249"/>
      <c r="TDS257" s="249"/>
      <c r="TDT257" s="249"/>
      <c r="TDU257" s="249"/>
      <c r="TDV257" s="249"/>
      <c r="TDW257" s="249"/>
      <c r="TDX257" s="249"/>
      <c r="TDY257" s="249"/>
      <c r="TDZ257" s="249"/>
      <c r="TEA257" s="249"/>
      <c r="TEB257" s="249"/>
      <c r="TEC257" s="249"/>
      <c r="TED257" s="249"/>
      <c r="TEE257" s="249"/>
      <c r="TEF257" s="249"/>
      <c r="TEG257" s="249"/>
      <c r="TEH257" s="249"/>
      <c r="TEI257" s="249"/>
      <c r="TEJ257" s="249"/>
      <c r="TEK257" s="249"/>
      <c r="TEL257" s="249"/>
      <c r="TEM257" s="249"/>
      <c r="TEN257" s="249"/>
      <c r="TEO257" s="249"/>
      <c r="TEP257" s="249"/>
      <c r="TEQ257" s="249"/>
      <c r="TER257" s="249"/>
      <c r="TES257" s="249"/>
      <c r="TET257" s="249"/>
      <c r="TEU257" s="249"/>
      <c r="TEV257" s="249"/>
      <c r="TEW257" s="249"/>
      <c r="TEX257" s="249"/>
      <c r="TEY257" s="249"/>
      <c r="TEZ257" s="249"/>
      <c r="TFA257" s="249"/>
      <c r="TFB257" s="249"/>
      <c r="TFC257" s="249"/>
      <c r="TFD257" s="249"/>
      <c r="TFE257" s="249"/>
      <c r="TFF257" s="249"/>
      <c r="TFG257" s="249"/>
      <c r="TFH257" s="249"/>
      <c r="TFI257" s="249"/>
      <c r="TFJ257" s="249"/>
      <c r="TFK257" s="249"/>
      <c r="TFL257" s="249"/>
      <c r="TFM257" s="249"/>
      <c r="TFN257" s="249"/>
      <c r="TFO257" s="249"/>
      <c r="TFP257" s="249"/>
      <c r="TFQ257" s="249"/>
      <c r="TFR257" s="249"/>
      <c r="TFS257" s="249"/>
      <c r="TFT257" s="249"/>
      <c r="TFU257" s="249"/>
      <c r="TFV257" s="249"/>
      <c r="TFW257" s="249"/>
      <c r="TFX257" s="249"/>
      <c r="TFY257" s="249"/>
      <c r="TFZ257" s="249"/>
      <c r="TGA257" s="249"/>
      <c r="TGB257" s="249"/>
      <c r="TGC257" s="249"/>
      <c r="TGD257" s="249"/>
      <c r="TGE257" s="249"/>
      <c r="TGF257" s="249"/>
      <c r="TGG257" s="249"/>
      <c r="TGH257" s="249"/>
      <c r="TGI257" s="249"/>
      <c r="TGJ257" s="249"/>
      <c r="TGK257" s="249"/>
      <c r="TGL257" s="249"/>
      <c r="TGM257" s="249"/>
      <c r="TGN257" s="249"/>
      <c r="TGO257" s="249"/>
      <c r="TGP257" s="249"/>
      <c r="TGQ257" s="249"/>
      <c r="TGR257" s="249"/>
      <c r="TGS257" s="249"/>
      <c r="TGT257" s="249"/>
      <c r="TGU257" s="249"/>
      <c r="TGV257" s="249"/>
      <c r="TGW257" s="249"/>
      <c r="TGX257" s="249"/>
      <c r="TGY257" s="249"/>
      <c r="TGZ257" s="249"/>
      <c r="THA257" s="249"/>
      <c r="THB257" s="249"/>
      <c r="THC257" s="249"/>
      <c r="THD257" s="249"/>
      <c r="THE257" s="249"/>
      <c r="THF257" s="249"/>
      <c r="THG257" s="249"/>
      <c r="THH257" s="249"/>
      <c r="THI257" s="249"/>
      <c r="THJ257" s="249"/>
      <c r="THK257" s="249"/>
      <c r="THL257" s="249"/>
      <c r="THM257" s="249"/>
      <c r="THN257" s="249"/>
      <c r="THO257" s="249"/>
      <c r="THP257" s="249"/>
      <c r="THQ257" s="249"/>
      <c r="THR257" s="249"/>
      <c r="THS257" s="249"/>
      <c r="THT257" s="249"/>
      <c r="THU257" s="249"/>
      <c r="THV257" s="249"/>
      <c r="THW257" s="249"/>
      <c r="THX257" s="249"/>
      <c r="THY257" s="249"/>
      <c r="THZ257" s="249"/>
      <c r="TIA257" s="249"/>
      <c r="TIB257" s="249"/>
      <c r="TIC257" s="249"/>
      <c r="TID257" s="249"/>
      <c r="TIE257" s="249"/>
      <c r="TIF257" s="249"/>
      <c r="TIG257" s="249"/>
      <c r="TIH257" s="249"/>
      <c r="TII257" s="249"/>
      <c r="TIJ257" s="249"/>
      <c r="TIK257" s="249"/>
      <c r="TIL257" s="249"/>
      <c r="TIM257" s="249"/>
      <c r="TIN257" s="249"/>
      <c r="TIO257" s="249"/>
      <c r="TIP257" s="249"/>
      <c r="TIQ257" s="249"/>
      <c r="TIR257" s="249"/>
      <c r="TIS257" s="249"/>
      <c r="TIT257" s="249"/>
      <c r="TIU257" s="249"/>
      <c r="TIV257" s="249"/>
      <c r="TIW257" s="249"/>
      <c r="TIX257" s="249"/>
      <c r="TIY257" s="249"/>
      <c r="TIZ257" s="249"/>
      <c r="TJA257" s="249"/>
      <c r="TJB257" s="249"/>
      <c r="TJC257" s="249"/>
      <c r="TJD257" s="249"/>
      <c r="TJE257" s="249"/>
      <c r="TJF257" s="249"/>
      <c r="TJG257" s="249"/>
      <c r="TJH257" s="249"/>
      <c r="TJI257" s="249"/>
      <c r="TJJ257" s="249"/>
      <c r="TJK257" s="249"/>
      <c r="TJL257" s="249"/>
      <c r="TJM257" s="249"/>
      <c r="TJN257" s="249"/>
      <c r="TJO257" s="249"/>
      <c r="TJP257" s="249"/>
      <c r="TJQ257" s="249"/>
      <c r="TJR257" s="249"/>
      <c r="TJS257" s="249"/>
      <c r="TJT257" s="249"/>
      <c r="TJU257" s="249"/>
      <c r="TJV257" s="249"/>
      <c r="TJW257" s="249"/>
      <c r="TJX257" s="249"/>
      <c r="TJY257" s="249"/>
      <c r="TJZ257" s="249"/>
      <c r="TKA257" s="249"/>
      <c r="TKB257" s="249"/>
      <c r="TKC257" s="249"/>
      <c r="TKD257" s="249"/>
      <c r="TKE257" s="249"/>
      <c r="TKF257" s="249"/>
      <c r="TKG257" s="249"/>
      <c r="TKH257" s="249"/>
      <c r="TKI257" s="249"/>
      <c r="TKJ257" s="249"/>
      <c r="TKK257" s="249"/>
      <c r="TKL257" s="249"/>
      <c r="TKM257" s="249"/>
      <c r="TKN257" s="249"/>
      <c r="TKO257" s="249"/>
      <c r="TKP257" s="249"/>
      <c r="TKQ257" s="249"/>
      <c r="TKR257" s="249"/>
      <c r="TKS257" s="249"/>
      <c r="TKT257" s="249"/>
      <c r="TKU257" s="249"/>
      <c r="TKV257" s="249"/>
      <c r="TKW257" s="249"/>
      <c r="TKX257" s="249"/>
      <c r="TKY257" s="249"/>
      <c r="TKZ257" s="249"/>
      <c r="TLA257" s="249"/>
      <c r="TLB257" s="249"/>
      <c r="TLC257" s="249"/>
      <c r="TLD257" s="249"/>
      <c r="TLE257" s="249"/>
      <c r="TLF257" s="249"/>
      <c r="TLG257" s="249"/>
      <c r="TLH257" s="249"/>
      <c r="TLI257" s="249"/>
      <c r="TLJ257" s="249"/>
      <c r="TLK257" s="249"/>
      <c r="TLL257" s="249"/>
      <c r="TLM257" s="249"/>
      <c r="TLN257" s="249"/>
      <c r="TLO257" s="249"/>
      <c r="TLP257" s="249"/>
      <c r="TLQ257" s="249"/>
      <c r="TLR257" s="249"/>
      <c r="TLS257" s="249"/>
      <c r="TLT257" s="249"/>
      <c r="TLU257" s="249"/>
      <c r="TLV257" s="249"/>
      <c r="TLW257" s="249"/>
      <c r="TLX257" s="249"/>
      <c r="TLY257" s="249"/>
      <c r="TLZ257" s="249"/>
      <c r="TMA257" s="249"/>
      <c r="TMB257" s="249"/>
      <c r="TMC257" s="249"/>
      <c r="TMD257" s="249"/>
      <c r="TME257" s="249"/>
      <c r="TMF257" s="249"/>
      <c r="TMG257" s="249"/>
      <c r="TMH257" s="249"/>
      <c r="TMI257" s="249"/>
      <c r="TMJ257" s="249"/>
      <c r="TMK257" s="249"/>
      <c r="TML257" s="249"/>
      <c r="TMM257" s="249"/>
      <c r="TMN257" s="249"/>
      <c r="TMO257" s="249"/>
      <c r="TMP257" s="249"/>
      <c r="TMQ257" s="249"/>
      <c r="TMR257" s="249"/>
      <c r="TMS257" s="249"/>
      <c r="TMT257" s="249"/>
      <c r="TMU257" s="249"/>
      <c r="TMV257" s="249"/>
      <c r="TMW257" s="249"/>
      <c r="TMX257" s="249"/>
      <c r="TMY257" s="249"/>
      <c r="TMZ257" s="249"/>
      <c r="TNA257" s="249"/>
      <c r="TNB257" s="249"/>
      <c r="TNC257" s="249"/>
      <c r="TND257" s="249"/>
      <c r="TNE257" s="249"/>
      <c r="TNF257" s="249"/>
      <c r="TNG257" s="249"/>
      <c r="TNH257" s="249"/>
      <c r="TNI257" s="249"/>
      <c r="TNJ257" s="249"/>
      <c r="TNK257" s="249"/>
      <c r="TNL257" s="249"/>
      <c r="TNM257" s="249"/>
      <c r="TNN257" s="249"/>
      <c r="TNO257" s="249"/>
      <c r="TNP257" s="249"/>
      <c r="TNQ257" s="249"/>
      <c r="TNR257" s="249"/>
      <c r="TNS257" s="249"/>
      <c r="TNT257" s="249"/>
      <c r="TNU257" s="249"/>
      <c r="TNV257" s="249"/>
      <c r="TNW257" s="249"/>
      <c r="TNX257" s="249"/>
      <c r="TNY257" s="249"/>
      <c r="TNZ257" s="249"/>
      <c r="TOA257" s="249"/>
      <c r="TOB257" s="249"/>
      <c r="TOC257" s="249"/>
      <c r="TOD257" s="249"/>
      <c r="TOE257" s="249"/>
      <c r="TOF257" s="249"/>
      <c r="TOG257" s="249"/>
      <c r="TOH257" s="249"/>
      <c r="TOI257" s="249"/>
      <c r="TOJ257" s="249"/>
      <c r="TOK257" s="249"/>
      <c r="TOL257" s="249"/>
      <c r="TOM257" s="249"/>
      <c r="TON257" s="249"/>
      <c r="TOO257" s="249"/>
      <c r="TOP257" s="249"/>
      <c r="TOQ257" s="249"/>
      <c r="TOR257" s="249"/>
      <c r="TOS257" s="249"/>
      <c r="TOT257" s="249"/>
      <c r="TOU257" s="249"/>
      <c r="TOV257" s="249"/>
      <c r="TOW257" s="249"/>
      <c r="TOX257" s="249"/>
      <c r="TOY257" s="249"/>
      <c r="TOZ257" s="249"/>
      <c r="TPA257" s="249"/>
      <c r="TPB257" s="249"/>
      <c r="TPC257" s="249"/>
      <c r="TPD257" s="249"/>
      <c r="TPE257" s="249"/>
      <c r="TPF257" s="249"/>
      <c r="TPG257" s="249"/>
      <c r="TPH257" s="249"/>
      <c r="TPI257" s="249"/>
      <c r="TPJ257" s="249"/>
      <c r="TPK257" s="249"/>
      <c r="TPL257" s="249"/>
      <c r="TPM257" s="249"/>
      <c r="TPN257" s="249"/>
      <c r="TPO257" s="249"/>
      <c r="TPP257" s="249"/>
      <c r="TPQ257" s="249"/>
      <c r="TPR257" s="249"/>
      <c r="TPS257" s="249"/>
      <c r="TPT257" s="249"/>
      <c r="TPU257" s="249"/>
      <c r="TPV257" s="249"/>
      <c r="TPW257" s="249"/>
      <c r="TPX257" s="249"/>
      <c r="TPY257" s="249"/>
      <c r="TPZ257" s="249"/>
      <c r="TQA257" s="249"/>
      <c r="TQB257" s="249"/>
      <c r="TQC257" s="249"/>
      <c r="TQD257" s="249"/>
      <c r="TQE257" s="249"/>
      <c r="TQF257" s="249"/>
      <c r="TQG257" s="249"/>
      <c r="TQH257" s="249"/>
      <c r="TQI257" s="249"/>
      <c r="TQJ257" s="249"/>
      <c r="TQK257" s="249"/>
      <c r="TQL257" s="249"/>
      <c r="TQM257" s="249"/>
      <c r="TQN257" s="249"/>
      <c r="TQO257" s="249"/>
      <c r="TQP257" s="249"/>
      <c r="TQQ257" s="249"/>
      <c r="TQR257" s="249"/>
      <c r="TQS257" s="249"/>
      <c r="TQT257" s="249"/>
      <c r="TQU257" s="249"/>
      <c r="TQV257" s="249"/>
      <c r="TQW257" s="249"/>
      <c r="TQX257" s="249"/>
      <c r="TQY257" s="249"/>
      <c r="TQZ257" s="249"/>
      <c r="TRA257" s="249"/>
      <c r="TRB257" s="249"/>
      <c r="TRC257" s="249"/>
      <c r="TRD257" s="249"/>
      <c r="TRE257" s="249"/>
      <c r="TRF257" s="249"/>
      <c r="TRG257" s="249"/>
      <c r="TRH257" s="249"/>
      <c r="TRI257" s="249"/>
      <c r="TRJ257" s="249"/>
      <c r="TRK257" s="249"/>
      <c r="TRL257" s="249"/>
      <c r="TRM257" s="249"/>
      <c r="TRN257" s="249"/>
      <c r="TRO257" s="249"/>
      <c r="TRP257" s="249"/>
      <c r="TRQ257" s="249"/>
      <c r="TRR257" s="249"/>
      <c r="TRS257" s="249"/>
      <c r="TRT257" s="249"/>
      <c r="TRU257" s="249"/>
      <c r="TRV257" s="249"/>
      <c r="TRW257" s="249"/>
      <c r="TRX257" s="249"/>
      <c r="TRY257" s="249"/>
      <c r="TRZ257" s="249"/>
      <c r="TSA257" s="249"/>
      <c r="TSB257" s="249"/>
      <c r="TSC257" s="249"/>
      <c r="TSD257" s="249"/>
      <c r="TSE257" s="249"/>
      <c r="TSF257" s="249"/>
      <c r="TSG257" s="249"/>
      <c r="TSH257" s="249"/>
      <c r="TSI257" s="249"/>
      <c r="TSJ257" s="249"/>
      <c r="TSK257" s="249"/>
      <c r="TSL257" s="249"/>
      <c r="TSM257" s="249"/>
      <c r="TSN257" s="249"/>
      <c r="TSO257" s="249"/>
      <c r="TSP257" s="249"/>
      <c r="TSQ257" s="249"/>
      <c r="TSR257" s="249"/>
      <c r="TSS257" s="249"/>
      <c r="TST257" s="249"/>
      <c r="TSU257" s="249"/>
      <c r="TSV257" s="249"/>
      <c r="TSW257" s="249"/>
      <c r="TSX257" s="249"/>
      <c r="TSY257" s="249"/>
      <c r="TSZ257" s="249"/>
      <c r="TTA257" s="249"/>
      <c r="TTB257" s="249"/>
      <c r="TTC257" s="249"/>
      <c r="TTD257" s="249"/>
      <c r="TTE257" s="249"/>
      <c r="TTF257" s="249"/>
      <c r="TTG257" s="249"/>
      <c r="TTH257" s="249"/>
      <c r="TTI257" s="249"/>
      <c r="TTJ257" s="249"/>
      <c r="TTK257" s="249"/>
      <c r="TTL257" s="249"/>
      <c r="TTM257" s="249"/>
      <c r="TTN257" s="249"/>
      <c r="TTO257" s="249"/>
      <c r="TTP257" s="249"/>
      <c r="TTQ257" s="249"/>
      <c r="TTR257" s="249"/>
      <c r="TTS257" s="249"/>
      <c r="TTT257" s="249"/>
      <c r="TTU257" s="249"/>
      <c r="TTV257" s="249"/>
      <c r="TTW257" s="249"/>
      <c r="TTX257" s="249"/>
      <c r="TTY257" s="249"/>
      <c r="TTZ257" s="249"/>
      <c r="TUA257" s="249"/>
      <c r="TUB257" s="249"/>
      <c r="TUC257" s="249"/>
      <c r="TUD257" s="249"/>
      <c r="TUE257" s="249"/>
      <c r="TUF257" s="249"/>
      <c r="TUG257" s="249"/>
      <c r="TUH257" s="249"/>
      <c r="TUI257" s="249"/>
      <c r="TUJ257" s="249"/>
      <c r="TUK257" s="249"/>
      <c r="TUL257" s="249"/>
      <c r="TUM257" s="249"/>
      <c r="TUN257" s="249"/>
      <c r="TUO257" s="249"/>
      <c r="TUP257" s="249"/>
      <c r="TUQ257" s="249"/>
      <c r="TUR257" s="249"/>
      <c r="TUS257" s="249"/>
      <c r="TUT257" s="249"/>
      <c r="TUU257" s="249"/>
      <c r="TUV257" s="249"/>
      <c r="TUW257" s="249"/>
      <c r="TUX257" s="249"/>
      <c r="TUY257" s="249"/>
      <c r="TUZ257" s="249"/>
      <c r="TVA257" s="249"/>
      <c r="TVB257" s="249"/>
      <c r="TVC257" s="249"/>
      <c r="TVD257" s="249"/>
      <c r="TVE257" s="249"/>
      <c r="TVF257" s="249"/>
      <c r="TVG257" s="249"/>
      <c r="TVH257" s="249"/>
      <c r="TVI257" s="249"/>
      <c r="TVJ257" s="249"/>
      <c r="TVK257" s="249"/>
      <c r="TVL257" s="249"/>
      <c r="TVM257" s="249"/>
      <c r="TVN257" s="249"/>
      <c r="TVO257" s="249"/>
      <c r="TVP257" s="249"/>
      <c r="TVQ257" s="249"/>
      <c r="TVR257" s="249"/>
      <c r="TVS257" s="249"/>
      <c r="TVT257" s="249"/>
      <c r="TVU257" s="249"/>
      <c r="TVV257" s="249"/>
      <c r="TVW257" s="249"/>
      <c r="TVX257" s="249"/>
      <c r="TVY257" s="249"/>
      <c r="TVZ257" s="249"/>
      <c r="TWA257" s="249"/>
      <c r="TWB257" s="249"/>
      <c r="TWC257" s="249"/>
      <c r="TWD257" s="249"/>
      <c r="TWE257" s="249"/>
      <c r="TWF257" s="249"/>
      <c r="TWG257" s="249"/>
      <c r="TWH257" s="249"/>
      <c r="TWI257" s="249"/>
      <c r="TWJ257" s="249"/>
      <c r="TWK257" s="249"/>
      <c r="TWL257" s="249"/>
      <c r="TWM257" s="249"/>
      <c r="TWN257" s="249"/>
      <c r="TWO257" s="249"/>
      <c r="TWP257" s="249"/>
      <c r="TWQ257" s="249"/>
      <c r="TWR257" s="249"/>
      <c r="TWS257" s="249"/>
      <c r="TWT257" s="249"/>
      <c r="TWU257" s="249"/>
      <c r="TWV257" s="249"/>
      <c r="TWW257" s="249"/>
      <c r="TWX257" s="249"/>
      <c r="TWY257" s="249"/>
      <c r="TWZ257" s="249"/>
      <c r="TXA257" s="249"/>
      <c r="TXB257" s="249"/>
      <c r="TXC257" s="249"/>
      <c r="TXD257" s="249"/>
      <c r="TXE257" s="249"/>
      <c r="TXF257" s="249"/>
      <c r="TXG257" s="249"/>
      <c r="TXH257" s="249"/>
      <c r="TXI257" s="249"/>
      <c r="TXJ257" s="249"/>
      <c r="TXK257" s="249"/>
      <c r="TXL257" s="249"/>
      <c r="TXM257" s="249"/>
      <c r="TXN257" s="249"/>
      <c r="TXO257" s="249"/>
      <c r="TXP257" s="249"/>
      <c r="TXQ257" s="249"/>
      <c r="TXR257" s="249"/>
      <c r="TXS257" s="249"/>
      <c r="TXT257" s="249"/>
      <c r="TXU257" s="249"/>
      <c r="TXV257" s="249"/>
      <c r="TXW257" s="249"/>
      <c r="TXX257" s="249"/>
      <c r="TXY257" s="249"/>
      <c r="TXZ257" s="249"/>
      <c r="TYA257" s="249"/>
      <c r="TYB257" s="249"/>
      <c r="TYC257" s="249"/>
      <c r="TYD257" s="249"/>
      <c r="TYE257" s="249"/>
      <c r="TYF257" s="249"/>
      <c r="TYG257" s="249"/>
      <c r="TYH257" s="249"/>
      <c r="TYI257" s="249"/>
      <c r="TYJ257" s="249"/>
      <c r="TYK257" s="249"/>
      <c r="TYL257" s="249"/>
      <c r="TYM257" s="249"/>
      <c r="TYN257" s="249"/>
      <c r="TYO257" s="249"/>
      <c r="TYP257" s="249"/>
      <c r="TYQ257" s="249"/>
      <c r="TYR257" s="249"/>
      <c r="TYS257" s="249"/>
      <c r="TYT257" s="249"/>
      <c r="TYU257" s="249"/>
      <c r="TYV257" s="249"/>
      <c r="TYW257" s="249"/>
      <c r="TYX257" s="249"/>
      <c r="TYY257" s="249"/>
      <c r="TYZ257" s="249"/>
      <c r="TZA257" s="249"/>
      <c r="TZB257" s="249"/>
      <c r="TZC257" s="249"/>
      <c r="TZD257" s="249"/>
      <c r="TZE257" s="249"/>
      <c r="TZF257" s="249"/>
      <c r="TZG257" s="249"/>
      <c r="TZH257" s="249"/>
      <c r="TZI257" s="249"/>
      <c r="TZJ257" s="249"/>
      <c r="TZK257" s="249"/>
      <c r="TZL257" s="249"/>
      <c r="TZM257" s="249"/>
      <c r="TZN257" s="249"/>
      <c r="TZO257" s="249"/>
      <c r="TZP257" s="249"/>
      <c r="TZQ257" s="249"/>
      <c r="TZR257" s="249"/>
      <c r="TZS257" s="249"/>
      <c r="TZT257" s="249"/>
      <c r="TZU257" s="249"/>
      <c r="TZV257" s="249"/>
      <c r="TZW257" s="249"/>
      <c r="TZX257" s="249"/>
      <c r="TZY257" s="249"/>
      <c r="TZZ257" s="249"/>
      <c r="UAA257" s="249"/>
      <c r="UAB257" s="249"/>
      <c r="UAC257" s="249"/>
      <c r="UAD257" s="249"/>
      <c r="UAE257" s="249"/>
      <c r="UAF257" s="249"/>
      <c r="UAG257" s="249"/>
      <c r="UAH257" s="249"/>
      <c r="UAI257" s="249"/>
      <c r="UAJ257" s="249"/>
      <c r="UAK257" s="249"/>
      <c r="UAL257" s="249"/>
      <c r="UAM257" s="249"/>
      <c r="UAN257" s="249"/>
      <c r="UAO257" s="249"/>
      <c r="UAP257" s="249"/>
      <c r="UAQ257" s="249"/>
      <c r="UAR257" s="249"/>
      <c r="UAS257" s="249"/>
      <c r="UAT257" s="249"/>
      <c r="UAU257" s="249"/>
      <c r="UAV257" s="249"/>
      <c r="UAW257" s="249"/>
      <c r="UAX257" s="249"/>
      <c r="UAY257" s="249"/>
      <c r="UAZ257" s="249"/>
      <c r="UBA257" s="249"/>
      <c r="UBB257" s="249"/>
      <c r="UBC257" s="249"/>
      <c r="UBD257" s="249"/>
      <c r="UBE257" s="249"/>
      <c r="UBF257" s="249"/>
      <c r="UBG257" s="249"/>
      <c r="UBH257" s="249"/>
      <c r="UBI257" s="249"/>
      <c r="UBJ257" s="249"/>
      <c r="UBK257" s="249"/>
      <c r="UBL257" s="249"/>
      <c r="UBM257" s="249"/>
      <c r="UBN257" s="249"/>
      <c r="UBO257" s="249"/>
      <c r="UBP257" s="249"/>
      <c r="UBQ257" s="249"/>
      <c r="UBR257" s="249"/>
      <c r="UBS257" s="249"/>
      <c r="UBT257" s="249"/>
      <c r="UBU257" s="249"/>
      <c r="UBV257" s="249"/>
      <c r="UBW257" s="249"/>
      <c r="UBX257" s="249"/>
      <c r="UBY257" s="249"/>
      <c r="UBZ257" s="249"/>
      <c r="UCA257" s="249"/>
      <c r="UCB257" s="249"/>
      <c r="UCC257" s="249"/>
      <c r="UCD257" s="249"/>
      <c r="UCE257" s="249"/>
      <c r="UCF257" s="249"/>
      <c r="UCG257" s="249"/>
      <c r="UCH257" s="249"/>
      <c r="UCI257" s="249"/>
      <c r="UCJ257" s="249"/>
      <c r="UCK257" s="249"/>
      <c r="UCL257" s="249"/>
      <c r="UCM257" s="249"/>
      <c r="UCN257" s="249"/>
      <c r="UCO257" s="249"/>
      <c r="UCP257" s="249"/>
      <c r="UCQ257" s="249"/>
      <c r="UCR257" s="249"/>
      <c r="UCS257" s="249"/>
      <c r="UCT257" s="249"/>
      <c r="UCU257" s="249"/>
      <c r="UCV257" s="249"/>
      <c r="UCW257" s="249"/>
      <c r="UCX257" s="249"/>
      <c r="UCY257" s="249"/>
      <c r="UCZ257" s="249"/>
      <c r="UDA257" s="249"/>
      <c r="UDB257" s="249"/>
      <c r="UDC257" s="249"/>
      <c r="UDD257" s="249"/>
      <c r="UDE257" s="249"/>
      <c r="UDF257" s="249"/>
      <c r="UDG257" s="249"/>
      <c r="UDH257" s="249"/>
      <c r="UDI257" s="249"/>
      <c r="UDJ257" s="249"/>
      <c r="UDK257" s="249"/>
      <c r="UDL257" s="249"/>
      <c r="UDM257" s="249"/>
      <c r="UDN257" s="249"/>
      <c r="UDO257" s="249"/>
      <c r="UDP257" s="249"/>
      <c r="UDQ257" s="249"/>
      <c r="UDR257" s="249"/>
      <c r="UDS257" s="249"/>
      <c r="UDT257" s="249"/>
      <c r="UDU257" s="249"/>
      <c r="UDV257" s="249"/>
      <c r="UDW257" s="249"/>
      <c r="UDX257" s="249"/>
      <c r="UDY257" s="249"/>
      <c r="UDZ257" s="249"/>
      <c r="UEA257" s="249"/>
      <c r="UEB257" s="249"/>
      <c r="UEC257" s="249"/>
      <c r="UED257" s="249"/>
      <c r="UEE257" s="249"/>
      <c r="UEF257" s="249"/>
      <c r="UEG257" s="249"/>
      <c r="UEH257" s="249"/>
      <c r="UEI257" s="249"/>
      <c r="UEJ257" s="249"/>
      <c r="UEK257" s="249"/>
      <c r="UEL257" s="249"/>
      <c r="UEM257" s="249"/>
      <c r="UEN257" s="249"/>
      <c r="UEO257" s="249"/>
      <c r="UEP257" s="249"/>
      <c r="UEQ257" s="249"/>
      <c r="UER257" s="249"/>
      <c r="UES257" s="249"/>
      <c r="UET257" s="249"/>
      <c r="UEU257" s="249"/>
      <c r="UEV257" s="249"/>
      <c r="UEW257" s="249"/>
      <c r="UEX257" s="249"/>
      <c r="UEY257" s="249"/>
      <c r="UEZ257" s="249"/>
      <c r="UFA257" s="249"/>
      <c r="UFB257" s="249"/>
      <c r="UFC257" s="249"/>
      <c r="UFD257" s="249"/>
      <c r="UFE257" s="249"/>
      <c r="UFF257" s="249"/>
      <c r="UFG257" s="249"/>
      <c r="UFH257" s="249"/>
      <c r="UFI257" s="249"/>
      <c r="UFJ257" s="249"/>
      <c r="UFK257" s="249"/>
      <c r="UFL257" s="249"/>
      <c r="UFM257" s="249"/>
      <c r="UFN257" s="249"/>
      <c r="UFO257" s="249"/>
      <c r="UFP257" s="249"/>
      <c r="UFQ257" s="249"/>
      <c r="UFR257" s="249"/>
      <c r="UFS257" s="249"/>
      <c r="UFT257" s="249"/>
      <c r="UFU257" s="249"/>
      <c r="UFV257" s="249"/>
      <c r="UFW257" s="249"/>
      <c r="UFX257" s="249"/>
      <c r="UFY257" s="249"/>
      <c r="UFZ257" s="249"/>
      <c r="UGA257" s="249"/>
      <c r="UGB257" s="249"/>
      <c r="UGC257" s="249"/>
      <c r="UGD257" s="249"/>
      <c r="UGE257" s="249"/>
      <c r="UGF257" s="249"/>
      <c r="UGG257" s="249"/>
      <c r="UGH257" s="249"/>
      <c r="UGI257" s="249"/>
      <c r="UGJ257" s="249"/>
      <c r="UGK257" s="249"/>
      <c r="UGL257" s="249"/>
      <c r="UGM257" s="249"/>
      <c r="UGN257" s="249"/>
      <c r="UGO257" s="249"/>
      <c r="UGP257" s="249"/>
      <c r="UGQ257" s="249"/>
      <c r="UGR257" s="249"/>
      <c r="UGS257" s="249"/>
      <c r="UGT257" s="249"/>
      <c r="UGU257" s="249"/>
      <c r="UGV257" s="249"/>
      <c r="UGW257" s="249"/>
      <c r="UGX257" s="249"/>
      <c r="UGY257" s="249"/>
      <c r="UGZ257" s="249"/>
      <c r="UHA257" s="249"/>
      <c r="UHB257" s="249"/>
      <c r="UHC257" s="249"/>
      <c r="UHD257" s="249"/>
      <c r="UHE257" s="249"/>
      <c r="UHF257" s="249"/>
      <c r="UHG257" s="249"/>
      <c r="UHH257" s="249"/>
      <c r="UHI257" s="249"/>
      <c r="UHJ257" s="249"/>
      <c r="UHK257" s="249"/>
      <c r="UHL257" s="249"/>
      <c r="UHM257" s="249"/>
      <c r="UHN257" s="249"/>
      <c r="UHO257" s="249"/>
      <c r="UHP257" s="249"/>
      <c r="UHQ257" s="249"/>
      <c r="UHR257" s="249"/>
      <c r="UHS257" s="249"/>
      <c r="UHT257" s="249"/>
      <c r="UHU257" s="249"/>
      <c r="UHV257" s="249"/>
      <c r="UHW257" s="249"/>
      <c r="UHX257" s="249"/>
      <c r="UHY257" s="249"/>
      <c r="UHZ257" s="249"/>
      <c r="UIA257" s="249"/>
      <c r="UIB257" s="249"/>
      <c r="UIC257" s="249"/>
      <c r="UID257" s="249"/>
      <c r="UIE257" s="249"/>
      <c r="UIF257" s="249"/>
      <c r="UIG257" s="249"/>
      <c r="UIH257" s="249"/>
      <c r="UII257" s="249"/>
      <c r="UIJ257" s="249"/>
      <c r="UIK257" s="249"/>
      <c r="UIL257" s="249"/>
      <c r="UIM257" s="249"/>
      <c r="UIN257" s="249"/>
      <c r="UIO257" s="249"/>
      <c r="UIP257" s="249"/>
      <c r="UIQ257" s="249"/>
      <c r="UIR257" s="249"/>
      <c r="UIS257" s="249"/>
      <c r="UIT257" s="249"/>
      <c r="UIU257" s="249"/>
      <c r="UIV257" s="249"/>
      <c r="UIW257" s="249"/>
      <c r="UIX257" s="249"/>
      <c r="UIY257" s="249"/>
      <c r="UIZ257" s="249"/>
      <c r="UJA257" s="249"/>
      <c r="UJB257" s="249"/>
      <c r="UJC257" s="249"/>
      <c r="UJD257" s="249"/>
      <c r="UJE257" s="249"/>
      <c r="UJF257" s="249"/>
      <c r="UJG257" s="249"/>
      <c r="UJH257" s="249"/>
      <c r="UJI257" s="249"/>
      <c r="UJJ257" s="249"/>
      <c r="UJK257" s="249"/>
      <c r="UJL257" s="249"/>
      <c r="UJM257" s="249"/>
      <c r="UJN257" s="249"/>
      <c r="UJO257" s="249"/>
      <c r="UJP257" s="249"/>
      <c r="UJQ257" s="249"/>
      <c r="UJR257" s="249"/>
      <c r="UJS257" s="249"/>
      <c r="UJT257" s="249"/>
      <c r="UJU257" s="249"/>
      <c r="UJV257" s="249"/>
      <c r="UJW257" s="249"/>
      <c r="UJX257" s="249"/>
      <c r="UJY257" s="249"/>
      <c r="UJZ257" s="249"/>
      <c r="UKA257" s="249"/>
      <c r="UKB257" s="249"/>
      <c r="UKC257" s="249"/>
      <c r="UKD257" s="249"/>
      <c r="UKE257" s="249"/>
      <c r="UKF257" s="249"/>
      <c r="UKG257" s="249"/>
      <c r="UKH257" s="249"/>
      <c r="UKI257" s="249"/>
      <c r="UKJ257" s="249"/>
      <c r="UKK257" s="249"/>
      <c r="UKL257" s="249"/>
      <c r="UKM257" s="249"/>
      <c r="UKN257" s="249"/>
      <c r="UKO257" s="249"/>
      <c r="UKP257" s="249"/>
      <c r="UKQ257" s="249"/>
      <c r="UKR257" s="249"/>
      <c r="UKS257" s="249"/>
      <c r="UKT257" s="249"/>
      <c r="UKU257" s="249"/>
      <c r="UKV257" s="249"/>
      <c r="UKW257" s="249"/>
      <c r="UKX257" s="249"/>
      <c r="UKY257" s="249"/>
      <c r="UKZ257" s="249"/>
      <c r="ULA257" s="249"/>
      <c r="ULB257" s="249"/>
      <c r="ULC257" s="249"/>
      <c r="ULD257" s="249"/>
      <c r="ULE257" s="249"/>
      <c r="ULF257" s="249"/>
      <c r="ULG257" s="249"/>
      <c r="ULH257" s="249"/>
      <c r="ULI257" s="249"/>
      <c r="ULJ257" s="249"/>
      <c r="ULK257" s="249"/>
      <c r="ULL257" s="249"/>
      <c r="ULM257" s="249"/>
      <c r="ULN257" s="249"/>
      <c r="ULO257" s="249"/>
      <c r="ULP257" s="249"/>
      <c r="ULQ257" s="249"/>
      <c r="ULR257" s="249"/>
      <c r="ULS257" s="249"/>
      <c r="ULT257" s="249"/>
      <c r="ULU257" s="249"/>
      <c r="ULV257" s="249"/>
      <c r="ULW257" s="249"/>
      <c r="ULX257" s="249"/>
      <c r="ULY257" s="249"/>
      <c r="ULZ257" s="249"/>
      <c r="UMA257" s="249"/>
      <c r="UMB257" s="249"/>
      <c r="UMC257" s="249"/>
      <c r="UMD257" s="249"/>
      <c r="UME257" s="249"/>
      <c r="UMF257" s="249"/>
      <c r="UMG257" s="249"/>
      <c r="UMH257" s="249"/>
      <c r="UMI257" s="249"/>
      <c r="UMJ257" s="249"/>
      <c r="UMK257" s="249"/>
      <c r="UML257" s="249"/>
      <c r="UMM257" s="249"/>
      <c r="UMN257" s="249"/>
      <c r="UMO257" s="249"/>
      <c r="UMP257" s="249"/>
      <c r="UMQ257" s="249"/>
      <c r="UMR257" s="249"/>
      <c r="UMS257" s="249"/>
      <c r="UMT257" s="249"/>
      <c r="UMU257" s="249"/>
      <c r="UMV257" s="249"/>
      <c r="UMW257" s="249"/>
      <c r="UMX257" s="249"/>
      <c r="UMY257" s="249"/>
      <c r="UMZ257" s="249"/>
      <c r="UNA257" s="249"/>
      <c r="UNB257" s="249"/>
      <c r="UNC257" s="249"/>
      <c r="UND257" s="249"/>
      <c r="UNE257" s="249"/>
      <c r="UNF257" s="249"/>
      <c r="UNG257" s="249"/>
      <c r="UNH257" s="249"/>
      <c r="UNI257" s="249"/>
      <c r="UNJ257" s="249"/>
      <c r="UNK257" s="249"/>
      <c r="UNL257" s="249"/>
      <c r="UNM257" s="249"/>
      <c r="UNN257" s="249"/>
      <c r="UNO257" s="249"/>
      <c r="UNP257" s="249"/>
      <c r="UNQ257" s="249"/>
      <c r="UNR257" s="249"/>
      <c r="UNS257" s="249"/>
      <c r="UNT257" s="249"/>
      <c r="UNU257" s="249"/>
      <c r="UNV257" s="249"/>
      <c r="UNW257" s="249"/>
      <c r="UNX257" s="249"/>
      <c r="UNY257" s="249"/>
      <c r="UNZ257" s="249"/>
      <c r="UOA257" s="249"/>
      <c r="UOB257" s="249"/>
      <c r="UOC257" s="249"/>
      <c r="UOD257" s="249"/>
      <c r="UOE257" s="249"/>
      <c r="UOF257" s="249"/>
      <c r="UOG257" s="249"/>
      <c r="UOH257" s="249"/>
      <c r="UOI257" s="249"/>
      <c r="UOJ257" s="249"/>
      <c r="UOK257" s="249"/>
      <c r="UOL257" s="249"/>
      <c r="UOM257" s="249"/>
      <c r="UON257" s="249"/>
      <c r="UOO257" s="249"/>
      <c r="UOP257" s="249"/>
      <c r="UOQ257" s="249"/>
      <c r="UOR257" s="249"/>
      <c r="UOS257" s="249"/>
      <c r="UOT257" s="249"/>
      <c r="UOU257" s="249"/>
      <c r="UOV257" s="249"/>
      <c r="UOW257" s="249"/>
      <c r="UOX257" s="249"/>
      <c r="UOY257" s="249"/>
      <c r="UOZ257" s="249"/>
      <c r="UPA257" s="249"/>
      <c r="UPB257" s="249"/>
      <c r="UPC257" s="249"/>
      <c r="UPD257" s="249"/>
      <c r="UPE257" s="249"/>
      <c r="UPF257" s="249"/>
      <c r="UPG257" s="249"/>
      <c r="UPH257" s="249"/>
      <c r="UPI257" s="249"/>
      <c r="UPJ257" s="249"/>
      <c r="UPK257" s="249"/>
      <c r="UPL257" s="249"/>
      <c r="UPM257" s="249"/>
      <c r="UPN257" s="249"/>
      <c r="UPO257" s="249"/>
      <c r="UPP257" s="249"/>
      <c r="UPQ257" s="249"/>
      <c r="UPR257" s="249"/>
      <c r="UPS257" s="249"/>
      <c r="UPT257" s="249"/>
      <c r="UPU257" s="249"/>
      <c r="UPV257" s="249"/>
      <c r="UPW257" s="249"/>
      <c r="UPX257" s="249"/>
      <c r="UPY257" s="249"/>
      <c r="UPZ257" s="249"/>
      <c r="UQA257" s="249"/>
      <c r="UQB257" s="249"/>
      <c r="UQC257" s="249"/>
      <c r="UQD257" s="249"/>
      <c r="UQE257" s="249"/>
      <c r="UQF257" s="249"/>
      <c r="UQG257" s="249"/>
      <c r="UQH257" s="249"/>
      <c r="UQI257" s="249"/>
      <c r="UQJ257" s="249"/>
      <c r="UQK257" s="249"/>
      <c r="UQL257" s="249"/>
      <c r="UQM257" s="249"/>
      <c r="UQN257" s="249"/>
      <c r="UQO257" s="249"/>
      <c r="UQP257" s="249"/>
      <c r="UQQ257" s="249"/>
      <c r="UQR257" s="249"/>
      <c r="UQS257" s="249"/>
      <c r="UQT257" s="249"/>
      <c r="UQU257" s="249"/>
      <c r="UQV257" s="249"/>
      <c r="UQW257" s="249"/>
      <c r="UQX257" s="249"/>
      <c r="UQY257" s="249"/>
      <c r="UQZ257" s="249"/>
      <c r="URA257" s="249"/>
      <c r="URB257" s="249"/>
      <c r="URC257" s="249"/>
      <c r="URD257" s="249"/>
      <c r="URE257" s="249"/>
      <c r="URF257" s="249"/>
      <c r="URG257" s="249"/>
      <c r="URH257" s="249"/>
      <c r="URI257" s="249"/>
      <c r="URJ257" s="249"/>
      <c r="URK257" s="249"/>
      <c r="URL257" s="249"/>
      <c r="URM257" s="249"/>
      <c r="URN257" s="249"/>
      <c r="URO257" s="249"/>
      <c r="URP257" s="249"/>
      <c r="URQ257" s="249"/>
      <c r="URR257" s="249"/>
      <c r="URS257" s="249"/>
      <c r="URT257" s="249"/>
      <c r="URU257" s="249"/>
      <c r="URV257" s="249"/>
      <c r="URW257" s="249"/>
      <c r="URX257" s="249"/>
      <c r="URY257" s="249"/>
      <c r="URZ257" s="249"/>
      <c r="USA257" s="249"/>
      <c r="USB257" s="249"/>
      <c r="USC257" s="249"/>
      <c r="USD257" s="249"/>
      <c r="USE257" s="249"/>
      <c r="USF257" s="249"/>
      <c r="USG257" s="249"/>
      <c r="USH257" s="249"/>
      <c r="USI257" s="249"/>
      <c r="USJ257" s="249"/>
      <c r="USK257" s="249"/>
      <c r="USL257" s="249"/>
      <c r="USM257" s="249"/>
      <c r="USN257" s="249"/>
      <c r="USO257" s="249"/>
      <c r="USP257" s="249"/>
      <c r="USQ257" s="249"/>
      <c r="USR257" s="249"/>
      <c r="USS257" s="249"/>
      <c r="UST257" s="249"/>
      <c r="USU257" s="249"/>
      <c r="USV257" s="249"/>
      <c r="USW257" s="249"/>
      <c r="USX257" s="249"/>
      <c r="USY257" s="249"/>
      <c r="USZ257" s="249"/>
      <c r="UTA257" s="249"/>
      <c r="UTB257" s="249"/>
      <c r="UTC257" s="249"/>
      <c r="UTD257" s="249"/>
      <c r="UTE257" s="249"/>
      <c r="UTF257" s="249"/>
      <c r="UTG257" s="249"/>
      <c r="UTH257" s="249"/>
      <c r="UTI257" s="249"/>
      <c r="UTJ257" s="249"/>
      <c r="UTK257" s="249"/>
      <c r="UTL257" s="249"/>
      <c r="UTM257" s="249"/>
      <c r="UTN257" s="249"/>
      <c r="UTO257" s="249"/>
      <c r="UTP257" s="249"/>
      <c r="UTQ257" s="249"/>
      <c r="UTR257" s="249"/>
      <c r="UTS257" s="249"/>
      <c r="UTT257" s="249"/>
      <c r="UTU257" s="249"/>
      <c r="UTV257" s="249"/>
      <c r="UTW257" s="249"/>
      <c r="UTX257" s="249"/>
      <c r="UTY257" s="249"/>
      <c r="UTZ257" s="249"/>
      <c r="UUA257" s="249"/>
      <c r="UUB257" s="249"/>
      <c r="UUC257" s="249"/>
      <c r="UUD257" s="249"/>
      <c r="UUE257" s="249"/>
      <c r="UUF257" s="249"/>
      <c r="UUG257" s="249"/>
      <c r="UUH257" s="249"/>
      <c r="UUI257" s="249"/>
      <c r="UUJ257" s="249"/>
      <c r="UUK257" s="249"/>
      <c r="UUL257" s="249"/>
      <c r="UUM257" s="249"/>
      <c r="UUN257" s="249"/>
      <c r="UUO257" s="249"/>
      <c r="UUP257" s="249"/>
      <c r="UUQ257" s="249"/>
      <c r="UUR257" s="249"/>
      <c r="UUS257" s="249"/>
      <c r="UUT257" s="249"/>
      <c r="UUU257" s="249"/>
      <c r="UUV257" s="249"/>
      <c r="UUW257" s="249"/>
      <c r="UUX257" s="249"/>
      <c r="UUY257" s="249"/>
      <c r="UUZ257" s="249"/>
      <c r="UVA257" s="249"/>
      <c r="UVB257" s="249"/>
      <c r="UVC257" s="249"/>
      <c r="UVD257" s="249"/>
      <c r="UVE257" s="249"/>
      <c r="UVF257" s="249"/>
      <c r="UVG257" s="249"/>
      <c r="UVH257" s="249"/>
      <c r="UVI257" s="249"/>
      <c r="UVJ257" s="249"/>
      <c r="UVK257" s="249"/>
      <c r="UVL257" s="249"/>
      <c r="UVM257" s="249"/>
      <c r="UVN257" s="249"/>
      <c r="UVO257" s="249"/>
      <c r="UVP257" s="249"/>
      <c r="UVQ257" s="249"/>
      <c r="UVR257" s="249"/>
      <c r="UVS257" s="249"/>
      <c r="UVT257" s="249"/>
      <c r="UVU257" s="249"/>
      <c r="UVV257" s="249"/>
      <c r="UVW257" s="249"/>
      <c r="UVX257" s="249"/>
      <c r="UVY257" s="249"/>
      <c r="UVZ257" s="249"/>
      <c r="UWA257" s="249"/>
      <c r="UWB257" s="249"/>
      <c r="UWC257" s="249"/>
      <c r="UWD257" s="249"/>
      <c r="UWE257" s="249"/>
      <c r="UWF257" s="249"/>
      <c r="UWG257" s="249"/>
      <c r="UWH257" s="249"/>
      <c r="UWI257" s="249"/>
      <c r="UWJ257" s="249"/>
      <c r="UWK257" s="249"/>
      <c r="UWL257" s="249"/>
      <c r="UWM257" s="249"/>
      <c r="UWN257" s="249"/>
      <c r="UWO257" s="249"/>
      <c r="UWP257" s="249"/>
      <c r="UWQ257" s="249"/>
      <c r="UWR257" s="249"/>
      <c r="UWS257" s="249"/>
      <c r="UWT257" s="249"/>
      <c r="UWU257" s="249"/>
      <c r="UWV257" s="249"/>
      <c r="UWW257" s="249"/>
      <c r="UWX257" s="249"/>
      <c r="UWY257" s="249"/>
      <c r="UWZ257" s="249"/>
      <c r="UXA257" s="249"/>
      <c r="UXB257" s="249"/>
      <c r="UXC257" s="249"/>
      <c r="UXD257" s="249"/>
      <c r="UXE257" s="249"/>
      <c r="UXF257" s="249"/>
      <c r="UXG257" s="249"/>
      <c r="UXH257" s="249"/>
      <c r="UXI257" s="249"/>
      <c r="UXJ257" s="249"/>
      <c r="UXK257" s="249"/>
      <c r="UXL257" s="249"/>
      <c r="UXM257" s="249"/>
      <c r="UXN257" s="249"/>
      <c r="UXO257" s="249"/>
      <c r="UXP257" s="249"/>
      <c r="UXQ257" s="249"/>
      <c r="UXR257" s="249"/>
      <c r="UXS257" s="249"/>
      <c r="UXT257" s="249"/>
      <c r="UXU257" s="249"/>
      <c r="UXV257" s="249"/>
      <c r="UXW257" s="249"/>
      <c r="UXX257" s="249"/>
      <c r="UXY257" s="249"/>
      <c r="UXZ257" s="249"/>
      <c r="UYA257" s="249"/>
      <c r="UYB257" s="249"/>
      <c r="UYC257" s="249"/>
      <c r="UYD257" s="249"/>
      <c r="UYE257" s="249"/>
      <c r="UYF257" s="249"/>
      <c r="UYG257" s="249"/>
      <c r="UYH257" s="249"/>
      <c r="UYI257" s="249"/>
      <c r="UYJ257" s="249"/>
      <c r="UYK257" s="249"/>
      <c r="UYL257" s="249"/>
      <c r="UYM257" s="249"/>
      <c r="UYN257" s="249"/>
      <c r="UYO257" s="249"/>
      <c r="UYP257" s="249"/>
      <c r="UYQ257" s="249"/>
      <c r="UYR257" s="249"/>
      <c r="UYS257" s="249"/>
      <c r="UYT257" s="249"/>
      <c r="UYU257" s="249"/>
      <c r="UYV257" s="249"/>
      <c r="UYW257" s="249"/>
      <c r="UYX257" s="249"/>
      <c r="UYY257" s="249"/>
      <c r="UYZ257" s="249"/>
      <c r="UZA257" s="249"/>
      <c r="UZB257" s="249"/>
      <c r="UZC257" s="249"/>
      <c r="UZD257" s="249"/>
      <c r="UZE257" s="249"/>
      <c r="UZF257" s="249"/>
      <c r="UZG257" s="249"/>
      <c r="UZH257" s="249"/>
      <c r="UZI257" s="249"/>
      <c r="UZJ257" s="249"/>
      <c r="UZK257" s="249"/>
      <c r="UZL257" s="249"/>
      <c r="UZM257" s="249"/>
      <c r="UZN257" s="249"/>
      <c r="UZO257" s="249"/>
      <c r="UZP257" s="249"/>
      <c r="UZQ257" s="249"/>
      <c r="UZR257" s="249"/>
      <c r="UZS257" s="249"/>
      <c r="UZT257" s="249"/>
      <c r="UZU257" s="249"/>
      <c r="UZV257" s="249"/>
      <c r="UZW257" s="249"/>
      <c r="UZX257" s="249"/>
      <c r="UZY257" s="249"/>
      <c r="UZZ257" s="249"/>
      <c r="VAA257" s="249"/>
      <c r="VAB257" s="249"/>
      <c r="VAC257" s="249"/>
      <c r="VAD257" s="249"/>
      <c r="VAE257" s="249"/>
      <c r="VAF257" s="249"/>
      <c r="VAG257" s="249"/>
      <c r="VAH257" s="249"/>
      <c r="VAI257" s="249"/>
      <c r="VAJ257" s="249"/>
      <c r="VAK257" s="249"/>
      <c r="VAL257" s="249"/>
      <c r="VAM257" s="249"/>
      <c r="VAN257" s="249"/>
      <c r="VAO257" s="249"/>
      <c r="VAP257" s="249"/>
      <c r="VAQ257" s="249"/>
      <c r="VAR257" s="249"/>
      <c r="VAS257" s="249"/>
      <c r="VAT257" s="249"/>
      <c r="VAU257" s="249"/>
      <c r="VAV257" s="249"/>
      <c r="VAW257" s="249"/>
      <c r="VAX257" s="249"/>
      <c r="VAY257" s="249"/>
      <c r="VAZ257" s="249"/>
      <c r="VBA257" s="249"/>
      <c r="VBB257" s="249"/>
      <c r="VBC257" s="249"/>
      <c r="VBD257" s="249"/>
      <c r="VBE257" s="249"/>
      <c r="VBF257" s="249"/>
      <c r="VBG257" s="249"/>
      <c r="VBH257" s="249"/>
      <c r="VBI257" s="249"/>
      <c r="VBJ257" s="249"/>
      <c r="VBK257" s="249"/>
      <c r="VBL257" s="249"/>
      <c r="VBM257" s="249"/>
      <c r="VBN257" s="249"/>
      <c r="VBO257" s="249"/>
      <c r="VBP257" s="249"/>
      <c r="VBQ257" s="249"/>
      <c r="VBR257" s="249"/>
      <c r="VBS257" s="249"/>
      <c r="VBT257" s="249"/>
      <c r="VBU257" s="249"/>
      <c r="VBV257" s="249"/>
      <c r="VBW257" s="249"/>
      <c r="VBX257" s="249"/>
      <c r="VBY257" s="249"/>
      <c r="VBZ257" s="249"/>
      <c r="VCA257" s="249"/>
      <c r="VCB257" s="249"/>
      <c r="VCC257" s="249"/>
      <c r="VCD257" s="249"/>
      <c r="VCE257" s="249"/>
      <c r="VCF257" s="249"/>
      <c r="VCG257" s="249"/>
      <c r="VCH257" s="249"/>
      <c r="VCI257" s="249"/>
      <c r="VCJ257" s="249"/>
      <c r="VCK257" s="249"/>
      <c r="VCL257" s="249"/>
      <c r="VCM257" s="249"/>
      <c r="VCN257" s="249"/>
      <c r="VCO257" s="249"/>
      <c r="VCP257" s="249"/>
      <c r="VCQ257" s="249"/>
      <c r="VCR257" s="249"/>
      <c r="VCS257" s="249"/>
      <c r="VCT257" s="249"/>
      <c r="VCU257" s="249"/>
      <c r="VCV257" s="249"/>
      <c r="VCW257" s="249"/>
      <c r="VCX257" s="249"/>
      <c r="VCY257" s="249"/>
      <c r="VCZ257" s="249"/>
      <c r="VDA257" s="249"/>
      <c r="VDB257" s="249"/>
      <c r="VDC257" s="249"/>
      <c r="VDD257" s="249"/>
      <c r="VDE257" s="249"/>
      <c r="VDF257" s="249"/>
      <c r="VDG257" s="249"/>
      <c r="VDH257" s="249"/>
      <c r="VDI257" s="249"/>
      <c r="VDJ257" s="249"/>
      <c r="VDK257" s="249"/>
      <c r="VDL257" s="249"/>
      <c r="VDM257" s="249"/>
      <c r="VDN257" s="249"/>
      <c r="VDO257" s="249"/>
      <c r="VDP257" s="249"/>
      <c r="VDQ257" s="249"/>
      <c r="VDR257" s="249"/>
      <c r="VDS257" s="249"/>
      <c r="VDT257" s="249"/>
      <c r="VDU257" s="249"/>
      <c r="VDV257" s="249"/>
      <c r="VDW257" s="249"/>
      <c r="VDX257" s="249"/>
      <c r="VDY257" s="249"/>
      <c r="VDZ257" s="249"/>
      <c r="VEA257" s="249"/>
      <c r="VEB257" s="249"/>
      <c r="VEC257" s="249"/>
      <c r="VED257" s="249"/>
      <c r="VEE257" s="249"/>
      <c r="VEF257" s="249"/>
      <c r="VEG257" s="249"/>
      <c r="VEH257" s="249"/>
      <c r="VEI257" s="249"/>
      <c r="VEJ257" s="249"/>
      <c r="VEK257" s="249"/>
      <c r="VEL257" s="249"/>
      <c r="VEM257" s="249"/>
      <c r="VEN257" s="249"/>
      <c r="VEO257" s="249"/>
      <c r="VEP257" s="249"/>
      <c r="VEQ257" s="249"/>
      <c r="VER257" s="249"/>
      <c r="VES257" s="249"/>
      <c r="VET257" s="249"/>
      <c r="VEU257" s="249"/>
      <c r="VEV257" s="249"/>
      <c r="VEW257" s="249"/>
      <c r="VEX257" s="249"/>
      <c r="VEY257" s="249"/>
      <c r="VEZ257" s="249"/>
      <c r="VFA257" s="249"/>
      <c r="VFB257" s="249"/>
      <c r="VFC257" s="249"/>
      <c r="VFD257" s="249"/>
      <c r="VFE257" s="249"/>
      <c r="VFF257" s="249"/>
      <c r="VFG257" s="249"/>
      <c r="VFH257" s="249"/>
      <c r="VFI257" s="249"/>
      <c r="VFJ257" s="249"/>
      <c r="VFK257" s="249"/>
      <c r="VFL257" s="249"/>
      <c r="VFM257" s="249"/>
      <c r="VFN257" s="249"/>
      <c r="VFO257" s="249"/>
      <c r="VFP257" s="249"/>
      <c r="VFQ257" s="249"/>
      <c r="VFR257" s="249"/>
      <c r="VFS257" s="249"/>
      <c r="VFT257" s="249"/>
      <c r="VFU257" s="249"/>
      <c r="VFV257" s="249"/>
      <c r="VFW257" s="249"/>
      <c r="VFX257" s="249"/>
      <c r="VFY257" s="249"/>
      <c r="VFZ257" s="249"/>
      <c r="VGA257" s="249"/>
      <c r="VGB257" s="249"/>
      <c r="VGC257" s="249"/>
      <c r="VGD257" s="249"/>
      <c r="VGE257" s="249"/>
      <c r="VGF257" s="249"/>
      <c r="VGG257" s="249"/>
      <c r="VGH257" s="249"/>
      <c r="VGI257" s="249"/>
      <c r="VGJ257" s="249"/>
      <c r="VGK257" s="249"/>
      <c r="VGL257" s="249"/>
      <c r="VGM257" s="249"/>
      <c r="VGN257" s="249"/>
      <c r="VGO257" s="249"/>
      <c r="VGP257" s="249"/>
      <c r="VGQ257" s="249"/>
      <c r="VGR257" s="249"/>
      <c r="VGS257" s="249"/>
      <c r="VGT257" s="249"/>
      <c r="VGU257" s="249"/>
      <c r="VGV257" s="249"/>
      <c r="VGW257" s="249"/>
      <c r="VGX257" s="249"/>
      <c r="VGY257" s="249"/>
      <c r="VGZ257" s="249"/>
      <c r="VHA257" s="249"/>
      <c r="VHB257" s="249"/>
      <c r="VHC257" s="249"/>
      <c r="VHD257" s="249"/>
      <c r="VHE257" s="249"/>
      <c r="VHF257" s="249"/>
      <c r="VHG257" s="249"/>
      <c r="VHH257" s="249"/>
      <c r="VHI257" s="249"/>
      <c r="VHJ257" s="249"/>
      <c r="VHK257" s="249"/>
      <c r="VHL257" s="249"/>
      <c r="VHM257" s="249"/>
      <c r="VHN257" s="249"/>
      <c r="VHO257" s="249"/>
      <c r="VHP257" s="249"/>
      <c r="VHQ257" s="249"/>
      <c r="VHR257" s="249"/>
      <c r="VHS257" s="249"/>
      <c r="VHT257" s="249"/>
      <c r="VHU257" s="249"/>
      <c r="VHV257" s="249"/>
      <c r="VHW257" s="249"/>
      <c r="VHX257" s="249"/>
      <c r="VHY257" s="249"/>
      <c r="VHZ257" s="249"/>
      <c r="VIA257" s="249"/>
      <c r="VIB257" s="249"/>
      <c r="VIC257" s="249"/>
      <c r="VID257" s="249"/>
      <c r="VIE257" s="249"/>
      <c r="VIF257" s="249"/>
      <c r="VIG257" s="249"/>
      <c r="VIH257" s="249"/>
      <c r="VII257" s="249"/>
      <c r="VIJ257" s="249"/>
      <c r="VIK257" s="249"/>
      <c r="VIL257" s="249"/>
      <c r="VIM257" s="249"/>
      <c r="VIN257" s="249"/>
      <c r="VIO257" s="249"/>
      <c r="VIP257" s="249"/>
      <c r="VIQ257" s="249"/>
      <c r="VIR257" s="249"/>
      <c r="VIS257" s="249"/>
      <c r="VIT257" s="249"/>
      <c r="VIU257" s="249"/>
      <c r="VIV257" s="249"/>
      <c r="VIW257" s="249"/>
      <c r="VIX257" s="249"/>
      <c r="VIY257" s="249"/>
      <c r="VIZ257" s="249"/>
      <c r="VJA257" s="249"/>
      <c r="VJB257" s="249"/>
      <c r="VJC257" s="249"/>
      <c r="VJD257" s="249"/>
      <c r="VJE257" s="249"/>
      <c r="VJF257" s="249"/>
      <c r="VJG257" s="249"/>
      <c r="VJH257" s="249"/>
      <c r="VJI257" s="249"/>
      <c r="VJJ257" s="249"/>
      <c r="VJK257" s="249"/>
      <c r="VJL257" s="249"/>
      <c r="VJM257" s="249"/>
      <c r="VJN257" s="249"/>
      <c r="VJO257" s="249"/>
      <c r="VJP257" s="249"/>
      <c r="VJQ257" s="249"/>
      <c r="VJR257" s="249"/>
      <c r="VJS257" s="249"/>
      <c r="VJT257" s="249"/>
      <c r="VJU257" s="249"/>
      <c r="VJV257" s="249"/>
      <c r="VJW257" s="249"/>
      <c r="VJX257" s="249"/>
      <c r="VJY257" s="249"/>
      <c r="VJZ257" s="249"/>
      <c r="VKA257" s="249"/>
      <c r="VKB257" s="249"/>
      <c r="VKC257" s="249"/>
      <c r="VKD257" s="249"/>
      <c r="VKE257" s="249"/>
      <c r="VKF257" s="249"/>
      <c r="VKG257" s="249"/>
      <c r="VKH257" s="249"/>
      <c r="VKI257" s="249"/>
      <c r="VKJ257" s="249"/>
      <c r="VKK257" s="249"/>
      <c r="VKL257" s="249"/>
      <c r="VKM257" s="249"/>
      <c r="VKN257" s="249"/>
      <c r="VKO257" s="249"/>
      <c r="VKP257" s="249"/>
      <c r="VKQ257" s="249"/>
      <c r="VKR257" s="249"/>
      <c r="VKS257" s="249"/>
      <c r="VKT257" s="249"/>
      <c r="VKU257" s="249"/>
      <c r="VKV257" s="249"/>
      <c r="VKW257" s="249"/>
      <c r="VKX257" s="249"/>
      <c r="VKY257" s="249"/>
      <c r="VKZ257" s="249"/>
      <c r="VLA257" s="249"/>
      <c r="VLB257" s="249"/>
      <c r="VLC257" s="249"/>
      <c r="VLD257" s="249"/>
      <c r="VLE257" s="249"/>
      <c r="VLF257" s="249"/>
      <c r="VLG257" s="249"/>
      <c r="VLH257" s="249"/>
      <c r="VLI257" s="249"/>
      <c r="VLJ257" s="249"/>
      <c r="VLK257" s="249"/>
      <c r="VLL257" s="249"/>
      <c r="VLM257" s="249"/>
      <c r="VLN257" s="249"/>
      <c r="VLO257" s="249"/>
      <c r="VLP257" s="249"/>
      <c r="VLQ257" s="249"/>
      <c r="VLR257" s="249"/>
      <c r="VLS257" s="249"/>
      <c r="VLT257" s="249"/>
      <c r="VLU257" s="249"/>
      <c r="VLV257" s="249"/>
      <c r="VLW257" s="249"/>
      <c r="VLX257" s="249"/>
      <c r="VLY257" s="249"/>
      <c r="VLZ257" s="249"/>
      <c r="VMA257" s="249"/>
      <c r="VMB257" s="249"/>
      <c r="VMC257" s="249"/>
      <c r="VMD257" s="249"/>
      <c r="VME257" s="249"/>
      <c r="VMF257" s="249"/>
      <c r="VMG257" s="249"/>
      <c r="VMH257" s="249"/>
      <c r="VMI257" s="249"/>
      <c r="VMJ257" s="249"/>
      <c r="VMK257" s="249"/>
      <c r="VML257" s="249"/>
      <c r="VMM257" s="249"/>
      <c r="VMN257" s="249"/>
      <c r="VMO257" s="249"/>
      <c r="VMP257" s="249"/>
      <c r="VMQ257" s="249"/>
      <c r="VMR257" s="249"/>
      <c r="VMS257" s="249"/>
      <c r="VMT257" s="249"/>
      <c r="VMU257" s="249"/>
      <c r="VMV257" s="249"/>
      <c r="VMW257" s="249"/>
      <c r="VMX257" s="249"/>
      <c r="VMY257" s="249"/>
      <c r="VMZ257" s="249"/>
      <c r="VNA257" s="249"/>
      <c r="VNB257" s="249"/>
      <c r="VNC257" s="249"/>
      <c r="VND257" s="249"/>
      <c r="VNE257" s="249"/>
      <c r="VNF257" s="249"/>
      <c r="VNG257" s="249"/>
      <c r="VNH257" s="249"/>
      <c r="VNI257" s="249"/>
      <c r="VNJ257" s="249"/>
      <c r="VNK257" s="249"/>
      <c r="VNL257" s="249"/>
      <c r="VNM257" s="249"/>
      <c r="VNN257" s="249"/>
      <c r="VNO257" s="249"/>
      <c r="VNP257" s="249"/>
      <c r="VNQ257" s="249"/>
      <c r="VNR257" s="249"/>
      <c r="VNS257" s="249"/>
      <c r="VNT257" s="249"/>
      <c r="VNU257" s="249"/>
      <c r="VNV257" s="249"/>
      <c r="VNW257" s="249"/>
      <c r="VNX257" s="249"/>
      <c r="VNY257" s="249"/>
      <c r="VNZ257" s="249"/>
      <c r="VOA257" s="249"/>
      <c r="VOB257" s="249"/>
      <c r="VOC257" s="249"/>
      <c r="VOD257" s="249"/>
      <c r="VOE257" s="249"/>
      <c r="VOF257" s="249"/>
      <c r="VOG257" s="249"/>
      <c r="VOH257" s="249"/>
      <c r="VOI257" s="249"/>
      <c r="VOJ257" s="249"/>
      <c r="VOK257" s="249"/>
      <c r="VOL257" s="249"/>
      <c r="VOM257" s="249"/>
      <c r="VON257" s="249"/>
      <c r="VOO257" s="249"/>
      <c r="VOP257" s="249"/>
      <c r="VOQ257" s="249"/>
      <c r="VOR257" s="249"/>
      <c r="VOS257" s="249"/>
      <c r="VOT257" s="249"/>
      <c r="VOU257" s="249"/>
      <c r="VOV257" s="249"/>
      <c r="VOW257" s="249"/>
      <c r="VOX257" s="249"/>
      <c r="VOY257" s="249"/>
      <c r="VOZ257" s="249"/>
      <c r="VPA257" s="249"/>
      <c r="VPB257" s="249"/>
      <c r="VPC257" s="249"/>
      <c r="VPD257" s="249"/>
      <c r="VPE257" s="249"/>
      <c r="VPF257" s="249"/>
      <c r="VPG257" s="249"/>
      <c r="VPH257" s="249"/>
      <c r="VPI257" s="249"/>
      <c r="VPJ257" s="249"/>
      <c r="VPK257" s="249"/>
      <c r="VPL257" s="249"/>
      <c r="VPM257" s="249"/>
      <c r="VPN257" s="249"/>
      <c r="VPO257" s="249"/>
      <c r="VPP257" s="249"/>
      <c r="VPQ257" s="249"/>
      <c r="VPR257" s="249"/>
      <c r="VPS257" s="249"/>
      <c r="VPT257" s="249"/>
      <c r="VPU257" s="249"/>
      <c r="VPV257" s="249"/>
      <c r="VPW257" s="249"/>
      <c r="VPX257" s="249"/>
      <c r="VPY257" s="249"/>
      <c r="VPZ257" s="249"/>
      <c r="VQA257" s="249"/>
      <c r="VQB257" s="249"/>
      <c r="VQC257" s="249"/>
      <c r="VQD257" s="249"/>
      <c r="VQE257" s="249"/>
      <c r="VQF257" s="249"/>
      <c r="VQG257" s="249"/>
      <c r="VQH257" s="249"/>
      <c r="VQI257" s="249"/>
      <c r="VQJ257" s="249"/>
      <c r="VQK257" s="249"/>
      <c r="VQL257" s="249"/>
      <c r="VQM257" s="249"/>
      <c r="VQN257" s="249"/>
      <c r="VQO257" s="249"/>
      <c r="VQP257" s="249"/>
      <c r="VQQ257" s="249"/>
      <c r="VQR257" s="249"/>
      <c r="VQS257" s="249"/>
      <c r="VQT257" s="249"/>
      <c r="VQU257" s="249"/>
      <c r="VQV257" s="249"/>
      <c r="VQW257" s="249"/>
      <c r="VQX257" s="249"/>
      <c r="VQY257" s="249"/>
      <c r="VQZ257" s="249"/>
      <c r="VRA257" s="249"/>
      <c r="VRB257" s="249"/>
      <c r="VRC257" s="249"/>
      <c r="VRD257" s="249"/>
      <c r="VRE257" s="249"/>
      <c r="VRF257" s="249"/>
      <c r="VRG257" s="249"/>
      <c r="VRH257" s="249"/>
      <c r="VRI257" s="249"/>
      <c r="VRJ257" s="249"/>
      <c r="VRK257" s="249"/>
      <c r="VRL257" s="249"/>
      <c r="VRM257" s="249"/>
      <c r="VRN257" s="249"/>
      <c r="VRO257" s="249"/>
      <c r="VRP257" s="249"/>
      <c r="VRQ257" s="249"/>
      <c r="VRR257" s="249"/>
      <c r="VRS257" s="249"/>
      <c r="VRT257" s="249"/>
      <c r="VRU257" s="249"/>
      <c r="VRV257" s="249"/>
      <c r="VRW257" s="249"/>
      <c r="VRX257" s="249"/>
      <c r="VRY257" s="249"/>
      <c r="VRZ257" s="249"/>
      <c r="VSA257" s="249"/>
      <c r="VSB257" s="249"/>
      <c r="VSC257" s="249"/>
      <c r="VSD257" s="249"/>
      <c r="VSE257" s="249"/>
      <c r="VSF257" s="249"/>
      <c r="VSG257" s="249"/>
      <c r="VSH257" s="249"/>
      <c r="VSI257" s="249"/>
      <c r="VSJ257" s="249"/>
      <c r="VSK257" s="249"/>
      <c r="VSL257" s="249"/>
      <c r="VSM257" s="249"/>
      <c r="VSN257" s="249"/>
      <c r="VSO257" s="249"/>
      <c r="VSP257" s="249"/>
      <c r="VSQ257" s="249"/>
      <c r="VSR257" s="249"/>
      <c r="VSS257" s="249"/>
      <c r="VST257" s="249"/>
      <c r="VSU257" s="249"/>
      <c r="VSV257" s="249"/>
      <c r="VSW257" s="249"/>
      <c r="VSX257" s="249"/>
      <c r="VSY257" s="249"/>
      <c r="VSZ257" s="249"/>
      <c r="VTA257" s="249"/>
      <c r="VTB257" s="249"/>
      <c r="VTC257" s="249"/>
      <c r="VTD257" s="249"/>
      <c r="VTE257" s="249"/>
      <c r="VTF257" s="249"/>
      <c r="VTG257" s="249"/>
      <c r="VTH257" s="249"/>
      <c r="VTI257" s="249"/>
      <c r="VTJ257" s="249"/>
      <c r="VTK257" s="249"/>
      <c r="VTL257" s="249"/>
      <c r="VTM257" s="249"/>
      <c r="VTN257" s="249"/>
      <c r="VTO257" s="249"/>
      <c r="VTP257" s="249"/>
      <c r="VTQ257" s="249"/>
      <c r="VTR257" s="249"/>
      <c r="VTS257" s="249"/>
      <c r="VTT257" s="249"/>
      <c r="VTU257" s="249"/>
      <c r="VTV257" s="249"/>
      <c r="VTW257" s="249"/>
      <c r="VTX257" s="249"/>
      <c r="VTY257" s="249"/>
      <c r="VTZ257" s="249"/>
      <c r="VUA257" s="249"/>
      <c r="VUB257" s="249"/>
      <c r="VUC257" s="249"/>
      <c r="VUD257" s="249"/>
      <c r="VUE257" s="249"/>
      <c r="VUF257" s="249"/>
      <c r="VUG257" s="249"/>
      <c r="VUH257" s="249"/>
      <c r="VUI257" s="249"/>
      <c r="VUJ257" s="249"/>
      <c r="VUK257" s="249"/>
      <c r="VUL257" s="249"/>
      <c r="VUM257" s="249"/>
      <c r="VUN257" s="249"/>
      <c r="VUO257" s="249"/>
      <c r="VUP257" s="249"/>
      <c r="VUQ257" s="249"/>
      <c r="VUR257" s="249"/>
      <c r="VUS257" s="249"/>
      <c r="VUT257" s="249"/>
      <c r="VUU257" s="249"/>
      <c r="VUV257" s="249"/>
      <c r="VUW257" s="249"/>
      <c r="VUX257" s="249"/>
      <c r="VUY257" s="249"/>
      <c r="VUZ257" s="249"/>
      <c r="VVA257" s="249"/>
      <c r="VVB257" s="249"/>
      <c r="VVC257" s="249"/>
      <c r="VVD257" s="249"/>
      <c r="VVE257" s="249"/>
      <c r="VVF257" s="249"/>
      <c r="VVG257" s="249"/>
      <c r="VVH257" s="249"/>
      <c r="VVI257" s="249"/>
      <c r="VVJ257" s="249"/>
      <c r="VVK257" s="249"/>
      <c r="VVL257" s="249"/>
      <c r="VVM257" s="249"/>
      <c r="VVN257" s="249"/>
      <c r="VVO257" s="249"/>
      <c r="VVP257" s="249"/>
      <c r="VVQ257" s="249"/>
      <c r="VVR257" s="249"/>
      <c r="VVS257" s="249"/>
      <c r="VVT257" s="249"/>
      <c r="VVU257" s="249"/>
      <c r="VVV257" s="249"/>
      <c r="VVW257" s="249"/>
      <c r="VVX257" s="249"/>
      <c r="VVY257" s="249"/>
      <c r="VVZ257" s="249"/>
      <c r="VWA257" s="249"/>
      <c r="VWB257" s="249"/>
      <c r="VWC257" s="249"/>
      <c r="VWD257" s="249"/>
      <c r="VWE257" s="249"/>
      <c r="VWF257" s="249"/>
      <c r="VWG257" s="249"/>
      <c r="VWH257" s="249"/>
      <c r="VWI257" s="249"/>
      <c r="VWJ257" s="249"/>
      <c r="VWK257" s="249"/>
      <c r="VWL257" s="249"/>
      <c r="VWM257" s="249"/>
      <c r="VWN257" s="249"/>
      <c r="VWO257" s="249"/>
      <c r="VWP257" s="249"/>
      <c r="VWQ257" s="249"/>
      <c r="VWR257" s="249"/>
      <c r="VWS257" s="249"/>
      <c r="VWT257" s="249"/>
      <c r="VWU257" s="249"/>
      <c r="VWV257" s="249"/>
      <c r="VWW257" s="249"/>
      <c r="VWX257" s="249"/>
      <c r="VWY257" s="249"/>
      <c r="VWZ257" s="249"/>
      <c r="VXA257" s="249"/>
      <c r="VXB257" s="249"/>
      <c r="VXC257" s="249"/>
      <c r="VXD257" s="249"/>
      <c r="VXE257" s="249"/>
      <c r="VXF257" s="249"/>
      <c r="VXG257" s="249"/>
      <c r="VXH257" s="249"/>
      <c r="VXI257" s="249"/>
      <c r="VXJ257" s="249"/>
      <c r="VXK257" s="249"/>
      <c r="VXL257" s="249"/>
      <c r="VXM257" s="249"/>
      <c r="VXN257" s="249"/>
      <c r="VXO257" s="249"/>
      <c r="VXP257" s="249"/>
      <c r="VXQ257" s="249"/>
      <c r="VXR257" s="249"/>
      <c r="VXS257" s="249"/>
      <c r="VXT257" s="249"/>
      <c r="VXU257" s="249"/>
      <c r="VXV257" s="249"/>
      <c r="VXW257" s="249"/>
      <c r="VXX257" s="249"/>
      <c r="VXY257" s="249"/>
      <c r="VXZ257" s="249"/>
      <c r="VYA257" s="249"/>
      <c r="VYB257" s="249"/>
      <c r="VYC257" s="249"/>
      <c r="VYD257" s="249"/>
      <c r="VYE257" s="249"/>
      <c r="VYF257" s="249"/>
      <c r="VYG257" s="249"/>
      <c r="VYH257" s="249"/>
      <c r="VYI257" s="249"/>
      <c r="VYJ257" s="249"/>
      <c r="VYK257" s="249"/>
      <c r="VYL257" s="249"/>
      <c r="VYM257" s="249"/>
      <c r="VYN257" s="249"/>
      <c r="VYO257" s="249"/>
      <c r="VYP257" s="249"/>
      <c r="VYQ257" s="249"/>
      <c r="VYR257" s="249"/>
      <c r="VYS257" s="249"/>
      <c r="VYT257" s="249"/>
      <c r="VYU257" s="249"/>
      <c r="VYV257" s="249"/>
      <c r="VYW257" s="249"/>
      <c r="VYX257" s="249"/>
      <c r="VYY257" s="249"/>
      <c r="VYZ257" s="249"/>
      <c r="VZA257" s="249"/>
      <c r="VZB257" s="249"/>
      <c r="VZC257" s="249"/>
      <c r="VZD257" s="249"/>
      <c r="VZE257" s="249"/>
      <c r="VZF257" s="249"/>
      <c r="VZG257" s="249"/>
      <c r="VZH257" s="249"/>
      <c r="VZI257" s="249"/>
      <c r="VZJ257" s="249"/>
      <c r="VZK257" s="249"/>
      <c r="VZL257" s="249"/>
      <c r="VZM257" s="249"/>
      <c r="VZN257" s="249"/>
      <c r="VZO257" s="249"/>
      <c r="VZP257" s="249"/>
      <c r="VZQ257" s="249"/>
      <c r="VZR257" s="249"/>
      <c r="VZS257" s="249"/>
      <c r="VZT257" s="249"/>
      <c r="VZU257" s="249"/>
      <c r="VZV257" s="249"/>
      <c r="VZW257" s="249"/>
      <c r="VZX257" s="249"/>
      <c r="VZY257" s="249"/>
      <c r="VZZ257" s="249"/>
      <c r="WAA257" s="249"/>
      <c r="WAB257" s="249"/>
      <c r="WAC257" s="249"/>
      <c r="WAD257" s="249"/>
      <c r="WAE257" s="249"/>
      <c r="WAF257" s="249"/>
      <c r="WAG257" s="249"/>
      <c r="WAH257" s="249"/>
      <c r="WAI257" s="249"/>
      <c r="WAJ257" s="249"/>
      <c r="WAK257" s="249"/>
      <c r="WAL257" s="249"/>
      <c r="WAM257" s="249"/>
      <c r="WAN257" s="249"/>
      <c r="WAO257" s="249"/>
      <c r="WAP257" s="249"/>
      <c r="WAQ257" s="249"/>
      <c r="WAR257" s="249"/>
      <c r="WAS257" s="249"/>
      <c r="WAT257" s="249"/>
      <c r="WAU257" s="249"/>
      <c r="WAV257" s="249"/>
      <c r="WAW257" s="249"/>
      <c r="WAX257" s="249"/>
      <c r="WAY257" s="249"/>
      <c r="WAZ257" s="249"/>
      <c r="WBA257" s="249"/>
      <c r="WBB257" s="249"/>
      <c r="WBC257" s="249"/>
      <c r="WBD257" s="249"/>
      <c r="WBE257" s="249"/>
      <c r="WBF257" s="249"/>
      <c r="WBG257" s="249"/>
      <c r="WBH257" s="249"/>
      <c r="WBI257" s="249"/>
      <c r="WBJ257" s="249"/>
      <c r="WBK257" s="249"/>
      <c r="WBL257" s="249"/>
      <c r="WBM257" s="249"/>
      <c r="WBN257" s="249"/>
      <c r="WBO257" s="249"/>
      <c r="WBP257" s="249"/>
      <c r="WBQ257" s="249"/>
      <c r="WBR257" s="249"/>
      <c r="WBS257" s="249"/>
      <c r="WBT257" s="249"/>
      <c r="WBU257" s="249"/>
      <c r="WBV257" s="249"/>
      <c r="WBW257" s="249"/>
      <c r="WBX257" s="249"/>
      <c r="WBY257" s="249"/>
      <c r="WBZ257" s="249"/>
      <c r="WCA257" s="249"/>
      <c r="WCB257" s="249"/>
      <c r="WCC257" s="249"/>
      <c r="WCD257" s="249"/>
      <c r="WCE257" s="249"/>
      <c r="WCF257" s="249"/>
      <c r="WCG257" s="249"/>
      <c r="WCH257" s="249"/>
      <c r="WCI257" s="249"/>
      <c r="WCJ257" s="249"/>
      <c r="WCK257" s="249"/>
      <c r="WCL257" s="249"/>
      <c r="WCM257" s="249"/>
      <c r="WCN257" s="249"/>
      <c r="WCO257" s="249"/>
      <c r="WCP257" s="249"/>
      <c r="WCQ257" s="249"/>
      <c r="WCR257" s="249"/>
      <c r="WCS257" s="249"/>
      <c r="WCT257" s="249"/>
      <c r="WCU257" s="249"/>
      <c r="WCV257" s="249"/>
      <c r="WCW257" s="249"/>
      <c r="WCX257" s="249"/>
      <c r="WCY257" s="249"/>
      <c r="WCZ257" s="249"/>
      <c r="WDA257" s="249"/>
      <c r="WDB257" s="249"/>
      <c r="WDC257" s="249"/>
      <c r="WDD257" s="249"/>
      <c r="WDE257" s="249"/>
      <c r="WDF257" s="249"/>
      <c r="WDG257" s="249"/>
      <c r="WDH257" s="249"/>
      <c r="WDI257" s="249"/>
      <c r="WDJ257" s="249"/>
      <c r="WDK257" s="249"/>
      <c r="WDL257" s="249"/>
      <c r="WDM257" s="249"/>
      <c r="WDN257" s="249"/>
      <c r="WDO257" s="249"/>
      <c r="WDP257" s="249"/>
      <c r="WDQ257" s="249"/>
      <c r="WDR257" s="249"/>
      <c r="WDS257" s="249"/>
      <c r="WDT257" s="249"/>
      <c r="WDU257" s="249"/>
      <c r="WDV257" s="249"/>
      <c r="WDW257" s="249"/>
      <c r="WDX257" s="249"/>
      <c r="WDY257" s="249"/>
      <c r="WDZ257" s="249"/>
      <c r="WEA257" s="249"/>
      <c r="WEB257" s="249"/>
      <c r="WEC257" s="249"/>
      <c r="WED257" s="249"/>
      <c r="WEE257" s="249"/>
      <c r="WEF257" s="249"/>
      <c r="WEG257" s="249"/>
      <c r="WEH257" s="249"/>
      <c r="WEI257" s="249"/>
      <c r="WEJ257" s="249"/>
      <c r="WEK257" s="249"/>
      <c r="WEL257" s="249"/>
      <c r="WEM257" s="249"/>
      <c r="WEN257" s="249"/>
      <c r="WEO257" s="249"/>
      <c r="WEP257" s="249"/>
      <c r="WEQ257" s="249"/>
      <c r="WER257" s="249"/>
      <c r="WES257" s="249"/>
      <c r="WET257" s="249"/>
      <c r="WEU257" s="249"/>
      <c r="WEV257" s="249"/>
      <c r="WEW257" s="249"/>
      <c r="WEX257" s="249"/>
      <c r="WEY257" s="249"/>
      <c r="WEZ257" s="249"/>
      <c r="WFA257" s="249"/>
      <c r="WFB257" s="249"/>
      <c r="WFC257" s="249"/>
      <c r="WFD257" s="249"/>
      <c r="WFE257" s="249"/>
      <c r="WFF257" s="249"/>
      <c r="WFG257" s="249"/>
      <c r="WFH257" s="249"/>
      <c r="WFI257" s="249"/>
      <c r="WFJ257" s="249"/>
      <c r="WFK257" s="249"/>
      <c r="WFL257" s="249"/>
      <c r="WFM257" s="249"/>
      <c r="WFN257" s="249"/>
      <c r="WFO257" s="249"/>
      <c r="WFP257" s="249"/>
      <c r="WFQ257" s="249"/>
      <c r="WFR257" s="249"/>
      <c r="WFS257" s="249"/>
      <c r="WFT257" s="249"/>
      <c r="WFU257" s="249"/>
      <c r="WFV257" s="249"/>
      <c r="WFW257" s="249"/>
      <c r="WFX257" s="249"/>
      <c r="WFY257" s="249"/>
      <c r="WFZ257" s="249"/>
      <c r="WGA257" s="249"/>
      <c r="WGB257" s="249"/>
      <c r="WGC257" s="249"/>
      <c r="WGD257" s="249"/>
      <c r="WGE257" s="249"/>
      <c r="WGF257" s="249"/>
      <c r="WGG257" s="249"/>
      <c r="WGH257" s="249"/>
      <c r="WGI257" s="249"/>
      <c r="WGJ257" s="249"/>
      <c r="WGK257" s="249"/>
      <c r="WGL257" s="249"/>
      <c r="WGM257" s="249"/>
      <c r="WGN257" s="249"/>
      <c r="WGO257" s="249"/>
      <c r="WGP257" s="249"/>
      <c r="WGQ257" s="249"/>
      <c r="WGR257" s="249"/>
      <c r="WGS257" s="249"/>
      <c r="WGT257" s="249"/>
      <c r="WGU257" s="249"/>
      <c r="WGV257" s="249"/>
      <c r="WGW257" s="249"/>
      <c r="WGX257" s="249"/>
      <c r="WGY257" s="249"/>
      <c r="WGZ257" s="249"/>
      <c r="WHA257" s="249"/>
      <c r="WHB257" s="249"/>
      <c r="WHC257" s="249"/>
      <c r="WHD257" s="249"/>
      <c r="WHE257" s="249"/>
      <c r="WHF257" s="249"/>
      <c r="WHG257" s="249"/>
      <c r="WHH257" s="249"/>
      <c r="WHI257" s="249"/>
      <c r="WHJ257" s="249"/>
      <c r="WHK257" s="249"/>
      <c r="WHL257" s="249"/>
      <c r="WHM257" s="249"/>
      <c r="WHN257" s="249"/>
      <c r="WHO257" s="249"/>
      <c r="WHP257" s="249"/>
      <c r="WHQ257" s="249"/>
      <c r="WHR257" s="249"/>
      <c r="WHS257" s="249"/>
      <c r="WHT257" s="249"/>
      <c r="WHU257" s="249"/>
      <c r="WHV257" s="249"/>
      <c r="WHW257" s="249"/>
      <c r="WHX257" s="249"/>
      <c r="WHY257" s="249"/>
      <c r="WHZ257" s="249"/>
      <c r="WIA257" s="249"/>
      <c r="WIB257" s="249"/>
      <c r="WIC257" s="249"/>
      <c r="WID257" s="249"/>
      <c r="WIE257" s="249"/>
      <c r="WIF257" s="249"/>
      <c r="WIG257" s="249"/>
      <c r="WIH257" s="249"/>
      <c r="WII257" s="249"/>
      <c r="WIJ257" s="249"/>
      <c r="WIK257" s="249"/>
      <c r="WIL257" s="249"/>
      <c r="WIM257" s="249"/>
      <c r="WIN257" s="249"/>
      <c r="WIO257" s="249"/>
      <c r="WIP257" s="249"/>
      <c r="WIQ257" s="249"/>
      <c r="WIR257" s="249"/>
      <c r="WIS257" s="249"/>
      <c r="WIT257" s="249"/>
      <c r="WIU257" s="249"/>
      <c r="WIV257" s="249"/>
      <c r="WIW257" s="249"/>
      <c r="WIX257" s="249"/>
      <c r="WIY257" s="249"/>
      <c r="WIZ257" s="249"/>
      <c r="WJA257" s="249"/>
      <c r="WJB257" s="249"/>
      <c r="WJC257" s="249"/>
      <c r="WJD257" s="249"/>
      <c r="WJE257" s="249"/>
      <c r="WJF257" s="249"/>
      <c r="WJG257" s="249"/>
      <c r="WJH257" s="249"/>
      <c r="WJI257" s="249"/>
      <c r="WJJ257" s="249"/>
      <c r="WJK257" s="249"/>
      <c r="WJL257" s="249"/>
      <c r="WJM257" s="249"/>
      <c r="WJN257" s="249"/>
      <c r="WJO257" s="249"/>
      <c r="WJP257" s="249"/>
      <c r="WJQ257" s="249"/>
      <c r="WJR257" s="249"/>
      <c r="WJS257" s="249"/>
      <c r="WJT257" s="249"/>
      <c r="WJU257" s="249"/>
      <c r="WJV257" s="249"/>
      <c r="WJW257" s="249"/>
      <c r="WJX257" s="249"/>
      <c r="WJY257" s="249"/>
      <c r="WJZ257" s="249"/>
      <c r="WKA257" s="249"/>
      <c r="WKB257" s="249"/>
      <c r="WKC257" s="249"/>
      <c r="WKD257" s="249"/>
      <c r="WKE257" s="249"/>
      <c r="WKF257" s="249"/>
      <c r="WKG257" s="249"/>
      <c r="WKH257" s="249"/>
      <c r="WKI257" s="249"/>
      <c r="WKJ257" s="249"/>
      <c r="WKK257" s="249"/>
      <c r="WKL257" s="249"/>
      <c r="WKM257" s="249"/>
      <c r="WKN257" s="249"/>
      <c r="WKO257" s="249"/>
      <c r="WKP257" s="249"/>
      <c r="WKQ257" s="249"/>
      <c r="WKR257" s="249"/>
      <c r="WKS257" s="249"/>
      <c r="WKT257" s="249"/>
      <c r="WKU257" s="249"/>
      <c r="WKV257" s="249"/>
      <c r="WKW257" s="249"/>
      <c r="WKX257" s="249"/>
      <c r="WKY257" s="249"/>
      <c r="WKZ257" s="249"/>
      <c r="WLA257" s="249"/>
      <c r="WLB257" s="249"/>
      <c r="WLC257" s="249"/>
      <c r="WLD257" s="249"/>
      <c r="WLE257" s="249"/>
      <c r="WLF257" s="249"/>
      <c r="WLG257" s="249"/>
      <c r="WLH257" s="249"/>
      <c r="WLI257" s="249"/>
      <c r="WLJ257" s="249"/>
      <c r="WLK257" s="249"/>
      <c r="WLL257" s="249"/>
      <c r="WLM257" s="249"/>
      <c r="WLN257" s="249"/>
      <c r="WLO257" s="249"/>
      <c r="WLP257" s="249"/>
      <c r="WLQ257" s="249"/>
      <c r="WLR257" s="249"/>
      <c r="WLS257" s="249"/>
      <c r="WLT257" s="249"/>
      <c r="WLU257" s="249"/>
      <c r="WLV257" s="249"/>
      <c r="WLW257" s="249"/>
      <c r="WLX257" s="249"/>
      <c r="WLY257" s="249"/>
      <c r="WLZ257" s="249"/>
      <c r="WMA257" s="249"/>
      <c r="WMB257" s="249"/>
      <c r="WMC257" s="249"/>
      <c r="WMD257" s="249"/>
      <c r="WME257" s="249"/>
      <c r="WMF257" s="249"/>
      <c r="WMG257" s="249"/>
      <c r="WMH257" s="249"/>
      <c r="WMI257" s="249"/>
      <c r="WMJ257" s="249"/>
      <c r="WMK257" s="249"/>
      <c r="WML257" s="249"/>
      <c r="WMM257" s="249"/>
      <c r="WMN257" s="249"/>
      <c r="WMO257" s="249"/>
      <c r="WMP257" s="249"/>
      <c r="WMQ257" s="249"/>
      <c r="WMR257" s="249"/>
      <c r="WMS257" s="249"/>
      <c r="WMT257" s="249"/>
      <c r="WMU257" s="249"/>
      <c r="WMV257" s="249"/>
      <c r="WMW257" s="249"/>
      <c r="WMX257" s="249"/>
      <c r="WMY257" s="249"/>
      <c r="WMZ257" s="249"/>
      <c r="WNA257" s="249"/>
      <c r="WNB257" s="249"/>
      <c r="WNC257" s="249"/>
      <c r="WND257" s="249"/>
      <c r="WNE257" s="249"/>
      <c r="WNF257" s="249"/>
      <c r="WNG257" s="249"/>
      <c r="WNH257" s="249"/>
      <c r="WNI257" s="249"/>
      <c r="WNJ257" s="249"/>
      <c r="WNK257" s="249"/>
      <c r="WNL257" s="249"/>
      <c r="WNM257" s="249"/>
      <c r="WNN257" s="249"/>
      <c r="WNO257" s="249"/>
      <c r="WNP257" s="249"/>
      <c r="WNQ257" s="249"/>
      <c r="WNR257" s="249"/>
      <c r="WNS257" s="249"/>
      <c r="WNT257" s="249"/>
      <c r="WNU257" s="249"/>
      <c r="WNV257" s="249"/>
      <c r="WNW257" s="249"/>
      <c r="WNX257" s="249"/>
      <c r="WNY257" s="249"/>
      <c r="WNZ257" s="249"/>
      <c r="WOA257" s="249"/>
      <c r="WOB257" s="249"/>
      <c r="WOC257" s="249"/>
      <c r="WOD257" s="249"/>
      <c r="WOE257" s="249"/>
      <c r="WOF257" s="249"/>
      <c r="WOG257" s="249"/>
      <c r="WOH257" s="249"/>
      <c r="WOI257" s="249"/>
      <c r="WOJ257" s="249"/>
      <c r="WOK257" s="249"/>
      <c r="WOL257" s="249"/>
      <c r="WOM257" s="249"/>
      <c r="WON257" s="249"/>
      <c r="WOO257" s="249"/>
      <c r="WOP257" s="249"/>
      <c r="WOQ257" s="249"/>
      <c r="WOR257" s="249"/>
      <c r="WOS257" s="249"/>
      <c r="WOT257" s="249"/>
      <c r="WOU257" s="249"/>
      <c r="WOV257" s="249"/>
      <c r="WOW257" s="249"/>
      <c r="WOX257" s="249"/>
      <c r="WOY257" s="249"/>
      <c r="WOZ257" s="249"/>
      <c r="WPA257" s="249"/>
      <c r="WPB257" s="249"/>
      <c r="WPC257" s="249"/>
      <c r="WPD257" s="249"/>
      <c r="WPE257" s="249"/>
      <c r="WPF257" s="249"/>
      <c r="WPG257" s="249"/>
      <c r="WPH257" s="249"/>
      <c r="WPI257" s="249"/>
      <c r="WPJ257" s="249"/>
      <c r="WPK257" s="249"/>
      <c r="WPL257" s="249"/>
      <c r="WPM257" s="249"/>
      <c r="WPN257" s="249"/>
      <c r="WPO257" s="249"/>
      <c r="WPP257" s="249"/>
      <c r="WPQ257" s="249"/>
      <c r="WPR257" s="249"/>
      <c r="WPS257" s="249"/>
      <c r="WPT257" s="249"/>
      <c r="WPU257" s="249"/>
      <c r="WPV257" s="249"/>
      <c r="WPW257" s="249"/>
      <c r="WPX257" s="249"/>
      <c r="WPY257" s="249"/>
      <c r="WPZ257" s="249"/>
      <c r="WQA257" s="249"/>
      <c r="WQB257" s="249"/>
      <c r="WQC257" s="249"/>
      <c r="WQD257" s="249"/>
      <c r="WQE257" s="249"/>
      <c r="WQF257" s="249"/>
      <c r="WQG257" s="249"/>
      <c r="WQH257" s="249"/>
      <c r="WQI257" s="249"/>
      <c r="WQJ257" s="249"/>
      <c r="WQK257" s="249"/>
      <c r="WQL257" s="249"/>
      <c r="WQM257" s="249"/>
      <c r="WQN257" s="249"/>
      <c r="WQO257" s="249"/>
      <c r="WQP257" s="249"/>
      <c r="WQQ257" s="249"/>
      <c r="WQR257" s="249"/>
      <c r="WQS257" s="249"/>
      <c r="WQT257" s="249"/>
      <c r="WQU257" s="249"/>
      <c r="WQV257" s="249"/>
      <c r="WQW257" s="249"/>
      <c r="WQX257" s="249"/>
      <c r="WQY257" s="249"/>
      <c r="WQZ257" s="249"/>
      <c r="WRA257" s="249"/>
      <c r="WRB257" s="249"/>
      <c r="WRC257" s="249"/>
      <c r="WRD257" s="249"/>
      <c r="WRE257" s="249"/>
      <c r="WRF257" s="249"/>
      <c r="WRG257" s="249"/>
      <c r="WRH257" s="249"/>
      <c r="WRI257" s="249"/>
      <c r="WRJ257" s="249"/>
      <c r="WRK257" s="249"/>
      <c r="WRL257" s="249"/>
      <c r="WRM257" s="249"/>
      <c r="WRN257" s="249"/>
      <c r="WRO257" s="249"/>
      <c r="WRP257" s="249"/>
      <c r="WRQ257" s="249"/>
      <c r="WRR257" s="249"/>
      <c r="WRS257" s="249"/>
      <c r="WRT257" s="249"/>
      <c r="WRU257" s="249"/>
      <c r="WRV257" s="249"/>
      <c r="WRW257" s="249"/>
      <c r="WRX257" s="249"/>
      <c r="WRY257" s="249"/>
      <c r="WRZ257" s="249"/>
      <c r="WSA257" s="249"/>
      <c r="WSB257" s="249"/>
      <c r="WSC257" s="249"/>
      <c r="WSD257" s="249"/>
      <c r="WSE257" s="249"/>
      <c r="WSF257" s="249"/>
      <c r="WSG257" s="249"/>
      <c r="WSH257" s="249"/>
      <c r="WSI257" s="249"/>
      <c r="WSJ257" s="249"/>
      <c r="WSK257" s="249"/>
      <c r="WSL257" s="249"/>
      <c r="WSM257" s="249"/>
      <c r="WSN257" s="249"/>
      <c r="WSO257" s="249"/>
      <c r="WSP257" s="249"/>
      <c r="WSQ257" s="249"/>
      <c r="WSR257" s="249"/>
      <c r="WSS257" s="249"/>
      <c r="WST257" s="249"/>
      <c r="WSU257" s="249"/>
      <c r="WSV257" s="249"/>
      <c r="WSW257" s="249"/>
      <c r="WSX257" s="249"/>
      <c r="WSY257" s="249"/>
      <c r="WSZ257" s="249"/>
      <c r="WTA257" s="249"/>
      <c r="WTB257" s="249"/>
      <c r="WTC257" s="249"/>
      <c r="WTD257" s="249"/>
      <c r="WTE257" s="249"/>
      <c r="WTF257" s="249"/>
      <c r="WTG257" s="249"/>
      <c r="WTH257" s="249"/>
      <c r="WTI257" s="249"/>
      <c r="WTJ257" s="249"/>
      <c r="WTK257" s="249"/>
      <c r="WTL257" s="249"/>
      <c r="WTM257" s="249"/>
      <c r="WTN257" s="249"/>
      <c r="WTO257" s="249"/>
      <c r="WTP257" s="249"/>
      <c r="WTQ257" s="249"/>
      <c r="WTR257" s="249"/>
      <c r="WTS257" s="249"/>
      <c r="WTT257" s="249"/>
      <c r="WTU257" s="249"/>
      <c r="WTV257" s="249"/>
      <c r="WTW257" s="249"/>
      <c r="WTX257" s="249"/>
      <c r="WTY257" s="249"/>
      <c r="WTZ257" s="249"/>
      <c r="WUA257" s="249"/>
      <c r="WUB257" s="249"/>
      <c r="WUC257" s="249"/>
      <c r="WUD257" s="249"/>
      <c r="WUE257" s="249"/>
      <c r="WUF257" s="249"/>
      <c r="WUG257" s="249"/>
      <c r="WUH257" s="249"/>
      <c r="WUI257" s="249"/>
      <c r="WUJ257" s="249"/>
      <c r="WUK257" s="249"/>
      <c r="WUL257" s="249"/>
      <c r="WUM257" s="249"/>
      <c r="WUN257" s="249"/>
      <c r="WUO257" s="249"/>
      <c r="WUP257" s="249"/>
      <c r="WUQ257" s="249"/>
      <c r="WUR257" s="249"/>
      <c r="WUS257" s="249"/>
      <c r="WUT257" s="249"/>
      <c r="WUU257" s="249"/>
      <c r="WUV257" s="249"/>
      <c r="WUW257" s="249"/>
      <c r="WUX257" s="249"/>
      <c r="WUY257" s="249"/>
      <c r="WUZ257" s="249"/>
      <c r="WVA257" s="249"/>
      <c r="WVB257" s="249"/>
      <c r="WVC257" s="249"/>
      <c r="WVD257" s="249"/>
      <c r="WVE257" s="249"/>
      <c r="WVF257" s="249"/>
      <c r="WVG257" s="249"/>
      <c r="WVH257" s="249"/>
      <c r="WVI257" s="249"/>
      <c r="WVJ257" s="249"/>
      <c r="WVK257" s="249"/>
      <c r="WVL257" s="249"/>
      <c r="WVM257" s="249"/>
      <c r="WVN257" s="249"/>
      <c r="WVO257" s="249"/>
      <c r="WVP257" s="249"/>
      <c r="WVQ257" s="249"/>
      <c r="WVR257" s="249"/>
      <c r="WVS257" s="249"/>
      <c r="WVT257" s="249"/>
      <c r="WVU257" s="249"/>
      <c r="WVV257" s="249"/>
      <c r="WVW257" s="249"/>
      <c r="WVX257" s="249"/>
      <c r="WVY257" s="249"/>
      <c r="WVZ257" s="249"/>
      <c r="WWA257" s="249"/>
      <c r="WWB257" s="249"/>
      <c r="WWC257" s="249"/>
      <c r="WWD257" s="249"/>
      <c r="WWE257" s="249"/>
      <c r="WWF257" s="249"/>
      <c r="WWG257" s="249"/>
      <c r="WWH257" s="249"/>
      <c r="WWI257" s="249"/>
      <c r="WWJ257" s="249"/>
      <c r="WWK257" s="249"/>
      <c r="WWL257" s="249"/>
      <c r="WWM257" s="249"/>
      <c r="WWN257" s="249"/>
      <c r="WWO257" s="249"/>
      <c r="WWP257" s="249"/>
      <c r="WWQ257" s="249"/>
      <c r="WWR257" s="249"/>
      <c r="WWS257" s="249"/>
      <c r="WWT257" s="249"/>
      <c r="WWU257" s="249"/>
      <c r="WWV257" s="249"/>
      <c r="WWW257" s="249"/>
      <c r="WWX257" s="249"/>
      <c r="WWY257" s="249"/>
      <c r="WWZ257" s="249"/>
      <c r="WXA257" s="249"/>
      <c r="WXB257" s="249"/>
      <c r="WXC257" s="249"/>
      <c r="WXD257" s="249"/>
      <c r="WXE257" s="249"/>
      <c r="WXF257" s="249"/>
      <c r="WXG257" s="249"/>
      <c r="WXH257" s="249"/>
      <c r="WXI257" s="249"/>
      <c r="WXJ257" s="249"/>
      <c r="WXK257" s="249"/>
      <c r="WXL257" s="249"/>
      <c r="WXM257" s="249"/>
      <c r="WXN257" s="249"/>
      <c r="WXO257" s="249"/>
      <c r="WXP257" s="249"/>
      <c r="WXQ257" s="249"/>
      <c r="WXR257" s="249"/>
      <c r="WXS257" s="249"/>
      <c r="WXT257" s="249"/>
      <c r="WXU257" s="249"/>
      <c r="WXV257" s="249"/>
      <c r="WXW257" s="249"/>
      <c r="WXX257" s="249"/>
      <c r="WXY257" s="249"/>
      <c r="WXZ257" s="249"/>
      <c r="WYA257" s="249"/>
      <c r="WYB257" s="249"/>
      <c r="WYC257" s="249"/>
      <c r="WYD257" s="249"/>
      <c r="WYE257" s="249"/>
      <c r="WYF257" s="249"/>
      <c r="WYG257" s="249"/>
      <c r="WYH257" s="249"/>
      <c r="WYI257" s="249"/>
      <c r="WYJ257" s="249"/>
      <c r="WYK257" s="249"/>
      <c r="WYL257" s="249"/>
      <c r="WYM257" s="249"/>
      <c r="WYN257" s="249"/>
      <c r="WYO257" s="249"/>
      <c r="WYP257" s="249"/>
      <c r="WYQ257" s="249"/>
      <c r="WYR257" s="249"/>
      <c r="WYS257" s="249"/>
      <c r="WYT257" s="249"/>
      <c r="WYU257" s="249"/>
      <c r="WYV257" s="249"/>
      <c r="WYW257" s="249"/>
      <c r="WYX257" s="249"/>
      <c r="WYY257" s="249"/>
      <c r="WYZ257" s="249"/>
      <c r="WZA257" s="249"/>
      <c r="WZB257" s="249"/>
      <c r="WZC257" s="249"/>
      <c r="WZD257" s="249"/>
      <c r="WZE257" s="249"/>
      <c r="WZF257" s="249"/>
      <c r="WZG257" s="249"/>
      <c r="WZH257" s="249"/>
      <c r="WZI257" s="249"/>
      <c r="WZJ257" s="249"/>
      <c r="WZK257" s="249"/>
      <c r="WZL257" s="249"/>
      <c r="WZM257" s="249"/>
      <c r="WZN257" s="249"/>
      <c r="WZO257" s="249"/>
      <c r="WZP257" s="249"/>
      <c r="WZQ257" s="249"/>
      <c r="WZR257" s="249"/>
      <c r="WZS257" s="249"/>
      <c r="WZT257" s="249"/>
      <c r="WZU257" s="249"/>
      <c r="WZV257" s="249"/>
      <c r="WZW257" s="249"/>
      <c r="WZX257" s="249"/>
      <c r="WZY257" s="249"/>
      <c r="WZZ257" s="249"/>
      <c r="XAA257" s="249"/>
      <c r="XAB257" s="249"/>
      <c r="XAC257" s="249"/>
      <c r="XAD257" s="249"/>
      <c r="XAE257" s="249"/>
      <c r="XAF257" s="249"/>
      <c r="XAG257" s="249"/>
      <c r="XAH257" s="249"/>
      <c r="XAI257" s="249"/>
      <c r="XAJ257" s="249"/>
      <c r="XAK257" s="249"/>
      <c r="XAL257" s="249"/>
      <c r="XAM257" s="249"/>
      <c r="XAN257" s="249"/>
      <c r="XAO257" s="249"/>
      <c r="XAP257" s="249"/>
      <c r="XAQ257" s="249"/>
      <c r="XAR257" s="249"/>
      <c r="XAS257" s="249"/>
      <c r="XAT257" s="249"/>
      <c r="XAU257" s="249"/>
      <c r="XAV257" s="249"/>
      <c r="XAW257" s="249"/>
      <c r="XAX257" s="249"/>
      <c r="XAY257" s="249"/>
      <c r="XAZ257" s="249"/>
      <c r="XBA257" s="249"/>
      <c r="XBB257" s="249"/>
      <c r="XBC257" s="249"/>
      <c r="XBD257" s="249"/>
      <c r="XBE257" s="249"/>
      <c r="XBF257" s="249"/>
      <c r="XBG257" s="249"/>
      <c r="XBH257" s="249"/>
      <c r="XBI257" s="249"/>
      <c r="XBJ257" s="249"/>
      <c r="XBK257" s="249"/>
      <c r="XBL257" s="249"/>
      <c r="XBM257" s="249"/>
      <c r="XBN257" s="249"/>
      <c r="XBO257" s="249"/>
      <c r="XBP257" s="249"/>
      <c r="XBQ257" s="249"/>
      <c r="XBR257" s="249"/>
      <c r="XBS257" s="249"/>
      <c r="XBT257" s="249"/>
      <c r="XBU257" s="249"/>
      <c r="XBV257" s="249"/>
      <c r="XBW257" s="249"/>
      <c r="XBX257" s="249"/>
      <c r="XBY257" s="249"/>
      <c r="XBZ257" s="249"/>
      <c r="XCA257" s="249"/>
      <c r="XCB257" s="249"/>
      <c r="XCC257" s="249"/>
      <c r="XCD257" s="249"/>
      <c r="XCE257" s="249"/>
      <c r="XCF257" s="249"/>
      <c r="XCG257" s="249"/>
      <c r="XCH257" s="249"/>
      <c r="XCI257" s="249"/>
      <c r="XCJ257" s="249"/>
      <c r="XCK257" s="249"/>
      <c r="XCL257" s="249"/>
      <c r="XCM257" s="249"/>
      <c r="XCN257" s="249"/>
      <c r="XCO257" s="249"/>
      <c r="XCP257" s="249"/>
      <c r="XCQ257" s="249"/>
      <c r="XCR257" s="249"/>
      <c r="XCS257" s="249"/>
      <c r="XCT257" s="249"/>
      <c r="XCU257" s="249"/>
      <c r="XCV257" s="249"/>
      <c r="XCW257" s="249"/>
      <c r="XCX257" s="249"/>
      <c r="XCY257" s="249"/>
      <c r="XCZ257" s="249"/>
      <c r="XDA257" s="249"/>
      <c r="XDB257" s="249"/>
      <c r="XDC257" s="249"/>
      <c r="XDD257" s="249"/>
      <c r="XDE257" s="249"/>
      <c r="XDF257" s="249"/>
      <c r="XDG257" s="249"/>
      <c r="XDH257" s="249"/>
      <c r="XDI257" s="249"/>
      <c r="XDJ257" s="249"/>
      <c r="XDK257" s="249"/>
      <c r="XDL257" s="249"/>
      <c r="XDM257" s="249"/>
      <c r="XDN257" s="249"/>
      <c r="XDO257" s="249"/>
      <c r="XDP257" s="249"/>
      <c r="XDQ257" s="249"/>
      <c r="XDR257" s="249"/>
      <c r="XDS257" s="249"/>
      <c r="XDT257" s="249"/>
      <c r="XDU257" s="249"/>
      <c r="XDV257" s="249"/>
      <c r="XDW257" s="249"/>
      <c r="XDX257" s="249"/>
      <c r="XDY257" s="249"/>
      <c r="XDZ257" s="249"/>
      <c r="XEA257" s="249"/>
      <c r="XEB257" s="249"/>
      <c r="XEC257" s="249"/>
      <c r="XED257" s="249"/>
      <c r="XEE257" s="249"/>
      <c r="XEF257" s="249"/>
      <c r="XEG257" s="249"/>
      <c r="XEH257" s="249"/>
      <c r="XEI257" s="249"/>
      <c r="XEJ257" s="249"/>
      <c r="XEK257" s="249"/>
      <c r="XEL257" s="249"/>
      <c r="XEM257" s="249"/>
      <c r="XEN257" s="249"/>
      <c r="XEO257" s="249"/>
      <c r="XEP257" s="249"/>
      <c r="XEQ257" s="249"/>
      <c r="XER257" s="249"/>
      <c r="XES257" s="249"/>
      <c r="XET257" s="249"/>
      <c r="XEU257" s="249"/>
      <c r="XEV257" s="249"/>
      <c r="XEW257" s="249"/>
      <c r="XEX257" s="249"/>
    </row>
    <row r="258" spans="1:16378" s="251" customFormat="1" ht="13.5" customHeight="1" x14ac:dyDescent="0.2">
      <c r="A258" s="243" t="s">
        <v>8667</v>
      </c>
      <c r="B258" s="242">
        <v>70.106999999999999</v>
      </c>
      <c r="C258" s="243" t="s">
        <v>6809</v>
      </c>
      <c r="D258" s="244" t="s">
        <v>6810</v>
      </c>
      <c r="E258" s="244"/>
      <c r="F258" s="245" t="s">
        <v>7671</v>
      </c>
      <c r="G258" s="305"/>
      <c r="H258" s="305" t="s">
        <v>8545</v>
      </c>
      <c r="I258" s="305" t="s">
        <v>8546</v>
      </c>
      <c r="J258" s="243"/>
    </row>
    <row r="259" spans="1:16378" s="251" customFormat="1" ht="12.75" customHeight="1" x14ac:dyDescent="0.2">
      <c r="A259" s="116" t="s">
        <v>119</v>
      </c>
      <c r="B259" s="242">
        <v>45.113999999999997</v>
      </c>
      <c r="C259" s="243" t="s">
        <v>7743</v>
      </c>
      <c r="D259" s="244" t="s">
        <v>8547</v>
      </c>
      <c r="E259" s="244" t="s">
        <v>8548</v>
      </c>
      <c r="F259" s="245" t="s">
        <v>7671</v>
      </c>
      <c r="G259" s="305" t="s">
        <v>8549</v>
      </c>
      <c r="H259" s="305" t="s">
        <v>8550</v>
      </c>
      <c r="I259" s="305" t="s">
        <v>8551</v>
      </c>
      <c r="J259" s="243"/>
    </row>
    <row r="260" spans="1:16378" s="251" customFormat="1" ht="15.6" customHeight="1" x14ac:dyDescent="0.2">
      <c r="A260" s="173" t="s">
        <v>119</v>
      </c>
      <c r="B260" s="120">
        <v>45.106000000000002</v>
      </c>
      <c r="C260" s="116" t="s">
        <v>120</v>
      </c>
      <c r="D260" s="247" t="s">
        <v>8552</v>
      </c>
      <c r="E260" s="247"/>
      <c r="F260" s="252" t="s">
        <v>7671</v>
      </c>
      <c r="G260" s="285" t="s">
        <v>8553</v>
      </c>
      <c r="H260" s="285" t="s">
        <v>8554</v>
      </c>
      <c r="I260" s="285" t="s">
        <v>8555</v>
      </c>
      <c r="J260" s="260" t="s">
        <v>8556</v>
      </c>
    </row>
    <row r="261" spans="1:16378" ht="14.45" customHeight="1" x14ac:dyDescent="0.2">
      <c r="A261" s="116" t="s">
        <v>19</v>
      </c>
      <c r="B261" s="120">
        <v>25.113</v>
      </c>
      <c r="C261" s="116" t="s">
        <v>189</v>
      </c>
      <c r="D261" s="247" t="s">
        <v>8557</v>
      </c>
      <c r="E261" s="120"/>
      <c r="F261" s="245" t="s">
        <v>7671</v>
      </c>
      <c r="G261" s="120" t="s">
        <v>8558</v>
      </c>
      <c r="H261" s="120" t="s">
        <v>8559</v>
      </c>
      <c r="I261" s="120" t="s">
        <v>8560</v>
      </c>
      <c r="J261" s="257" t="s">
        <v>8561</v>
      </c>
    </row>
    <row r="262" spans="1:16378" s="251" customFormat="1" ht="12.75" customHeight="1" x14ac:dyDescent="0.2">
      <c r="A262" s="116" t="s">
        <v>119</v>
      </c>
      <c r="B262" s="242">
        <v>45.112000000000002</v>
      </c>
      <c r="C262" s="243" t="s">
        <v>7822</v>
      </c>
      <c r="D262" s="244" t="s">
        <v>8562</v>
      </c>
      <c r="E262" s="244"/>
      <c r="F262" s="245" t="s">
        <v>7671</v>
      </c>
      <c r="G262" s="242" t="s">
        <v>8563</v>
      </c>
      <c r="H262" s="263" t="s">
        <v>8564</v>
      </c>
      <c r="I262" s="242"/>
      <c r="J262" s="257" t="s">
        <v>8565</v>
      </c>
    </row>
    <row r="263" spans="1:16378" s="251" customFormat="1" ht="12.75" customHeight="1" x14ac:dyDescent="0.2">
      <c r="A263" s="173" t="s">
        <v>119</v>
      </c>
      <c r="B263" s="273">
        <v>45.113999999999997</v>
      </c>
      <c r="C263" s="173" t="s">
        <v>7743</v>
      </c>
      <c r="D263" s="247" t="s">
        <v>8566</v>
      </c>
      <c r="E263" s="248" t="s">
        <v>8567</v>
      </c>
      <c r="F263" s="252" t="s">
        <v>7671</v>
      </c>
      <c r="G263" s="120" t="s">
        <v>8567</v>
      </c>
      <c r="H263" s="282" t="s">
        <v>8568</v>
      </c>
      <c r="I263" s="120" t="s">
        <v>105</v>
      </c>
      <c r="J263" s="253" t="s">
        <v>8569</v>
      </c>
    </row>
    <row r="264" spans="1:16378" s="251" customFormat="1" ht="15" customHeight="1" x14ac:dyDescent="0.2">
      <c r="A264" s="116" t="s">
        <v>119</v>
      </c>
      <c r="B264" s="120">
        <v>45.104999999999997</v>
      </c>
      <c r="C264" s="116" t="s">
        <v>290</v>
      </c>
      <c r="D264" s="306" t="s">
        <v>8570</v>
      </c>
      <c r="E264" s="306" t="s">
        <v>8571</v>
      </c>
      <c r="F264" s="252" t="s">
        <v>7671</v>
      </c>
      <c r="G264" s="120" t="s">
        <v>8572</v>
      </c>
      <c r="H264" s="189" t="s">
        <v>8573</v>
      </c>
      <c r="I264" s="189" t="s">
        <v>8574</v>
      </c>
      <c r="J264" s="253" t="s">
        <v>8575</v>
      </c>
    </row>
    <row r="265" spans="1:16378" s="251" customFormat="1" ht="12.75" customHeight="1" x14ac:dyDescent="0.2">
      <c r="A265" s="171" t="s">
        <v>57</v>
      </c>
      <c r="B265" s="242">
        <v>32.100999999999999</v>
      </c>
      <c r="C265" s="243" t="s">
        <v>7696</v>
      </c>
      <c r="D265" s="244" t="s">
        <v>8576</v>
      </c>
      <c r="E265" s="244"/>
      <c r="F265" s="245" t="s">
        <v>7671</v>
      </c>
      <c r="G265" s="242" t="s">
        <v>8577</v>
      </c>
      <c r="H265" s="242" t="s">
        <v>8578</v>
      </c>
      <c r="I265" s="242" t="s">
        <v>8579</v>
      </c>
      <c r="J265" s="243"/>
    </row>
    <row r="266" spans="1:16378" s="251" customFormat="1" ht="12.75" customHeight="1" x14ac:dyDescent="0.2">
      <c r="A266" s="173" t="s">
        <v>119</v>
      </c>
      <c r="B266" s="120">
        <v>40.103000000000002</v>
      </c>
      <c r="C266" s="116" t="s">
        <v>7684</v>
      </c>
      <c r="D266" s="247" t="s">
        <v>8580</v>
      </c>
      <c r="E266" s="248" t="s">
        <v>8581</v>
      </c>
      <c r="F266" s="252" t="s">
        <v>7671</v>
      </c>
      <c r="G266" s="120" t="s">
        <v>8582</v>
      </c>
      <c r="H266" s="120" t="s">
        <v>8583</v>
      </c>
      <c r="I266" s="120" t="s">
        <v>105</v>
      </c>
      <c r="J266" s="253" t="s">
        <v>8584</v>
      </c>
    </row>
    <row r="267" spans="1:16378" s="251" customFormat="1" ht="13.5" customHeight="1" x14ac:dyDescent="0.2">
      <c r="A267" s="116" t="s">
        <v>19</v>
      </c>
      <c r="B267" s="120">
        <v>25.125</v>
      </c>
      <c r="C267" s="116" t="s">
        <v>1448</v>
      </c>
      <c r="D267" s="247" t="s">
        <v>8585</v>
      </c>
      <c r="E267" s="120" t="s">
        <v>8586</v>
      </c>
      <c r="F267" s="120" t="s">
        <v>7671</v>
      </c>
      <c r="G267" s="120" t="s">
        <v>8587</v>
      </c>
      <c r="H267" s="120" t="s">
        <v>8588</v>
      </c>
      <c r="I267" s="189" t="s">
        <v>8589</v>
      </c>
      <c r="J267" s="284" t="s">
        <v>8590</v>
      </c>
    </row>
    <row r="268" spans="1:16378" s="251" customFormat="1" ht="15" customHeight="1" x14ac:dyDescent="0.2">
      <c r="A268" s="243" t="s">
        <v>19</v>
      </c>
      <c r="B268" s="242">
        <v>25.199000000000002</v>
      </c>
      <c r="C268" s="243" t="s">
        <v>90</v>
      </c>
      <c r="D268" s="244" t="s">
        <v>8591</v>
      </c>
      <c r="E268" s="244"/>
      <c r="F268" s="245" t="s">
        <v>7671</v>
      </c>
      <c r="G268" s="242" t="s">
        <v>8592</v>
      </c>
      <c r="H268" s="242" t="s">
        <v>8593</v>
      </c>
      <c r="I268" s="242" t="s">
        <v>8594</v>
      </c>
      <c r="J268" s="243"/>
    </row>
    <row r="269" spans="1:16378" s="251" customFormat="1" ht="15" customHeight="1" x14ac:dyDescent="0.2">
      <c r="A269" s="243" t="s">
        <v>19</v>
      </c>
      <c r="B269" s="242">
        <v>25.132000000000001</v>
      </c>
      <c r="C269" s="243" t="s">
        <v>8595</v>
      </c>
      <c r="D269" s="244" t="s">
        <v>8596</v>
      </c>
      <c r="E269" s="244"/>
      <c r="F269" s="245" t="s">
        <v>7671</v>
      </c>
      <c r="G269" s="242" t="s">
        <v>8597</v>
      </c>
      <c r="H269" s="242" t="s">
        <v>8598</v>
      </c>
      <c r="I269" s="242" t="s">
        <v>8599</v>
      </c>
      <c r="J269" s="243"/>
    </row>
    <row r="270" spans="1:16378" s="251" customFormat="1" ht="12.75" customHeight="1" x14ac:dyDescent="0.2">
      <c r="A270" s="171" t="s">
        <v>57</v>
      </c>
      <c r="B270" s="242">
        <v>32.100999999999999</v>
      </c>
      <c r="C270" s="243" t="s">
        <v>7696</v>
      </c>
      <c r="D270" s="244" t="s">
        <v>8600</v>
      </c>
      <c r="E270" s="244"/>
      <c r="F270" s="245" t="s">
        <v>7671</v>
      </c>
      <c r="G270" s="242" t="s">
        <v>8601</v>
      </c>
      <c r="H270" s="242" t="s">
        <v>8602</v>
      </c>
      <c r="I270" s="242" t="s">
        <v>4162</v>
      </c>
      <c r="J270" s="243"/>
    </row>
    <row r="271" spans="1:16378" s="251" customFormat="1" ht="12.75" customHeight="1" x14ac:dyDescent="0.2">
      <c r="A271" s="243" t="s">
        <v>8667</v>
      </c>
      <c r="B271" s="242">
        <v>70.198999999999998</v>
      </c>
      <c r="C271" s="243" t="s">
        <v>90</v>
      </c>
      <c r="D271" s="244" t="s">
        <v>8603</v>
      </c>
      <c r="E271" s="244"/>
      <c r="F271" s="245" t="s">
        <v>7671</v>
      </c>
      <c r="G271" s="242" t="s">
        <v>8604</v>
      </c>
      <c r="H271" s="242" t="s">
        <v>8605</v>
      </c>
      <c r="I271" s="242" t="s">
        <v>8606</v>
      </c>
      <c r="J271" s="243"/>
    </row>
    <row r="272" spans="1:16378" s="251" customFormat="1" ht="12.75" customHeight="1" x14ac:dyDescent="0.2">
      <c r="A272" s="243" t="s">
        <v>8667</v>
      </c>
      <c r="B272" s="242">
        <v>70.198999999999998</v>
      </c>
      <c r="C272" s="243" t="s">
        <v>90</v>
      </c>
      <c r="D272" s="244" t="s">
        <v>8607</v>
      </c>
      <c r="E272" s="244"/>
      <c r="F272" s="245" t="s">
        <v>7671</v>
      </c>
      <c r="G272" s="242" t="s">
        <v>8608</v>
      </c>
      <c r="H272" s="242"/>
      <c r="I272" s="242"/>
      <c r="J272" s="243"/>
    </row>
    <row r="273" spans="1:34" s="251" customFormat="1" ht="12.75" customHeight="1" x14ac:dyDescent="0.2">
      <c r="A273" s="243" t="s">
        <v>19</v>
      </c>
      <c r="B273" s="242">
        <v>25.116</v>
      </c>
      <c r="C273" s="243" t="s">
        <v>28</v>
      </c>
      <c r="D273" s="244" t="s">
        <v>8609</v>
      </c>
      <c r="E273" s="244"/>
      <c r="F273" s="245" t="s">
        <v>7671</v>
      </c>
      <c r="G273" s="242" t="s">
        <v>8610</v>
      </c>
      <c r="H273" s="242" t="s">
        <v>8611</v>
      </c>
      <c r="I273" s="242" t="s">
        <v>8612</v>
      </c>
      <c r="J273" s="243"/>
    </row>
    <row r="274" spans="1:34" s="251" customFormat="1" ht="12.75" customHeight="1" x14ac:dyDescent="0.2">
      <c r="A274" s="116" t="s">
        <v>119</v>
      </c>
      <c r="B274" s="242">
        <v>40.198999999999998</v>
      </c>
      <c r="C274" s="243" t="s">
        <v>7693</v>
      </c>
      <c r="D274" s="307" t="s">
        <v>8613</v>
      </c>
      <c r="E274" s="307"/>
      <c r="F274" s="245" t="s">
        <v>7671</v>
      </c>
      <c r="G274" s="242"/>
      <c r="H274" s="242"/>
      <c r="I274" s="242"/>
      <c r="J274" s="243"/>
      <c r="K274" s="223"/>
    </row>
    <row r="275" spans="1:34" s="251" customFormat="1" ht="13.5" customHeight="1" x14ac:dyDescent="0.2">
      <c r="A275" s="116" t="s">
        <v>119</v>
      </c>
      <c r="B275" s="120">
        <v>40.103000000000002</v>
      </c>
      <c r="C275" s="116" t="s">
        <v>7684</v>
      </c>
      <c r="D275" s="244" t="s">
        <v>8614</v>
      </c>
      <c r="E275" s="244"/>
      <c r="F275" s="245" t="s">
        <v>7671</v>
      </c>
      <c r="G275" s="242" t="s">
        <v>122</v>
      </c>
      <c r="H275" s="242" t="s">
        <v>8615</v>
      </c>
      <c r="I275" s="278" t="s">
        <v>8616</v>
      </c>
      <c r="J275" s="243"/>
    </row>
    <row r="276" spans="1:34" s="251" customFormat="1" ht="13.5" customHeight="1" x14ac:dyDescent="0.2">
      <c r="A276" s="116" t="s">
        <v>119</v>
      </c>
      <c r="B276" s="242">
        <v>45.113999999999997</v>
      </c>
      <c r="C276" s="243" t="s">
        <v>7743</v>
      </c>
      <c r="D276" s="247" t="s">
        <v>8617</v>
      </c>
      <c r="E276" s="247"/>
      <c r="F276" s="252" t="s">
        <v>7671</v>
      </c>
      <c r="G276" s="282" t="s">
        <v>8618</v>
      </c>
      <c r="H276" s="282" t="s">
        <v>8619</v>
      </c>
      <c r="I276" s="264"/>
      <c r="J276" s="289" t="s">
        <v>8620</v>
      </c>
    </row>
    <row r="277" spans="1:34" s="251" customFormat="1" ht="13.5" customHeight="1" x14ac:dyDescent="0.2">
      <c r="A277" s="308" t="s">
        <v>1391</v>
      </c>
      <c r="B277" s="309">
        <v>15.111000000000001</v>
      </c>
      <c r="C277" s="308" t="s">
        <v>4940</v>
      </c>
      <c r="D277" s="310" t="s">
        <v>8621</v>
      </c>
      <c r="E277" s="311" t="s">
        <v>8622</v>
      </c>
      <c r="F277" s="312" t="s">
        <v>7671</v>
      </c>
      <c r="G277" s="309" t="s">
        <v>8623</v>
      </c>
      <c r="H277" s="309" t="s">
        <v>8624</v>
      </c>
      <c r="I277" s="313" t="s">
        <v>8625</v>
      </c>
      <c r="J277" s="308"/>
    </row>
    <row r="278" spans="1:34" ht="14.45" customHeight="1" x14ac:dyDescent="0.2">
      <c r="A278" s="171" t="s">
        <v>57</v>
      </c>
      <c r="B278" s="258">
        <v>60.198999999999998</v>
      </c>
      <c r="C278" s="243" t="s">
        <v>7899</v>
      </c>
      <c r="D278" s="244" t="s">
        <v>8626</v>
      </c>
      <c r="E278" s="244"/>
      <c r="F278" s="245" t="s">
        <v>7671</v>
      </c>
      <c r="G278" s="242" t="s">
        <v>122</v>
      </c>
      <c r="H278" s="242" t="s">
        <v>8627</v>
      </c>
      <c r="I278" s="242" t="s">
        <v>8628</v>
      </c>
      <c r="J278" s="243"/>
    </row>
    <row r="279" spans="1:34" ht="14.45" customHeight="1" x14ac:dyDescent="0.2">
      <c r="A279" s="116" t="s">
        <v>119</v>
      </c>
      <c r="B279" s="242">
        <v>45.113999999999997</v>
      </c>
      <c r="C279" s="243" t="s">
        <v>7743</v>
      </c>
      <c r="D279" s="244" t="s">
        <v>8629</v>
      </c>
      <c r="E279" s="244"/>
      <c r="F279" s="245" t="s">
        <v>7671</v>
      </c>
      <c r="G279" s="242" t="s">
        <v>8629</v>
      </c>
      <c r="H279" s="242" t="s">
        <v>8630</v>
      </c>
      <c r="I279" s="242"/>
      <c r="J279" s="243"/>
    </row>
    <row r="280" spans="1:34" ht="14.45" customHeight="1" x14ac:dyDescent="0.2">
      <c r="A280" s="243" t="s">
        <v>1391</v>
      </c>
      <c r="B280" s="242">
        <v>15.111000000000001</v>
      </c>
      <c r="C280" s="243" t="s">
        <v>4940</v>
      </c>
      <c r="D280" s="243" t="s">
        <v>8631</v>
      </c>
      <c r="E280" s="243"/>
      <c r="F280" s="242" t="s">
        <v>7671</v>
      </c>
      <c r="G280" s="242"/>
      <c r="H280" s="243"/>
      <c r="I280" s="243"/>
      <c r="J280" s="243"/>
    </row>
    <row r="281" spans="1:34" ht="13.5" customHeight="1" x14ac:dyDescent="0.2">
      <c r="A281" s="171" t="s">
        <v>57</v>
      </c>
      <c r="B281" s="242">
        <v>32.100999999999999</v>
      </c>
      <c r="C281" s="243" t="s">
        <v>7696</v>
      </c>
      <c r="D281" s="244" t="s">
        <v>8632</v>
      </c>
      <c r="E281" s="244"/>
      <c r="F281" s="245" t="s">
        <v>7671</v>
      </c>
      <c r="G281" s="242" t="s">
        <v>7612</v>
      </c>
      <c r="H281" s="273" t="s">
        <v>7613</v>
      </c>
      <c r="I281" s="242"/>
      <c r="J281" s="257" t="s">
        <v>7614</v>
      </c>
      <c r="K281" s="249"/>
      <c r="L281" s="249"/>
      <c r="M281" s="249"/>
      <c r="N281" s="249"/>
      <c r="O281" s="249"/>
      <c r="P281" s="249"/>
      <c r="Q281" s="249"/>
      <c r="R281" s="249"/>
      <c r="S281" s="249"/>
      <c r="T281" s="249"/>
      <c r="U281" s="249"/>
      <c r="V281" s="249"/>
      <c r="W281" s="249"/>
      <c r="X281" s="249"/>
      <c r="Y281" s="249"/>
      <c r="Z281" s="249"/>
      <c r="AA281" s="249"/>
      <c r="AB281" s="249"/>
      <c r="AC281" s="249"/>
      <c r="AD281" s="249"/>
      <c r="AE281" s="249"/>
      <c r="AF281" s="249"/>
      <c r="AG281" s="249"/>
      <c r="AH281" s="249"/>
    </row>
    <row r="282" spans="1:34" ht="12.75" customHeight="1" x14ac:dyDescent="0.2">
      <c r="A282" s="243" t="s">
        <v>8667</v>
      </c>
      <c r="B282" s="120">
        <v>70.198999999999998</v>
      </c>
      <c r="C282" s="243" t="s">
        <v>90</v>
      </c>
      <c r="D282" s="244" t="s">
        <v>8633</v>
      </c>
      <c r="E282" s="244"/>
      <c r="F282" s="245" t="s">
        <v>7671</v>
      </c>
      <c r="G282" s="242" t="s">
        <v>8634</v>
      </c>
      <c r="H282" s="242" t="s">
        <v>8635</v>
      </c>
      <c r="I282" s="242"/>
      <c r="J282" s="243"/>
    </row>
    <row r="283" spans="1:34" ht="13.5" customHeight="1" x14ac:dyDescent="0.2">
      <c r="A283" s="171" t="s">
        <v>57</v>
      </c>
      <c r="B283" s="242">
        <v>32.100999999999999</v>
      </c>
      <c r="C283" s="243" t="s">
        <v>7696</v>
      </c>
      <c r="D283" s="244" t="s">
        <v>8636</v>
      </c>
      <c r="E283" s="244"/>
      <c r="F283" s="245" t="s">
        <v>7671</v>
      </c>
      <c r="G283" s="242" t="s">
        <v>8637</v>
      </c>
      <c r="H283" s="242" t="s">
        <v>8638</v>
      </c>
      <c r="I283" s="242" t="s">
        <v>8639</v>
      </c>
      <c r="J283" s="243"/>
    </row>
    <row r="284" spans="1:34" ht="14.45" customHeight="1" x14ac:dyDescent="0.2">
      <c r="A284" s="171" t="s">
        <v>57</v>
      </c>
      <c r="B284" s="242">
        <v>32.100999999999999</v>
      </c>
      <c r="C284" s="243" t="s">
        <v>7696</v>
      </c>
      <c r="D284" s="244" t="s">
        <v>8640</v>
      </c>
      <c r="E284" s="244"/>
      <c r="F284" s="245" t="s">
        <v>7671</v>
      </c>
      <c r="G284" s="242" t="s">
        <v>8641</v>
      </c>
      <c r="H284" s="242" t="s">
        <v>8642</v>
      </c>
      <c r="I284" s="242" t="s">
        <v>8643</v>
      </c>
      <c r="J284" s="243"/>
    </row>
    <row r="285" spans="1:34" x14ac:dyDescent="0.2">
      <c r="A285" s="171" t="s">
        <v>57</v>
      </c>
      <c r="B285" s="242">
        <v>32.100999999999999</v>
      </c>
      <c r="C285" s="243" t="s">
        <v>7696</v>
      </c>
      <c r="D285" s="244" t="s">
        <v>8644</v>
      </c>
      <c r="E285" s="244" t="s">
        <v>8645</v>
      </c>
      <c r="F285" s="245" t="s">
        <v>7671</v>
      </c>
      <c r="G285" s="242" t="s">
        <v>8646</v>
      </c>
      <c r="H285" s="242" t="s">
        <v>8647</v>
      </c>
      <c r="I285" s="242" t="s">
        <v>8648</v>
      </c>
      <c r="J285" s="243"/>
      <c r="K285" s="249"/>
      <c r="L285" s="249"/>
      <c r="M285" s="249"/>
      <c r="N285" s="249"/>
      <c r="O285" s="249"/>
      <c r="P285" s="249"/>
      <c r="Q285" s="249"/>
      <c r="R285" s="249"/>
      <c r="S285" s="249"/>
      <c r="T285" s="249"/>
      <c r="U285" s="249"/>
      <c r="V285" s="249"/>
      <c r="W285" s="249"/>
      <c r="X285" s="249"/>
      <c r="Y285" s="249"/>
      <c r="Z285" s="249"/>
      <c r="AA285" s="249"/>
      <c r="AB285" s="249"/>
      <c r="AC285" s="249"/>
      <c r="AD285" s="249"/>
      <c r="AE285" s="249"/>
      <c r="AF285" s="249"/>
      <c r="AG285" s="249"/>
      <c r="AH285" s="249"/>
    </row>
    <row r="286" spans="1:34" x14ac:dyDescent="0.2">
      <c r="A286" s="171" t="s">
        <v>57</v>
      </c>
      <c r="B286" s="242">
        <v>32.100999999999999</v>
      </c>
      <c r="C286" s="243" t="s">
        <v>7696</v>
      </c>
      <c r="D286" s="244" t="s">
        <v>8649</v>
      </c>
      <c r="E286" s="244" t="s">
        <v>8650</v>
      </c>
      <c r="F286" s="245" t="s">
        <v>7671</v>
      </c>
      <c r="G286" s="242" t="s">
        <v>8654</v>
      </c>
      <c r="H286" s="242" t="s">
        <v>8655</v>
      </c>
      <c r="I286" s="242" t="s">
        <v>8656</v>
      </c>
      <c r="J286" s="243"/>
    </row>
    <row r="287" spans="1:34" x14ac:dyDescent="0.2">
      <c r="A287" s="243" t="s">
        <v>8667</v>
      </c>
      <c r="B287" s="242">
        <v>70.108999999999995</v>
      </c>
      <c r="C287" s="243" t="s">
        <v>7862</v>
      </c>
      <c r="D287" s="244" t="s">
        <v>8649</v>
      </c>
      <c r="E287" s="244" t="s">
        <v>8650</v>
      </c>
      <c r="F287" s="245" t="s">
        <v>7671</v>
      </c>
      <c r="G287" s="242" t="s">
        <v>8651</v>
      </c>
      <c r="H287" s="242" t="s">
        <v>8652</v>
      </c>
      <c r="I287" s="242" t="s">
        <v>8653</v>
      </c>
      <c r="J287" s="243"/>
      <c r="K287" s="122"/>
      <c r="L287" s="120"/>
      <c r="M287" s="189"/>
    </row>
    <row r="288" spans="1:34" s="315" customFormat="1" x14ac:dyDescent="0.2">
      <c r="A288" s="243" t="s">
        <v>8667</v>
      </c>
      <c r="B288" s="242">
        <v>70.108999999999995</v>
      </c>
      <c r="C288" s="243" t="s">
        <v>7862</v>
      </c>
      <c r="D288" s="244" t="s">
        <v>8649</v>
      </c>
      <c r="E288" s="244" t="s">
        <v>8650</v>
      </c>
      <c r="F288" s="245" t="s">
        <v>7671</v>
      </c>
      <c r="G288" s="242" t="s">
        <v>8654</v>
      </c>
      <c r="H288" s="242" t="s">
        <v>8655</v>
      </c>
      <c r="I288" s="242" t="s">
        <v>8656</v>
      </c>
      <c r="J288" s="243"/>
      <c r="K288" s="314"/>
    </row>
    <row r="289" spans="1:34" s="315" customFormat="1" x14ac:dyDescent="0.2">
      <c r="A289" s="243" t="s">
        <v>8667</v>
      </c>
      <c r="B289" s="120">
        <v>70.198999999999998</v>
      </c>
      <c r="C289" s="243" t="s">
        <v>90</v>
      </c>
      <c r="D289" s="247" t="s">
        <v>8657</v>
      </c>
      <c r="E289" s="116" t="s">
        <v>8658</v>
      </c>
      <c r="F289" s="245" t="s">
        <v>7671</v>
      </c>
      <c r="G289" s="120" t="s">
        <v>8659</v>
      </c>
      <c r="H289" s="120" t="s">
        <v>8660</v>
      </c>
      <c r="I289" s="120" t="s">
        <v>8661</v>
      </c>
      <c r="J289" s="257" t="s">
        <v>8662</v>
      </c>
      <c r="K289" s="314"/>
    </row>
    <row r="290" spans="1:34" x14ac:dyDescent="0.2">
      <c r="A290" s="275"/>
      <c r="B290" s="275"/>
      <c r="C290" s="304"/>
      <c r="D290" s="316"/>
      <c r="E290" s="249"/>
      <c r="F290" s="249"/>
      <c r="G290" s="249"/>
      <c r="H290" s="275"/>
      <c r="I290" s="275"/>
      <c r="J290" s="304"/>
      <c r="K290" s="249"/>
      <c r="L290" s="249"/>
      <c r="M290" s="249"/>
      <c r="N290" s="249"/>
      <c r="O290" s="249"/>
      <c r="P290" s="249"/>
      <c r="Q290" s="249"/>
      <c r="R290" s="249"/>
      <c r="S290" s="249"/>
      <c r="T290" s="249"/>
      <c r="U290" s="249"/>
      <c r="V290" s="249"/>
      <c r="W290" s="249"/>
      <c r="X290" s="249"/>
      <c r="Y290" s="249"/>
      <c r="Z290" s="249"/>
      <c r="AA290" s="249"/>
      <c r="AB290" s="249"/>
      <c r="AC290" s="249"/>
      <c r="AD290" s="249"/>
      <c r="AE290" s="249"/>
      <c r="AF290" s="249"/>
      <c r="AG290" s="249"/>
      <c r="AH290" s="249"/>
    </row>
    <row r="291" spans="1:34" x14ac:dyDescent="0.2">
      <c r="A291" s="275"/>
      <c r="B291" s="275"/>
      <c r="C291" s="304"/>
      <c r="D291" s="316"/>
      <c r="E291" s="249"/>
      <c r="F291" s="249"/>
      <c r="G291" s="249"/>
      <c r="H291" s="275"/>
      <c r="I291" s="275"/>
      <c r="J291" s="304"/>
      <c r="K291" s="249"/>
      <c r="L291" s="249"/>
      <c r="M291" s="249"/>
      <c r="N291" s="249"/>
      <c r="O291" s="249"/>
      <c r="P291" s="249"/>
      <c r="Q291" s="249"/>
      <c r="R291" s="249"/>
      <c r="S291" s="249"/>
      <c r="T291" s="249"/>
      <c r="U291" s="249"/>
      <c r="V291" s="249"/>
      <c r="W291" s="249"/>
      <c r="X291" s="249"/>
      <c r="Y291" s="249"/>
      <c r="Z291" s="249"/>
      <c r="AA291" s="249"/>
      <c r="AB291" s="249"/>
      <c r="AC291" s="249"/>
      <c r="AD291" s="249"/>
      <c r="AE291" s="249"/>
      <c r="AF291" s="249"/>
      <c r="AG291" s="249"/>
      <c r="AH291" s="249"/>
    </row>
    <row r="292" spans="1:34" x14ac:dyDescent="0.2">
      <c r="A292" s="275"/>
      <c r="B292" s="275"/>
      <c r="C292" s="304"/>
      <c r="D292" s="316"/>
      <c r="E292" s="249"/>
      <c r="F292" s="249"/>
      <c r="G292" s="249"/>
      <c r="H292" s="275"/>
      <c r="I292" s="275"/>
      <c r="J292" s="304"/>
      <c r="K292" s="249"/>
      <c r="L292" s="249"/>
      <c r="M292" s="249"/>
      <c r="N292" s="249"/>
      <c r="O292" s="249"/>
      <c r="P292" s="249"/>
      <c r="Q292" s="249"/>
      <c r="R292" s="249"/>
      <c r="S292" s="249"/>
      <c r="T292" s="249"/>
      <c r="U292" s="249"/>
      <c r="V292" s="249"/>
      <c r="W292" s="249"/>
      <c r="X292" s="249"/>
      <c r="Y292" s="249"/>
      <c r="Z292" s="249"/>
      <c r="AA292" s="249"/>
      <c r="AB292" s="249"/>
      <c r="AC292" s="249"/>
      <c r="AD292" s="249"/>
      <c r="AE292" s="249"/>
      <c r="AF292" s="249"/>
      <c r="AG292" s="249"/>
      <c r="AH292" s="249"/>
    </row>
    <row r="293" spans="1:34" x14ac:dyDescent="0.2">
      <c r="A293" s="275"/>
      <c r="B293" s="275"/>
      <c r="C293" s="304"/>
      <c r="D293" s="316"/>
      <c r="E293" s="249"/>
      <c r="F293" s="249"/>
      <c r="G293" s="249"/>
      <c r="H293" s="275"/>
      <c r="I293" s="275"/>
      <c r="J293" s="304"/>
      <c r="K293" s="249"/>
      <c r="L293" s="249"/>
      <c r="M293" s="249"/>
      <c r="N293" s="249"/>
      <c r="O293" s="249"/>
      <c r="P293" s="249"/>
      <c r="Q293" s="249"/>
      <c r="R293" s="249"/>
      <c r="S293" s="249"/>
      <c r="T293" s="249"/>
      <c r="U293" s="249"/>
      <c r="V293" s="249"/>
      <c r="W293" s="249"/>
      <c r="X293" s="249"/>
      <c r="Y293" s="249"/>
      <c r="Z293" s="249"/>
      <c r="AA293" s="249"/>
      <c r="AB293" s="249"/>
      <c r="AC293" s="249"/>
      <c r="AD293" s="249"/>
      <c r="AE293" s="249"/>
      <c r="AF293" s="249"/>
      <c r="AG293" s="249"/>
      <c r="AH293" s="249"/>
    </row>
    <row r="294" spans="1:34" x14ac:dyDescent="0.2">
      <c r="A294" s="275"/>
      <c r="B294" s="275"/>
      <c r="C294" s="304"/>
      <c r="D294" s="316"/>
      <c r="E294" s="249"/>
      <c r="F294" s="249"/>
      <c r="G294" s="249"/>
      <c r="H294" s="275"/>
      <c r="I294" s="275"/>
      <c r="J294" s="304"/>
      <c r="K294" s="249"/>
      <c r="L294" s="249"/>
      <c r="M294" s="249"/>
      <c r="N294" s="249"/>
      <c r="O294" s="249"/>
      <c r="P294" s="249"/>
      <c r="Q294" s="249"/>
      <c r="R294" s="249"/>
      <c r="S294" s="249"/>
      <c r="T294" s="249"/>
      <c r="U294" s="249"/>
      <c r="V294" s="249"/>
      <c r="W294" s="249"/>
      <c r="X294" s="249"/>
      <c r="Y294" s="249"/>
      <c r="Z294" s="249"/>
      <c r="AA294" s="249"/>
      <c r="AB294" s="249"/>
      <c r="AC294" s="249"/>
      <c r="AD294" s="249"/>
      <c r="AE294" s="249"/>
      <c r="AF294" s="249"/>
      <c r="AG294" s="249"/>
      <c r="AH294" s="249"/>
    </row>
    <row r="295" spans="1:34" x14ac:dyDescent="0.2">
      <c r="A295" s="275"/>
      <c r="B295" s="275"/>
      <c r="C295" s="304"/>
      <c r="D295" s="316"/>
      <c r="E295" s="249"/>
      <c r="F295" s="249"/>
      <c r="G295" s="249"/>
      <c r="H295" s="275"/>
      <c r="I295" s="275"/>
      <c r="J295" s="304"/>
      <c r="K295" s="249"/>
      <c r="L295" s="249"/>
      <c r="M295" s="249"/>
      <c r="N295" s="249"/>
      <c r="O295" s="249"/>
      <c r="P295" s="249"/>
      <c r="Q295" s="249"/>
      <c r="R295" s="249"/>
      <c r="S295" s="249"/>
      <c r="T295" s="249"/>
      <c r="U295" s="249"/>
      <c r="V295" s="249"/>
      <c r="W295" s="249"/>
      <c r="X295" s="249"/>
      <c r="Y295" s="249"/>
      <c r="Z295" s="249"/>
      <c r="AA295" s="249"/>
      <c r="AB295" s="249"/>
      <c r="AC295" s="249"/>
      <c r="AD295" s="249"/>
      <c r="AE295" s="249"/>
      <c r="AF295" s="249"/>
      <c r="AG295" s="249"/>
      <c r="AH295" s="249"/>
    </row>
    <row r="296" spans="1:34" x14ac:dyDescent="0.2">
      <c r="A296" s="275"/>
      <c r="B296" s="275"/>
      <c r="C296" s="304"/>
      <c r="D296" s="316"/>
      <c r="E296" s="249"/>
      <c r="F296" s="249"/>
      <c r="G296" s="249"/>
      <c r="H296" s="275"/>
      <c r="I296" s="275"/>
      <c r="J296" s="304"/>
      <c r="K296" s="249"/>
      <c r="L296" s="249"/>
      <c r="M296" s="249"/>
      <c r="N296" s="249"/>
      <c r="O296" s="249"/>
      <c r="P296" s="249"/>
      <c r="Q296" s="249"/>
      <c r="R296" s="249"/>
      <c r="S296" s="249"/>
      <c r="T296" s="249"/>
      <c r="U296" s="249"/>
      <c r="V296" s="249"/>
      <c r="W296" s="249"/>
      <c r="X296" s="249"/>
      <c r="Y296" s="249"/>
      <c r="Z296" s="249"/>
      <c r="AA296" s="249"/>
      <c r="AB296" s="249"/>
      <c r="AC296" s="249"/>
      <c r="AD296" s="249"/>
      <c r="AE296" s="249"/>
      <c r="AF296" s="249"/>
      <c r="AG296" s="249"/>
      <c r="AH296" s="249"/>
    </row>
    <row r="297" spans="1:34" x14ac:dyDescent="0.2">
      <c r="A297" s="275"/>
      <c r="B297" s="275"/>
      <c r="C297" s="304"/>
      <c r="D297" s="316"/>
      <c r="E297" s="249"/>
      <c r="F297" s="249"/>
      <c r="G297" s="249"/>
      <c r="H297" s="275"/>
      <c r="I297" s="275"/>
      <c r="J297" s="304"/>
      <c r="K297" s="249"/>
      <c r="L297" s="249"/>
      <c r="M297" s="249"/>
      <c r="N297" s="249"/>
      <c r="O297" s="249"/>
      <c r="P297" s="249"/>
      <c r="Q297" s="249"/>
      <c r="R297" s="249"/>
      <c r="S297" s="249"/>
      <c r="T297" s="249"/>
      <c r="U297" s="249"/>
      <c r="V297" s="249"/>
      <c r="W297" s="249"/>
      <c r="X297" s="249"/>
      <c r="Y297" s="249"/>
      <c r="Z297" s="249"/>
      <c r="AA297" s="249"/>
      <c r="AB297" s="249"/>
      <c r="AC297" s="249"/>
      <c r="AD297" s="249"/>
      <c r="AE297" s="249"/>
      <c r="AF297" s="249"/>
      <c r="AG297" s="249"/>
      <c r="AH297" s="249"/>
    </row>
    <row r="298" spans="1:34" x14ac:dyDescent="0.2">
      <c r="A298" s="275"/>
      <c r="B298" s="275"/>
      <c r="C298" s="304"/>
      <c r="D298" s="316"/>
      <c r="E298" s="249"/>
      <c r="F298" s="249"/>
      <c r="G298" s="249"/>
      <c r="H298" s="275"/>
      <c r="I298" s="275"/>
      <c r="J298" s="304"/>
      <c r="K298" s="249"/>
      <c r="L298" s="249"/>
      <c r="M298" s="249"/>
      <c r="N298" s="249"/>
      <c r="O298" s="249"/>
      <c r="P298" s="249"/>
      <c r="Q298" s="249"/>
      <c r="R298" s="249"/>
      <c r="S298" s="249"/>
      <c r="T298" s="249"/>
      <c r="U298" s="249"/>
      <c r="V298" s="249"/>
      <c r="W298" s="249"/>
      <c r="X298" s="249"/>
      <c r="Y298" s="249"/>
      <c r="Z298" s="249"/>
      <c r="AA298" s="249"/>
      <c r="AB298" s="249"/>
      <c r="AC298" s="249"/>
      <c r="AD298" s="249"/>
      <c r="AE298" s="249"/>
      <c r="AF298" s="249"/>
      <c r="AG298" s="249"/>
      <c r="AH298" s="249"/>
    </row>
    <row r="299" spans="1:34" x14ac:dyDescent="0.2">
      <c r="A299" s="275"/>
      <c r="B299" s="275"/>
      <c r="C299" s="304"/>
      <c r="D299" s="316"/>
      <c r="E299" s="249"/>
      <c r="F299" s="249"/>
      <c r="G299" s="249"/>
      <c r="H299" s="275"/>
      <c r="I299" s="275"/>
      <c r="J299" s="304"/>
      <c r="K299" s="249"/>
      <c r="L299" s="249"/>
      <c r="M299" s="249"/>
      <c r="N299" s="249"/>
      <c r="O299" s="249"/>
      <c r="P299" s="249"/>
      <c r="Q299" s="249"/>
      <c r="R299" s="249"/>
      <c r="S299" s="249"/>
      <c r="T299" s="249"/>
      <c r="U299" s="249"/>
      <c r="V299" s="249"/>
      <c r="W299" s="249"/>
      <c r="X299" s="249"/>
      <c r="Y299" s="249"/>
      <c r="Z299" s="249"/>
      <c r="AA299" s="249"/>
      <c r="AB299" s="249"/>
      <c r="AC299" s="249"/>
      <c r="AD299" s="249"/>
      <c r="AE299" s="249"/>
      <c r="AF299" s="249"/>
      <c r="AG299" s="249"/>
      <c r="AH299" s="249"/>
    </row>
    <row r="300" spans="1:34" x14ac:dyDescent="0.2">
      <c r="A300" s="275"/>
      <c r="B300" s="275"/>
      <c r="C300" s="304"/>
      <c r="D300" s="316"/>
      <c r="E300" s="249"/>
      <c r="F300" s="249"/>
      <c r="G300" s="249"/>
      <c r="H300" s="275"/>
      <c r="I300" s="275"/>
      <c r="J300" s="304"/>
      <c r="K300" s="249"/>
      <c r="L300" s="249"/>
      <c r="M300" s="249"/>
      <c r="N300" s="249"/>
      <c r="O300" s="249"/>
      <c r="P300" s="249"/>
      <c r="Q300" s="249"/>
      <c r="R300" s="249"/>
      <c r="S300" s="249"/>
      <c r="T300" s="249"/>
      <c r="U300" s="249"/>
      <c r="V300" s="249"/>
      <c r="W300" s="249"/>
      <c r="X300" s="249"/>
      <c r="Y300" s="249"/>
      <c r="Z300" s="249"/>
      <c r="AA300" s="249"/>
      <c r="AB300" s="249"/>
      <c r="AC300" s="249"/>
      <c r="AD300" s="249"/>
      <c r="AE300" s="249"/>
      <c r="AF300" s="249"/>
      <c r="AG300" s="249"/>
      <c r="AH300" s="249"/>
    </row>
    <row r="301" spans="1:34" x14ac:dyDescent="0.2">
      <c r="A301" s="275"/>
      <c r="B301" s="275"/>
      <c r="C301" s="304"/>
      <c r="D301" s="316"/>
      <c r="E301" s="249"/>
      <c r="F301" s="249"/>
      <c r="G301" s="249"/>
      <c r="H301" s="275"/>
      <c r="I301" s="275"/>
      <c r="J301" s="304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49"/>
      <c r="AA301" s="249"/>
      <c r="AB301" s="249"/>
      <c r="AC301" s="249"/>
      <c r="AD301" s="249"/>
      <c r="AE301" s="249"/>
      <c r="AF301" s="249"/>
      <c r="AG301" s="249"/>
      <c r="AH301" s="249"/>
    </row>
    <row r="302" spans="1:34" x14ac:dyDescent="0.2">
      <c r="A302" s="275"/>
      <c r="B302" s="275"/>
      <c r="C302" s="304"/>
      <c r="D302" s="316"/>
      <c r="E302" s="249"/>
      <c r="F302" s="249"/>
      <c r="G302" s="249"/>
      <c r="H302" s="275"/>
      <c r="I302" s="275"/>
      <c r="J302" s="304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49"/>
      <c r="V302" s="249"/>
      <c r="W302" s="249"/>
      <c r="X302" s="249"/>
      <c r="Y302" s="249"/>
      <c r="Z302" s="249"/>
      <c r="AA302" s="249"/>
      <c r="AB302" s="249"/>
      <c r="AC302" s="249"/>
      <c r="AD302" s="249"/>
      <c r="AE302" s="249"/>
      <c r="AF302" s="249"/>
      <c r="AG302" s="249"/>
      <c r="AH302" s="249"/>
    </row>
    <row r="303" spans="1:34" x14ac:dyDescent="0.2">
      <c r="A303" s="275"/>
      <c r="B303" s="275"/>
      <c r="C303" s="304"/>
      <c r="D303" s="316"/>
      <c r="E303" s="249"/>
      <c r="F303" s="249"/>
      <c r="G303" s="249"/>
      <c r="H303" s="275"/>
      <c r="I303" s="275"/>
      <c r="J303" s="304"/>
      <c r="K303" s="249"/>
      <c r="L303" s="249"/>
      <c r="M303" s="249"/>
      <c r="N303" s="249"/>
      <c r="O303" s="249"/>
      <c r="P303" s="249"/>
      <c r="Q303" s="249"/>
      <c r="R303" s="249"/>
      <c r="S303" s="249"/>
      <c r="T303" s="249"/>
      <c r="U303" s="249"/>
      <c r="V303" s="249"/>
      <c r="W303" s="249"/>
      <c r="X303" s="249"/>
      <c r="Y303" s="249"/>
      <c r="Z303" s="249"/>
      <c r="AA303" s="249"/>
      <c r="AB303" s="249"/>
      <c r="AC303" s="249"/>
      <c r="AD303" s="249"/>
      <c r="AE303" s="249"/>
      <c r="AF303" s="249"/>
      <c r="AG303" s="249"/>
      <c r="AH303" s="249"/>
    </row>
    <row r="304" spans="1:34" x14ac:dyDescent="0.2">
      <c r="A304" s="275"/>
      <c r="B304" s="275"/>
      <c r="C304" s="304"/>
      <c r="D304" s="316"/>
      <c r="E304" s="249"/>
      <c r="F304" s="249"/>
      <c r="G304" s="249"/>
      <c r="H304" s="275"/>
      <c r="I304" s="275"/>
      <c r="J304" s="304"/>
      <c r="K304" s="249"/>
      <c r="L304" s="249"/>
      <c r="M304" s="249"/>
      <c r="N304" s="249"/>
      <c r="O304" s="249"/>
      <c r="P304" s="249"/>
      <c r="Q304" s="249"/>
      <c r="R304" s="249"/>
      <c r="S304" s="249"/>
      <c r="T304" s="249"/>
      <c r="U304" s="249"/>
      <c r="V304" s="249"/>
      <c r="W304" s="249"/>
      <c r="X304" s="249"/>
      <c r="Y304" s="249"/>
      <c r="Z304" s="249"/>
      <c r="AA304" s="249"/>
      <c r="AB304" s="249"/>
      <c r="AC304" s="249"/>
      <c r="AD304" s="249"/>
      <c r="AE304" s="249"/>
      <c r="AF304" s="249"/>
      <c r="AG304" s="249"/>
      <c r="AH304" s="249"/>
    </row>
    <row r="305" spans="1:34" x14ac:dyDescent="0.2">
      <c r="A305" s="275"/>
      <c r="B305" s="275"/>
      <c r="C305" s="304"/>
      <c r="D305" s="316"/>
      <c r="E305" s="249"/>
      <c r="F305" s="249"/>
      <c r="G305" s="249"/>
      <c r="H305" s="275"/>
      <c r="I305" s="275"/>
      <c r="J305" s="304"/>
      <c r="K305" s="249"/>
      <c r="L305" s="249"/>
      <c r="M305" s="249"/>
      <c r="N305" s="249"/>
      <c r="O305" s="249"/>
      <c r="P305" s="249"/>
      <c r="Q305" s="249"/>
      <c r="R305" s="249"/>
      <c r="S305" s="249"/>
      <c r="T305" s="249"/>
      <c r="U305" s="249"/>
      <c r="V305" s="249"/>
      <c r="W305" s="249"/>
      <c r="X305" s="249"/>
      <c r="Y305" s="249"/>
      <c r="Z305" s="249"/>
      <c r="AA305" s="249"/>
      <c r="AB305" s="249"/>
      <c r="AC305" s="249"/>
      <c r="AD305" s="249"/>
      <c r="AE305" s="249"/>
      <c r="AF305" s="249"/>
      <c r="AG305" s="249"/>
      <c r="AH305" s="249"/>
    </row>
    <row r="306" spans="1:34" x14ac:dyDescent="0.2">
      <c r="A306" s="275"/>
      <c r="B306" s="275"/>
      <c r="C306" s="304"/>
      <c r="D306" s="316"/>
      <c r="E306" s="249"/>
      <c r="F306" s="249"/>
      <c r="G306" s="249"/>
      <c r="H306" s="275"/>
      <c r="I306" s="275"/>
      <c r="J306" s="304"/>
      <c r="K306" s="249"/>
      <c r="L306" s="249"/>
      <c r="M306" s="249"/>
      <c r="N306" s="249"/>
      <c r="O306" s="249"/>
      <c r="P306" s="249"/>
      <c r="Q306" s="249"/>
      <c r="R306" s="249"/>
      <c r="S306" s="249"/>
      <c r="T306" s="249"/>
      <c r="U306" s="249"/>
      <c r="V306" s="249"/>
      <c r="W306" s="249"/>
      <c r="X306" s="249"/>
      <c r="Y306" s="249"/>
      <c r="Z306" s="249"/>
      <c r="AA306" s="249"/>
      <c r="AB306" s="249"/>
      <c r="AC306" s="249"/>
      <c r="AD306" s="249"/>
      <c r="AE306" s="249"/>
      <c r="AF306" s="249"/>
      <c r="AG306" s="249"/>
      <c r="AH306" s="249"/>
    </row>
    <row r="307" spans="1:34" x14ac:dyDescent="0.2">
      <c r="A307" s="275"/>
      <c r="B307" s="275"/>
      <c r="C307" s="304"/>
      <c r="D307" s="316"/>
      <c r="E307" s="249"/>
      <c r="F307" s="249"/>
      <c r="G307" s="249"/>
      <c r="H307" s="275"/>
      <c r="I307" s="275"/>
      <c r="J307" s="304"/>
      <c r="K307" s="249"/>
      <c r="L307" s="249"/>
      <c r="M307" s="249"/>
      <c r="N307" s="249"/>
      <c r="O307" s="249"/>
      <c r="P307" s="249"/>
      <c r="Q307" s="249"/>
      <c r="R307" s="249"/>
      <c r="S307" s="249"/>
      <c r="T307" s="249"/>
      <c r="U307" s="249"/>
      <c r="V307" s="249"/>
      <c r="W307" s="249"/>
      <c r="X307" s="249"/>
      <c r="Y307" s="249"/>
      <c r="Z307" s="249"/>
      <c r="AA307" s="249"/>
      <c r="AB307" s="249"/>
      <c r="AC307" s="249"/>
      <c r="AD307" s="249"/>
      <c r="AE307" s="249"/>
      <c r="AF307" s="249"/>
      <c r="AG307" s="249"/>
      <c r="AH307" s="249"/>
    </row>
    <row r="308" spans="1:34" x14ac:dyDescent="0.2">
      <c r="A308" s="275"/>
      <c r="B308" s="275"/>
      <c r="C308" s="304"/>
      <c r="D308" s="316"/>
      <c r="E308" s="249"/>
      <c r="F308" s="249"/>
      <c r="G308" s="249"/>
      <c r="H308" s="275"/>
      <c r="I308" s="275"/>
      <c r="J308" s="304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49"/>
      <c r="V308" s="249"/>
      <c r="W308" s="249"/>
      <c r="X308" s="249"/>
      <c r="Y308" s="249"/>
      <c r="Z308" s="249"/>
      <c r="AA308" s="249"/>
      <c r="AB308" s="249"/>
      <c r="AC308" s="249"/>
      <c r="AD308" s="249"/>
      <c r="AE308" s="249"/>
      <c r="AF308" s="249"/>
      <c r="AG308" s="249"/>
      <c r="AH308" s="249"/>
    </row>
    <row r="309" spans="1:34" x14ac:dyDescent="0.2">
      <c r="A309" s="275"/>
      <c r="B309" s="275"/>
      <c r="C309" s="304"/>
      <c r="D309" s="316"/>
      <c r="E309" s="249"/>
      <c r="F309" s="249"/>
      <c r="G309" s="249"/>
      <c r="H309" s="275"/>
      <c r="I309" s="275"/>
      <c r="J309" s="304"/>
      <c r="K309" s="249"/>
      <c r="L309" s="249"/>
      <c r="M309" s="249"/>
      <c r="N309" s="249"/>
      <c r="O309" s="249"/>
      <c r="P309" s="249"/>
      <c r="Q309" s="249"/>
      <c r="R309" s="249"/>
      <c r="S309" s="249"/>
      <c r="T309" s="249"/>
      <c r="U309" s="249"/>
      <c r="V309" s="249"/>
      <c r="W309" s="249"/>
      <c r="X309" s="249"/>
      <c r="Y309" s="249"/>
      <c r="Z309" s="249"/>
      <c r="AA309" s="249"/>
      <c r="AB309" s="249"/>
      <c r="AC309" s="249"/>
      <c r="AD309" s="249"/>
      <c r="AE309" s="249"/>
      <c r="AF309" s="249"/>
      <c r="AG309" s="249"/>
      <c r="AH309" s="249"/>
    </row>
    <row r="310" spans="1:34" x14ac:dyDescent="0.2">
      <c r="A310" s="275"/>
      <c r="B310" s="275"/>
      <c r="C310" s="304"/>
      <c r="D310" s="316"/>
      <c r="E310" s="249"/>
      <c r="F310" s="249"/>
      <c r="G310" s="249"/>
      <c r="H310" s="275"/>
      <c r="I310" s="275"/>
      <c r="J310" s="304"/>
      <c r="K310" s="249"/>
      <c r="L310" s="249"/>
      <c r="M310" s="249"/>
      <c r="N310" s="249"/>
      <c r="O310" s="249"/>
      <c r="P310" s="249"/>
      <c r="Q310" s="249"/>
      <c r="R310" s="249"/>
      <c r="S310" s="249"/>
      <c r="T310" s="249"/>
      <c r="U310" s="249"/>
      <c r="V310" s="249"/>
      <c r="W310" s="249"/>
      <c r="X310" s="249"/>
      <c r="Y310" s="249"/>
      <c r="Z310" s="249"/>
      <c r="AA310" s="249"/>
      <c r="AB310" s="249"/>
      <c r="AC310" s="249"/>
      <c r="AD310" s="249"/>
      <c r="AE310" s="249"/>
      <c r="AF310" s="249"/>
      <c r="AG310" s="249"/>
      <c r="AH310" s="249"/>
    </row>
    <row r="311" spans="1:34" x14ac:dyDescent="0.2">
      <c r="A311" s="275"/>
      <c r="B311" s="275"/>
      <c r="C311" s="304"/>
      <c r="D311" s="316"/>
      <c r="E311" s="249"/>
      <c r="F311" s="249"/>
      <c r="G311" s="249"/>
      <c r="H311" s="275"/>
      <c r="I311" s="275"/>
      <c r="J311" s="304"/>
      <c r="K311" s="249"/>
      <c r="L311" s="249"/>
      <c r="M311" s="249"/>
      <c r="N311" s="249"/>
      <c r="O311" s="249"/>
      <c r="P311" s="249"/>
      <c r="Q311" s="249"/>
      <c r="R311" s="249"/>
      <c r="S311" s="249"/>
      <c r="T311" s="249"/>
      <c r="U311" s="249"/>
      <c r="V311" s="249"/>
      <c r="W311" s="249"/>
      <c r="X311" s="249"/>
      <c r="Y311" s="249"/>
      <c r="Z311" s="249"/>
      <c r="AA311" s="249"/>
      <c r="AB311" s="249"/>
      <c r="AC311" s="249"/>
      <c r="AD311" s="249"/>
      <c r="AE311" s="249"/>
      <c r="AF311" s="249"/>
      <c r="AG311" s="249"/>
      <c r="AH311" s="249"/>
    </row>
    <row r="312" spans="1:34" x14ac:dyDescent="0.2">
      <c r="A312" s="316"/>
      <c r="B312" s="316"/>
      <c r="C312" s="317"/>
      <c r="D312" s="316"/>
      <c r="E312" s="318"/>
      <c r="F312" s="318"/>
      <c r="G312" s="318"/>
      <c r="H312" s="275"/>
      <c r="I312" s="275"/>
      <c r="J312" s="304"/>
      <c r="K312" s="249"/>
      <c r="L312" s="249"/>
      <c r="M312" s="249"/>
      <c r="N312" s="249"/>
      <c r="O312" s="249"/>
      <c r="P312" s="249"/>
      <c r="Q312" s="249"/>
      <c r="R312" s="249"/>
      <c r="S312" s="249"/>
      <c r="T312" s="249"/>
      <c r="U312" s="249"/>
      <c r="V312" s="249"/>
      <c r="W312" s="249"/>
      <c r="X312" s="249"/>
      <c r="Y312" s="249"/>
      <c r="Z312" s="249"/>
      <c r="AA312" s="249"/>
      <c r="AB312" s="249"/>
      <c r="AC312" s="249"/>
      <c r="AD312" s="249"/>
      <c r="AE312" s="249"/>
      <c r="AF312" s="249"/>
      <c r="AG312" s="249"/>
      <c r="AH312" s="249"/>
    </row>
    <row r="313" spans="1:34" x14ac:dyDescent="0.2">
      <c r="A313" s="316"/>
      <c r="B313" s="316"/>
      <c r="C313" s="317"/>
      <c r="D313" s="316"/>
      <c r="E313" s="318"/>
      <c r="F313" s="318"/>
      <c r="G313" s="318"/>
      <c r="H313" s="275"/>
      <c r="I313" s="275"/>
      <c r="J313" s="304"/>
      <c r="K313" s="249"/>
      <c r="L313" s="249"/>
      <c r="M313" s="249"/>
      <c r="N313" s="249"/>
      <c r="O313" s="249"/>
      <c r="P313" s="249"/>
      <c r="Q313" s="249"/>
      <c r="R313" s="249"/>
      <c r="S313" s="249"/>
      <c r="T313" s="249"/>
      <c r="U313" s="249"/>
      <c r="V313" s="249"/>
      <c r="W313" s="249"/>
      <c r="X313" s="249"/>
      <c r="Y313" s="249"/>
      <c r="Z313" s="249"/>
      <c r="AA313" s="249"/>
      <c r="AB313" s="249"/>
      <c r="AC313" s="249"/>
      <c r="AD313" s="249"/>
      <c r="AE313" s="249"/>
      <c r="AF313" s="249"/>
      <c r="AG313" s="249"/>
      <c r="AH313" s="249"/>
    </row>
    <row r="314" spans="1:34" x14ac:dyDescent="0.2">
      <c r="A314" s="275"/>
      <c r="B314" s="275"/>
      <c r="C314" s="304"/>
      <c r="D314" s="316"/>
      <c r="E314" s="232"/>
      <c r="F314" s="232"/>
      <c r="G314" s="232"/>
      <c r="H314" s="275"/>
      <c r="I314" s="275"/>
      <c r="J314" s="304"/>
      <c r="K314" s="249"/>
      <c r="L314" s="249"/>
      <c r="M314" s="249"/>
      <c r="N314" s="249"/>
      <c r="O314" s="249"/>
      <c r="P314" s="249"/>
      <c r="Q314" s="249"/>
      <c r="R314" s="249"/>
      <c r="S314" s="249"/>
      <c r="T314" s="249"/>
      <c r="U314" s="249"/>
      <c r="V314" s="249"/>
      <c r="W314" s="249"/>
      <c r="X314" s="249"/>
      <c r="Y314" s="249"/>
      <c r="Z314" s="249"/>
      <c r="AA314" s="249"/>
      <c r="AB314" s="249"/>
      <c r="AC314" s="249"/>
      <c r="AD314" s="249"/>
      <c r="AE314" s="249"/>
      <c r="AF314" s="249"/>
      <c r="AG314" s="249"/>
      <c r="AH314" s="249"/>
    </row>
    <row r="315" spans="1:34" x14ac:dyDescent="0.2">
      <c r="A315" s="275"/>
      <c r="B315" s="275"/>
      <c r="C315" s="304"/>
      <c r="D315" s="316"/>
      <c r="E315" s="249"/>
      <c r="F315" s="249"/>
      <c r="G315" s="249"/>
      <c r="H315" s="275"/>
      <c r="I315" s="275"/>
      <c r="J315" s="304"/>
      <c r="K315" s="249"/>
      <c r="L315" s="249"/>
      <c r="M315" s="249"/>
      <c r="N315" s="249"/>
      <c r="O315" s="249"/>
      <c r="P315" s="249"/>
      <c r="Q315" s="249"/>
      <c r="R315" s="249"/>
      <c r="S315" s="249"/>
      <c r="T315" s="249"/>
      <c r="U315" s="249"/>
      <c r="V315" s="249"/>
      <c r="W315" s="249"/>
      <c r="X315" s="249"/>
      <c r="Y315" s="249"/>
      <c r="Z315" s="249"/>
      <c r="AA315" s="249"/>
      <c r="AB315" s="249"/>
      <c r="AC315" s="249"/>
      <c r="AD315" s="249"/>
      <c r="AE315" s="249"/>
      <c r="AF315" s="249"/>
      <c r="AG315" s="249"/>
      <c r="AH315" s="249"/>
    </row>
    <row r="316" spans="1:34" x14ac:dyDescent="0.2">
      <c r="A316" s="275"/>
      <c r="B316" s="275"/>
      <c r="C316" s="304"/>
      <c r="D316" s="316"/>
      <c r="E316" s="269"/>
      <c r="F316" s="269"/>
      <c r="G316" s="269"/>
      <c r="H316" s="275"/>
      <c r="I316" s="275"/>
      <c r="J316" s="304"/>
      <c r="K316" s="319"/>
      <c r="L316" s="319"/>
      <c r="M316" s="319"/>
      <c r="N316" s="319"/>
      <c r="O316" s="319"/>
      <c r="P316" s="319"/>
      <c r="Q316" s="319"/>
      <c r="R316" s="319"/>
      <c r="S316" s="319"/>
      <c r="T316" s="319"/>
      <c r="U316" s="319"/>
      <c r="V316" s="319"/>
      <c r="W316" s="319"/>
      <c r="X316" s="319"/>
      <c r="Y316" s="319"/>
      <c r="Z316" s="319"/>
      <c r="AA316" s="319"/>
      <c r="AB316" s="319"/>
      <c r="AC316" s="319"/>
      <c r="AD316" s="319"/>
      <c r="AE316" s="319"/>
      <c r="AF316" s="319"/>
      <c r="AG316" s="319"/>
      <c r="AH316" s="319"/>
    </row>
    <row r="317" spans="1:34" x14ac:dyDescent="0.2">
      <c r="A317" s="275"/>
      <c r="B317" s="275"/>
      <c r="C317" s="304"/>
      <c r="D317" s="316"/>
      <c r="E317" s="249"/>
      <c r="F317" s="249"/>
      <c r="G317" s="249"/>
      <c r="H317" s="275"/>
      <c r="I317" s="275"/>
      <c r="J317" s="304"/>
      <c r="K317" s="249"/>
      <c r="L317" s="249"/>
      <c r="M317" s="249"/>
      <c r="N317" s="249"/>
      <c r="O317" s="249"/>
      <c r="P317" s="249"/>
      <c r="Q317" s="249"/>
      <c r="R317" s="249"/>
      <c r="S317" s="249"/>
      <c r="T317" s="249"/>
      <c r="U317" s="249"/>
      <c r="V317" s="249"/>
      <c r="W317" s="249"/>
      <c r="X317" s="249"/>
      <c r="Y317" s="249"/>
      <c r="Z317" s="249"/>
      <c r="AA317" s="249"/>
      <c r="AB317" s="249"/>
      <c r="AC317" s="249"/>
      <c r="AD317" s="249"/>
      <c r="AE317" s="249"/>
      <c r="AF317" s="249"/>
      <c r="AG317" s="249"/>
      <c r="AH317" s="249"/>
    </row>
    <row r="318" spans="1:34" x14ac:dyDescent="0.2">
      <c r="A318" s="275"/>
      <c r="B318" s="275"/>
      <c r="C318" s="304"/>
      <c r="D318" s="316"/>
      <c r="E318" s="232"/>
      <c r="F318" s="232"/>
      <c r="G318" s="232"/>
      <c r="H318" s="275"/>
      <c r="I318" s="275"/>
      <c r="J318" s="304"/>
      <c r="K318" s="249"/>
      <c r="L318" s="249"/>
      <c r="M318" s="249"/>
      <c r="N318" s="249"/>
      <c r="O318" s="249"/>
      <c r="P318" s="249"/>
      <c r="Q318" s="249"/>
      <c r="R318" s="249"/>
      <c r="S318" s="249"/>
      <c r="T318" s="249"/>
      <c r="U318" s="249"/>
      <c r="V318" s="249"/>
      <c r="W318" s="249"/>
      <c r="X318" s="249"/>
      <c r="Y318" s="249"/>
      <c r="Z318" s="249"/>
      <c r="AA318" s="249"/>
      <c r="AB318" s="249"/>
      <c r="AC318" s="249"/>
      <c r="AD318" s="249"/>
      <c r="AE318" s="249"/>
      <c r="AF318" s="249"/>
      <c r="AG318" s="249"/>
      <c r="AH318" s="249"/>
    </row>
    <row r="319" spans="1:34" x14ac:dyDescent="0.2">
      <c r="A319" s="275"/>
      <c r="B319" s="275"/>
      <c r="C319" s="304"/>
      <c r="D319" s="316"/>
      <c r="E319" s="249"/>
      <c r="F319" s="249"/>
      <c r="G319" s="249"/>
      <c r="H319" s="275"/>
      <c r="I319" s="275"/>
      <c r="J319" s="304"/>
      <c r="K319" s="249"/>
      <c r="L319" s="249"/>
      <c r="M319" s="249"/>
      <c r="N319" s="249"/>
      <c r="O319" s="249"/>
      <c r="P319" s="249"/>
      <c r="Q319" s="249"/>
      <c r="R319" s="249"/>
      <c r="S319" s="249"/>
      <c r="T319" s="249"/>
      <c r="U319" s="249"/>
      <c r="V319" s="249"/>
      <c r="W319" s="249"/>
      <c r="X319" s="249"/>
      <c r="Y319" s="249"/>
      <c r="Z319" s="249"/>
      <c r="AA319" s="249"/>
      <c r="AB319" s="249"/>
      <c r="AC319" s="249"/>
      <c r="AD319" s="249"/>
      <c r="AE319" s="249"/>
      <c r="AF319" s="249"/>
      <c r="AG319" s="249"/>
      <c r="AH319" s="249"/>
    </row>
    <row r="320" spans="1:34" x14ac:dyDescent="0.2">
      <c r="A320" s="275"/>
      <c r="B320" s="275"/>
      <c r="C320" s="304"/>
      <c r="D320" s="316"/>
      <c r="E320" s="249"/>
      <c r="F320" s="249"/>
      <c r="G320" s="249"/>
      <c r="H320" s="275"/>
      <c r="I320" s="275"/>
      <c r="J320" s="304"/>
      <c r="K320" s="249"/>
      <c r="L320" s="249"/>
      <c r="M320" s="249"/>
      <c r="N320" s="249"/>
      <c r="O320" s="249"/>
      <c r="P320" s="249"/>
      <c r="Q320" s="249"/>
      <c r="R320" s="249"/>
      <c r="S320" s="249"/>
      <c r="T320" s="249"/>
      <c r="U320" s="249"/>
      <c r="V320" s="249"/>
      <c r="W320" s="249"/>
      <c r="X320" s="249"/>
      <c r="Y320" s="249"/>
      <c r="Z320" s="249"/>
      <c r="AA320" s="249"/>
      <c r="AB320" s="249"/>
      <c r="AC320" s="249"/>
      <c r="AD320" s="249"/>
      <c r="AE320" s="249"/>
      <c r="AF320" s="249"/>
      <c r="AG320" s="249"/>
      <c r="AH320" s="249"/>
    </row>
    <row r="321" spans="1:34" x14ac:dyDescent="0.2">
      <c r="A321" s="275"/>
      <c r="B321" s="275"/>
      <c r="C321" s="304"/>
      <c r="D321" s="316"/>
      <c r="E321" s="249"/>
      <c r="F321" s="249"/>
      <c r="G321" s="249"/>
      <c r="H321" s="275"/>
      <c r="I321" s="275"/>
      <c r="J321" s="304"/>
      <c r="K321" s="249"/>
      <c r="L321" s="249"/>
      <c r="M321" s="249"/>
      <c r="N321" s="249"/>
      <c r="O321" s="249"/>
      <c r="P321" s="249"/>
      <c r="Q321" s="249"/>
      <c r="R321" s="249"/>
      <c r="S321" s="249"/>
      <c r="T321" s="249"/>
      <c r="U321" s="249"/>
      <c r="V321" s="249"/>
      <c r="W321" s="249"/>
      <c r="X321" s="249"/>
      <c r="Y321" s="249"/>
      <c r="Z321" s="249"/>
      <c r="AA321" s="249"/>
      <c r="AB321" s="249"/>
      <c r="AC321" s="249"/>
      <c r="AD321" s="249"/>
      <c r="AE321" s="249"/>
      <c r="AF321" s="249"/>
      <c r="AG321" s="249"/>
      <c r="AH321" s="249"/>
    </row>
    <row r="322" spans="1:34" x14ac:dyDescent="0.2">
      <c r="A322" s="275"/>
      <c r="B322" s="275"/>
      <c r="C322" s="304"/>
      <c r="D322" s="316"/>
      <c r="E322" s="249"/>
      <c r="F322" s="249"/>
      <c r="G322" s="249"/>
      <c r="H322" s="275"/>
      <c r="I322" s="275"/>
      <c r="J322" s="304"/>
      <c r="K322" s="249"/>
      <c r="L322" s="249"/>
      <c r="M322" s="249"/>
      <c r="N322" s="249"/>
      <c r="O322" s="249"/>
      <c r="P322" s="249"/>
      <c r="Q322" s="249"/>
      <c r="R322" s="249"/>
      <c r="S322" s="249"/>
      <c r="T322" s="249"/>
      <c r="U322" s="249"/>
      <c r="V322" s="249"/>
      <c r="W322" s="249"/>
      <c r="X322" s="249"/>
      <c r="Y322" s="249"/>
      <c r="Z322" s="249"/>
      <c r="AA322" s="249"/>
      <c r="AB322" s="249"/>
      <c r="AC322" s="249"/>
      <c r="AD322" s="249"/>
      <c r="AE322" s="249"/>
      <c r="AF322" s="249"/>
      <c r="AG322" s="249"/>
      <c r="AH322" s="249"/>
    </row>
    <row r="323" spans="1:34" x14ac:dyDescent="0.2">
      <c r="A323" s="275"/>
      <c r="B323" s="275"/>
      <c r="C323" s="304"/>
      <c r="D323" s="316"/>
      <c r="E323" s="249"/>
      <c r="F323" s="249"/>
      <c r="G323" s="249"/>
      <c r="H323" s="275"/>
      <c r="I323" s="275"/>
      <c r="J323" s="304"/>
      <c r="K323" s="249"/>
      <c r="L323" s="249"/>
      <c r="M323" s="249"/>
      <c r="N323" s="249"/>
      <c r="O323" s="249"/>
      <c r="P323" s="249"/>
      <c r="Q323" s="249"/>
      <c r="R323" s="249"/>
      <c r="S323" s="249"/>
      <c r="T323" s="249"/>
      <c r="U323" s="249"/>
      <c r="V323" s="249"/>
      <c r="W323" s="249"/>
      <c r="X323" s="249"/>
      <c r="Y323" s="249"/>
      <c r="Z323" s="249"/>
      <c r="AA323" s="249"/>
      <c r="AB323" s="249"/>
      <c r="AC323" s="249"/>
      <c r="AD323" s="249"/>
      <c r="AE323" s="249"/>
      <c r="AF323" s="249"/>
      <c r="AG323" s="249"/>
      <c r="AH323" s="249"/>
    </row>
    <row r="324" spans="1:34" x14ac:dyDescent="0.2">
      <c r="A324" s="275"/>
      <c r="B324" s="275"/>
      <c r="C324" s="304"/>
      <c r="D324" s="316"/>
      <c r="E324" s="249"/>
      <c r="F324" s="249"/>
      <c r="G324" s="249"/>
      <c r="H324" s="275"/>
      <c r="I324" s="275"/>
      <c r="J324" s="304"/>
      <c r="K324" s="249"/>
      <c r="L324" s="249"/>
      <c r="M324" s="249"/>
      <c r="N324" s="249"/>
      <c r="O324" s="249"/>
      <c r="P324" s="249"/>
      <c r="Q324" s="249"/>
      <c r="R324" s="249"/>
      <c r="S324" s="249"/>
      <c r="T324" s="249"/>
      <c r="U324" s="249"/>
      <c r="V324" s="249"/>
      <c r="W324" s="249"/>
      <c r="X324" s="249"/>
      <c r="Y324" s="249"/>
      <c r="Z324" s="249"/>
      <c r="AA324" s="249"/>
      <c r="AB324" s="249"/>
      <c r="AC324" s="249"/>
      <c r="AD324" s="249"/>
      <c r="AE324" s="249"/>
      <c r="AF324" s="249"/>
      <c r="AG324" s="249"/>
      <c r="AH324" s="249"/>
    </row>
    <row r="325" spans="1:34" x14ac:dyDescent="0.2">
      <c r="A325" s="275"/>
      <c r="B325" s="275"/>
      <c r="C325" s="304"/>
      <c r="D325" s="316"/>
      <c r="E325" s="249"/>
      <c r="F325" s="249"/>
      <c r="G325" s="249"/>
      <c r="H325" s="275"/>
      <c r="I325" s="275"/>
      <c r="J325" s="304"/>
      <c r="K325" s="249"/>
      <c r="L325" s="249"/>
      <c r="M325" s="249"/>
      <c r="N325" s="249"/>
      <c r="O325" s="249"/>
      <c r="P325" s="249"/>
      <c r="Q325" s="249"/>
      <c r="R325" s="249"/>
      <c r="S325" s="249"/>
      <c r="T325" s="249"/>
      <c r="U325" s="249"/>
      <c r="V325" s="249"/>
      <c r="W325" s="249"/>
      <c r="X325" s="249"/>
      <c r="Y325" s="249"/>
      <c r="Z325" s="249"/>
      <c r="AA325" s="249"/>
      <c r="AB325" s="249"/>
      <c r="AC325" s="249"/>
      <c r="AD325" s="249"/>
      <c r="AE325" s="249"/>
      <c r="AF325" s="249"/>
      <c r="AG325" s="249"/>
      <c r="AH325" s="249"/>
    </row>
    <row r="326" spans="1:34" x14ac:dyDescent="0.2">
      <c r="A326" s="275"/>
      <c r="B326" s="275"/>
      <c r="C326" s="304"/>
      <c r="D326" s="316"/>
      <c r="E326" s="249"/>
      <c r="F326" s="249"/>
      <c r="G326" s="249"/>
      <c r="H326" s="275"/>
      <c r="I326" s="275"/>
      <c r="J326" s="304"/>
      <c r="K326" s="249"/>
      <c r="L326" s="249"/>
      <c r="M326" s="249"/>
      <c r="N326" s="249"/>
      <c r="O326" s="249"/>
      <c r="P326" s="249"/>
      <c r="Q326" s="249"/>
      <c r="R326" s="249"/>
      <c r="S326" s="249"/>
      <c r="T326" s="249"/>
      <c r="U326" s="249"/>
      <c r="V326" s="249"/>
      <c r="W326" s="249"/>
      <c r="X326" s="249"/>
      <c r="Y326" s="249"/>
      <c r="Z326" s="249"/>
      <c r="AA326" s="249"/>
      <c r="AB326" s="249"/>
      <c r="AC326" s="249"/>
      <c r="AD326" s="249"/>
      <c r="AE326" s="249"/>
      <c r="AF326" s="249"/>
      <c r="AG326" s="249"/>
      <c r="AH326" s="249"/>
    </row>
    <row r="327" spans="1:34" x14ac:dyDescent="0.2">
      <c r="A327" s="275"/>
      <c r="B327" s="275"/>
      <c r="C327" s="304"/>
      <c r="D327" s="316"/>
      <c r="E327" s="249"/>
      <c r="F327" s="249"/>
      <c r="G327" s="249"/>
      <c r="H327" s="275"/>
      <c r="I327" s="275"/>
      <c r="J327" s="304"/>
      <c r="K327" s="249"/>
      <c r="L327" s="249"/>
      <c r="M327" s="249"/>
      <c r="N327" s="249"/>
      <c r="O327" s="249"/>
      <c r="P327" s="249"/>
      <c r="Q327" s="249"/>
      <c r="R327" s="249"/>
      <c r="S327" s="249"/>
      <c r="T327" s="249"/>
      <c r="U327" s="249"/>
      <c r="V327" s="249"/>
      <c r="W327" s="249"/>
      <c r="X327" s="249"/>
      <c r="Y327" s="249"/>
      <c r="Z327" s="249"/>
      <c r="AA327" s="249"/>
      <c r="AB327" s="249"/>
      <c r="AC327" s="249"/>
      <c r="AD327" s="249"/>
      <c r="AE327" s="249"/>
      <c r="AF327" s="249"/>
      <c r="AG327" s="249"/>
      <c r="AH327" s="249"/>
    </row>
    <row r="328" spans="1:34" x14ac:dyDescent="0.2">
      <c r="A328" s="275"/>
      <c r="B328" s="275"/>
      <c r="C328" s="304"/>
      <c r="D328" s="316"/>
      <c r="E328" s="249"/>
      <c r="F328" s="249"/>
      <c r="G328" s="249"/>
      <c r="H328" s="275"/>
      <c r="I328" s="275"/>
      <c r="J328" s="304"/>
      <c r="K328" s="249"/>
      <c r="L328" s="249"/>
      <c r="M328" s="249"/>
      <c r="N328" s="249"/>
      <c r="O328" s="249"/>
      <c r="P328" s="249"/>
      <c r="Q328" s="249"/>
      <c r="R328" s="249"/>
      <c r="S328" s="249"/>
      <c r="T328" s="249"/>
      <c r="U328" s="249"/>
      <c r="V328" s="249"/>
      <c r="W328" s="249"/>
      <c r="X328" s="249"/>
      <c r="Y328" s="249"/>
      <c r="Z328" s="249"/>
      <c r="AA328" s="249"/>
      <c r="AB328" s="249"/>
      <c r="AC328" s="249"/>
      <c r="AD328" s="249"/>
      <c r="AE328" s="249"/>
      <c r="AF328" s="249"/>
      <c r="AG328" s="249"/>
      <c r="AH328" s="249"/>
    </row>
    <row r="329" spans="1:34" x14ac:dyDescent="0.2">
      <c r="A329" s="275"/>
      <c r="B329" s="275"/>
      <c r="C329" s="304"/>
      <c r="D329" s="316"/>
      <c r="E329" s="232"/>
      <c r="F329" s="232"/>
      <c r="G329" s="232"/>
      <c r="H329" s="275"/>
      <c r="I329" s="275"/>
      <c r="J329" s="304"/>
      <c r="K329" s="249"/>
      <c r="L329" s="249"/>
      <c r="M329" s="249"/>
      <c r="N329" s="249"/>
      <c r="O329" s="249"/>
      <c r="P329" s="249"/>
      <c r="Q329" s="249"/>
      <c r="R329" s="249"/>
      <c r="S329" s="249"/>
      <c r="T329" s="249"/>
      <c r="U329" s="249"/>
      <c r="V329" s="249"/>
      <c r="W329" s="249"/>
      <c r="X329" s="249"/>
      <c r="Y329" s="249"/>
      <c r="Z329" s="249"/>
      <c r="AA329" s="249"/>
      <c r="AB329" s="249"/>
      <c r="AC329" s="249"/>
      <c r="AD329" s="249"/>
      <c r="AE329" s="249"/>
      <c r="AF329" s="249"/>
      <c r="AG329" s="249"/>
      <c r="AH329" s="249"/>
    </row>
    <row r="330" spans="1:34" x14ac:dyDescent="0.2">
      <c r="A330" s="275"/>
      <c r="B330" s="275"/>
      <c r="C330" s="304"/>
      <c r="D330" s="316"/>
      <c r="E330" s="249"/>
      <c r="F330" s="249"/>
      <c r="G330" s="249"/>
      <c r="H330" s="275"/>
      <c r="I330" s="275"/>
      <c r="J330" s="304"/>
      <c r="K330" s="249"/>
      <c r="L330" s="249"/>
      <c r="M330" s="249"/>
      <c r="N330" s="249"/>
      <c r="O330" s="249"/>
      <c r="P330" s="249"/>
      <c r="Q330" s="249"/>
      <c r="R330" s="249"/>
      <c r="S330" s="249"/>
      <c r="T330" s="249"/>
      <c r="U330" s="249"/>
      <c r="V330" s="249"/>
      <c r="W330" s="249"/>
      <c r="X330" s="249"/>
      <c r="Y330" s="249"/>
      <c r="Z330" s="249"/>
      <c r="AA330" s="249"/>
      <c r="AB330" s="249"/>
      <c r="AC330" s="249"/>
      <c r="AD330" s="249"/>
      <c r="AE330" s="249"/>
      <c r="AF330" s="249"/>
      <c r="AG330" s="249"/>
      <c r="AH330" s="249"/>
    </row>
    <row r="331" spans="1:34" x14ac:dyDescent="0.2">
      <c r="A331" s="275"/>
      <c r="B331" s="275"/>
      <c r="C331" s="304"/>
      <c r="D331" s="316"/>
      <c r="E331" s="232"/>
      <c r="F331" s="232"/>
      <c r="G331" s="232"/>
      <c r="H331" s="275"/>
      <c r="I331" s="275"/>
      <c r="J331" s="304"/>
      <c r="K331" s="319"/>
      <c r="L331" s="319"/>
      <c r="M331" s="319"/>
      <c r="N331" s="319"/>
      <c r="O331" s="319"/>
      <c r="P331" s="319"/>
      <c r="Q331" s="319"/>
      <c r="R331" s="319"/>
      <c r="S331" s="319"/>
      <c r="T331" s="319"/>
      <c r="U331" s="319"/>
      <c r="V331" s="319"/>
      <c r="W331" s="319"/>
      <c r="X331" s="319"/>
      <c r="Y331" s="319"/>
      <c r="Z331" s="319"/>
      <c r="AA331" s="319"/>
      <c r="AB331" s="319"/>
      <c r="AC331" s="319"/>
      <c r="AD331" s="319"/>
      <c r="AE331" s="319"/>
      <c r="AF331" s="319"/>
      <c r="AG331" s="319"/>
      <c r="AH331" s="319"/>
    </row>
    <row r="332" spans="1:34" x14ac:dyDescent="0.2">
      <c r="A332" s="275"/>
      <c r="B332" s="275"/>
      <c r="C332" s="304"/>
      <c r="D332" s="316"/>
      <c r="E332" s="249"/>
      <c r="F332" s="249"/>
      <c r="G332" s="249"/>
      <c r="H332" s="275"/>
      <c r="I332" s="275"/>
      <c r="J332" s="304"/>
      <c r="K332" s="249"/>
      <c r="L332" s="249"/>
      <c r="M332" s="249"/>
      <c r="N332" s="249"/>
      <c r="O332" s="249"/>
      <c r="P332" s="249"/>
      <c r="Q332" s="249"/>
      <c r="R332" s="249"/>
      <c r="S332" s="249"/>
      <c r="T332" s="249"/>
      <c r="U332" s="249"/>
      <c r="V332" s="249"/>
      <c r="W332" s="249"/>
      <c r="X332" s="249"/>
      <c r="Y332" s="249"/>
      <c r="Z332" s="249"/>
      <c r="AA332" s="249"/>
      <c r="AB332" s="249"/>
      <c r="AC332" s="249"/>
      <c r="AD332" s="249"/>
      <c r="AE332" s="249"/>
      <c r="AF332" s="249"/>
      <c r="AG332" s="249"/>
      <c r="AH332" s="249"/>
    </row>
    <row r="333" spans="1:34" x14ac:dyDescent="0.2">
      <c r="A333" s="275"/>
      <c r="B333" s="275"/>
      <c r="C333" s="304"/>
      <c r="D333" s="316"/>
      <c r="E333" s="249"/>
      <c r="F333" s="249"/>
      <c r="G333" s="249"/>
      <c r="H333" s="275"/>
      <c r="I333" s="275"/>
      <c r="J333" s="304"/>
      <c r="K333" s="249"/>
      <c r="L333" s="249"/>
      <c r="M333" s="249"/>
      <c r="N333" s="249"/>
      <c r="O333" s="249"/>
      <c r="P333" s="249"/>
      <c r="Q333" s="249"/>
      <c r="R333" s="249"/>
      <c r="S333" s="249"/>
      <c r="T333" s="249"/>
      <c r="U333" s="249"/>
      <c r="V333" s="249"/>
      <c r="W333" s="249"/>
      <c r="X333" s="249"/>
      <c r="Y333" s="249"/>
      <c r="Z333" s="249"/>
      <c r="AA333" s="249"/>
      <c r="AB333" s="249"/>
      <c r="AC333" s="249"/>
      <c r="AD333" s="249"/>
      <c r="AE333" s="249"/>
      <c r="AF333" s="249"/>
      <c r="AG333" s="249"/>
      <c r="AH333" s="249"/>
    </row>
    <row r="334" spans="1:34" x14ac:dyDescent="0.2">
      <c r="A334" s="320"/>
      <c r="B334" s="320"/>
      <c r="C334" s="321"/>
      <c r="D334" s="322"/>
      <c r="E334" s="323"/>
      <c r="F334" s="323"/>
      <c r="G334" s="323"/>
      <c r="H334" s="324"/>
      <c r="I334" s="324"/>
      <c r="J334" s="325"/>
      <c r="K334" s="249"/>
      <c r="L334" s="249"/>
      <c r="M334" s="249"/>
      <c r="N334" s="249"/>
      <c r="O334" s="249"/>
      <c r="P334" s="249"/>
      <c r="Q334" s="249"/>
      <c r="R334" s="249"/>
      <c r="S334" s="249"/>
      <c r="T334" s="249"/>
      <c r="U334" s="249"/>
      <c r="V334" s="249"/>
      <c r="W334" s="249"/>
      <c r="X334" s="249"/>
      <c r="Y334" s="249"/>
      <c r="Z334" s="249"/>
      <c r="AA334" s="249"/>
      <c r="AB334" s="249"/>
      <c r="AC334" s="249"/>
      <c r="AD334" s="249"/>
      <c r="AE334" s="249"/>
      <c r="AF334" s="249"/>
      <c r="AG334" s="249"/>
      <c r="AH334" s="249"/>
    </row>
    <row r="335" spans="1:34" x14ac:dyDescent="0.2">
      <c r="A335" s="275"/>
      <c r="B335" s="275"/>
      <c r="C335" s="304"/>
      <c r="D335" s="316"/>
      <c r="E335" s="249"/>
      <c r="F335" s="249"/>
      <c r="G335" s="249"/>
      <c r="H335" s="275"/>
      <c r="I335" s="275"/>
      <c r="J335" s="304"/>
      <c r="K335" s="249"/>
      <c r="L335" s="249"/>
      <c r="M335" s="249"/>
      <c r="N335" s="249"/>
      <c r="O335" s="249"/>
      <c r="P335" s="249"/>
      <c r="Q335" s="249"/>
      <c r="R335" s="249"/>
      <c r="S335" s="249"/>
      <c r="T335" s="249"/>
      <c r="U335" s="249"/>
      <c r="V335" s="249"/>
      <c r="W335" s="249"/>
      <c r="X335" s="249"/>
      <c r="Y335" s="249"/>
      <c r="Z335" s="249"/>
      <c r="AA335" s="249"/>
      <c r="AB335" s="249"/>
      <c r="AC335" s="249"/>
      <c r="AD335" s="249"/>
      <c r="AE335" s="249"/>
      <c r="AF335" s="249"/>
      <c r="AG335" s="249"/>
      <c r="AH335" s="249"/>
    </row>
    <row r="336" spans="1:34" x14ac:dyDescent="0.2">
      <c r="A336" s="275"/>
      <c r="B336" s="275"/>
      <c r="C336" s="304"/>
      <c r="D336" s="316"/>
      <c r="E336" s="249"/>
      <c r="F336" s="249"/>
      <c r="G336" s="249"/>
      <c r="H336" s="275"/>
      <c r="I336" s="275"/>
      <c r="J336" s="304"/>
      <c r="K336" s="249"/>
      <c r="L336" s="249"/>
      <c r="M336" s="249"/>
      <c r="N336" s="249"/>
      <c r="O336" s="249"/>
      <c r="P336" s="249"/>
      <c r="Q336" s="249"/>
      <c r="R336" s="249"/>
      <c r="S336" s="249"/>
      <c r="T336" s="249"/>
      <c r="U336" s="249"/>
      <c r="V336" s="249"/>
      <c r="W336" s="249"/>
      <c r="X336" s="249"/>
      <c r="Y336" s="249"/>
      <c r="Z336" s="249"/>
      <c r="AA336" s="249"/>
      <c r="AB336" s="249"/>
      <c r="AC336" s="249"/>
      <c r="AD336" s="249"/>
      <c r="AE336" s="249"/>
      <c r="AF336" s="249"/>
      <c r="AG336" s="249"/>
      <c r="AH336" s="249"/>
    </row>
    <row r="337" spans="1:34" x14ac:dyDescent="0.2">
      <c r="A337" s="275"/>
      <c r="B337" s="275"/>
      <c r="C337" s="304"/>
      <c r="D337" s="316"/>
      <c r="E337" s="326"/>
      <c r="F337" s="326"/>
      <c r="G337" s="326"/>
      <c r="H337" s="327"/>
      <c r="I337" s="327"/>
      <c r="J337" s="328"/>
      <c r="K337" s="249"/>
      <c r="L337" s="249"/>
      <c r="M337" s="249"/>
      <c r="N337" s="249"/>
      <c r="O337" s="249"/>
      <c r="P337" s="249"/>
      <c r="Q337" s="249"/>
      <c r="R337" s="249"/>
      <c r="S337" s="249"/>
      <c r="T337" s="249"/>
      <c r="U337" s="249"/>
      <c r="V337" s="249"/>
      <c r="W337" s="249"/>
      <c r="X337" s="249"/>
      <c r="Y337" s="249"/>
      <c r="Z337" s="249"/>
      <c r="AA337" s="249"/>
      <c r="AB337" s="249"/>
      <c r="AC337" s="249"/>
      <c r="AD337" s="249"/>
      <c r="AE337" s="249"/>
      <c r="AF337" s="249"/>
      <c r="AG337" s="249"/>
      <c r="AH337" s="249"/>
    </row>
    <row r="338" spans="1:34" x14ac:dyDescent="0.2">
      <c r="A338" s="275"/>
      <c r="B338" s="275"/>
      <c r="C338" s="304"/>
      <c r="D338" s="316"/>
      <c r="E338" s="249"/>
      <c r="F338" s="249"/>
      <c r="G338" s="249"/>
      <c r="H338" s="275"/>
      <c r="I338" s="275"/>
      <c r="J338" s="304"/>
      <c r="K338" s="249"/>
      <c r="L338" s="249"/>
      <c r="M338" s="249"/>
      <c r="N338" s="249"/>
      <c r="O338" s="249"/>
      <c r="P338" s="249"/>
      <c r="Q338" s="249"/>
      <c r="R338" s="249"/>
      <c r="S338" s="249"/>
      <c r="T338" s="249"/>
      <c r="U338" s="249"/>
      <c r="V338" s="249"/>
      <c r="W338" s="249"/>
      <c r="X338" s="249"/>
      <c r="Y338" s="249"/>
      <c r="Z338" s="249"/>
      <c r="AA338" s="249"/>
      <c r="AB338" s="249"/>
      <c r="AC338" s="249"/>
      <c r="AD338" s="249"/>
      <c r="AE338" s="249"/>
      <c r="AF338" s="249"/>
      <c r="AG338" s="249"/>
      <c r="AH338" s="249"/>
    </row>
    <row r="339" spans="1:34" x14ac:dyDescent="0.2">
      <c r="A339" s="275"/>
      <c r="B339" s="275"/>
      <c r="C339" s="304"/>
      <c r="D339" s="316"/>
      <c r="E339" s="249"/>
      <c r="F339" s="249"/>
      <c r="G339" s="249"/>
      <c r="H339" s="275"/>
      <c r="I339" s="275"/>
      <c r="J339" s="304"/>
      <c r="K339" s="249"/>
      <c r="L339" s="249"/>
      <c r="M339" s="249"/>
      <c r="N339" s="249"/>
      <c r="O339" s="249"/>
      <c r="P339" s="249"/>
      <c r="Q339" s="249"/>
      <c r="R339" s="249"/>
      <c r="S339" s="249"/>
      <c r="T339" s="249"/>
      <c r="U339" s="249"/>
      <c r="V339" s="249"/>
      <c r="W339" s="249"/>
      <c r="X339" s="249"/>
      <c r="Y339" s="249"/>
      <c r="Z339" s="249"/>
      <c r="AA339" s="249"/>
      <c r="AB339" s="249"/>
      <c r="AC339" s="249"/>
      <c r="AD339" s="249"/>
      <c r="AE339" s="249"/>
      <c r="AF339" s="249"/>
      <c r="AG339" s="249"/>
      <c r="AH339" s="249"/>
    </row>
    <row r="340" spans="1:34" x14ac:dyDescent="0.2">
      <c r="A340" s="275"/>
      <c r="B340" s="275"/>
      <c r="C340" s="304"/>
      <c r="D340" s="316"/>
      <c r="E340" s="249"/>
      <c r="F340" s="249"/>
      <c r="G340" s="249"/>
      <c r="H340" s="275"/>
      <c r="I340" s="275"/>
      <c r="J340" s="304"/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69"/>
      <c r="X340" s="269"/>
      <c r="Y340" s="269"/>
      <c r="Z340" s="269"/>
      <c r="AA340" s="269"/>
      <c r="AB340" s="269"/>
      <c r="AC340" s="269"/>
      <c r="AD340" s="269"/>
      <c r="AE340" s="269"/>
      <c r="AF340" s="269"/>
      <c r="AG340" s="269"/>
      <c r="AH340" s="269"/>
    </row>
    <row r="341" spans="1:34" x14ac:dyDescent="0.2">
      <c r="A341" s="275"/>
      <c r="B341" s="275"/>
      <c r="C341" s="304"/>
      <c r="D341" s="316"/>
      <c r="E341" s="249"/>
      <c r="F341" s="249"/>
      <c r="G341" s="249"/>
      <c r="H341" s="275"/>
      <c r="I341" s="275"/>
      <c r="J341" s="304"/>
      <c r="K341" s="249"/>
      <c r="L341" s="249"/>
      <c r="M341" s="249"/>
      <c r="N341" s="249"/>
      <c r="O341" s="249"/>
      <c r="P341" s="249"/>
      <c r="Q341" s="249"/>
      <c r="R341" s="249"/>
      <c r="S341" s="249"/>
      <c r="T341" s="249"/>
      <c r="U341" s="249"/>
      <c r="V341" s="249"/>
      <c r="W341" s="249"/>
      <c r="X341" s="249"/>
      <c r="Y341" s="249"/>
      <c r="Z341" s="249"/>
      <c r="AA341" s="249"/>
      <c r="AB341" s="249"/>
      <c r="AC341" s="249"/>
      <c r="AD341" s="249"/>
      <c r="AE341" s="249"/>
      <c r="AF341" s="249"/>
      <c r="AG341" s="249"/>
      <c r="AH341" s="249"/>
    </row>
    <row r="342" spans="1:34" x14ac:dyDescent="0.2">
      <c r="A342" s="275"/>
      <c r="B342" s="275"/>
      <c r="C342" s="304"/>
      <c r="D342" s="316"/>
      <c r="E342" s="249"/>
      <c r="F342" s="249"/>
      <c r="G342" s="249"/>
      <c r="H342" s="275"/>
      <c r="I342" s="275"/>
      <c r="J342" s="304"/>
      <c r="K342" s="249"/>
      <c r="L342" s="249"/>
      <c r="M342" s="249"/>
      <c r="N342" s="249"/>
      <c r="O342" s="249"/>
      <c r="P342" s="249"/>
      <c r="Q342" s="249"/>
      <c r="R342" s="249"/>
      <c r="S342" s="249"/>
      <c r="T342" s="249"/>
      <c r="U342" s="249"/>
      <c r="V342" s="249"/>
      <c r="W342" s="249"/>
      <c r="X342" s="249"/>
      <c r="Y342" s="249"/>
      <c r="Z342" s="249"/>
      <c r="AA342" s="249"/>
      <c r="AB342" s="249"/>
      <c r="AC342" s="249"/>
      <c r="AD342" s="249"/>
      <c r="AE342" s="249"/>
      <c r="AF342" s="249"/>
      <c r="AG342" s="249"/>
      <c r="AH342" s="249"/>
    </row>
    <row r="343" spans="1:34" x14ac:dyDescent="0.2">
      <c r="A343" s="275"/>
      <c r="B343" s="275"/>
      <c r="C343" s="304"/>
      <c r="D343" s="316"/>
      <c r="E343" s="249"/>
      <c r="F343" s="249"/>
      <c r="G343" s="249"/>
      <c r="H343" s="275"/>
      <c r="I343" s="275"/>
      <c r="J343" s="304"/>
      <c r="K343" s="249"/>
      <c r="L343" s="249"/>
      <c r="M343" s="249"/>
      <c r="N343" s="249"/>
      <c r="O343" s="249"/>
      <c r="P343" s="249"/>
      <c r="Q343" s="249"/>
      <c r="R343" s="249"/>
      <c r="S343" s="249"/>
      <c r="T343" s="249"/>
      <c r="U343" s="249"/>
      <c r="V343" s="249"/>
      <c r="W343" s="249"/>
      <c r="X343" s="249"/>
      <c r="Y343" s="249"/>
      <c r="Z343" s="249"/>
      <c r="AA343" s="249"/>
      <c r="AB343" s="249"/>
      <c r="AC343" s="249"/>
      <c r="AD343" s="249"/>
      <c r="AE343" s="249"/>
      <c r="AF343" s="249"/>
      <c r="AG343" s="249"/>
      <c r="AH343" s="249"/>
    </row>
    <row r="344" spans="1:34" x14ac:dyDescent="0.2">
      <c r="A344" s="275"/>
      <c r="B344" s="275"/>
      <c r="C344" s="304"/>
      <c r="D344" s="316"/>
      <c r="E344" s="249"/>
      <c r="F344" s="249"/>
      <c r="G344" s="249"/>
      <c r="H344" s="275"/>
      <c r="I344" s="275"/>
      <c r="J344" s="304"/>
      <c r="K344" s="249"/>
      <c r="L344" s="249"/>
      <c r="M344" s="249"/>
      <c r="N344" s="249"/>
      <c r="O344" s="249"/>
      <c r="P344" s="249"/>
      <c r="Q344" s="249"/>
      <c r="R344" s="249"/>
      <c r="S344" s="249"/>
      <c r="T344" s="249"/>
      <c r="U344" s="249"/>
      <c r="V344" s="249"/>
      <c r="W344" s="249"/>
      <c r="X344" s="249"/>
      <c r="Y344" s="249"/>
      <c r="Z344" s="249"/>
      <c r="AA344" s="249"/>
      <c r="AB344" s="249"/>
      <c r="AC344" s="249"/>
      <c r="AD344" s="249"/>
      <c r="AE344" s="249"/>
      <c r="AF344" s="249"/>
      <c r="AG344" s="249"/>
      <c r="AH344" s="249"/>
    </row>
    <row r="345" spans="1:34" x14ac:dyDescent="0.2">
      <c r="A345" s="275"/>
      <c r="B345" s="275"/>
      <c r="C345" s="304"/>
      <c r="D345" s="316"/>
      <c r="E345" s="249"/>
      <c r="F345" s="249"/>
      <c r="G345" s="249"/>
      <c r="H345" s="275"/>
      <c r="I345" s="275"/>
      <c r="J345" s="304"/>
      <c r="K345" s="249"/>
      <c r="L345" s="249"/>
      <c r="M345" s="249"/>
      <c r="N345" s="249"/>
      <c r="O345" s="249"/>
      <c r="P345" s="249"/>
      <c r="Q345" s="249"/>
      <c r="R345" s="249"/>
      <c r="S345" s="249"/>
      <c r="T345" s="249"/>
      <c r="U345" s="249"/>
      <c r="V345" s="249"/>
      <c r="W345" s="249"/>
      <c r="X345" s="249"/>
      <c r="Y345" s="249"/>
      <c r="Z345" s="249"/>
      <c r="AA345" s="249"/>
      <c r="AB345" s="249"/>
      <c r="AC345" s="249"/>
      <c r="AD345" s="249"/>
      <c r="AE345" s="249"/>
      <c r="AF345" s="249"/>
      <c r="AG345" s="249"/>
      <c r="AH345" s="249"/>
    </row>
    <row r="346" spans="1:34" x14ac:dyDescent="0.2">
      <c r="A346" s="275"/>
      <c r="B346" s="275"/>
      <c r="C346" s="304"/>
      <c r="D346" s="316"/>
      <c r="E346" s="249"/>
      <c r="F346" s="249"/>
      <c r="G346" s="249"/>
      <c r="H346" s="275"/>
      <c r="I346" s="275"/>
      <c r="J346" s="304"/>
      <c r="K346" s="249"/>
      <c r="L346" s="249"/>
      <c r="M346" s="249"/>
      <c r="N346" s="249"/>
      <c r="O346" s="249"/>
      <c r="P346" s="249"/>
      <c r="Q346" s="249"/>
      <c r="R346" s="249"/>
      <c r="S346" s="249"/>
      <c r="T346" s="249"/>
      <c r="U346" s="249"/>
      <c r="V346" s="249"/>
      <c r="W346" s="249"/>
      <c r="X346" s="249"/>
      <c r="Y346" s="249"/>
      <c r="Z346" s="249"/>
      <c r="AA346" s="249"/>
      <c r="AB346" s="249"/>
      <c r="AC346" s="249"/>
      <c r="AD346" s="249"/>
      <c r="AE346" s="249"/>
      <c r="AF346" s="249"/>
      <c r="AG346" s="249"/>
      <c r="AH346" s="249"/>
    </row>
    <row r="347" spans="1:34" x14ac:dyDescent="0.2">
      <c r="A347" s="275"/>
      <c r="B347" s="275"/>
      <c r="C347" s="304"/>
      <c r="D347" s="316"/>
      <c r="E347" s="249"/>
      <c r="F347" s="249"/>
      <c r="G347" s="249"/>
      <c r="H347" s="275"/>
      <c r="I347" s="275"/>
      <c r="J347" s="304"/>
      <c r="K347" s="249"/>
      <c r="L347" s="249"/>
      <c r="M347" s="249"/>
      <c r="N347" s="249"/>
      <c r="O347" s="249"/>
      <c r="P347" s="249"/>
      <c r="Q347" s="249"/>
      <c r="R347" s="249"/>
      <c r="S347" s="249"/>
      <c r="T347" s="249"/>
      <c r="U347" s="249"/>
      <c r="V347" s="249"/>
      <c r="W347" s="249"/>
      <c r="X347" s="249"/>
      <c r="Y347" s="249"/>
      <c r="Z347" s="249"/>
      <c r="AA347" s="249"/>
      <c r="AB347" s="249"/>
      <c r="AC347" s="249"/>
      <c r="AD347" s="249"/>
      <c r="AE347" s="249"/>
      <c r="AF347" s="249"/>
      <c r="AG347" s="249"/>
      <c r="AH347" s="249"/>
    </row>
    <row r="348" spans="1:34" x14ac:dyDescent="0.2">
      <c r="A348" s="275"/>
      <c r="B348" s="275"/>
      <c r="C348" s="304"/>
      <c r="D348" s="316"/>
      <c r="E348" s="249"/>
      <c r="F348" s="249"/>
      <c r="G348" s="249"/>
      <c r="H348" s="275"/>
      <c r="I348" s="275"/>
      <c r="J348" s="304"/>
      <c r="K348" s="249"/>
      <c r="L348" s="249"/>
      <c r="M348" s="249"/>
      <c r="N348" s="249"/>
      <c r="O348" s="249"/>
      <c r="P348" s="249"/>
      <c r="Q348" s="249"/>
      <c r="R348" s="249"/>
      <c r="S348" s="249"/>
      <c r="T348" s="249"/>
      <c r="U348" s="249"/>
      <c r="V348" s="249"/>
      <c r="W348" s="249"/>
      <c r="X348" s="249"/>
      <c r="Y348" s="249"/>
      <c r="Z348" s="249"/>
      <c r="AA348" s="249"/>
      <c r="AB348" s="249"/>
      <c r="AC348" s="249"/>
      <c r="AD348" s="249"/>
      <c r="AE348" s="249"/>
      <c r="AF348" s="249"/>
      <c r="AG348" s="249"/>
      <c r="AH348" s="249"/>
    </row>
    <row r="349" spans="1:34" x14ac:dyDescent="0.2">
      <c r="A349" s="275"/>
      <c r="B349" s="275"/>
      <c r="C349" s="304"/>
      <c r="D349" s="316"/>
      <c r="E349" s="249"/>
      <c r="F349" s="249"/>
      <c r="G349" s="249"/>
      <c r="H349" s="275"/>
      <c r="I349" s="275"/>
      <c r="J349" s="304"/>
      <c r="K349" s="249"/>
      <c r="L349" s="249"/>
      <c r="M349" s="249"/>
      <c r="N349" s="249"/>
      <c r="O349" s="249"/>
      <c r="P349" s="249"/>
      <c r="Q349" s="249"/>
      <c r="R349" s="249"/>
      <c r="S349" s="249"/>
      <c r="T349" s="249"/>
      <c r="U349" s="249"/>
      <c r="V349" s="249"/>
      <c r="W349" s="249"/>
      <c r="X349" s="249"/>
      <c r="Y349" s="249"/>
      <c r="Z349" s="249"/>
      <c r="AA349" s="249"/>
      <c r="AB349" s="249"/>
      <c r="AC349" s="249"/>
      <c r="AD349" s="249"/>
      <c r="AE349" s="249"/>
      <c r="AF349" s="249"/>
      <c r="AG349" s="249"/>
      <c r="AH349" s="249"/>
    </row>
    <row r="350" spans="1:34" x14ac:dyDescent="0.2">
      <c r="A350" s="275"/>
      <c r="B350" s="275"/>
      <c r="C350" s="304"/>
      <c r="D350" s="316"/>
      <c r="E350" s="249"/>
      <c r="F350" s="249"/>
      <c r="G350" s="249"/>
      <c r="H350" s="275"/>
      <c r="I350" s="275"/>
      <c r="J350" s="304"/>
      <c r="K350" s="249"/>
      <c r="L350" s="249"/>
      <c r="M350" s="249"/>
      <c r="N350" s="249"/>
      <c r="O350" s="249"/>
      <c r="P350" s="249"/>
      <c r="Q350" s="249"/>
      <c r="R350" s="249"/>
      <c r="S350" s="249"/>
      <c r="T350" s="249"/>
      <c r="U350" s="249"/>
      <c r="V350" s="249"/>
      <c r="W350" s="249"/>
      <c r="X350" s="249"/>
      <c r="Y350" s="249"/>
      <c r="Z350" s="249"/>
      <c r="AA350" s="249"/>
      <c r="AB350" s="249"/>
      <c r="AC350" s="249"/>
      <c r="AD350" s="249"/>
      <c r="AE350" s="249"/>
      <c r="AF350" s="249"/>
      <c r="AG350" s="249"/>
      <c r="AH350" s="249"/>
    </row>
    <row r="351" spans="1:34" x14ac:dyDescent="0.2">
      <c r="A351" s="275"/>
      <c r="B351" s="275"/>
      <c r="C351" s="304"/>
      <c r="D351" s="316"/>
      <c r="E351" s="249"/>
      <c r="F351" s="249"/>
      <c r="G351" s="249"/>
      <c r="H351" s="275"/>
      <c r="I351" s="275"/>
      <c r="J351" s="304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9"/>
      <c r="W351" s="249"/>
      <c r="X351" s="249"/>
      <c r="Y351" s="249"/>
      <c r="Z351" s="249"/>
      <c r="AA351" s="249"/>
      <c r="AB351" s="249"/>
      <c r="AC351" s="249"/>
      <c r="AD351" s="249"/>
      <c r="AE351" s="249"/>
      <c r="AF351" s="249"/>
      <c r="AG351" s="249"/>
      <c r="AH351" s="249"/>
    </row>
    <row r="352" spans="1:34" x14ac:dyDescent="0.2">
      <c r="A352" s="275"/>
      <c r="B352" s="275"/>
      <c r="C352" s="304"/>
      <c r="D352" s="316"/>
      <c r="E352" s="249"/>
      <c r="F352" s="249"/>
      <c r="G352" s="249"/>
      <c r="H352" s="275"/>
      <c r="I352" s="275"/>
      <c r="J352" s="304"/>
      <c r="K352" s="249"/>
      <c r="L352" s="249"/>
      <c r="M352" s="249"/>
      <c r="N352" s="249"/>
      <c r="O352" s="249"/>
      <c r="P352" s="249"/>
      <c r="Q352" s="249"/>
      <c r="R352" s="249"/>
      <c r="S352" s="249"/>
      <c r="T352" s="249"/>
      <c r="U352" s="249"/>
      <c r="V352" s="249"/>
      <c r="W352" s="249"/>
      <c r="X352" s="249"/>
      <c r="Y352" s="249"/>
      <c r="Z352" s="249"/>
      <c r="AA352" s="249"/>
      <c r="AB352" s="249"/>
      <c r="AC352" s="249"/>
      <c r="AD352" s="249"/>
      <c r="AE352" s="249"/>
      <c r="AF352" s="249"/>
      <c r="AG352" s="249"/>
      <c r="AH352" s="249"/>
    </row>
    <row r="353" spans="1:34" x14ac:dyDescent="0.2">
      <c r="A353" s="275"/>
      <c r="B353" s="275"/>
      <c r="C353" s="304"/>
      <c r="D353" s="316"/>
      <c r="E353" s="249"/>
      <c r="F353" s="249"/>
      <c r="G353" s="249"/>
      <c r="H353" s="275"/>
      <c r="I353" s="275"/>
      <c r="J353" s="304"/>
      <c r="K353" s="249"/>
      <c r="L353" s="249"/>
      <c r="M353" s="249"/>
      <c r="N353" s="249"/>
      <c r="O353" s="249"/>
      <c r="P353" s="249"/>
      <c r="Q353" s="249"/>
      <c r="R353" s="249"/>
      <c r="S353" s="249"/>
      <c r="T353" s="249"/>
      <c r="U353" s="249"/>
      <c r="V353" s="249"/>
      <c r="W353" s="249"/>
      <c r="X353" s="249"/>
      <c r="Y353" s="249"/>
      <c r="Z353" s="249"/>
      <c r="AA353" s="249"/>
      <c r="AB353" s="249"/>
      <c r="AC353" s="249"/>
      <c r="AD353" s="249"/>
      <c r="AE353" s="249"/>
      <c r="AF353" s="249"/>
      <c r="AG353" s="249"/>
      <c r="AH353" s="249"/>
    </row>
    <row r="354" spans="1:34" x14ac:dyDescent="0.2">
      <c r="A354" s="320"/>
      <c r="B354" s="320"/>
      <c r="C354" s="321"/>
      <c r="D354" s="322"/>
      <c r="E354" s="329"/>
      <c r="F354" s="329"/>
      <c r="G354" s="329"/>
      <c r="H354" s="320"/>
      <c r="I354" s="320"/>
      <c r="J354" s="321"/>
      <c r="K354" s="249"/>
      <c r="L354" s="249"/>
      <c r="M354" s="249"/>
      <c r="N354" s="249"/>
      <c r="O354" s="249"/>
      <c r="P354" s="249"/>
      <c r="Q354" s="249"/>
      <c r="R354" s="249"/>
      <c r="S354" s="249"/>
      <c r="T354" s="249"/>
      <c r="U354" s="249"/>
      <c r="V354" s="249"/>
      <c r="W354" s="249"/>
      <c r="X354" s="249"/>
      <c r="Y354" s="249"/>
      <c r="Z354" s="249"/>
      <c r="AA354" s="249"/>
      <c r="AB354" s="249"/>
      <c r="AC354" s="249"/>
      <c r="AD354" s="249"/>
      <c r="AE354" s="249"/>
      <c r="AF354" s="249"/>
      <c r="AG354" s="249"/>
      <c r="AH354" s="249"/>
    </row>
    <row r="355" spans="1:34" x14ac:dyDescent="0.2">
      <c r="A355" s="275"/>
      <c r="B355" s="275"/>
      <c r="C355" s="304"/>
      <c r="D355" s="316"/>
      <c r="E355" s="249"/>
      <c r="F355" s="249"/>
      <c r="G355" s="249"/>
      <c r="H355" s="275"/>
      <c r="I355" s="275"/>
      <c r="J355" s="304"/>
      <c r="K355" s="249"/>
      <c r="L355" s="249"/>
      <c r="M355" s="249"/>
      <c r="N355" s="249"/>
      <c r="O355" s="249"/>
      <c r="P355" s="249"/>
      <c r="Q355" s="249"/>
      <c r="R355" s="249"/>
      <c r="S355" s="249"/>
      <c r="T355" s="249"/>
      <c r="U355" s="249"/>
      <c r="V355" s="249"/>
      <c r="W355" s="249"/>
      <c r="X355" s="249"/>
      <c r="Y355" s="249"/>
      <c r="Z355" s="249"/>
      <c r="AA355" s="249"/>
      <c r="AB355" s="249"/>
      <c r="AC355" s="249"/>
      <c r="AD355" s="249"/>
      <c r="AE355" s="249"/>
      <c r="AF355" s="249"/>
      <c r="AG355" s="249"/>
      <c r="AH355" s="249"/>
    </row>
    <row r="356" spans="1:34" x14ac:dyDescent="0.2">
      <c r="A356" s="275"/>
      <c r="B356" s="275"/>
      <c r="C356" s="304"/>
      <c r="D356" s="316"/>
      <c r="E356" s="232"/>
      <c r="F356" s="232"/>
      <c r="G356" s="232"/>
      <c r="H356" s="275"/>
      <c r="I356" s="275"/>
      <c r="J356" s="304"/>
      <c r="K356" s="249"/>
      <c r="L356" s="249"/>
      <c r="M356" s="249"/>
      <c r="N356" s="249"/>
      <c r="O356" s="249"/>
      <c r="P356" s="249"/>
      <c r="Q356" s="249"/>
      <c r="R356" s="249"/>
      <c r="S356" s="249"/>
      <c r="T356" s="249"/>
      <c r="U356" s="249"/>
      <c r="V356" s="249"/>
      <c r="W356" s="249"/>
      <c r="X356" s="249"/>
      <c r="Y356" s="249"/>
      <c r="Z356" s="249"/>
      <c r="AA356" s="249"/>
      <c r="AB356" s="249"/>
      <c r="AC356" s="249"/>
      <c r="AD356" s="249"/>
      <c r="AE356" s="249"/>
      <c r="AF356" s="249"/>
      <c r="AG356" s="249"/>
      <c r="AH356" s="249"/>
    </row>
    <row r="357" spans="1:34" x14ac:dyDescent="0.2">
      <c r="A357" s="275"/>
      <c r="B357" s="275"/>
      <c r="C357" s="304"/>
      <c r="D357" s="316"/>
      <c r="E357" s="232"/>
      <c r="F357" s="232"/>
      <c r="G357" s="232"/>
      <c r="H357" s="275"/>
      <c r="I357" s="275"/>
      <c r="J357" s="304"/>
      <c r="K357" s="249"/>
      <c r="L357" s="249"/>
      <c r="M357" s="249"/>
      <c r="N357" s="249"/>
      <c r="O357" s="249"/>
      <c r="P357" s="249"/>
      <c r="Q357" s="249"/>
      <c r="R357" s="249"/>
      <c r="S357" s="249"/>
      <c r="T357" s="249"/>
      <c r="U357" s="249"/>
      <c r="V357" s="249"/>
      <c r="W357" s="249"/>
      <c r="X357" s="249"/>
      <c r="Y357" s="249"/>
      <c r="Z357" s="249"/>
      <c r="AA357" s="249"/>
      <c r="AB357" s="249"/>
      <c r="AC357" s="249"/>
      <c r="AD357" s="249"/>
      <c r="AE357" s="249"/>
      <c r="AF357" s="249"/>
      <c r="AG357" s="249"/>
      <c r="AH357" s="249"/>
    </row>
    <row r="358" spans="1:34" x14ac:dyDescent="0.2">
      <c r="A358" s="275"/>
      <c r="B358" s="275"/>
      <c r="C358" s="304"/>
      <c r="D358" s="316"/>
      <c r="E358" s="249"/>
      <c r="F358" s="249"/>
      <c r="G358" s="249"/>
      <c r="H358" s="275"/>
      <c r="I358" s="275"/>
      <c r="J358" s="304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A358" s="249"/>
      <c r="AB358" s="249"/>
      <c r="AC358" s="249"/>
      <c r="AD358" s="249"/>
      <c r="AE358" s="249"/>
      <c r="AF358" s="249"/>
      <c r="AG358" s="249"/>
      <c r="AH358" s="249"/>
    </row>
    <row r="359" spans="1:34" x14ac:dyDescent="0.2">
      <c r="A359" s="275"/>
      <c r="B359" s="275"/>
      <c r="C359" s="304"/>
      <c r="D359" s="316"/>
      <c r="E359" s="249"/>
      <c r="F359" s="249"/>
      <c r="G359" s="249"/>
      <c r="H359" s="275"/>
      <c r="I359" s="275"/>
      <c r="J359" s="304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A359" s="249"/>
      <c r="AB359" s="249"/>
      <c r="AC359" s="249"/>
      <c r="AD359" s="249"/>
      <c r="AE359" s="249"/>
      <c r="AF359" s="249"/>
      <c r="AG359" s="249"/>
      <c r="AH359" s="249"/>
    </row>
    <row r="360" spans="1:34" x14ac:dyDescent="0.2">
      <c r="A360" s="275"/>
      <c r="B360" s="275"/>
      <c r="C360" s="304"/>
      <c r="D360" s="316"/>
      <c r="E360" s="249"/>
      <c r="F360" s="249"/>
      <c r="G360" s="249"/>
      <c r="H360" s="275"/>
      <c r="I360" s="275"/>
      <c r="J360" s="304"/>
      <c r="K360" s="249"/>
      <c r="L360" s="249"/>
      <c r="M360" s="249"/>
      <c r="N360" s="249"/>
      <c r="O360" s="249"/>
      <c r="P360" s="249"/>
      <c r="Q360" s="249"/>
      <c r="R360" s="249"/>
      <c r="S360" s="249"/>
      <c r="T360" s="249"/>
      <c r="U360" s="249"/>
      <c r="V360" s="249"/>
      <c r="W360" s="249"/>
      <c r="X360" s="249"/>
      <c r="Y360" s="249"/>
      <c r="Z360" s="249"/>
      <c r="AA360" s="249"/>
      <c r="AB360" s="249"/>
      <c r="AC360" s="249"/>
      <c r="AD360" s="249"/>
      <c r="AE360" s="249"/>
      <c r="AF360" s="249"/>
      <c r="AG360" s="249"/>
      <c r="AH360" s="249"/>
    </row>
    <row r="361" spans="1:34" x14ac:dyDescent="0.2">
      <c r="A361" s="275"/>
      <c r="B361" s="275"/>
      <c r="C361" s="304"/>
      <c r="D361" s="316"/>
      <c r="E361" s="249"/>
      <c r="F361" s="249"/>
      <c r="G361" s="249"/>
      <c r="H361" s="275"/>
      <c r="I361" s="275"/>
      <c r="J361" s="304"/>
      <c r="K361" s="249"/>
      <c r="L361" s="249"/>
      <c r="M361" s="249"/>
      <c r="N361" s="249"/>
      <c r="O361" s="249"/>
      <c r="P361" s="249"/>
      <c r="Q361" s="249"/>
      <c r="R361" s="249"/>
      <c r="S361" s="249"/>
      <c r="T361" s="249"/>
      <c r="U361" s="249"/>
      <c r="V361" s="249"/>
      <c r="W361" s="249"/>
      <c r="X361" s="249"/>
      <c r="Y361" s="249"/>
      <c r="Z361" s="249"/>
      <c r="AA361" s="249"/>
      <c r="AB361" s="249"/>
      <c r="AC361" s="249"/>
      <c r="AD361" s="249"/>
      <c r="AE361" s="249"/>
      <c r="AF361" s="249"/>
      <c r="AG361" s="249"/>
      <c r="AH361" s="249"/>
    </row>
    <row r="362" spans="1:34" x14ac:dyDescent="0.2">
      <c r="A362" s="275"/>
      <c r="B362" s="275"/>
      <c r="C362" s="304"/>
      <c r="D362" s="316"/>
      <c r="E362" s="249"/>
      <c r="F362" s="249"/>
      <c r="G362" s="249"/>
      <c r="H362" s="275"/>
      <c r="I362" s="275"/>
      <c r="J362" s="304"/>
      <c r="K362" s="249"/>
      <c r="L362" s="249"/>
      <c r="M362" s="249"/>
      <c r="N362" s="249"/>
      <c r="O362" s="249"/>
      <c r="P362" s="249"/>
      <c r="Q362" s="249"/>
      <c r="R362" s="249"/>
      <c r="S362" s="249"/>
      <c r="T362" s="249"/>
      <c r="U362" s="249"/>
      <c r="V362" s="249"/>
      <c r="W362" s="249"/>
      <c r="X362" s="249"/>
      <c r="Y362" s="249"/>
      <c r="Z362" s="249"/>
      <c r="AA362" s="249"/>
      <c r="AB362" s="249"/>
      <c r="AC362" s="249"/>
      <c r="AD362" s="249"/>
      <c r="AE362" s="249"/>
      <c r="AF362" s="249"/>
      <c r="AG362" s="249"/>
      <c r="AH362" s="249"/>
    </row>
    <row r="363" spans="1:34" x14ac:dyDescent="0.2">
      <c r="A363" s="275"/>
      <c r="B363" s="275"/>
      <c r="C363" s="304"/>
      <c r="D363" s="316"/>
      <c r="E363" s="232"/>
      <c r="F363" s="232"/>
      <c r="G363" s="232"/>
      <c r="H363" s="275"/>
      <c r="I363" s="275"/>
      <c r="J363" s="304"/>
      <c r="K363" s="249"/>
      <c r="L363" s="249"/>
      <c r="M363" s="249"/>
      <c r="N363" s="249"/>
      <c r="O363" s="249"/>
      <c r="P363" s="249"/>
      <c r="Q363" s="249"/>
      <c r="R363" s="249"/>
      <c r="S363" s="249"/>
      <c r="T363" s="249"/>
      <c r="U363" s="249"/>
      <c r="V363" s="249"/>
      <c r="W363" s="249"/>
      <c r="X363" s="249"/>
      <c r="Y363" s="249"/>
      <c r="Z363" s="249"/>
      <c r="AA363" s="249"/>
      <c r="AB363" s="249"/>
      <c r="AC363" s="249"/>
      <c r="AD363" s="249"/>
      <c r="AE363" s="249"/>
      <c r="AF363" s="249"/>
      <c r="AG363" s="249"/>
      <c r="AH363" s="249"/>
    </row>
    <row r="364" spans="1:34" x14ac:dyDescent="0.2">
      <c r="A364" s="275"/>
      <c r="B364" s="275"/>
      <c r="C364" s="304"/>
      <c r="D364" s="316"/>
      <c r="E364" s="249"/>
      <c r="F364" s="249"/>
      <c r="G364" s="249"/>
      <c r="H364" s="275"/>
      <c r="I364" s="275"/>
      <c r="J364" s="304"/>
      <c r="K364" s="249"/>
      <c r="L364" s="249"/>
      <c r="M364" s="249"/>
      <c r="N364" s="249"/>
      <c r="O364" s="249"/>
      <c r="P364" s="249"/>
      <c r="Q364" s="249"/>
      <c r="R364" s="249"/>
      <c r="S364" s="249"/>
      <c r="T364" s="249"/>
      <c r="U364" s="249"/>
      <c r="V364" s="249"/>
      <c r="W364" s="249"/>
      <c r="X364" s="249"/>
      <c r="Y364" s="249"/>
      <c r="Z364" s="249"/>
      <c r="AA364" s="249"/>
      <c r="AB364" s="249"/>
      <c r="AC364" s="249"/>
      <c r="AD364" s="249"/>
      <c r="AE364" s="249"/>
      <c r="AF364" s="249"/>
      <c r="AG364" s="249"/>
      <c r="AH364" s="249"/>
    </row>
    <row r="365" spans="1:34" x14ac:dyDescent="0.2">
      <c r="A365" s="275"/>
      <c r="B365" s="275"/>
      <c r="C365" s="304"/>
      <c r="D365" s="316"/>
      <c r="E365" s="232"/>
      <c r="F365" s="232"/>
      <c r="G365" s="232"/>
      <c r="H365" s="275"/>
      <c r="I365" s="275"/>
      <c r="J365" s="304"/>
      <c r="K365" s="249"/>
      <c r="L365" s="249"/>
      <c r="M365" s="249"/>
      <c r="N365" s="249"/>
      <c r="O365" s="249"/>
      <c r="P365" s="249"/>
      <c r="Q365" s="249"/>
      <c r="R365" s="249"/>
      <c r="S365" s="249"/>
      <c r="T365" s="249"/>
      <c r="U365" s="249"/>
      <c r="V365" s="249"/>
      <c r="W365" s="249"/>
      <c r="X365" s="249"/>
      <c r="Y365" s="249"/>
      <c r="Z365" s="249"/>
      <c r="AA365" s="249"/>
      <c r="AB365" s="249"/>
      <c r="AC365" s="249"/>
      <c r="AD365" s="249"/>
      <c r="AE365" s="249"/>
      <c r="AF365" s="249"/>
      <c r="AG365" s="249"/>
      <c r="AH365" s="249"/>
    </row>
    <row r="366" spans="1:34" x14ac:dyDescent="0.2">
      <c r="A366" s="275"/>
      <c r="B366" s="275"/>
      <c r="C366" s="304"/>
      <c r="D366" s="316"/>
      <c r="E366" s="249"/>
      <c r="F366" s="249"/>
      <c r="G366" s="249"/>
      <c r="H366" s="275"/>
      <c r="I366" s="275"/>
      <c r="J366" s="304"/>
      <c r="K366" s="249"/>
      <c r="L366" s="249"/>
      <c r="M366" s="249"/>
      <c r="N366" s="249"/>
      <c r="O366" s="249"/>
      <c r="P366" s="249"/>
      <c r="Q366" s="249"/>
      <c r="R366" s="249"/>
      <c r="S366" s="249"/>
      <c r="T366" s="249"/>
      <c r="U366" s="249"/>
      <c r="V366" s="249"/>
      <c r="W366" s="249"/>
      <c r="X366" s="249"/>
      <c r="Y366" s="249"/>
      <c r="Z366" s="249"/>
      <c r="AA366" s="249"/>
      <c r="AB366" s="249"/>
      <c r="AC366" s="249"/>
      <c r="AD366" s="249"/>
      <c r="AE366" s="249"/>
      <c r="AF366" s="249"/>
      <c r="AG366" s="249"/>
      <c r="AH366" s="249"/>
    </row>
    <row r="367" spans="1:34" x14ac:dyDescent="0.2">
      <c r="A367" s="275"/>
      <c r="B367" s="275"/>
      <c r="C367" s="304"/>
      <c r="D367" s="316"/>
      <c r="E367" s="249"/>
      <c r="F367" s="249"/>
      <c r="G367" s="249"/>
      <c r="H367" s="275"/>
      <c r="I367" s="275"/>
      <c r="J367" s="304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49"/>
      <c r="V367" s="249"/>
      <c r="W367" s="249"/>
      <c r="X367" s="249"/>
      <c r="Y367" s="249"/>
      <c r="Z367" s="249"/>
      <c r="AA367" s="249"/>
      <c r="AB367" s="249"/>
      <c r="AC367" s="249"/>
      <c r="AD367" s="249"/>
      <c r="AE367" s="249"/>
      <c r="AF367" s="249"/>
      <c r="AG367" s="249"/>
      <c r="AH367" s="249"/>
    </row>
    <row r="368" spans="1:34" x14ac:dyDescent="0.2">
      <c r="A368" s="275"/>
      <c r="B368" s="275"/>
      <c r="C368" s="304"/>
      <c r="D368" s="316"/>
      <c r="E368" s="249"/>
      <c r="F368" s="249"/>
      <c r="G368" s="249"/>
      <c r="H368" s="275"/>
      <c r="I368" s="275"/>
      <c r="J368" s="304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49"/>
      <c r="V368" s="249"/>
      <c r="W368" s="249"/>
      <c r="X368" s="249"/>
      <c r="Y368" s="249"/>
      <c r="Z368" s="249"/>
      <c r="AA368" s="249"/>
      <c r="AB368" s="249"/>
      <c r="AC368" s="249"/>
      <c r="AD368" s="249"/>
      <c r="AE368" s="249"/>
      <c r="AF368" s="249"/>
      <c r="AG368" s="249"/>
      <c r="AH368" s="249"/>
    </row>
    <row r="369" spans="1:34" x14ac:dyDescent="0.2">
      <c r="A369" s="275"/>
      <c r="B369" s="275"/>
      <c r="C369" s="304"/>
      <c r="D369" s="316"/>
      <c r="E369" s="249"/>
      <c r="F369" s="249"/>
      <c r="G369" s="249"/>
      <c r="H369" s="275"/>
      <c r="I369" s="275"/>
      <c r="J369" s="304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  <c r="AB369" s="249"/>
      <c r="AC369" s="249"/>
      <c r="AD369" s="249"/>
      <c r="AE369" s="249"/>
      <c r="AF369" s="249"/>
      <c r="AG369" s="249"/>
      <c r="AH369" s="249"/>
    </row>
    <row r="370" spans="1:34" x14ac:dyDescent="0.2">
      <c r="A370" s="275"/>
      <c r="B370" s="275"/>
      <c r="C370" s="304"/>
      <c r="D370" s="316"/>
      <c r="E370" s="249"/>
      <c r="F370" s="249"/>
      <c r="G370" s="249"/>
      <c r="H370" s="275"/>
      <c r="I370" s="275"/>
      <c r="J370" s="304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  <c r="AB370" s="249"/>
      <c r="AC370" s="249"/>
      <c r="AD370" s="249"/>
      <c r="AE370" s="249"/>
      <c r="AF370" s="249"/>
      <c r="AG370" s="249"/>
      <c r="AH370" s="249"/>
    </row>
    <row r="371" spans="1:34" x14ac:dyDescent="0.2">
      <c r="A371" s="275"/>
      <c r="B371" s="275"/>
      <c r="C371" s="304"/>
      <c r="D371" s="316"/>
      <c r="E371" s="249"/>
      <c r="F371" s="249"/>
      <c r="G371" s="249"/>
      <c r="H371" s="275"/>
      <c r="I371" s="275"/>
      <c r="J371" s="304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  <c r="AC371" s="249"/>
      <c r="AD371" s="249"/>
      <c r="AE371" s="249"/>
      <c r="AF371" s="249"/>
      <c r="AG371" s="249"/>
      <c r="AH371" s="249"/>
    </row>
    <row r="372" spans="1:34" x14ac:dyDescent="0.2">
      <c r="A372" s="275"/>
      <c r="B372" s="275"/>
      <c r="C372" s="304"/>
      <c r="D372" s="316"/>
      <c r="E372" s="249"/>
      <c r="F372" s="249"/>
      <c r="G372" s="249"/>
      <c r="H372" s="275"/>
      <c r="I372" s="275"/>
      <c r="J372" s="304"/>
    </row>
    <row r="373" spans="1:34" x14ac:dyDescent="0.2">
      <c r="A373" s="275"/>
      <c r="B373" s="275"/>
      <c r="C373" s="304"/>
      <c r="D373" s="316"/>
      <c r="E373" s="249"/>
      <c r="F373" s="249"/>
      <c r="G373" s="249"/>
      <c r="H373" s="275"/>
      <c r="I373" s="275"/>
      <c r="J373" s="304"/>
    </row>
    <row r="374" spans="1:34" x14ac:dyDescent="0.2">
      <c r="A374" s="275"/>
      <c r="B374" s="275"/>
      <c r="C374" s="304"/>
      <c r="D374" s="316"/>
      <c r="E374" s="249"/>
      <c r="F374" s="249"/>
      <c r="G374" s="249"/>
      <c r="H374" s="275"/>
      <c r="I374" s="275"/>
      <c r="J374" s="304"/>
    </row>
    <row r="375" spans="1:34" x14ac:dyDescent="0.2">
      <c r="A375" s="275"/>
      <c r="B375" s="275"/>
      <c r="C375" s="304"/>
      <c r="D375" s="316"/>
      <c r="E375" s="326"/>
      <c r="F375" s="326"/>
      <c r="G375" s="326"/>
      <c r="H375" s="327"/>
      <c r="I375" s="327"/>
      <c r="J375" s="328"/>
    </row>
    <row r="376" spans="1:34" x14ac:dyDescent="0.2">
      <c r="A376" s="275"/>
      <c r="B376" s="275"/>
      <c r="C376" s="304"/>
      <c r="D376" s="316"/>
      <c r="E376" s="249"/>
      <c r="F376" s="249"/>
      <c r="G376" s="249"/>
      <c r="H376" s="275"/>
      <c r="I376" s="275"/>
      <c r="J376" s="304"/>
    </row>
    <row r="377" spans="1:34" x14ac:dyDescent="0.2">
      <c r="A377" s="275"/>
      <c r="B377" s="275"/>
      <c r="C377" s="304"/>
      <c r="D377" s="316"/>
      <c r="E377" s="249"/>
      <c r="F377" s="249"/>
      <c r="G377" s="249"/>
      <c r="H377" s="275"/>
      <c r="I377" s="275"/>
      <c r="J377" s="304"/>
    </row>
    <row r="378" spans="1:34" x14ac:dyDescent="0.2">
      <c r="A378" s="275"/>
      <c r="B378" s="275"/>
      <c r="C378" s="304"/>
      <c r="D378" s="316"/>
      <c r="E378" s="249"/>
      <c r="F378" s="249"/>
      <c r="G378" s="249"/>
      <c r="H378" s="275"/>
      <c r="I378" s="275"/>
      <c r="J378" s="304"/>
    </row>
    <row r="379" spans="1:34" x14ac:dyDescent="0.2">
      <c r="A379" s="275"/>
      <c r="B379" s="275"/>
      <c r="C379" s="304"/>
      <c r="D379" s="316"/>
      <c r="E379" s="249"/>
      <c r="F379" s="249"/>
      <c r="G379" s="249"/>
      <c r="H379" s="275"/>
      <c r="I379" s="275"/>
      <c r="J379" s="304"/>
    </row>
    <row r="380" spans="1:34" x14ac:dyDescent="0.2">
      <c r="A380" s="275"/>
      <c r="B380" s="275"/>
      <c r="C380" s="304"/>
      <c r="D380" s="316"/>
      <c r="E380" s="249"/>
      <c r="F380" s="249"/>
      <c r="G380" s="249"/>
      <c r="H380" s="275"/>
      <c r="I380" s="275"/>
      <c r="J380" s="304"/>
    </row>
    <row r="381" spans="1:34" x14ac:dyDescent="0.2">
      <c r="A381" s="275"/>
      <c r="B381" s="275"/>
      <c r="C381" s="304"/>
      <c r="D381" s="316"/>
      <c r="E381" s="249"/>
      <c r="F381" s="249"/>
      <c r="G381" s="249"/>
      <c r="H381" s="275"/>
      <c r="I381" s="275"/>
      <c r="J381" s="304"/>
    </row>
    <row r="382" spans="1:34" x14ac:dyDescent="0.2">
      <c r="A382" s="275"/>
      <c r="B382" s="275"/>
      <c r="C382" s="304"/>
      <c r="D382" s="316"/>
      <c r="E382" s="249"/>
      <c r="F382" s="249"/>
      <c r="G382" s="249"/>
      <c r="H382" s="275"/>
      <c r="I382" s="275"/>
      <c r="J382" s="304"/>
    </row>
    <row r="383" spans="1:34" x14ac:dyDescent="0.2">
      <c r="A383" s="275"/>
      <c r="B383" s="275"/>
      <c r="C383" s="304"/>
      <c r="D383" s="316"/>
      <c r="E383" s="249"/>
      <c r="F383" s="249"/>
      <c r="G383" s="249"/>
      <c r="H383" s="275"/>
      <c r="I383" s="275"/>
      <c r="J383" s="304"/>
    </row>
    <row r="384" spans="1:34" x14ac:dyDescent="0.2">
      <c r="A384" s="275"/>
      <c r="B384" s="275"/>
      <c r="C384" s="304"/>
      <c r="D384" s="316"/>
      <c r="E384" s="249"/>
      <c r="F384" s="249"/>
      <c r="G384" s="249"/>
      <c r="H384" s="275"/>
      <c r="I384" s="275"/>
      <c r="J384" s="304"/>
    </row>
    <row r="385" spans="1:10" x14ac:dyDescent="0.2">
      <c r="A385" s="275"/>
      <c r="B385" s="275"/>
      <c r="C385" s="304"/>
      <c r="D385" s="316"/>
      <c r="E385" s="249"/>
      <c r="F385" s="249"/>
      <c r="G385" s="249"/>
      <c r="H385" s="275"/>
      <c r="I385" s="275"/>
      <c r="J385" s="304"/>
    </row>
    <row r="386" spans="1:10" x14ac:dyDescent="0.2">
      <c r="A386" s="275"/>
      <c r="B386" s="275"/>
      <c r="C386" s="304"/>
      <c r="D386" s="316"/>
      <c r="E386" s="249"/>
      <c r="F386" s="249"/>
      <c r="G386" s="249"/>
      <c r="H386" s="275"/>
      <c r="I386" s="275"/>
      <c r="J386" s="304"/>
    </row>
    <row r="387" spans="1:10" x14ac:dyDescent="0.2">
      <c r="A387" s="275"/>
      <c r="B387" s="275"/>
      <c r="C387" s="304"/>
      <c r="D387" s="316"/>
      <c r="E387" s="249"/>
      <c r="F387" s="249"/>
      <c r="G387" s="249"/>
      <c r="H387" s="275"/>
      <c r="I387" s="275"/>
      <c r="J387" s="304"/>
    </row>
    <row r="388" spans="1:10" x14ac:dyDescent="0.2">
      <c r="A388" s="275"/>
      <c r="B388" s="275"/>
      <c r="C388" s="304"/>
      <c r="D388" s="316"/>
      <c r="E388" s="249"/>
      <c r="F388" s="249"/>
      <c r="G388" s="249"/>
      <c r="H388" s="275"/>
      <c r="I388" s="275"/>
      <c r="J388" s="304"/>
    </row>
    <row r="389" spans="1:10" x14ac:dyDescent="0.2">
      <c r="A389" s="275"/>
      <c r="B389" s="275"/>
      <c r="C389" s="304"/>
      <c r="D389" s="316"/>
      <c r="E389" s="249"/>
      <c r="F389" s="249"/>
      <c r="G389" s="249"/>
      <c r="H389" s="275"/>
      <c r="I389" s="275"/>
      <c r="J389" s="304"/>
    </row>
    <row r="390" spans="1:10" x14ac:dyDescent="0.2">
      <c r="A390" s="275"/>
      <c r="B390" s="275"/>
      <c r="C390" s="304"/>
      <c r="D390" s="316"/>
      <c r="E390" s="249"/>
      <c r="F390" s="249"/>
      <c r="G390" s="249"/>
      <c r="H390" s="275"/>
      <c r="I390" s="275"/>
      <c r="J390" s="304"/>
    </row>
    <row r="391" spans="1:10" x14ac:dyDescent="0.2">
      <c r="A391" s="275"/>
      <c r="B391" s="275"/>
      <c r="C391" s="304"/>
      <c r="D391" s="316"/>
      <c r="E391" s="249"/>
      <c r="F391" s="249"/>
      <c r="G391" s="249"/>
      <c r="H391" s="275"/>
      <c r="I391" s="275"/>
      <c r="J391" s="304"/>
    </row>
    <row r="392" spans="1:10" x14ac:dyDescent="0.2">
      <c r="A392" s="275"/>
      <c r="B392" s="275"/>
      <c r="C392" s="304"/>
      <c r="D392" s="316"/>
      <c r="E392" s="249"/>
      <c r="F392" s="249"/>
      <c r="G392" s="249"/>
      <c r="H392" s="275"/>
      <c r="I392" s="275"/>
      <c r="J392" s="304"/>
    </row>
    <row r="393" spans="1:10" x14ac:dyDescent="0.2">
      <c r="A393" s="275"/>
      <c r="B393" s="275"/>
      <c r="C393" s="304"/>
      <c r="D393" s="316"/>
      <c r="E393" s="249"/>
      <c r="F393" s="249"/>
      <c r="G393" s="249"/>
      <c r="H393" s="275"/>
      <c r="I393" s="275"/>
      <c r="J393" s="304"/>
    </row>
    <row r="394" spans="1:10" x14ac:dyDescent="0.2">
      <c r="A394" s="275"/>
      <c r="B394" s="275"/>
      <c r="C394" s="304"/>
      <c r="D394" s="316"/>
      <c r="E394" s="249"/>
      <c r="F394" s="249"/>
      <c r="G394" s="249"/>
      <c r="H394" s="275"/>
      <c r="I394" s="275"/>
      <c r="J394" s="304"/>
    </row>
    <row r="395" spans="1:10" x14ac:dyDescent="0.2">
      <c r="A395" s="275"/>
      <c r="B395" s="275"/>
      <c r="C395" s="304"/>
      <c r="D395" s="316"/>
      <c r="E395" s="249"/>
      <c r="F395" s="249"/>
      <c r="G395" s="249"/>
      <c r="H395" s="275"/>
      <c r="I395" s="275"/>
      <c r="J395" s="304"/>
    </row>
    <row r="396" spans="1:10" x14ac:dyDescent="0.2">
      <c r="A396" s="275"/>
      <c r="B396" s="275"/>
      <c r="C396" s="304"/>
      <c r="D396" s="316"/>
      <c r="E396" s="249"/>
      <c r="F396" s="249"/>
      <c r="G396" s="249"/>
      <c r="H396" s="275"/>
      <c r="I396" s="275"/>
      <c r="J396" s="304"/>
    </row>
    <row r="397" spans="1:10" x14ac:dyDescent="0.2">
      <c r="A397" s="275"/>
      <c r="B397" s="275"/>
      <c r="C397" s="304"/>
      <c r="D397" s="316"/>
      <c r="E397" s="249"/>
      <c r="F397" s="249"/>
      <c r="G397" s="249"/>
      <c r="H397" s="275"/>
      <c r="I397" s="275"/>
      <c r="J397" s="304"/>
    </row>
    <row r="398" spans="1:10" x14ac:dyDescent="0.2">
      <c r="A398" s="275"/>
      <c r="B398" s="275"/>
      <c r="C398" s="304"/>
      <c r="D398" s="316"/>
      <c r="E398" s="249"/>
      <c r="F398" s="249"/>
      <c r="G398" s="249"/>
      <c r="H398" s="275"/>
      <c r="I398" s="275"/>
      <c r="J398" s="304"/>
    </row>
    <row r="399" spans="1:10" x14ac:dyDescent="0.2">
      <c r="A399" s="275"/>
      <c r="B399" s="275"/>
      <c r="C399" s="304"/>
      <c r="D399" s="316"/>
      <c r="E399" s="249"/>
      <c r="F399" s="249"/>
      <c r="G399" s="249"/>
      <c r="H399" s="275"/>
      <c r="I399" s="275"/>
      <c r="J399" s="304"/>
    </row>
    <row r="400" spans="1:10" x14ac:dyDescent="0.2">
      <c r="A400" s="275"/>
      <c r="B400" s="275"/>
      <c r="C400" s="304"/>
      <c r="D400" s="316"/>
      <c r="E400" s="292"/>
      <c r="F400" s="292"/>
      <c r="G400" s="292"/>
      <c r="H400" s="330"/>
      <c r="I400" s="330"/>
      <c r="J400" s="331"/>
    </row>
    <row r="401" spans="1:34" x14ac:dyDescent="0.2">
      <c r="A401" s="275"/>
      <c r="B401" s="275"/>
      <c r="C401" s="304"/>
      <c r="D401" s="316"/>
      <c r="E401" s="249"/>
      <c r="F401" s="249"/>
      <c r="G401" s="249"/>
      <c r="H401" s="275"/>
      <c r="I401" s="275"/>
      <c r="J401" s="304"/>
    </row>
    <row r="402" spans="1:34" x14ac:dyDescent="0.2">
      <c r="A402" s="275"/>
      <c r="B402" s="275"/>
      <c r="C402" s="304"/>
      <c r="D402" s="316"/>
      <c r="E402" s="249"/>
      <c r="F402" s="249"/>
      <c r="G402" s="249"/>
      <c r="H402" s="275"/>
      <c r="I402" s="275"/>
      <c r="J402" s="304"/>
    </row>
    <row r="403" spans="1:34" x14ac:dyDescent="0.2">
      <c r="A403" s="275"/>
      <c r="B403" s="275"/>
      <c r="C403" s="304"/>
      <c r="D403" s="316"/>
      <c r="E403" s="249"/>
      <c r="F403" s="249"/>
      <c r="G403" s="249"/>
      <c r="H403" s="275"/>
      <c r="I403" s="275"/>
      <c r="J403" s="304"/>
    </row>
    <row r="404" spans="1:34" x14ac:dyDescent="0.2">
      <c r="A404" s="275"/>
      <c r="B404" s="275"/>
      <c r="C404" s="304"/>
      <c r="D404" s="316"/>
      <c r="E404" s="249"/>
      <c r="F404" s="249"/>
      <c r="G404" s="249"/>
      <c r="H404" s="275"/>
      <c r="I404" s="275"/>
      <c r="J404" s="304"/>
      <c r="K404" s="249"/>
      <c r="L404" s="249"/>
      <c r="M404" s="249"/>
      <c r="N404" s="249"/>
      <c r="O404" s="249"/>
      <c r="P404" s="249"/>
      <c r="Q404" s="249"/>
      <c r="R404" s="249"/>
      <c r="S404" s="249"/>
      <c r="T404" s="249"/>
      <c r="U404" s="249"/>
      <c r="V404" s="249"/>
      <c r="W404" s="249"/>
      <c r="X404" s="249"/>
      <c r="Y404" s="249"/>
      <c r="Z404" s="249"/>
      <c r="AA404" s="249"/>
      <c r="AB404" s="249"/>
      <c r="AC404" s="249"/>
      <c r="AD404" s="249"/>
      <c r="AE404" s="249"/>
      <c r="AF404" s="249"/>
      <c r="AG404" s="249"/>
      <c r="AH404" s="249"/>
    </row>
    <row r="405" spans="1:34" x14ac:dyDescent="0.2">
      <c r="A405" s="275"/>
      <c r="B405" s="275"/>
      <c r="C405" s="304"/>
      <c r="D405" s="316"/>
      <c r="E405" s="249"/>
      <c r="F405" s="249"/>
      <c r="G405" s="249"/>
      <c r="H405" s="275"/>
      <c r="I405" s="275"/>
      <c r="J405" s="304"/>
      <c r="K405" s="249"/>
      <c r="L405" s="249"/>
      <c r="M405" s="249"/>
      <c r="N405" s="249"/>
      <c r="O405" s="249"/>
      <c r="P405" s="249"/>
      <c r="Q405" s="249"/>
      <c r="R405" s="249"/>
      <c r="S405" s="249"/>
      <c r="T405" s="249"/>
      <c r="U405" s="249"/>
      <c r="V405" s="249"/>
      <c r="W405" s="249"/>
      <c r="X405" s="249"/>
      <c r="Y405" s="249"/>
      <c r="Z405" s="249"/>
      <c r="AA405" s="249"/>
      <c r="AB405" s="249"/>
      <c r="AC405" s="249"/>
      <c r="AD405" s="249"/>
      <c r="AE405" s="249"/>
      <c r="AF405" s="249"/>
      <c r="AG405" s="249"/>
      <c r="AH405" s="249"/>
    </row>
    <row r="406" spans="1:34" x14ac:dyDescent="0.2">
      <c r="A406" s="275"/>
      <c r="B406" s="275"/>
      <c r="C406" s="304"/>
      <c r="D406" s="316"/>
      <c r="E406" s="249"/>
      <c r="F406" s="249"/>
      <c r="G406" s="249"/>
      <c r="H406" s="275"/>
      <c r="I406" s="275"/>
      <c r="J406" s="304"/>
      <c r="K406" s="249"/>
      <c r="L406" s="249"/>
      <c r="M406" s="249"/>
      <c r="N406" s="249"/>
      <c r="O406" s="249"/>
      <c r="P406" s="249"/>
      <c r="Q406" s="249"/>
      <c r="R406" s="249"/>
      <c r="S406" s="249"/>
      <c r="T406" s="249"/>
      <c r="U406" s="249"/>
      <c r="V406" s="249"/>
      <c r="W406" s="249"/>
      <c r="X406" s="249"/>
      <c r="Y406" s="249"/>
      <c r="Z406" s="249"/>
      <c r="AA406" s="249"/>
      <c r="AB406" s="249"/>
      <c r="AC406" s="249"/>
      <c r="AD406" s="249"/>
      <c r="AE406" s="249"/>
      <c r="AF406" s="249"/>
      <c r="AG406" s="249"/>
      <c r="AH406" s="249"/>
    </row>
    <row r="407" spans="1:34" x14ac:dyDescent="0.2">
      <c r="A407" s="275"/>
      <c r="B407" s="275"/>
      <c r="C407" s="304"/>
      <c r="D407" s="316"/>
      <c r="E407" s="249"/>
      <c r="F407" s="249"/>
      <c r="G407" s="249"/>
      <c r="H407" s="275"/>
      <c r="I407" s="275"/>
      <c r="J407" s="304"/>
      <c r="K407" s="249"/>
      <c r="L407" s="249"/>
      <c r="M407" s="249"/>
      <c r="N407" s="249"/>
      <c r="O407" s="249"/>
      <c r="P407" s="249"/>
      <c r="Q407" s="249"/>
      <c r="R407" s="249"/>
      <c r="S407" s="249"/>
      <c r="T407" s="249"/>
      <c r="U407" s="249"/>
      <c r="V407" s="249"/>
      <c r="W407" s="249"/>
      <c r="X407" s="249"/>
      <c r="Y407" s="249"/>
      <c r="Z407" s="249"/>
      <c r="AA407" s="249"/>
      <c r="AB407" s="249"/>
      <c r="AC407" s="249"/>
      <c r="AD407" s="249"/>
      <c r="AE407" s="249"/>
      <c r="AF407" s="249"/>
      <c r="AG407" s="249"/>
      <c r="AH407" s="249"/>
    </row>
    <row r="408" spans="1:34" x14ac:dyDescent="0.2">
      <c r="A408" s="275"/>
      <c r="B408" s="275"/>
      <c r="C408" s="304"/>
      <c r="D408" s="316"/>
      <c r="E408" s="249"/>
      <c r="F408" s="249"/>
      <c r="G408" s="249"/>
      <c r="H408" s="275"/>
      <c r="I408" s="275"/>
      <c r="J408" s="304"/>
      <c r="K408" s="249"/>
      <c r="L408" s="249"/>
      <c r="M408" s="249"/>
      <c r="N408" s="249"/>
      <c r="O408" s="249"/>
      <c r="P408" s="249"/>
      <c r="Q408" s="249"/>
      <c r="R408" s="249"/>
      <c r="S408" s="249"/>
      <c r="T408" s="249"/>
      <c r="U408" s="249"/>
      <c r="V408" s="249"/>
      <c r="W408" s="249"/>
      <c r="X408" s="249"/>
      <c r="Y408" s="249"/>
      <c r="Z408" s="249"/>
      <c r="AA408" s="249"/>
      <c r="AB408" s="249"/>
      <c r="AC408" s="249"/>
      <c r="AD408" s="249"/>
      <c r="AE408" s="249"/>
      <c r="AF408" s="249"/>
      <c r="AG408" s="249"/>
      <c r="AH408" s="249"/>
    </row>
    <row r="409" spans="1:34" x14ac:dyDescent="0.2">
      <c r="A409" s="275"/>
      <c r="B409" s="275"/>
      <c r="C409" s="304"/>
      <c r="D409" s="316"/>
      <c r="E409" s="249"/>
      <c r="F409" s="249"/>
      <c r="G409" s="249"/>
      <c r="H409" s="275"/>
      <c r="I409" s="275"/>
      <c r="J409" s="304"/>
      <c r="K409" s="249"/>
      <c r="L409" s="249"/>
      <c r="M409" s="249"/>
      <c r="N409" s="249"/>
      <c r="O409" s="249"/>
      <c r="P409" s="249"/>
      <c r="Q409" s="249"/>
      <c r="R409" s="249"/>
      <c r="S409" s="249"/>
      <c r="T409" s="249"/>
      <c r="U409" s="249"/>
      <c r="V409" s="249"/>
      <c r="W409" s="249"/>
      <c r="X409" s="249"/>
      <c r="Y409" s="249"/>
      <c r="Z409" s="249"/>
      <c r="AA409" s="249"/>
      <c r="AB409" s="249"/>
      <c r="AC409" s="249"/>
      <c r="AD409" s="249"/>
      <c r="AE409" s="249"/>
      <c r="AF409" s="249"/>
      <c r="AG409" s="249"/>
      <c r="AH409" s="249"/>
    </row>
    <row r="410" spans="1:34" x14ac:dyDescent="0.2">
      <c r="A410" s="275"/>
      <c r="B410" s="275"/>
      <c r="C410" s="304"/>
      <c r="D410" s="316"/>
      <c r="E410" s="249"/>
      <c r="F410" s="249"/>
      <c r="G410" s="249"/>
      <c r="H410" s="275"/>
      <c r="I410" s="275"/>
      <c r="J410" s="304"/>
      <c r="K410" s="249"/>
      <c r="L410" s="249"/>
      <c r="M410" s="249"/>
      <c r="N410" s="249"/>
      <c r="O410" s="249"/>
      <c r="P410" s="249"/>
      <c r="Q410" s="249"/>
      <c r="R410" s="249"/>
      <c r="S410" s="249"/>
      <c r="T410" s="249"/>
      <c r="U410" s="249"/>
      <c r="V410" s="249"/>
      <c r="W410" s="249"/>
      <c r="X410" s="249"/>
      <c r="Y410" s="249"/>
      <c r="Z410" s="249"/>
      <c r="AA410" s="249"/>
      <c r="AB410" s="249"/>
      <c r="AC410" s="249"/>
      <c r="AD410" s="249"/>
      <c r="AE410" s="249"/>
      <c r="AF410" s="249"/>
      <c r="AG410" s="249"/>
      <c r="AH410" s="249"/>
    </row>
    <row r="411" spans="1:34" x14ac:dyDescent="0.2">
      <c r="A411" s="275"/>
      <c r="B411" s="275"/>
      <c r="C411" s="304"/>
      <c r="D411" s="316"/>
      <c r="E411" s="249"/>
      <c r="F411" s="249"/>
      <c r="G411" s="249"/>
      <c r="H411" s="275"/>
      <c r="I411" s="275"/>
      <c r="J411" s="304"/>
      <c r="K411" s="249"/>
      <c r="L411" s="249"/>
      <c r="M411" s="249"/>
      <c r="N411" s="249"/>
      <c r="O411" s="249"/>
      <c r="P411" s="249"/>
      <c r="Q411" s="249"/>
      <c r="R411" s="249"/>
      <c r="S411" s="249"/>
      <c r="T411" s="249"/>
      <c r="U411" s="249"/>
      <c r="V411" s="249"/>
      <c r="W411" s="249"/>
      <c r="X411" s="249"/>
      <c r="Y411" s="249"/>
      <c r="Z411" s="249"/>
      <c r="AA411" s="249"/>
      <c r="AB411" s="249"/>
      <c r="AC411" s="249"/>
      <c r="AD411" s="249"/>
      <c r="AE411" s="249"/>
      <c r="AF411" s="249"/>
      <c r="AG411" s="249"/>
      <c r="AH411" s="249"/>
    </row>
    <row r="412" spans="1:34" x14ac:dyDescent="0.2">
      <c r="A412" s="275"/>
      <c r="B412" s="275"/>
      <c r="C412" s="304"/>
      <c r="D412" s="316"/>
      <c r="E412" s="249"/>
      <c r="F412" s="249"/>
      <c r="G412" s="249"/>
      <c r="H412" s="275"/>
      <c r="I412" s="275"/>
      <c r="J412" s="304"/>
      <c r="K412" s="249"/>
      <c r="L412" s="249"/>
      <c r="M412" s="249"/>
      <c r="N412" s="249"/>
      <c r="O412" s="249"/>
      <c r="P412" s="249"/>
      <c r="Q412" s="249"/>
      <c r="R412" s="249"/>
      <c r="S412" s="249"/>
      <c r="T412" s="249"/>
      <c r="U412" s="249"/>
      <c r="V412" s="249"/>
      <c r="W412" s="249"/>
      <c r="X412" s="249"/>
      <c r="Y412" s="249"/>
      <c r="Z412" s="249"/>
      <c r="AA412" s="249"/>
      <c r="AB412" s="249"/>
      <c r="AC412" s="249"/>
      <c r="AD412" s="249"/>
      <c r="AE412" s="249"/>
      <c r="AF412" s="249"/>
      <c r="AG412" s="249"/>
      <c r="AH412" s="249"/>
    </row>
    <row r="413" spans="1:34" x14ac:dyDescent="0.2">
      <c r="A413" s="275"/>
      <c r="B413" s="275"/>
      <c r="C413" s="304"/>
      <c r="D413" s="316"/>
      <c r="E413" s="249"/>
      <c r="F413" s="249"/>
      <c r="G413" s="249"/>
      <c r="H413" s="275"/>
      <c r="I413" s="275"/>
      <c r="J413" s="304"/>
      <c r="K413" s="249"/>
      <c r="L413" s="249"/>
      <c r="M413" s="249"/>
      <c r="N413" s="249"/>
      <c r="O413" s="249"/>
      <c r="P413" s="249"/>
      <c r="Q413" s="249"/>
      <c r="R413" s="249"/>
      <c r="S413" s="249"/>
      <c r="T413" s="249"/>
      <c r="U413" s="249"/>
      <c r="V413" s="249"/>
      <c r="W413" s="249"/>
      <c r="X413" s="249"/>
      <c r="Y413" s="249"/>
      <c r="Z413" s="249"/>
      <c r="AA413" s="249"/>
      <c r="AB413" s="249"/>
      <c r="AC413" s="249"/>
      <c r="AD413" s="249"/>
      <c r="AE413" s="249"/>
      <c r="AF413" s="249"/>
      <c r="AG413" s="249"/>
      <c r="AH413" s="249"/>
    </row>
    <row r="414" spans="1:34" x14ac:dyDescent="0.2">
      <c r="A414" s="275"/>
      <c r="B414" s="275"/>
      <c r="C414" s="304"/>
      <c r="D414" s="316"/>
      <c r="E414" s="249"/>
      <c r="F414" s="249"/>
      <c r="G414" s="249"/>
      <c r="H414" s="275"/>
      <c r="I414" s="275"/>
      <c r="J414" s="304"/>
      <c r="K414" s="249"/>
      <c r="L414" s="249"/>
      <c r="M414" s="249"/>
      <c r="N414" s="249"/>
      <c r="O414" s="249"/>
      <c r="P414" s="249"/>
      <c r="Q414" s="249"/>
      <c r="R414" s="249"/>
      <c r="S414" s="249"/>
      <c r="T414" s="249"/>
      <c r="U414" s="249"/>
      <c r="V414" s="249"/>
      <c r="W414" s="249"/>
      <c r="X414" s="249"/>
      <c r="Y414" s="249"/>
      <c r="Z414" s="249"/>
      <c r="AA414" s="249"/>
      <c r="AB414" s="249"/>
      <c r="AC414" s="249"/>
      <c r="AD414" s="249"/>
      <c r="AE414" s="249"/>
      <c r="AF414" s="249"/>
      <c r="AG414" s="249"/>
      <c r="AH414" s="249"/>
    </row>
    <row r="415" spans="1:34" x14ac:dyDescent="0.2">
      <c r="A415" s="275"/>
      <c r="B415" s="275"/>
      <c r="C415" s="304"/>
      <c r="D415" s="316"/>
      <c r="E415" s="249"/>
      <c r="F415" s="249"/>
      <c r="G415" s="249"/>
      <c r="H415" s="275"/>
      <c r="I415" s="275"/>
      <c r="J415" s="304"/>
      <c r="K415" s="249"/>
      <c r="L415" s="249"/>
      <c r="M415" s="249"/>
      <c r="N415" s="249"/>
      <c r="O415" s="249"/>
      <c r="P415" s="249"/>
      <c r="Q415" s="249"/>
      <c r="R415" s="249"/>
      <c r="S415" s="249"/>
      <c r="T415" s="249"/>
      <c r="U415" s="249"/>
      <c r="V415" s="249"/>
      <c r="W415" s="249"/>
      <c r="X415" s="249"/>
      <c r="Y415" s="249"/>
      <c r="Z415" s="249"/>
      <c r="AA415" s="249"/>
      <c r="AB415" s="249"/>
      <c r="AC415" s="249"/>
      <c r="AD415" s="249"/>
      <c r="AE415" s="249"/>
      <c r="AF415" s="249"/>
      <c r="AG415" s="249"/>
      <c r="AH415" s="249"/>
    </row>
    <row r="416" spans="1:34" x14ac:dyDescent="0.2">
      <c r="A416" s="275"/>
      <c r="B416" s="275"/>
      <c r="C416" s="304"/>
      <c r="D416" s="316"/>
      <c r="E416" s="249"/>
      <c r="F416" s="249"/>
      <c r="G416" s="249"/>
      <c r="H416" s="275"/>
      <c r="I416" s="275"/>
      <c r="J416" s="304"/>
      <c r="K416" s="249"/>
      <c r="L416" s="249"/>
      <c r="M416" s="249"/>
      <c r="N416" s="249"/>
      <c r="O416" s="249"/>
      <c r="P416" s="249"/>
      <c r="Q416" s="249"/>
      <c r="R416" s="249"/>
      <c r="S416" s="249"/>
      <c r="T416" s="249"/>
      <c r="U416" s="249"/>
      <c r="V416" s="249"/>
      <c r="W416" s="249"/>
      <c r="X416" s="249"/>
      <c r="Y416" s="249"/>
      <c r="Z416" s="249"/>
      <c r="AA416" s="249"/>
      <c r="AB416" s="249"/>
      <c r="AC416" s="249"/>
      <c r="AD416" s="249"/>
      <c r="AE416" s="249"/>
      <c r="AF416" s="249"/>
      <c r="AG416" s="249"/>
      <c r="AH416" s="249"/>
    </row>
    <row r="417" spans="1:34" x14ac:dyDescent="0.2">
      <c r="A417" s="275"/>
      <c r="B417" s="275"/>
      <c r="C417" s="304"/>
      <c r="D417" s="316"/>
      <c r="E417" s="249"/>
      <c r="F417" s="249"/>
      <c r="G417" s="249"/>
      <c r="H417" s="275"/>
      <c r="I417" s="275"/>
      <c r="J417" s="304"/>
      <c r="K417" s="249"/>
      <c r="L417" s="249"/>
      <c r="M417" s="249"/>
      <c r="N417" s="249"/>
      <c r="O417" s="249"/>
      <c r="P417" s="249"/>
      <c r="Q417" s="249"/>
      <c r="R417" s="249"/>
      <c r="S417" s="249"/>
      <c r="T417" s="249"/>
      <c r="U417" s="249"/>
      <c r="V417" s="249"/>
      <c r="W417" s="249"/>
      <c r="X417" s="249"/>
      <c r="Y417" s="249"/>
      <c r="Z417" s="249"/>
      <c r="AA417" s="249"/>
      <c r="AB417" s="249"/>
      <c r="AC417" s="249"/>
      <c r="AD417" s="249"/>
      <c r="AE417" s="249"/>
      <c r="AF417" s="249"/>
      <c r="AG417" s="249"/>
      <c r="AH417" s="249"/>
    </row>
    <row r="418" spans="1:34" x14ac:dyDescent="0.2">
      <c r="A418" s="275"/>
      <c r="B418" s="275"/>
      <c r="C418" s="304"/>
      <c r="D418" s="316"/>
      <c r="E418" s="249"/>
      <c r="F418" s="249"/>
      <c r="G418" s="249"/>
      <c r="H418" s="275"/>
      <c r="I418" s="275"/>
      <c r="J418" s="304"/>
      <c r="K418" s="249"/>
      <c r="L418" s="249"/>
      <c r="M418" s="249"/>
      <c r="N418" s="249"/>
      <c r="O418" s="249"/>
      <c r="P418" s="249"/>
      <c r="Q418" s="249"/>
      <c r="R418" s="249"/>
      <c r="S418" s="249"/>
      <c r="T418" s="249"/>
      <c r="U418" s="249"/>
      <c r="V418" s="249"/>
      <c r="W418" s="249"/>
      <c r="X418" s="249"/>
      <c r="Y418" s="249"/>
      <c r="Z418" s="249"/>
      <c r="AA418" s="249"/>
      <c r="AB418" s="249"/>
      <c r="AC418" s="249"/>
      <c r="AD418" s="249"/>
      <c r="AE418" s="249"/>
      <c r="AF418" s="249"/>
      <c r="AG418" s="249"/>
      <c r="AH418" s="249"/>
    </row>
    <row r="419" spans="1:34" x14ac:dyDescent="0.2">
      <c r="A419" s="275"/>
      <c r="B419" s="275"/>
      <c r="C419" s="304"/>
      <c r="D419" s="316"/>
      <c r="E419" s="249"/>
      <c r="F419" s="249"/>
      <c r="G419" s="249"/>
      <c r="H419" s="275"/>
      <c r="I419" s="275"/>
      <c r="J419" s="304"/>
      <c r="K419" s="249"/>
      <c r="L419" s="249"/>
      <c r="M419" s="249"/>
      <c r="N419" s="249"/>
      <c r="O419" s="249"/>
      <c r="P419" s="249"/>
      <c r="Q419" s="249"/>
      <c r="R419" s="249"/>
      <c r="S419" s="249"/>
      <c r="T419" s="249"/>
      <c r="U419" s="249"/>
      <c r="V419" s="249"/>
      <c r="W419" s="249"/>
      <c r="X419" s="249"/>
      <c r="Y419" s="249"/>
      <c r="Z419" s="249"/>
      <c r="AA419" s="249"/>
      <c r="AB419" s="249"/>
      <c r="AC419" s="249"/>
      <c r="AD419" s="249"/>
      <c r="AE419" s="249"/>
      <c r="AF419" s="249"/>
      <c r="AG419" s="249"/>
      <c r="AH419" s="249"/>
    </row>
    <row r="420" spans="1:34" x14ac:dyDescent="0.2">
      <c r="A420" s="275"/>
      <c r="B420" s="275"/>
      <c r="C420" s="304"/>
      <c r="D420" s="316"/>
      <c r="E420" s="249"/>
      <c r="F420" s="249"/>
      <c r="G420" s="249"/>
      <c r="H420" s="275"/>
      <c r="I420" s="275"/>
      <c r="J420" s="304"/>
    </row>
    <row r="421" spans="1:34" x14ac:dyDescent="0.2">
      <c r="A421" s="275"/>
      <c r="B421" s="275"/>
      <c r="C421" s="304"/>
      <c r="D421" s="316"/>
      <c r="E421" s="249"/>
      <c r="F421" s="249"/>
      <c r="G421" s="249"/>
      <c r="H421" s="275"/>
      <c r="I421" s="275"/>
      <c r="J421" s="304"/>
    </row>
    <row r="422" spans="1:34" x14ac:dyDescent="0.2">
      <c r="A422" s="275"/>
      <c r="B422" s="275"/>
      <c r="C422" s="304"/>
      <c r="D422" s="316"/>
      <c r="E422" s="249"/>
      <c r="F422" s="249"/>
      <c r="G422" s="249"/>
      <c r="H422" s="275"/>
      <c r="I422" s="275"/>
      <c r="J422" s="304"/>
    </row>
    <row r="423" spans="1:34" x14ac:dyDescent="0.2">
      <c r="A423" s="275"/>
      <c r="B423" s="275"/>
      <c r="C423" s="304"/>
      <c r="D423" s="316"/>
      <c r="E423" s="249"/>
      <c r="F423" s="249"/>
      <c r="G423" s="249"/>
      <c r="H423" s="275"/>
      <c r="I423" s="275"/>
      <c r="J423" s="304"/>
    </row>
    <row r="424" spans="1:34" x14ac:dyDescent="0.2">
      <c r="A424" s="275"/>
      <c r="B424" s="275"/>
      <c r="C424" s="304"/>
      <c r="D424" s="316"/>
      <c r="E424" s="249"/>
      <c r="F424" s="249"/>
      <c r="G424" s="249"/>
      <c r="H424" s="275"/>
      <c r="I424" s="275"/>
      <c r="J424" s="304"/>
    </row>
    <row r="425" spans="1:34" x14ac:dyDescent="0.2">
      <c r="A425" s="275"/>
      <c r="B425" s="275"/>
      <c r="C425" s="304"/>
      <c r="D425" s="316"/>
      <c r="E425" s="332"/>
      <c r="F425" s="332"/>
      <c r="G425" s="332"/>
      <c r="H425" s="275"/>
      <c r="I425" s="275"/>
      <c r="J425" s="304"/>
    </row>
    <row r="426" spans="1:34" x14ac:dyDescent="0.2">
      <c r="A426" s="275"/>
      <c r="B426" s="275"/>
      <c r="C426" s="304"/>
      <c r="D426" s="316"/>
      <c r="E426" s="249"/>
      <c r="F426" s="249"/>
      <c r="G426" s="249"/>
      <c r="H426" s="275"/>
      <c r="I426" s="275"/>
      <c r="J426" s="304"/>
    </row>
    <row r="427" spans="1:34" x14ac:dyDescent="0.2">
      <c r="A427" s="275"/>
      <c r="B427" s="275"/>
      <c r="C427" s="304"/>
      <c r="D427" s="316"/>
      <c r="E427" s="332"/>
      <c r="F427" s="332"/>
      <c r="G427" s="332"/>
      <c r="H427" s="275"/>
      <c r="I427" s="275"/>
      <c r="J427" s="304"/>
    </row>
    <row r="428" spans="1:34" x14ac:dyDescent="0.2">
      <c r="A428" s="275"/>
      <c r="B428" s="275"/>
      <c r="C428" s="304"/>
      <c r="D428" s="316"/>
      <c r="E428" s="249"/>
      <c r="F428" s="249"/>
      <c r="G428" s="249"/>
      <c r="H428" s="275"/>
      <c r="I428" s="275"/>
      <c r="J428" s="304"/>
    </row>
    <row r="429" spans="1:34" x14ac:dyDescent="0.2">
      <c r="A429" s="275"/>
      <c r="B429" s="275"/>
      <c r="C429" s="304"/>
      <c r="D429" s="316"/>
      <c r="E429" s="249"/>
      <c r="F429" s="249"/>
      <c r="G429" s="249"/>
      <c r="H429" s="275"/>
      <c r="I429" s="275"/>
      <c r="J429" s="304"/>
    </row>
    <row r="430" spans="1:34" x14ac:dyDescent="0.2">
      <c r="A430" s="275"/>
      <c r="B430" s="275"/>
      <c r="C430" s="304"/>
      <c r="D430" s="316"/>
      <c r="E430" s="249"/>
      <c r="F430" s="249"/>
      <c r="G430" s="249"/>
      <c r="H430" s="275"/>
      <c r="I430" s="275"/>
      <c r="J430" s="304"/>
    </row>
    <row r="431" spans="1:34" x14ac:dyDescent="0.2">
      <c r="A431" s="275"/>
      <c r="B431" s="275"/>
      <c r="C431" s="304"/>
      <c r="D431" s="316"/>
      <c r="E431" s="249"/>
      <c r="F431" s="249"/>
      <c r="G431" s="249"/>
      <c r="H431" s="275"/>
      <c r="I431" s="275"/>
      <c r="J431" s="304"/>
    </row>
    <row r="432" spans="1:34" x14ac:dyDescent="0.2">
      <c r="A432" s="275"/>
      <c r="B432" s="275"/>
      <c r="C432" s="304"/>
      <c r="D432" s="316"/>
      <c r="E432" s="249"/>
      <c r="F432" s="249"/>
      <c r="G432" s="249"/>
      <c r="H432" s="275"/>
      <c r="I432" s="275"/>
      <c r="J432" s="304"/>
    </row>
    <row r="433" spans="1:34" x14ac:dyDescent="0.2">
      <c r="A433" s="275"/>
      <c r="B433" s="275"/>
      <c r="C433" s="304"/>
      <c r="D433" s="316"/>
      <c r="E433" s="249"/>
      <c r="F433" s="249"/>
      <c r="G433" s="249"/>
      <c r="H433" s="275"/>
      <c r="I433" s="275"/>
      <c r="J433" s="304"/>
    </row>
    <row r="434" spans="1:34" x14ac:dyDescent="0.2">
      <c r="A434" s="275"/>
      <c r="B434" s="275"/>
      <c r="C434" s="304"/>
      <c r="D434" s="316"/>
      <c r="E434" s="249"/>
      <c r="F434" s="249"/>
      <c r="G434" s="249"/>
      <c r="H434" s="275"/>
      <c r="I434" s="275"/>
      <c r="J434" s="304"/>
    </row>
    <row r="435" spans="1:34" x14ac:dyDescent="0.2">
      <c r="A435" s="275"/>
      <c r="B435" s="275"/>
      <c r="C435" s="304"/>
      <c r="D435" s="316"/>
      <c r="E435" s="249"/>
      <c r="F435" s="249"/>
      <c r="G435" s="249"/>
      <c r="H435" s="275"/>
      <c r="I435" s="275"/>
      <c r="J435" s="304"/>
    </row>
    <row r="436" spans="1:34" x14ac:dyDescent="0.2">
      <c r="A436" s="275"/>
      <c r="B436" s="275"/>
      <c r="C436" s="304"/>
      <c r="D436" s="316"/>
      <c r="E436" s="249"/>
      <c r="F436" s="249"/>
      <c r="G436" s="249"/>
      <c r="H436" s="275"/>
      <c r="I436" s="275"/>
      <c r="J436" s="304"/>
      <c r="K436" s="249"/>
      <c r="L436" s="249"/>
      <c r="M436" s="249"/>
      <c r="N436" s="249"/>
      <c r="O436" s="249"/>
      <c r="P436" s="249"/>
      <c r="Q436" s="249"/>
      <c r="R436" s="249"/>
      <c r="S436" s="249"/>
      <c r="T436" s="249"/>
      <c r="U436" s="249"/>
      <c r="V436" s="249"/>
      <c r="W436" s="249"/>
      <c r="X436" s="249"/>
      <c r="Y436" s="249"/>
      <c r="Z436" s="249"/>
      <c r="AA436" s="249"/>
      <c r="AB436" s="249"/>
      <c r="AC436" s="249"/>
      <c r="AD436" s="249"/>
      <c r="AE436" s="249"/>
      <c r="AF436" s="249"/>
      <c r="AG436" s="249"/>
      <c r="AH436" s="249"/>
    </row>
    <row r="437" spans="1:34" x14ac:dyDescent="0.2">
      <c r="A437" s="275"/>
      <c r="B437" s="275"/>
      <c r="C437" s="304"/>
      <c r="D437" s="316"/>
      <c r="E437" s="249"/>
      <c r="F437" s="249"/>
      <c r="G437" s="249"/>
      <c r="H437" s="275"/>
      <c r="I437" s="275"/>
      <c r="J437" s="304"/>
      <c r="K437" s="249"/>
      <c r="L437" s="249"/>
      <c r="M437" s="249"/>
      <c r="N437" s="249"/>
      <c r="O437" s="249"/>
      <c r="P437" s="249"/>
      <c r="Q437" s="249"/>
      <c r="R437" s="249"/>
      <c r="S437" s="249"/>
      <c r="T437" s="249"/>
      <c r="U437" s="249"/>
      <c r="V437" s="249"/>
      <c r="W437" s="249"/>
      <c r="X437" s="249"/>
      <c r="Y437" s="249"/>
      <c r="Z437" s="249"/>
      <c r="AA437" s="249"/>
      <c r="AB437" s="249"/>
      <c r="AC437" s="249"/>
      <c r="AD437" s="249"/>
      <c r="AE437" s="249"/>
      <c r="AF437" s="249"/>
      <c r="AG437" s="249"/>
      <c r="AH437" s="249"/>
    </row>
    <row r="438" spans="1:34" x14ac:dyDescent="0.2">
      <c r="A438" s="275"/>
      <c r="B438" s="275"/>
      <c r="C438" s="304"/>
      <c r="D438" s="316"/>
      <c r="E438" s="249"/>
      <c r="F438" s="249"/>
      <c r="G438" s="249"/>
      <c r="H438" s="275"/>
      <c r="I438" s="275"/>
      <c r="J438" s="304"/>
      <c r="K438" s="249"/>
      <c r="L438" s="249"/>
      <c r="M438" s="249"/>
      <c r="N438" s="249"/>
      <c r="O438" s="249"/>
      <c r="P438" s="249"/>
      <c r="Q438" s="249"/>
      <c r="R438" s="249"/>
      <c r="S438" s="249"/>
      <c r="T438" s="249"/>
      <c r="U438" s="249"/>
      <c r="V438" s="249"/>
      <c r="W438" s="249"/>
      <c r="X438" s="249"/>
      <c r="Y438" s="249"/>
      <c r="Z438" s="249"/>
      <c r="AA438" s="249"/>
      <c r="AB438" s="249"/>
      <c r="AC438" s="249"/>
      <c r="AD438" s="249"/>
      <c r="AE438" s="249"/>
      <c r="AF438" s="249"/>
      <c r="AG438" s="249"/>
      <c r="AH438" s="249"/>
    </row>
    <row r="439" spans="1:34" x14ac:dyDescent="0.2">
      <c r="A439" s="275"/>
      <c r="B439" s="275"/>
      <c r="C439" s="304"/>
      <c r="D439" s="316"/>
      <c r="E439" s="249"/>
      <c r="F439" s="249"/>
      <c r="G439" s="249"/>
      <c r="H439" s="275"/>
      <c r="I439" s="275"/>
      <c r="J439" s="304"/>
      <c r="K439" s="249"/>
      <c r="L439" s="249"/>
      <c r="M439" s="249"/>
      <c r="N439" s="249"/>
      <c r="O439" s="249"/>
      <c r="P439" s="249"/>
      <c r="Q439" s="249"/>
      <c r="R439" s="249"/>
      <c r="S439" s="249"/>
      <c r="T439" s="249"/>
      <c r="U439" s="249"/>
      <c r="V439" s="249"/>
      <c r="W439" s="249"/>
      <c r="X439" s="249"/>
      <c r="Y439" s="249"/>
      <c r="Z439" s="249"/>
      <c r="AA439" s="249"/>
      <c r="AB439" s="249"/>
      <c r="AC439" s="249"/>
      <c r="AD439" s="249"/>
      <c r="AE439" s="249"/>
      <c r="AF439" s="249"/>
      <c r="AG439" s="249"/>
      <c r="AH439" s="249"/>
    </row>
    <row r="440" spans="1:34" x14ac:dyDescent="0.2">
      <c r="A440" s="275"/>
      <c r="B440" s="275"/>
      <c r="C440" s="304"/>
      <c r="D440" s="316"/>
      <c r="E440" s="249"/>
      <c r="F440" s="249"/>
      <c r="G440" s="249"/>
      <c r="H440" s="275"/>
      <c r="I440" s="275"/>
      <c r="J440" s="304"/>
      <c r="K440" s="249"/>
      <c r="L440" s="249"/>
      <c r="M440" s="249"/>
      <c r="N440" s="249"/>
      <c r="O440" s="249"/>
      <c r="P440" s="249"/>
      <c r="Q440" s="249"/>
      <c r="R440" s="249"/>
      <c r="S440" s="249"/>
      <c r="T440" s="249"/>
      <c r="U440" s="249"/>
      <c r="V440" s="249"/>
      <c r="W440" s="249"/>
      <c r="X440" s="249"/>
      <c r="Y440" s="249"/>
      <c r="Z440" s="249"/>
      <c r="AA440" s="249"/>
      <c r="AB440" s="249"/>
      <c r="AC440" s="249"/>
      <c r="AD440" s="249"/>
      <c r="AE440" s="249"/>
      <c r="AF440" s="249"/>
      <c r="AG440" s="249"/>
      <c r="AH440" s="249"/>
    </row>
    <row r="441" spans="1:34" x14ac:dyDescent="0.2">
      <c r="A441" s="275"/>
      <c r="B441" s="275"/>
      <c r="C441" s="304"/>
      <c r="D441" s="316"/>
      <c r="E441" s="318"/>
      <c r="F441" s="318"/>
      <c r="G441" s="318"/>
      <c r="H441" s="275"/>
      <c r="I441" s="275"/>
      <c r="J441" s="304"/>
      <c r="K441" s="249"/>
      <c r="L441" s="249"/>
      <c r="M441" s="249"/>
      <c r="N441" s="249"/>
      <c r="O441" s="249"/>
      <c r="P441" s="249"/>
      <c r="Q441" s="249"/>
      <c r="R441" s="249"/>
      <c r="S441" s="249"/>
      <c r="T441" s="249"/>
      <c r="U441" s="249"/>
      <c r="V441" s="249"/>
      <c r="W441" s="249"/>
      <c r="X441" s="249"/>
      <c r="Y441" s="249"/>
      <c r="Z441" s="249"/>
      <c r="AA441" s="249"/>
      <c r="AB441" s="249"/>
      <c r="AC441" s="249"/>
      <c r="AD441" s="249"/>
      <c r="AE441" s="249"/>
      <c r="AF441" s="249"/>
      <c r="AG441" s="249"/>
      <c r="AH441" s="249"/>
    </row>
    <row r="442" spans="1:34" x14ac:dyDescent="0.2">
      <c r="A442" s="275"/>
      <c r="B442" s="275"/>
      <c r="C442" s="304"/>
      <c r="D442" s="316"/>
      <c r="E442" s="232"/>
      <c r="F442" s="232"/>
      <c r="G442" s="232"/>
      <c r="H442" s="275"/>
      <c r="I442" s="275"/>
      <c r="J442" s="304"/>
      <c r="K442" s="249"/>
      <c r="L442" s="249"/>
      <c r="M442" s="249"/>
      <c r="N442" s="249"/>
      <c r="O442" s="249"/>
      <c r="P442" s="249"/>
      <c r="Q442" s="249"/>
      <c r="R442" s="249"/>
      <c r="S442" s="249"/>
      <c r="T442" s="249"/>
      <c r="U442" s="249"/>
      <c r="V442" s="249"/>
      <c r="W442" s="249"/>
      <c r="X442" s="249"/>
      <c r="Y442" s="249"/>
      <c r="Z442" s="249"/>
      <c r="AA442" s="249"/>
      <c r="AB442" s="249"/>
      <c r="AC442" s="249"/>
      <c r="AD442" s="249"/>
      <c r="AE442" s="249"/>
      <c r="AF442" s="249"/>
      <c r="AG442" s="249"/>
      <c r="AH442" s="249"/>
    </row>
    <row r="443" spans="1:34" x14ac:dyDescent="0.2">
      <c r="A443" s="275"/>
      <c r="B443" s="275"/>
      <c r="C443" s="304"/>
      <c r="D443" s="316"/>
      <c r="E443" s="232"/>
      <c r="F443" s="232"/>
      <c r="G443" s="232"/>
      <c r="H443" s="275"/>
      <c r="I443" s="275"/>
      <c r="J443" s="304"/>
      <c r="K443" s="249"/>
      <c r="L443" s="249"/>
      <c r="M443" s="249"/>
      <c r="N443" s="249"/>
      <c r="O443" s="249"/>
      <c r="P443" s="249"/>
      <c r="Q443" s="249"/>
      <c r="R443" s="249"/>
      <c r="S443" s="249"/>
      <c r="T443" s="249"/>
      <c r="U443" s="249"/>
      <c r="V443" s="249"/>
      <c r="W443" s="249"/>
      <c r="X443" s="249"/>
      <c r="Y443" s="249"/>
      <c r="Z443" s="249"/>
      <c r="AA443" s="249"/>
      <c r="AB443" s="249"/>
      <c r="AC443" s="249"/>
      <c r="AD443" s="249"/>
      <c r="AE443" s="249"/>
      <c r="AF443" s="249"/>
      <c r="AG443" s="249"/>
      <c r="AH443" s="249"/>
    </row>
    <row r="444" spans="1:34" x14ac:dyDescent="0.2">
      <c r="A444" s="275"/>
      <c r="B444" s="275"/>
      <c r="C444" s="304"/>
      <c r="D444" s="316"/>
      <c r="E444" s="249"/>
      <c r="F444" s="249"/>
      <c r="G444" s="249"/>
      <c r="H444" s="275"/>
      <c r="I444" s="275"/>
      <c r="J444" s="304"/>
      <c r="K444" s="249"/>
      <c r="L444" s="249"/>
      <c r="M444" s="249"/>
      <c r="N444" s="249"/>
      <c r="O444" s="249"/>
      <c r="P444" s="249"/>
      <c r="Q444" s="249"/>
      <c r="R444" s="249"/>
      <c r="S444" s="249"/>
      <c r="T444" s="249"/>
      <c r="U444" s="249"/>
      <c r="V444" s="249"/>
      <c r="W444" s="249"/>
      <c r="X444" s="249"/>
      <c r="Y444" s="249"/>
      <c r="Z444" s="249"/>
      <c r="AA444" s="249"/>
      <c r="AB444" s="249"/>
      <c r="AC444" s="249"/>
      <c r="AD444" s="249"/>
      <c r="AE444" s="249"/>
      <c r="AF444" s="249"/>
      <c r="AG444" s="249"/>
      <c r="AH444" s="249"/>
    </row>
    <row r="445" spans="1:34" x14ac:dyDescent="0.2">
      <c r="A445" s="275"/>
      <c r="B445" s="275"/>
      <c r="C445" s="304"/>
      <c r="D445" s="316"/>
      <c r="E445" s="249"/>
      <c r="F445" s="249"/>
      <c r="G445" s="249"/>
      <c r="H445" s="275"/>
      <c r="I445" s="275"/>
      <c r="J445" s="304"/>
      <c r="K445" s="249"/>
      <c r="L445" s="249"/>
      <c r="M445" s="249"/>
      <c r="N445" s="249"/>
      <c r="O445" s="249"/>
      <c r="P445" s="249"/>
      <c r="Q445" s="249"/>
      <c r="R445" s="249"/>
      <c r="S445" s="249"/>
      <c r="T445" s="249"/>
      <c r="U445" s="249"/>
      <c r="V445" s="249"/>
      <c r="W445" s="249"/>
      <c r="X445" s="249"/>
      <c r="Y445" s="249"/>
      <c r="Z445" s="249"/>
      <c r="AA445" s="249"/>
      <c r="AB445" s="249"/>
      <c r="AC445" s="249"/>
      <c r="AD445" s="249"/>
      <c r="AE445" s="249"/>
      <c r="AF445" s="249"/>
      <c r="AG445" s="249"/>
      <c r="AH445" s="249"/>
    </row>
    <row r="446" spans="1:34" x14ac:dyDescent="0.2">
      <c r="A446" s="316"/>
      <c r="B446" s="316"/>
      <c r="C446" s="317"/>
      <c r="D446" s="316"/>
      <c r="E446" s="318"/>
      <c r="F446" s="318"/>
      <c r="G446" s="318"/>
      <c r="H446" s="275"/>
      <c r="I446" s="275"/>
      <c r="J446" s="304"/>
      <c r="K446" s="249"/>
      <c r="L446" s="249"/>
      <c r="M446" s="249"/>
      <c r="N446" s="249"/>
      <c r="O446" s="249"/>
      <c r="P446" s="249"/>
      <c r="Q446" s="249"/>
      <c r="R446" s="249"/>
      <c r="S446" s="249"/>
      <c r="T446" s="249"/>
      <c r="U446" s="249"/>
      <c r="V446" s="249"/>
      <c r="W446" s="249"/>
      <c r="X446" s="249"/>
      <c r="Y446" s="249"/>
      <c r="Z446" s="249"/>
      <c r="AA446" s="249"/>
      <c r="AB446" s="249"/>
      <c r="AC446" s="249"/>
      <c r="AD446" s="249"/>
      <c r="AE446" s="249"/>
      <c r="AF446" s="249"/>
      <c r="AG446" s="249"/>
      <c r="AH446" s="249"/>
    </row>
    <row r="447" spans="1:34" x14ac:dyDescent="0.2">
      <c r="A447" s="275"/>
      <c r="B447" s="275"/>
      <c r="C447" s="304"/>
      <c r="D447" s="316"/>
      <c r="E447" s="249"/>
      <c r="F447" s="249"/>
      <c r="G447" s="249"/>
      <c r="H447" s="275"/>
      <c r="I447" s="275"/>
      <c r="J447" s="304"/>
      <c r="K447" s="249"/>
      <c r="L447" s="249"/>
      <c r="M447" s="249"/>
      <c r="N447" s="249"/>
      <c r="O447" s="249"/>
      <c r="P447" s="249"/>
      <c r="Q447" s="249"/>
      <c r="R447" s="249"/>
      <c r="S447" s="249"/>
      <c r="T447" s="249"/>
      <c r="U447" s="249"/>
      <c r="V447" s="249"/>
      <c r="W447" s="249"/>
      <c r="X447" s="249"/>
      <c r="Y447" s="249"/>
      <c r="Z447" s="249"/>
      <c r="AA447" s="249"/>
      <c r="AB447" s="249"/>
      <c r="AC447" s="249"/>
      <c r="AD447" s="249"/>
      <c r="AE447" s="249"/>
      <c r="AF447" s="249"/>
      <c r="AG447" s="249"/>
      <c r="AH447" s="249"/>
    </row>
    <row r="448" spans="1:34" x14ac:dyDescent="0.2">
      <c r="A448" s="275"/>
      <c r="B448" s="275"/>
      <c r="C448" s="304"/>
      <c r="D448" s="316"/>
      <c r="E448" s="333"/>
      <c r="F448" s="333"/>
      <c r="G448" s="333"/>
      <c r="H448" s="275"/>
      <c r="I448" s="275"/>
      <c r="J448" s="304"/>
      <c r="K448" s="249"/>
      <c r="L448" s="249"/>
      <c r="M448" s="249"/>
      <c r="N448" s="249"/>
      <c r="O448" s="249"/>
      <c r="P448" s="249"/>
      <c r="Q448" s="249"/>
      <c r="R448" s="249"/>
      <c r="S448" s="249"/>
      <c r="T448" s="249"/>
      <c r="U448" s="249"/>
      <c r="V448" s="249"/>
      <c r="W448" s="249"/>
      <c r="X448" s="249"/>
      <c r="Y448" s="249"/>
      <c r="Z448" s="249"/>
      <c r="AA448" s="249"/>
      <c r="AB448" s="249"/>
      <c r="AC448" s="249"/>
      <c r="AD448" s="249"/>
      <c r="AE448" s="249"/>
      <c r="AF448" s="249"/>
      <c r="AG448" s="249"/>
      <c r="AH448" s="249"/>
    </row>
    <row r="449" spans="1:34" x14ac:dyDescent="0.2">
      <c r="A449" s="275"/>
      <c r="B449" s="275"/>
      <c r="C449" s="304"/>
      <c r="D449" s="316"/>
      <c r="E449" s="249"/>
      <c r="F449" s="249"/>
      <c r="G449" s="249"/>
      <c r="H449" s="275"/>
      <c r="I449" s="275"/>
      <c r="J449" s="304"/>
      <c r="K449" s="249"/>
      <c r="L449" s="249"/>
      <c r="M449" s="249"/>
      <c r="N449" s="249"/>
      <c r="O449" s="249"/>
      <c r="P449" s="249"/>
      <c r="Q449" s="249"/>
      <c r="R449" s="249"/>
      <c r="S449" s="249"/>
      <c r="T449" s="249"/>
      <c r="U449" s="249"/>
      <c r="V449" s="249"/>
      <c r="W449" s="249"/>
      <c r="X449" s="249"/>
      <c r="Y449" s="249"/>
      <c r="Z449" s="249"/>
      <c r="AA449" s="249"/>
      <c r="AB449" s="249"/>
      <c r="AC449" s="249"/>
      <c r="AD449" s="249"/>
      <c r="AE449" s="249"/>
      <c r="AF449" s="249"/>
      <c r="AG449" s="249"/>
      <c r="AH449" s="249"/>
    </row>
    <row r="450" spans="1:34" x14ac:dyDescent="0.2">
      <c r="A450" s="275"/>
      <c r="B450" s="275"/>
      <c r="C450" s="304"/>
      <c r="D450" s="316"/>
      <c r="E450" s="249"/>
      <c r="F450" s="249"/>
      <c r="G450" s="249"/>
      <c r="H450" s="275"/>
      <c r="I450" s="275"/>
      <c r="J450" s="304"/>
      <c r="K450" s="249"/>
      <c r="L450" s="249"/>
      <c r="M450" s="249"/>
      <c r="N450" s="249"/>
      <c r="O450" s="249"/>
      <c r="P450" s="249"/>
      <c r="Q450" s="249"/>
      <c r="R450" s="249"/>
      <c r="S450" s="249"/>
      <c r="T450" s="249"/>
      <c r="U450" s="249"/>
      <c r="V450" s="249"/>
      <c r="W450" s="249"/>
      <c r="X450" s="249"/>
      <c r="Y450" s="249"/>
      <c r="Z450" s="249"/>
      <c r="AA450" s="249"/>
      <c r="AB450" s="249"/>
      <c r="AC450" s="249"/>
      <c r="AD450" s="249"/>
      <c r="AE450" s="249"/>
      <c r="AF450" s="249"/>
      <c r="AG450" s="249"/>
      <c r="AH450" s="249"/>
    </row>
    <row r="451" spans="1:34" x14ac:dyDescent="0.2">
      <c r="A451" s="275"/>
      <c r="B451" s="275"/>
      <c r="C451" s="304"/>
      <c r="D451" s="316"/>
      <c r="E451" s="249"/>
      <c r="F451" s="249"/>
      <c r="G451" s="249"/>
      <c r="H451" s="275"/>
      <c r="I451" s="275"/>
      <c r="J451" s="304"/>
      <c r="K451" s="249"/>
      <c r="L451" s="249"/>
      <c r="M451" s="249"/>
      <c r="N451" s="249"/>
      <c r="O451" s="249"/>
      <c r="P451" s="249"/>
      <c r="Q451" s="249"/>
      <c r="R451" s="249"/>
      <c r="S451" s="249"/>
      <c r="T451" s="249"/>
      <c r="U451" s="249"/>
      <c r="V451" s="249"/>
      <c r="W451" s="249"/>
      <c r="X451" s="249"/>
      <c r="Y451" s="249"/>
      <c r="Z451" s="249"/>
      <c r="AA451" s="249"/>
      <c r="AB451" s="249"/>
      <c r="AC451" s="249"/>
      <c r="AD451" s="249"/>
      <c r="AE451" s="249"/>
      <c r="AF451" s="249"/>
      <c r="AG451" s="249"/>
      <c r="AH451" s="249"/>
    </row>
    <row r="452" spans="1:34" x14ac:dyDescent="0.2">
      <c r="A452" s="275"/>
      <c r="B452" s="275"/>
      <c r="C452" s="304"/>
      <c r="D452" s="316"/>
      <c r="E452" s="249"/>
      <c r="F452" s="249"/>
      <c r="G452" s="249"/>
      <c r="H452" s="275"/>
      <c r="I452" s="275"/>
      <c r="J452" s="304"/>
      <c r="K452" s="249"/>
      <c r="L452" s="249"/>
      <c r="M452" s="249"/>
      <c r="N452" s="249"/>
      <c r="O452" s="249"/>
      <c r="P452" s="249"/>
      <c r="Q452" s="249"/>
      <c r="R452" s="249"/>
      <c r="S452" s="249"/>
      <c r="T452" s="249"/>
      <c r="U452" s="249"/>
      <c r="V452" s="249"/>
      <c r="W452" s="249"/>
      <c r="X452" s="249"/>
      <c r="Y452" s="249"/>
      <c r="Z452" s="249"/>
      <c r="AA452" s="249"/>
      <c r="AB452" s="249"/>
      <c r="AC452" s="249"/>
      <c r="AD452" s="249"/>
      <c r="AE452" s="249"/>
      <c r="AF452" s="249"/>
      <c r="AG452" s="249"/>
      <c r="AH452" s="249"/>
    </row>
    <row r="453" spans="1:34" x14ac:dyDescent="0.2">
      <c r="A453" s="275"/>
      <c r="B453" s="275"/>
      <c r="C453" s="304"/>
      <c r="D453" s="316"/>
      <c r="E453" s="249"/>
      <c r="F453" s="249"/>
      <c r="G453" s="249"/>
      <c r="H453" s="275"/>
      <c r="I453" s="275"/>
      <c r="J453" s="304"/>
      <c r="K453" s="249"/>
      <c r="L453" s="249"/>
      <c r="M453" s="249"/>
      <c r="N453" s="249"/>
      <c r="O453" s="249"/>
      <c r="P453" s="249"/>
      <c r="Q453" s="249"/>
      <c r="R453" s="249"/>
      <c r="S453" s="249"/>
      <c r="T453" s="249"/>
      <c r="U453" s="249"/>
      <c r="V453" s="249"/>
      <c r="W453" s="249"/>
      <c r="X453" s="249"/>
      <c r="Y453" s="249"/>
      <c r="Z453" s="249"/>
      <c r="AA453" s="249"/>
      <c r="AB453" s="249"/>
      <c r="AC453" s="249"/>
      <c r="AD453" s="249"/>
      <c r="AE453" s="249"/>
      <c r="AF453" s="249"/>
      <c r="AG453" s="249"/>
      <c r="AH453" s="249"/>
    </row>
    <row r="454" spans="1:34" x14ac:dyDescent="0.2">
      <c r="A454" s="275"/>
      <c r="B454" s="275"/>
      <c r="C454" s="304"/>
      <c r="D454" s="316"/>
      <c r="E454" s="249"/>
      <c r="F454" s="249"/>
      <c r="G454" s="249"/>
      <c r="H454" s="275"/>
      <c r="I454" s="275"/>
      <c r="J454" s="304"/>
      <c r="K454" s="249"/>
      <c r="L454" s="249"/>
      <c r="M454" s="249"/>
      <c r="N454" s="249"/>
      <c r="O454" s="249"/>
      <c r="P454" s="249"/>
      <c r="Q454" s="249"/>
      <c r="R454" s="249"/>
      <c r="S454" s="249"/>
      <c r="T454" s="249"/>
      <c r="U454" s="249"/>
      <c r="V454" s="249"/>
      <c r="W454" s="249"/>
      <c r="X454" s="249"/>
      <c r="Y454" s="249"/>
      <c r="Z454" s="249"/>
      <c r="AA454" s="249"/>
      <c r="AB454" s="249"/>
      <c r="AC454" s="249"/>
      <c r="AD454" s="249"/>
      <c r="AE454" s="249"/>
      <c r="AF454" s="249"/>
      <c r="AG454" s="249"/>
      <c r="AH454" s="249"/>
    </row>
    <row r="455" spans="1:34" x14ac:dyDescent="0.2">
      <c r="A455" s="275"/>
      <c r="B455" s="275"/>
      <c r="C455" s="304"/>
      <c r="D455" s="316"/>
      <c r="E455" s="249"/>
      <c r="F455" s="249"/>
      <c r="G455" s="249"/>
      <c r="H455" s="275"/>
      <c r="I455" s="275"/>
      <c r="J455" s="304"/>
      <c r="K455" s="249"/>
      <c r="L455" s="249"/>
      <c r="M455" s="249"/>
      <c r="N455" s="249"/>
      <c r="O455" s="249"/>
      <c r="P455" s="249"/>
      <c r="Q455" s="249"/>
      <c r="R455" s="249"/>
      <c r="S455" s="249"/>
      <c r="T455" s="249"/>
      <c r="U455" s="249"/>
      <c r="V455" s="249"/>
      <c r="W455" s="249"/>
      <c r="X455" s="249"/>
      <c r="Y455" s="249"/>
      <c r="Z455" s="249"/>
      <c r="AA455" s="249"/>
      <c r="AB455" s="249"/>
      <c r="AC455" s="249"/>
      <c r="AD455" s="249"/>
      <c r="AE455" s="249"/>
      <c r="AF455" s="249"/>
      <c r="AG455" s="249"/>
      <c r="AH455" s="249"/>
    </row>
    <row r="456" spans="1:34" x14ac:dyDescent="0.2">
      <c r="A456" s="275"/>
      <c r="B456" s="275"/>
      <c r="C456" s="304"/>
      <c r="D456" s="316"/>
      <c r="E456" s="318"/>
      <c r="F456" s="318"/>
      <c r="G456" s="318"/>
      <c r="H456" s="275"/>
      <c r="I456" s="275"/>
      <c r="J456" s="304"/>
      <c r="K456" s="249"/>
      <c r="L456" s="249"/>
      <c r="M456" s="249"/>
      <c r="N456" s="249"/>
      <c r="O456" s="249"/>
      <c r="P456" s="249"/>
      <c r="Q456" s="249"/>
      <c r="R456" s="249"/>
      <c r="S456" s="249"/>
      <c r="T456" s="249"/>
      <c r="U456" s="249"/>
      <c r="V456" s="249"/>
      <c r="W456" s="249"/>
      <c r="X456" s="249"/>
      <c r="Y456" s="249"/>
      <c r="Z456" s="249"/>
      <c r="AA456" s="249"/>
      <c r="AB456" s="249"/>
      <c r="AC456" s="249"/>
      <c r="AD456" s="249"/>
      <c r="AE456" s="249"/>
      <c r="AF456" s="249"/>
      <c r="AG456" s="249"/>
      <c r="AH456" s="249"/>
    </row>
    <row r="457" spans="1:34" x14ac:dyDescent="0.2">
      <c r="A457" s="275"/>
      <c r="B457" s="275"/>
      <c r="C457" s="304"/>
      <c r="D457" s="316"/>
      <c r="E457" s="249"/>
      <c r="F457" s="249"/>
      <c r="G457" s="249"/>
      <c r="H457" s="275"/>
      <c r="I457" s="275"/>
      <c r="J457" s="304"/>
      <c r="K457" s="249"/>
      <c r="L457" s="249"/>
      <c r="M457" s="249"/>
      <c r="N457" s="249"/>
      <c r="O457" s="249"/>
      <c r="P457" s="249"/>
      <c r="Q457" s="249"/>
      <c r="R457" s="249"/>
      <c r="S457" s="249"/>
      <c r="T457" s="249"/>
      <c r="U457" s="249"/>
      <c r="V457" s="249"/>
      <c r="W457" s="249"/>
      <c r="X457" s="249"/>
      <c r="Y457" s="249"/>
      <c r="Z457" s="249"/>
      <c r="AA457" s="249"/>
      <c r="AB457" s="249"/>
      <c r="AC457" s="249"/>
      <c r="AD457" s="249"/>
      <c r="AE457" s="249"/>
      <c r="AF457" s="249"/>
      <c r="AG457" s="249"/>
      <c r="AH457" s="249"/>
    </row>
    <row r="458" spans="1:34" x14ac:dyDescent="0.2">
      <c r="A458" s="275"/>
      <c r="B458" s="275"/>
      <c r="C458" s="304"/>
      <c r="D458" s="316"/>
      <c r="E458" s="249"/>
      <c r="F458" s="249"/>
      <c r="G458" s="249"/>
      <c r="H458" s="275"/>
      <c r="I458" s="275"/>
      <c r="J458" s="304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  <c r="AA458" s="277"/>
      <c r="AB458" s="277"/>
      <c r="AC458" s="277"/>
      <c r="AD458" s="277"/>
      <c r="AE458" s="277"/>
      <c r="AF458" s="277"/>
      <c r="AG458" s="277"/>
      <c r="AH458" s="277"/>
    </row>
    <row r="459" spans="1:34" x14ac:dyDescent="0.2">
      <c r="A459" s="275"/>
      <c r="B459" s="275"/>
      <c r="C459" s="304"/>
      <c r="D459" s="316"/>
      <c r="E459" s="249"/>
      <c r="F459" s="249"/>
      <c r="G459" s="249"/>
      <c r="H459" s="275"/>
      <c r="I459" s="275"/>
      <c r="J459" s="304"/>
      <c r="K459" s="249"/>
      <c r="L459" s="249"/>
      <c r="M459" s="249"/>
      <c r="N459" s="249"/>
      <c r="O459" s="249"/>
      <c r="P459" s="249"/>
      <c r="Q459" s="249"/>
      <c r="R459" s="249"/>
      <c r="S459" s="249"/>
      <c r="T459" s="249"/>
      <c r="U459" s="249"/>
      <c r="V459" s="249"/>
      <c r="W459" s="249"/>
      <c r="X459" s="249"/>
      <c r="Y459" s="249"/>
      <c r="Z459" s="249"/>
      <c r="AA459" s="249"/>
      <c r="AB459" s="249"/>
      <c r="AC459" s="249"/>
      <c r="AD459" s="249"/>
      <c r="AE459" s="249"/>
      <c r="AF459" s="249"/>
      <c r="AG459" s="249"/>
      <c r="AH459" s="249"/>
    </row>
    <row r="460" spans="1:34" x14ac:dyDescent="0.2">
      <c r="A460" s="275"/>
      <c r="B460" s="275"/>
      <c r="C460" s="304"/>
      <c r="D460" s="316"/>
      <c r="E460" s="249"/>
      <c r="F460" s="249"/>
      <c r="G460" s="249"/>
      <c r="H460" s="275"/>
      <c r="I460" s="275"/>
      <c r="J460" s="304"/>
      <c r="K460" s="249"/>
      <c r="L460" s="249"/>
      <c r="M460" s="249"/>
      <c r="N460" s="249"/>
      <c r="O460" s="249"/>
      <c r="P460" s="249"/>
      <c r="Q460" s="249"/>
      <c r="R460" s="249"/>
      <c r="S460" s="249"/>
      <c r="T460" s="249"/>
      <c r="U460" s="249"/>
      <c r="V460" s="249"/>
      <c r="W460" s="249"/>
      <c r="X460" s="249"/>
      <c r="Y460" s="249"/>
      <c r="Z460" s="249"/>
      <c r="AA460" s="249"/>
      <c r="AB460" s="249"/>
      <c r="AC460" s="249"/>
      <c r="AD460" s="249"/>
      <c r="AE460" s="249"/>
      <c r="AF460" s="249"/>
      <c r="AG460" s="249"/>
      <c r="AH460" s="249"/>
    </row>
    <row r="461" spans="1:34" x14ac:dyDescent="0.2">
      <c r="A461" s="275"/>
      <c r="B461" s="275"/>
      <c r="C461" s="304"/>
      <c r="D461" s="316"/>
      <c r="E461" s="249"/>
      <c r="F461" s="249"/>
      <c r="G461" s="249"/>
      <c r="H461" s="275"/>
      <c r="I461" s="275"/>
      <c r="J461" s="304"/>
      <c r="K461" s="249"/>
      <c r="L461" s="249"/>
      <c r="M461" s="249"/>
      <c r="N461" s="249"/>
      <c r="O461" s="249"/>
      <c r="P461" s="249"/>
      <c r="Q461" s="249"/>
      <c r="R461" s="249"/>
      <c r="S461" s="249"/>
      <c r="T461" s="249"/>
      <c r="U461" s="249"/>
      <c r="V461" s="249"/>
      <c r="W461" s="249"/>
      <c r="X461" s="249"/>
      <c r="Y461" s="249"/>
      <c r="Z461" s="249"/>
      <c r="AA461" s="249"/>
      <c r="AB461" s="249"/>
      <c r="AC461" s="249"/>
      <c r="AD461" s="249"/>
      <c r="AE461" s="249"/>
      <c r="AF461" s="249"/>
      <c r="AG461" s="249"/>
      <c r="AH461" s="249"/>
    </row>
    <row r="462" spans="1:34" x14ac:dyDescent="0.2">
      <c r="A462" s="275"/>
      <c r="B462" s="275"/>
      <c r="C462" s="304"/>
      <c r="D462" s="316"/>
      <c r="E462" s="249"/>
      <c r="F462" s="249"/>
      <c r="G462" s="249"/>
      <c r="H462" s="275"/>
      <c r="I462" s="275"/>
      <c r="J462" s="304"/>
      <c r="K462" s="249"/>
      <c r="L462" s="249"/>
      <c r="M462" s="249"/>
      <c r="N462" s="249"/>
      <c r="O462" s="249"/>
      <c r="P462" s="249"/>
      <c r="Q462" s="249"/>
      <c r="R462" s="249"/>
      <c r="S462" s="249"/>
      <c r="T462" s="249"/>
      <c r="U462" s="249"/>
      <c r="V462" s="249"/>
      <c r="W462" s="249"/>
      <c r="X462" s="249"/>
      <c r="Y462" s="249"/>
      <c r="Z462" s="249"/>
      <c r="AA462" s="249"/>
      <c r="AB462" s="249"/>
      <c r="AC462" s="249"/>
      <c r="AD462" s="249"/>
      <c r="AE462" s="249"/>
      <c r="AF462" s="249"/>
      <c r="AG462" s="249"/>
      <c r="AH462" s="249"/>
    </row>
    <row r="463" spans="1:34" x14ac:dyDescent="0.2">
      <c r="A463" s="275"/>
      <c r="B463" s="275"/>
      <c r="C463" s="304"/>
      <c r="D463" s="316"/>
      <c r="E463" s="249"/>
      <c r="F463" s="249"/>
      <c r="G463" s="249"/>
      <c r="H463" s="275"/>
      <c r="I463" s="275"/>
      <c r="J463" s="304"/>
      <c r="K463" s="249"/>
      <c r="L463" s="249"/>
      <c r="M463" s="249"/>
      <c r="N463" s="249"/>
      <c r="O463" s="249"/>
      <c r="P463" s="249"/>
      <c r="Q463" s="249"/>
      <c r="R463" s="249"/>
      <c r="S463" s="249"/>
      <c r="T463" s="249"/>
      <c r="U463" s="249"/>
      <c r="V463" s="249"/>
      <c r="W463" s="249"/>
      <c r="X463" s="249"/>
      <c r="Y463" s="249"/>
      <c r="Z463" s="249"/>
      <c r="AA463" s="249"/>
      <c r="AB463" s="249"/>
      <c r="AC463" s="249"/>
      <c r="AD463" s="249"/>
      <c r="AE463" s="249"/>
      <c r="AF463" s="249"/>
      <c r="AG463" s="249"/>
      <c r="AH463" s="249"/>
    </row>
    <row r="464" spans="1:34" x14ac:dyDescent="0.2">
      <c r="A464" s="275"/>
      <c r="B464" s="275"/>
      <c r="C464" s="304"/>
      <c r="D464" s="316"/>
      <c r="E464" s="249"/>
      <c r="F464" s="249"/>
      <c r="G464" s="249"/>
      <c r="H464" s="275"/>
      <c r="I464" s="275"/>
      <c r="J464" s="304"/>
      <c r="K464" s="249"/>
      <c r="L464" s="249"/>
      <c r="M464" s="249"/>
      <c r="N464" s="249"/>
      <c r="O464" s="249"/>
      <c r="P464" s="249"/>
      <c r="Q464" s="249"/>
      <c r="R464" s="249"/>
      <c r="S464" s="249"/>
      <c r="T464" s="249"/>
      <c r="U464" s="249"/>
      <c r="V464" s="249"/>
      <c r="W464" s="249"/>
      <c r="X464" s="249"/>
      <c r="Y464" s="249"/>
      <c r="Z464" s="249"/>
      <c r="AA464" s="249"/>
      <c r="AB464" s="249"/>
      <c r="AC464" s="249"/>
      <c r="AD464" s="249"/>
      <c r="AE464" s="249"/>
      <c r="AF464" s="249"/>
      <c r="AG464" s="249"/>
      <c r="AH464" s="249"/>
    </row>
    <row r="465" spans="1:34" x14ac:dyDescent="0.2">
      <c r="A465" s="275"/>
      <c r="B465" s="275"/>
      <c r="C465" s="304"/>
      <c r="D465" s="316"/>
      <c r="E465" s="249"/>
      <c r="F465" s="249"/>
      <c r="G465" s="249"/>
      <c r="H465" s="275"/>
      <c r="I465" s="275"/>
      <c r="J465" s="304"/>
      <c r="K465" s="249"/>
      <c r="L465" s="249"/>
      <c r="M465" s="249"/>
      <c r="N465" s="249"/>
      <c r="O465" s="249"/>
      <c r="P465" s="249"/>
      <c r="Q465" s="249"/>
      <c r="R465" s="249"/>
      <c r="S465" s="249"/>
      <c r="T465" s="249"/>
      <c r="U465" s="249"/>
      <c r="V465" s="249"/>
      <c r="W465" s="249"/>
      <c r="X465" s="249"/>
      <c r="Y465" s="249"/>
      <c r="Z465" s="249"/>
      <c r="AA465" s="249"/>
      <c r="AB465" s="249"/>
      <c r="AC465" s="249"/>
      <c r="AD465" s="249"/>
      <c r="AE465" s="249"/>
      <c r="AF465" s="249"/>
      <c r="AG465" s="249"/>
      <c r="AH465" s="249"/>
    </row>
    <row r="466" spans="1:34" x14ac:dyDescent="0.2">
      <c r="A466" s="275"/>
      <c r="B466" s="275"/>
      <c r="C466" s="304"/>
      <c r="D466" s="316"/>
      <c r="E466" s="249"/>
      <c r="F466" s="249"/>
      <c r="G466" s="249"/>
      <c r="H466" s="275"/>
      <c r="I466" s="275"/>
      <c r="J466" s="304"/>
      <c r="K466" s="249"/>
      <c r="L466" s="249"/>
      <c r="M466" s="249"/>
      <c r="N466" s="249"/>
      <c r="O466" s="249"/>
      <c r="P466" s="249"/>
      <c r="Q466" s="249"/>
      <c r="R466" s="249"/>
      <c r="S466" s="249"/>
      <c r="T466" s="249"/>
      <c r="U466" s="249"/>
      <c r="V466" s="249"/>
      <c r="W466" s="249"/>
      <c r="X466" s="249"/>
      <c r="Y466" s="249"/>
      <c r="Z466" s="249"/>
      <c r="AA466" s="249"/>
      <c r="AB466" s="249"/>
      <c r="AC466" s="249"/>
      <c r="AD466" s="249"/>
      <c r="AE466" s="249"/>
      <c r="AF466" s="249"/>
      <c r="AG466" s="249"/>
      <c r="AH466" s="249"/>
    </row>
    <row r="467" spans="1:34" x14ac:dyDescent="0.2">
      <c r="A467" s="275"/>
      <c r="B467" s="275"/>
      <c r="C467" s="304"/>
      <c r="D467" s="316"/>
      <c r="E467" s="249"/>
      <c r="F467" s="249"/>
      <c r="G467" s="249"/>
      <c r="H467" s="275"/>
      <c r="I467" s="275"/>
      <c r="J467" s="304"/>
      <c r="K467" s="249"/>
      <c r="L467" s="249"/>
      <c r="M467" s="249"/>
      <c r="N467" s="249"/>
      <c r="O467" s="249"/>
      <c r="P467" s="249"/>
      <c r="Q467" s="249"/>
      <c r="R467" s="249"/>
      <c r="S467" s="249"/>
      <c r="T467" s="249"/>
      <c r="U467" s="249"/>
      <c r="V467" s="249"/>
      <c r="W467" s="249"/>
      <c r="X467" s="249"/>
      <c r="Y467" s="249"/>
      <c r="Z467" s="249"/>
      <c r="AA467" s="249"/>
      <c r="AB467" s="249"/>
      <c r="AC467" s="249"/>
      <c r="AD467" s="249"/>
      <c r="AE467" s="249"/>
      <c r="AF467" s="249"/>
      <c r="AG467" s="249"/>
      <c r="AH467" s="249"/>
    </row>
    <row r="468" spans="1:34" x14ac:dyDescent="0.2">
      <c r="A468" s="275"/>
      <c r="B468" s="275"/>
      <c r="C468" s="304"/>
      <c r="D468" s="316"/>
      <c r="E468" s="249"/>
      <c r="F468" s="249"/>
      <c r="G468" s="249"/>
      <c r="H468" s="275"/>
      <c r="I468" s="275"/>
      <c r="J468" s="304"/>
    </row>
    <row r="469" spans="1:34" x14ac:dyDescent="0.2">
      <c r="A469" s="275"/>
      <c r="B469" s="275"/>
      <c r="C469" s="304"/>
      <c r="D469" s="316"/>
      <c r="E469" s="249"/>
      <c r="F469" s="249"/>
      <c r="G469" s="249"/>
      <c r="H469" s="275"/>
      <c r="I469" s="275"/>
      <c r="J469" s="304"/>
    </row>
    <row r="470" spans="1:34" x14ac:dyDescent="0.2">
      <c r="A470" s="275"/>
      <c r="B470" s="275"/>
      <c r="C470" s="304"/>
      <c r="D470" s="316"/>
      <c r="E470" s="249"/>
      <c r="F470" s="249"/>
      <c r="G470" s="249"/>
      <c r="H470" s="275"/>
      <c r="I470" s="275"/>
      <c r="J470" s="304"/>
    </row>
    <row r="471" spans="1:34" x14ac:dyDescent="0.2">
      <c r="A471" s="275"/>
      <c r="B471" s="275"/>
      <c r="C471" s="304"/>
      <c r="D471" s="316"/>
      <c r="E471" s="249"/>
      <c r="F471" s="249"/>
      <c r="G471" s="249"/>
      <c r="H471" s="275"/>
      <c r="I471" s="275"/>
      <c r="J471" s="304"/>
    </row>
    <row r="472" spans="1:34" x14ac:dyDescent="0.2">
      <c r="A472" s="275"/>
      <c r="B472" s="275"/>
      <c r="C472" s="304"/>
      <c r="D472" s="316"/>
      <c r="E472" s="249"/>
      <c r="F472" s="249"/>
      <c r="G472" s="249"/>
      <c r="H472" s="275"/>
      <c r="I472" s="275"/>
      <c r="J472" s="304"/>
    </row>
    <row r="473" spans="1:34" x14ac:dyDescent="0.2">
      <c r="A473" s="275"/>
      <c r="B473" s="275"/>
      <c r="C473" s="304"/>
      <c r="D473" s="316"/>
      <c r="E473" s="249"/>
      <c r="F473" s="249"/>
      <c r="G473" s="249"/>
      <c r="H473" s="275"/>
      <c r="I473" s="275"/>
      <c r="J473" s="304"/>
    </row>
    <row r="474" spans="1:34" x14ac:dyDescent="0.2">
      <c r="A474" s="275"/>
      <c r="B474" s="275"/>
      <c r="C474" s="304"/>
      <c r="D474" s="316"/>
      <c r="E474" s="249"/>
      <c r="F474" s="249"/>
      <c r="G474" s="249"/>
      <c r="H474" s="275"/>
      <c r="I474" s="275"/>
      <c r="J474" s="304"/>
    </row>
    <row r="475" spans="1:34" x14ac:dyDescent="0.2">
      <c r="A475" s="275"/>
      <c r="B475" s="275"/>
      <c r="C475" s="304"/>
      <c r="D475" s="316"/>
      <c r="E475" s="249"/>
      <c r="F475" s="249"/>
      <c r="G475" s="249"/>
      <c r="H475" s="275"/>
      <c r="I475" s="275"/>
      <c r="J475" s="304"/>
    </row>
    <row r="476" spans="1:34" x14ac:dyDescent="0.2">
      <c r="A476" s="275"/>
      <c r="B476" s="275"/>
      <c r="C476" s="304"/>
      <c r="D476" s="316"/>
      <c r="E476" s="326"/>
      <c r="F476" s="326"/>
      <c r="G476" s="326"/>
      <c r="H476" s="327"/>
      <c r="I476" s="327"/>
      <c r="J476" s="328"/>
    </row>
    <row r="477" spans="1:34" x14ac:dyDescent="0.2">
      <c r="A477" s="275"/>
      <c r="B477" s="275"/>
      <c r="C477" s="304"/>
      <c r="D477" s="316"/>
      <c r="E477" s="232"/>
      <c r="F477" s="232"/>
      <c r="G477" s="232"/>
      <c r="H477" s="275"/>
      <c r="I477" s="275"/>
      <c r="J477" s="304"/>
    </row>
    <row r="478" spans="1:34" x14ac:dyDescent="0.2">
      <c r="A478" s="275"/>
      <c r="B478" s="275"/>
      <c r="C478" s="304"/>
      <c r="D478" s="316"/>
      <c r="E478" s="232"/>
      <c r="F478" s="232"/>
      <c r="G478" s="232"/>
      <c r="H478" s="275"/>
      <c r="I478" s="275"/>
      <c r="J478" s="304"/>
    </row>
    <row r="479" spans="1:34" x14ac:dyDescent="0.2">
      <c r="A479" s="275"/>
      <c r="B479" s="275"/>
      <c r="C479" s="304"/>
      <c r="D479" s="316"/>
      <c r="E479" s="249"/>
      <c r="F479" s="249"/>
      <c r="G479" s="249"/>
      <c r="H479" s="275"/>
      <c r="I479" s="275"/>
      <c r="J479" s="304"/>
    </row>
    <row r="480" spans="1:34" x14ac:dyDescent="0.2">
      <c r="A480" s="275"/>
      <c r="B480" s="275"/>
      <c r="C480" s="304"/>
      <c r="D480" s="316"/>
      <c r="E480" s="249"/>
      <c r="F480" s="249"/>
      <c r="G480" s="249"/>
      <c r="H480" s="275"/>
      <c r="I480" s="275"/>
      <c r="J480" s="304"/>
    </row>
    <row r="481" spans="1:10" x14ac:dyDescent="0.2">
      <c r="A481" s="275"/>
      <c r="B481" s="275"/>
      <c r="C481" s="304"/>
      <c r="D481" s="316"/>
      <c r="E481" s="249"/>
      <c r="F481" s="249"/>
      <c r="G481" s="249"/>
      <c r="H481" s="275"/>
      <c r="I481" s="275"/>
      <c r="J481" s="304"/>
    </row>
    <row r="482" spans="1:10" x14ac:dyDescent="0.2">
      <c r="A482" s="275"/>
      <c r="B482" s="275"/>
      <c r="C482" s="304"/>
      <c r="D482" s="316"/>
      <c r="E482" s="249"/>
      <c r="F482" s="249"/>
      <c r="G482" s="249"/>
      <c r="H482" s="275"/>
      <c r="I482" s="275"/>
      <c r="J482" s="304"/>
    </row>
    <row r="483" spans="1:10" x14ac:dyDescent="0.2">
      <c r="A483" s="275"/>
      <c r="B483" s="275"/>
      <c r="C483" s="304"/>
      <c r="D483" s="316"/>
      <c r="E483" s="318"/>
      <c r="F483" s="318"/>
      <c r="G483" s="318"/>
      <c r="H483" s="275"/>
      <c r="I483" s="275"/>
      <c r="J483" s="304"/>
    </row>
    <row r="484" spans="1:10" x14ac:dyDescent="0.2">
      <c r="A484" s="275"/>
      <c r="B484" s="275"/>
      <c r="C484" s="304"/>
      <c r="D484" s="316"/>
      <c r="E484" s="249"/>
      <c r="F484" s="249"/>
      <c r="G484" s="249"/>
      <c r="H484" s="275"/>
      <c r="I484" s="275"/>
      <c r="J484" s="304"/>
    </row>
    <row r="485" spans="1:10" x14ac:dyDescent="0.2">
      <c r="A485" s="275"/>
      <c r="B485" s="275"/>
      <c r="C485" s="304"/>
      <c r="D485" s="316"/>
      <c r="E485" s="249"/>
      <c r="F485" s="249"/>
      <c r="G485" s="249"/>
      <c r="H485" s="275"/>
      <c r="I485" s="275"/>
      <c r="J485" s="304"/>
    </row>
    <row r="486" spans="1:10" x14ac:dyDescent="0.2">
      <c r="A486" s="275"/>
      <c r="B486" s="275"/>
      <c r="C486" s="304"/>
      <c r="D486" s="316"/>
      <c r="E486" s="249"/>
      <c r="F486" s="249"/>
      <c r="G486" s="249"/>
      <c r="H486" s="334"/>
      <c r="I486" s="275"/>
      <c r="J486" s="304"/>
    </row>
    <row r="487" spans="1:10" x14ac:dyDescent="0.2">
      <c r="A487" s="275"/>
      <c r="B487" s="275"/>
      <c r="C487" s="304"/>
      <c r="D487" s="316"/>
      <c r="E487" s="249"/>
      <c r="F487" s="249"/>
      <c r="G487" s="249"/>
      <c r="H487" s="335"/>
      <c r="I487" s="275"/>
      <c r="J487" s="304"/>
    </row>
    <row r="488" spans="1:10" x14ac:dyDescent="0.2">
      <c r="A488" s="275"/>
      <c r="B488" s="275"/>
      <c r="C488" s="304"/>
      <c r="D488" s="316"/>
      <c r="E488" s="249"/>
      <c r="F488" s="249"/>
      <c r="G488" s="249"/>
      <c r="H488" s="275"/>
      <c r="I488" s="275"/>
      <c r="J488" s="304"/>
    </row>
    <row r="489" spans="1:10" x14ac:dyDescent="0.2">
      <c r="A489" s="275"/>
      <c r="B489" s="275"/>
      <c r="C489" s="304"/>
      <c r="D489" s="316"/>
      <c r="E489" s="249"/>
      <c r="F489" s="249"/>
      <c r="G489" s="249"/>
      <c r="H489" s="275"/>
      <c r="I489" s="275"/>
      <c r="J489" s="304"/>
    </row>
    <row r="490" spans="1:10" x14ac:dyDescent="0.2">
      <c r="A490" s="275"/>
      <c r="B490" s="275"/>
      <c r="C490" s="304"/>
      <c r="D490" s="316"/>
      <c r="E490" s="249"/>
      <c r="F490" s="249"/>
      <c r="G490" s="249"/>
      <c r="H490" s="275"/>
      <c r="I490" s="275"/>
      <c r="J490" s="304"/>
    </row>
    <row r="491" spans="1:10" x14ac:dyDescent="0.2">
      <c r="A491" s="275"/>
      <c r="B491" s="275"/>
      <c r="C491" s="304"/>
      <c r="D491" s="316"/>
      <c r="E491" s="249"/>
      <c r="F491" s="249"/>
      <c r="G491" s="249"/>
      <c r="H491" s="275"/>
      <c r="I491" s="275"/>
      <c r="J491" s="304"/>
    </row>
    <row r="492" spans="1:10" x14ac:dyDescent="0.2">
      <c r="A492" s="275"/>
      <c r="B492" s="275"/>
      <c r="C492" s="304"/>
      <c r="D492" s="316"/>
      <c r="E492" s="249"/>
      <c r="F492" s="249"/>
      <c r="G492" s="249"/>
      <c r="H492" s="275"/>
      <c r="I492" s="275"/>
      <c r="J492" s="304"/>
    </row>
    <row r="493" spans="1:10" x14ac:dyDescent="0.2">
      <c r="A493" s="275"/>
      <c r="B493" s="275"/>
      <c r="C493" s="304"/>
      <c r="D493" s="316"/>
      <c r="E493" s="249"/>
      <c r="F493" s="249"/>
      <c r="G493" s="249"/>
      <c r="H493" s="275"/>
      <c r="I493" s="275"/>
      <c r="J493" s="304"/>
    </row>
    <row r="494" spans="1:10" x14ac:dyDescent="0.2">
      <c r="A494" s="275"/>
      <c r="B494" s="275"/>
      <c r="C494" s="304"/>
      <c r="D494" s="316"/>
      <c r="E494" s="249"/>
      <c r="F494" s="249"/>
      <c r="G494" s="249"/>
      <c r="H494" s="275"/>
      <c r="I494" s="275"/>
      <c r="J494" s="304"/>
    </row>
    <row r="495" spans="1:10" x14ac:dyDescent="0.2">
      <c r="A495" s="275"/>
      <c r="B495" s="275"/>
      <c r="C495" s="304"/>
      <c r="D495" s="316"/>
      <c r="E495" s="249"/>
      <c r="F495" s="249"/>
      <c r="G495" s="249"/>
      <c r="H495" s="275"/>
      <c r="I495" s="275"/>
      <c r="J495" s="304"/>
    </row>
    <row r="496" spans="1:10" x14ac:dyDescent="0.2">
      <c r="A496" s="275"/>
      <c r="B496" s="275"/>
      <c r="C496" s="304"/>
      <c r="D496" s="316"/>
      <c r="E496" s="249"/>
      <c r="F496" s="249"/>
      <c r="G496" s="249"/>
      <c r="H496" s="275"/>
      <c r="I496" s="275"/>
      <c r="J496" s="304"/>
    </row>
    <row r="497" spans="1:34" x14ac:dyDescent="0.2">
      <c r="A497" s="275"/>
      <c r="B497" s="275"/>
      <c r="C497" s="304"/>
      <c r="D497" s="316"/>
      <c r="E497" s="249"/>
      <c r="F497" s="249"/>
      <c r="G497" s="249"/>
      <c r="H497" s="275"/>
      <c r="I497" s="275"/>
      <c r="J497" s="304"/>
    </row>
    <row r="498" spans="1:34" x14ac:dyDescent="0.2">
      <c r="A498" s="275"/>
      <c r="B498" s="275"/>
      <c r="C498" s="304"/>
      <c r="D498" s="316"/>
      <c r="E498" s="249"/>
      <c r="F498" s="249"/>
      <c r="G498" s="249"/>
      <c r="H498" s="275"/>
      <c r="I498" s="275"/>
      <c r="J498" s="304"/>
    </row>
    <row r="499" spans="1:34" x14ac:dyDescent="0.2">
      <c r="A499" s="275"/>
      <c r="B499" s="275"/>
      <c r="C499" s="304"/>
      <c r="D499" s="316"/>
      <c r="E499" s="249"/>
      <c r="F499" s="249"/>
      <c r="G499" s="249"/>
      <c r="H499" s="275"/>
      <c r="I499" s="275"/>
      <c r="J499" s="304"/>
    </row>
    <row r="500" spans="1:34" x14ac:dyDescent="0.2">
      <c r="A500" s="275"/>
      <c r="B500" s="275"/>
      <c r="C500" s="304"/>
      <c r="D500" s="316"/>
      <c r="E500" s="249"/>
      <c r="F500" s="249"/>
      <c r="G500" s="249"/>
      <c r="H500" s="275"/>
      <c r="I500" s="275"/>
      <c r="J500" s="304"/>
      <c r="K500" s="249"/>
      <c r="L500" s="249"/>
      <c r="M500" s="249"/>
      <c r="N500" s="249"/>
      <c r="O500" s="249"/>
      <c r="P500" s="249"/>
      <c r="Q500" s="249"/>
      <c r="R500" s="249"/>
      <c r="S500" s="249"/>
      <c r="T500" s="249"/>
      <c r="U500" s="249"/>
      <c r="V500" s="249"/>
      <c r="W500" s="249"/>
      <c r="X500" s="249"/>
      <c r="Y500" s="249"/>
      <c r="Z500" s="249"/>
      <c r="AA500" s="249"/>
      <c r="AB500" s="249"/>
      <c r="AC500" s="249"/>
      <c r="AD500" s="249"/>
      <c r="AE500" s="249"/>
      <c r="AF500" s="249"/>
      <c r="AG500" s="249"/>
      <c r="AH500" s="249"/>
    </row>
    <row r="501" spans="1:34" x14ac:dyDescent="0.2">
      <c r="A501" s="275"/>
      <c r="B501" s="275"/>
      <c r="C501" s="304"/>
      <c r="D501" s="316"/>
      <c r="E501" s="249"/>
      <c r="F501" s="249"/>
      <c r="G501" s="249"/>
      <c r="H501" s="275"/>
      <c r="I501" s="275"/>
      <c r="J501" s="304"/>
      <c r="K501" s="249"/>
      <c r="L501" s="249"/>
      <c r="M501" s="249"/>
      <c r="N501" s="249"/>
      <c r="O501" s="249"/>
      <c r="P501" s="249"/>
      <c r="Q501" s="249"/>
      <c r="R501" s="249"/>
      <c r="S501" s="249"/>
      <c r="T501" s="249"/>
      <c r="U501" s="249"/>
      <c r="V501" s="249"/>
      <c r="W501" s="249"/>
      <c r="X501" s="249"/>
      <c r="Y501" s="249"/>
      <c r="Z501" s="249"/>
      <c r="AA501" s="249"/>
      <c r="AB501" s="249"/>
      <c r="AC501" s="249"/>
      <c r="AD501" s="249"/>
      <c r="AE501" s="249"/>
      <c r="AF501" s="249"/>
      <c r="AG501" s="249"/>
      <c r="AH501" s="249"/>
    </row>
    <row r="502" spans="1:34" x14ac:dyDescent="0.2">
      <c r="A502" s="335"/>
      <c r="B502" s="335"/>
      <c r="C502" s="336"/>
      <c r="D502" s="316"/>
      <c r="E502" s="249"/>
      <c r="F502" s="249"/>
      <c r="G502" s="249"/>
      <c r="H502" s="275"/>
      <c r="I502" s="275"/>
      <c r="J502" s="304"/>
      <c r="K502" s="249"/>
      <c r="L502" s="249"/>
      <c r="M502" s="249"/>
      <c r="N502" s="249"/>
      <c r="O502" s="249"/>
      <c r="P502" s="249"/>
      <c r="Q502" s="249"/>
      <c r="R502" s="249"/>
      <c r="S502" s="249"/>
      <c r="T502" s="249"/>
      <c r="U502" s="249"/>
      <c r="V502" s="249"/>
      <c r="W502" s="249"/>
      <c r="X502" s="249"/>
      <c r="Y502" s="249"/>
      <c r="Z502" s="249"/>
      <c r="AA502" s="249"/>
      <c r="AB502" s="249"/>
      <c r="AC502" s="249"/>
      <c r="AD502" s="249"/>
      <c r="AE502" s="249"/>
      <c r="AF502" s="249"/>
      <c r="AG502" s="249"/>
      <c r="AH502" s="249"/>
    </row>
    <row r="503" spans="1:34" x14ac:dyDescent="0.2">
      <c r="A503" s="275"/>
      <c r="B503" s="275"/>
      <c r="C503" s="304"/>
      <c r="D503" s="316"/>
      <c r="E503" s="249"/>
      <c r="F503" s="249"/>
      <c r="G503" s="249"/>
      <c r="H503" s="275"/>
      <c r="I503" s="275"/>
      <c r="J503" s="304"/>
      <c r="K503" s="249"/>
      <c r="L503" s="249"/>
      <c r="M503" s="249"/>
      <c r="N503" s="249"/>
      <c r="O503" s="249"/>
      <c r="P503" s="249"/>
      <c r="Q503" s="249"/>
      <c r="R503" s="249"/>
      <c r="S503" s="249"/>
      <c r="T503" s="249"/>
      <c r="U503" s="249"/>
      <c r="V503" s="249"/>
      <c r="W503" s="249"/>
      <c r="X503" s="249"/>
      <c r="Y503" s="249"/>
      <c r="Z503" s="249"/>
      <c r="AA503" s="249"/>
      <c r="AB503" s="249"/>
      <c r="AC503" s="249"/>
      <c r="AD503" s="249"/>
      <c r="AE503" s="249"/>
      <c r="AF503" s="249"/>
      <c r="AG503" s="249"/>
      <c r="AH503" s="249"/>
    </row>
    <row r="504" spans="1:34" x14ac:dyDescent="0.2">
      <c r="A504" s="275"/>
      <c r="B504" s="275"/>
      <c r="C504" s="304"/>
      <c r="D504" s="316"/>
      <c r="E504" s="249"/>
      <c r="F504" s="249"/>
      <c r="G504" s="249"/>
      <c r="H504" s="275"/>
      <c r="I504" s="275"/>
      <c r="J504" s="304"/>
      <c r="K504" s="249"/>
      <c r="L504" s="249"/>
      <c r="M504" s="249"/>
      <c r="N504" s="249"/>
      <c r="O504" s="249"/>
      <c r="P504" s="249"/>
      <c r="Q504" s="249"/>
      <c r="R504" s="249"/>
      <c r="S504" s="249"/>
      <c r="T504" s="249"/>
      <c r="U504" s="249"/>
      <c r="V504" s="249"/>
      <c r="W504" s="249"/>
      <c r="X504" s="249"/>
      <c r="Y504" s="249"/>
      <c r="Z504" s="249"/>
      <c r="AA504" s="249"/>
      <c r="AB504" s="249"/>
      <c r="AC504" s="249"/>
      <c r="AD504" s="249"/>
      <c r="AE504" s="249"/>
      <c r="AF504" s="249"/>
      <c r="AG504" s="249"/>
      <c r="AH504" s="249"/>
    </row>
    <row r="505" spans="1:34" x14ac:dyDescent="0.2">
      <c r="A505" s="275"/>
      <c r="B505" s="275"/>
      <c r="C505" s="304"/>
      <c r="D505" s="316"/>
      <c r="E505" s="249"/>
      <c r="F505" s="249"/>
      <c r="G505" s="249"/>
      <c r="H505" s="275"/>
      <c r="I505" s="275"/>
      <c r="J505" s="304"/>
      <c r="K505" s="249"/>
      <c r="L505" s="249"/>
      <c r="M505" s="249"/>
      <c r="N505" s="249"/>
      <c r="O505" s="249"/>
      <c r="P505" s="249"/>
      <c r="Q505" s="249"/>
      <c r="R505" s="249"/>
      <c r="S505" s="249"/>
      <c r="T505" s="249"/>
      <c r="U505" s="249"/>
      <c r="V505" s="249"/>
      <c r="W505" s="249"/>
      <c r="X505" s="249"/>
      <c r="Y505" s="249"/>
      <c r="Z505" s="249"/>
      <c r="AA505" s="249"/>
      <c r="AB505" s="249"/>
      <c r="AC505" s="249"/>
      <c r="AD505" s="249"/>
      <c r="AE505" s="249"/>
      <c r="AF505" s="249"/>
      <c r="AG505" s="249"/>
      <c r="AH505" s="249"/>
    </row>
    <row r="506" spans="1:34" x14ac:dyDescent="0.2">
      <c r="A506" s="275"/>
      <c r="B506" s="275"/>
      <c r="C506" s="304"/>
      <c r="D506" s="316"/>
      <c r="E506" s="249"/>
      <c r="F506" s="249"/>
      <c r="G506" s="249"/>
      <c r="H506" s="275"/>
      <c r="I506" s="275"/>
      <c r="J506" s="304"/>
      <c r="K506" s="249"/>
      <c r="L506" s="249"/>
      <c r="M506" s="249"/>
      <c r="N506" s="249"/>
      <c r="O506" s="249"/>
      <c r="P506" s="249"/>
      <c r="Q506" s="249"/>
      <c r="R506" s="249"/>
      <c r="S506" s="249"/>
      <c r="T506" s="249"/>
      <c r="U506" s="249"/>
      <c r="V506" s="249"/>
      <c r="W506" s="249"/>
      <c r="X506" s="249"/>
      <c r="Y506" s="249"/>
      <c r="Z506" s="249"/>
      <c r="AA506" s="249"/>
      <c r="AB506" s="249"/>
      <c r="AC506" s="249"/>
      <c r="AD506" s="249"/>
      <c r="AE506" s="249"/>
      <c r="AF506" s="249"/>
      <c r="AG506" s="249"/>
      <c r="AH506" s="249"/>
    </row>
    <row r="507" spans="1:34" x14ac:dyDescent="0.2">
      <c r="A507" s="275"/>
      <c r="B507" s="275"/>
      <c r="C507" s="304"/>
      <c r="D507" s="316"/>
      <c r="E507" s="249"/>
      <c r="F507" s="249"/>
      <c r="G507" s="249"/>
      <c r="H507" s="275"/>
      <c r="I507" s="275"/>
      <c r="J507" s="304"/>
      <c r="K507" s="249"/>
      <c r="L507" s="249"/>
      <c r="M507" s="249"/>
      <c r="N507" s="249"/>
      <c r="O507" s="249"/>
      <c r="P507" s="249"/>
      <c r="Q507" s="249"/>
      <c r="R507" s="249"/>
      <c r="S507" s="249"/>
      <c r="T507" s="249"/>
      <c r="U507" s="249"/>
      <c r="V507" s="249"/>
      <c r="W507" s="249"/>
      <c r="X507" s="249"/>
      <c r="Y507" s="249"/>
      <c r="Z507" s="249"/>
      <c r="AA507" s="249"/>
      <c r="AB507" s="249"/>
      <c r="AC507" s="249"/>
      <c r="AD507" s="249"/>
      <c r="AE507" s="249"/>
      <c r="AF507" s="249"/>
      <c r="AG507" s="249"/>
      <c r="AH507" s="249"/>
    </row>
    <row r="508" spans="1:34" x14ac:dyDescent="0.2">
      <c r="A508" s="275"/>
      <c r="B508" s="275"/>
      <c r="C508" s="304"/>
      <c r="D508" s="316"/>
      <c r="E508" s="249"/>
      <c r="F508" s="249"/>
      <c r="G508" s="249"/>
      <c r="H508" s="275"/>
      <c r="I508" s="275"/>
      <c r="J508" s="304"/>
      <c r="K508" s="249"/>
      <c r="L508" s="249"/>
      <c r="M508" s="249"/>
      <c r="N508" s="249"/>
      <c r="O508" s="249"/>
      <c r="P508" s="249"/>
      <c r="Q508" s="249"/>
      <c r="R508" s="249"/>
      <c r="S508" s="249"/>
      <c r="T508" s="249"/>
      <c r="U508" s="249"/>
      <c r="V508" s="249"/>
      <c r="W508" s="249"/>
      <c r="X508" s="249"/>
      <c r="Y508" s="249"/>
      <c r="Z508" s="249"/>
      <c r="AA508" s="249"/>
      <c r="AB508" s="249"/>
      <c r="AC508" s="249"/>
      <c r="AD508" s="249"/>
      <c r="AE508" s="249"/>
      <c r="AF508" s="249"/>
      <c r="AG508" s="249"/>
      <c r="AH508" s="249"/>
    </row>
    <row r="509" spans="1:34" x14ac:dyDescent="0.2">
      <c r="A509" s="275"/>
      <c r="B509" s="275"/>
      <c r="C509" s="304"/>
      <c r="D509" s="316"/>
      <c r="E509" s="249"/>
      <c r="F509" s="249"/>
      <c r="G509" s="249"/>
      <c r="H509" s="275"/>
      <c r="I509" s="275"/>
      <c r="J509" s="304"/>
      <c r="K509" s="249"/>
      <c r="L509" s="249"/>
      <c r="M509" s="249"/>
      <c r="N509" s="249"/>
      <c r="O509" s="249"/>
      <c r="P509" s="249"/>
      <c r="Q509" s="249"/>
      <c r="R509" s="249"/>
      <c r="S509" s="249"/>
      <c r="T509" s="249"/>
      <c r="U509" s="249"/>
      <c r="V509" s="249"/>
      <c r="W509" s="249"/>
      <c r="X509" s="249"/>
      <c r="Y509" s="249"/>
      <c r="Z509" s="249"/>
      <c r="AA509" s="249"/>
      <c r="AB509" s="249"/>
      <c r="AC509" s="249"/>
      <c r="AD509" s="249"/>
      <c r="AE509" s="249"/>
      <c r="AF509" s="249"/>
      <c r="AG509" s="249"/>
      <c r="AH509" s="249"/>
    </row>
    <row r="510" spans="1:34" x14ac:dyDescent="0.2">
      <c r="A510" s="275"/>
      <c r="B510" s="275"/>
      <c r="C510" s="304"/>
      <c r="D510" s="316"/>
      <c r="E510" s="249"/>
      <c r="F510" s="249"/>
      <c r="G510" s="249"/>
      <c r="H510" s="275"/>
      <c r="I510" s="275"/>
      <c r="J510" s="304"/>
      <c r="K510" s="249"/>
      <c r="L510" s="249"/>
      <c r="M510" s="249"/>
      <c r="N510" s="249"/>
      <c r="O510" s="249"/>
      <c r="P510" s="249"/>
      <c r="Q510" s="249"/>
      <c r="R510" s="249"/>
      <c r="S510" s="249"/>
      <c r="T510" s="249"/>
      <c r="U510" s="249"/>
      <c r="V510" s="249"/>
      <c r="W510" s="249"/>
      <c r="X510" s="249"/>
      <c r="Y510" s="249"/>
      <c r="Z510" s="249"/>
      <c r="AA510" s="249"/>
      <c r="AB510" s="249"/>
      <c r="AC510" s="249"/>
      <c r="AD510" s="249"/>
      <c r="AE510" s="249"/>
      <c r="AF510" s="249"/>
      <c r="AG510" s="249"/>
      <c r="AH510" s="249"/>
    </row>
    <row r="511" spans="1:34" x14ac:dyDescent="0.2">
      <c r="A511" s="275"/>
      <c r="B511" s="275"/>
      <c r="C511" s="304"/>
      <c r="D511" s="316"/>
      <c r="E511" s="249"/>
      <c r="F511" s="249"/>
      <c r="G511" s="249"/>
      <c r="H511" s="275"/>
      <c r="I511" s="275"/>
      <c r="J511" s="304"/>
      <c r="K511" s="249"/>
      <c r="L511" s="249"/>
      <c r="M511" s="249"/>
      <c r="N511" s="249"/>
      <c r="O511" s="249"/>
      <c r="P511" s="249"/>
      <c r="Q511" s="249"/>
      <c r="R511" s="249"/>
      <c r="S511" s="249"/>
      <c r="T511" s="249"/>
      <c r="U511" s="249"/>
      <c r="V511" s="249"/>
      <c r="W511" s="249"/>
      <c r="X511" s="249"/>
      <c r="Y511" s="249"/>
      <c r="Z511" s="249"/>
      <c r="AA511" s="249"/>
      <c r="AB511" s="249"/>
      <c r="AC511" s="249"/>
      <c r="AD511" s="249"/>
      <c r="AE511" s="249"/>
      <c r="AF511" s="249"/>
      <c r="AG511" s="249"/>
      <c r="AH511" s="249"/>
    </row>
    <row r="512" spans="1:34" x14ac:dyDescent="0.2">
      <c r="A512" s="275"/>
      <c r="B512" s="275"/>
      <c r="C512" s="304"/>
      <c r="D512" s="316"/>
      <c r="E512" s="249"/>
      <c r="F512" s="249"/>
      <c r="G512" s="249"/>
      <c r="H512" s="275"/>
      <c r="I512" s="275"/>
      <c r="J512" s="304"/>
      <c r="K512" s="249"/>
      <c r="L512" s="249"/>
      <c r="M512" s="249"/>
      <c r="N512" s="249"/>
      <c r="O512" s="249"/>
      <c r="P512" s="249"/>
      <c r="Q512" s="249"/>
      <c r="R512" s="249"/>
      <c r="S512" s="249"/>
      <c r="T512" s="249"/>
      <c r="U512" s="249"/>
      <c r="V512" s="249"/>
      <c r="W512" s="249"/>
      <c r="X512" s="249"/>
      <c r="Y512" s="249"/>
      <c r="Z512" s="249"/>
      <c r="AA512" s="249"/>
      <c r="AB512" s="249"/>
      <c r="AC512" s="249"/>
      <c r="AD512" s="249"/>
      <c r="AE512" s="249"/>
      <c r="AF512" s="249"/>
      <c r="AG512" s="249"/>
      <c r="AH512" s="249"/>
    </row>
    <row r="513" spans="1:34" x14ac:dyDescent="0.2">
      <c r="A513" s="275"/>
      <c r="B513" s="275"/>
      <c r="C513" s="304"/>
      <c r="D513" s="316"/>
      <c r="E513" s="249"/>
      <c r="F513" s="249"/>
      <c r="G513" s="249"/>
      <c r="H513" s="275"/>
      <c r="I513" s="275"/>
      <c r="J513" s="304"/>
      <c r="K513" s="249"/>
      <c r="L513" s="249"/>
      <c r="M513" s="249"/>
      <c r="N513" s="249"/>
      <c r="O513" s="249"/>
      <c r="P513" s="249"/>
      <c r="Q513" s="249"/>
      <c r="R513" s="249"/>
      <c r="S513" s="249"/>
      <c r="T513" s="249"/>
      <c r="U513" s="249"/>
      <c r="V513" s="249"/>
      <c r="W513" s="249"/>
      <c r="X513" s="249"/>
      <c r="Y513" s="249"/>
      <c r="Z513" s="249"/>
      <c r="AA513" s="249"/>
      <c r="AB513" s="249"/>
      <c r="AC513" s="249"/>
      <c r="AD513" s="249"/>
      <c r="AE513" s="249"/>
      <c r="AF513" s="249"/>
      <c r="AG513" s="249"/>
      <c r="AH513" s="249"/>
    </row>
    <row r="514" spans="1:34" x14ac:dyDescent="0.2">
      <c r="A514" s="275"/>
      <c r="B514" s="275"/>
      <c r="C514" s="304"/>
      <c r="D514" s="316"/>
      <c r="E514" s="249"/>
      <c r="F514" s="249"/>
      <c r="G514" s="249"/>
      <c r="H514" s="275"/>
      <c r="I514" s="275"/>
      <c r="J514" s="304"/>
      <c r="K514" s="249"/>
      <c r="L514" s="249"/>
      <c r="M514" s="249"/>
      <c r="N514" s="249"/>
      <c r="O514" s="249"/>
      <c r="P514" s="249"/>
      <c r="Q514" s="249"/>
      <c r="R514" s="249"/>
      <c r="S514" s="249"/>
      <c r="T514" s="249"/>
      <c r="U514" s="249"/>
      <c r="V514" s="249"/>
      <c r="W514" s="249"/>
      <c r="X514" s="249"/>
      <c r="Y514" s="249"/>
      <c r="Z514" s="249"/>
      <c r="AA514" s="249"/>
      <c r="AB514" s="249"/>
      <c r="AC514" s="249"/>
      <c r="AD514" s="249"/>
      <c r="AE514" s="249"/>
      <c r="AF514" s="249"/>
      <c r="AG514" s="249"/>
      <c r="AH514" s="249"/>
    </row>
    <row r="515" spans="1:34" x14ac:dyDescent="0.2">
      <c r="A515" s="275"/>
      <c r="B515" s="275"/>
      <c r="C515" s="304"/>
      <c r="D515" s="316"/>
      <c r="E515" s="249"/>
      <c r="F515" s="249"/>
      <c r="G515" s="249"/>
      <c r="H515" s="275"/>
      <c r="I515" s="275"/>
      <c r="J515" s="304"/>
      <c r="K515" s="249"/>
      <c r="L515" s="249"/>
      <c r="M515" s="249"/>
      <c r="N515" s="249"/>
      <c r="O515" s="249"/>
      <c r="P515" s="249"/>
      <c r="Q515" s="249"/>
      <c r="R515" s="249"/>
      <c r="S515" s="249"/>
      <c r="T515" s="249"/>
      <c r="U515" s="249"/>
      <c r="V515" s="249"/>
      <c r="W515" s="249"/>
      <c r="X515" s="249"/>
      <c r="Y515" s="249"/>
      <c r="Z515" s="249"/>
      <c r="AA515" s="249"/>
      <c r="AB515" s="249"/>
      <c r="AC515" s="249"/>
      <c r="AD515" s="249"/>
      <c r="AE515" s="249"/>
      <c r="AF515" s="249"/>
      <c r="AG515" s="249"/>
      <c r="AH515" s="249"/>
    </row>
    <row r="516" spans="1:34" x14ac:dyDescent="0.2">
      <c r="A516" s="275"/>
      <c r="B516" s="275"/>
      <c r="C516" s="304"/>
      <c r="D516" s="316"/>
      <c r="E516" s="249"/>
      <c r="F516" s="249"/>
      <c r="G516" s="249"/>
      <c r="H516" s="275"/>
      <c r="I516" s="275"/>
      <c r="J516" s="304"/>
      <c r="K516" s="249"/>
      <c r="L516" s="249"/>
      <c r="M516" s="249"/>
      <c r="N516" s="249"/>
      <c r="O516" s="249"/>
      <c r="P516" s="249"/>
      <c r="Q516" s="249"/>
      <c r="R516" s="249"/>
      <c r="S516" s="249"/>
      <c r="T516" s="249"/>
      <c r="U516" s="249"/>
      <c r="V516" s="249"/>
      <c r="W516" s="249"/>
      <c r="X516" s="249"/>
      <c r="Y516" s="249"/>
      <c r="Z516" s="249"/>
      <c r="AA516" s="249"/>
      <c r="AB516" s="249"/>
      <c r="AC516" s="249"/>
      <c r="AD516" s="249"/>
      <c r="AE516" s="249"/>
      <c r="AF516" s="249"/>
      <c r="AG516" s="249"/>
      <c r="AH516" s="249"/>
    </row>
    <row r="517" spans="1:34" x14ac:dyDescent="0.2">
      <c r="A517" s="275"/>
      <c r="B517" s="275"/>
      <c r="C517" s="304"/>
      <c r="D517" s="316"/>
      <c r="E517" s="249"/>
      <c r="F517" s="249"/>
      <c r="G517" s="249"/>
      <c r="H517" s="275"/>
      <c r="I517" s="275"/>
      <c r="J517" s="304"/>
      <c r="K517" s="249"/>
      <c r="L517" s="249"/>
      <c r="M517" s="249"/>
      <c r="N517" s="249"/>
      <c r="O517" s="249"/>
      <c r="P517" s="249"/>
      <c r="Q517" s="249"/>
      <c r="R517" s="249"/>
      <c r="S517" s="249"/>
      <c r="T517" s="249"/>
      <c r="U517" s="249"/>
      <c r="V517" s="249"/>
      <c r="W517" s="249"/>
      <c r="X517" s="249"/>
      <c r="Y517" s="249"/>
      <c r="Z517" s="249"/>
      <c r="AA517" s="249"/>
      <c r="AB517" s="249"/>
      <c r="AC517" s="249"/>
      <c r="AD517" s="249"/>
      <c r="AE517" s="249"/>
      <c r="AF517" s="249"/>
      <c r="AG517" s="249"/>
      <c r="AH517" s="249"/>
    </row>
    <row r="518" spans="1:34" x14ac:dyDescent="0.2">
      <c r="A518" s="275"/>
      <c r="B518" s="275"/>
      <c r="C518" s="304"/>
      <c r="D518" s="316"/>
      <c r="E518" s="249"/>
      <c r="F518" s="249"/>
      <c r="G518" s="249"/>
      <c r="H518" s="275"/>
      <c r="I518" s="275"/>
      <c r="J518" s="304"/>
      <c r="K518" s="249"/>
      <c r="L518" s="249"/>
      <c r="M518" s="249"/>
      <c r="N518" s="249"/>
      <c r="O518" s="249"/>
      <c r="P518" s="249"/>
      <c r="Q518" s="249"/>
      <c r="R518" s="249"/>
      <c r="S518" s="249"/>
      <c r="T518" s="249"/>
      <c r="U518" s="249"/>
      <c r="V518" s="249"/>
      <c r="W518" s="249"/>
      <c r="X518" s="249"/>
      <c r="Y518" s="249"/>
      <c r="Z518" s="249"/>
      <c r="AA518" s="249"/>
      <c r="AB518" s="249"/>
      <c r="AC518" s="249"/>
      <c r="AD518" s="249"/>
      <c r="AE518" s="249"/>
      <c r="AF518" s="249"/>
      <c r="AG518" s="249"/>
      <c r="AH518" s="249"/>
    </row>
    <row r="519" spans="1:34" x14ac:dyDescent="0.2">
      <c r="A519" s="275"/>
      <c r="B519" s="275"/>
      <c r="C519" s="304"/>
      <c r="D519" s="316"/>
      <c r="E519" s="249"/>
      <c r="F519" s="249"/>
      <c r="G519" s="249"/>
      <c r="H519" s="275"/>
      <c r="I519" s="275"/>
      <c r="J519" s="304"/>
      <c r="K519" s="249"/>
      <c r="L519" s="249"/>
      <c r="M519" s="249"/>
      <c r="N519" s="249"/>
      <c r="O519" s="249"/>
      <c r="P519" s="249"/>
      <c r="Q519" s="249"/>
      <c r="R519" s="249"/>
      <c r="S519" s="249"/>
      <c r="T519" s="249"/>
      <c r="U519" s="249"/>
      <c r="V519" s="249"/>
      <c r="W519" s="249"/>
      <c r="X519" s="249"/>
      <c r="Y519" s="249"/>
      <c r="Z519" s="249"/>
      <c r="AA519" s="249"/>
      <c r="AB519" s="249"/>
      <c r="AC519" s="249"/>
      <c r="AD519" s="249"/>
      <c r="AE519" s="249"/>
      <c r="AF519" s="249"/>
      <c r="AG519" s="249"/>
      <c r="AH519" s="249"/>
    </row>
    <row r="520" spans="1:34" x14ac:dyDescent="0.2">
      <c r="A520" s="275"/>
      <c r="B520" s="275"/>
      <c r="C520" s="304"/>
      <c r="D520" s="316"/>
      <c r="E520" s="332"/>
      <c r="F520" s="332"/>
      <c r="G520" s="332"/>
      <c r="H520" s="334"/>
      <c r="I520" s="275"/>
      <c r="J520" s="304"/>
      <c r="K520" s="249"/>
      <c r="L520" s="249"/>
      <c r="M520" s="249"/>
      <c r="N520" s="249"/>
      <c r="O520" s="249"/>
      <c r="P520" s="249"/>
      <c r="Q520" s="249"/>
      <c r="R520" s="249"/>
      <c r="S520" s="249"/>
      <c r="T520" s="249"/>
      <c r="U520" s="249"/>
      <c r="V520" s="249"/>
      <c r="W520" s="249"/>
      <c r="X520" s="249"/>
      <c r="Y520" s="249"/>
      <c r="Z520" s="249"/>
      <c r="AA520" s="249"/>
      <c r="AB520" s="249"/>
      <c r="AC520" s="249"/>
      <c r="AD520" s="249"/>
      <c r="AE520" s="249"/>
      <c r="AF520" s="249"/>
      <c r="AG520" s="249"/>
      <c r="AH520" s="249"/>
    </row>
    <row r="521" spans="1:34" x14ac:dyDescent="0.2">
      <c r="A521" s="275"/>
      <c r="B521" s="275"/>
      <c r="C521" s="304"/>
      <c r="D521" s="316"/>
      <c r="E521" s="249"/>
      <c r="F521" s="249"/>
      <c r="G521" s="249"/>
      <c r="H521" s="275"/>
      <c r="I521" s="275"/>
      <c r="J521" s="304"/>
      <c r="K521" s="249"/>
      <c r="L521" s="249"/>
      <c r="M521" s="249"/>
      <c r="N521" s="249"/>
      <c r="O521" s="249"/>
      <c r="P521" s="249"/>
      <c r="Q521" s="249"/>
      <c r="R521" s="249"/>
      <c r="S521" s="249"/>
      <c r="T521" s="249"/>
      <c r="U521" s="249"/>
      <c r="V521" s="249"/>
      <c r="W521" s="249"/>
      <c r="X521" s="249"/>
      <c r="Y521" s="249"/>
      <c r="Z521" s="249"/>
      <c r="AA521" s="249"/>
      <c r="AB521" s="249"/>
      <c r="AC521" s="249"/>
      <c r="AD521" s="249"/>
      <c r="AE521" s="249"/>
      <c r="AF521" s="249"/>
      <c r="AG521" s="249"/>
      <c r="AH521" s="249"/>
    </row>
    <row r="522" spans="1:34" x14ac:dyDescent="0.2">
      <c r="A522" s="275"/>
      <c r="B522" s="275"/>
      <c r="C522" s="304"/>
      <c r="D522" s="316"/>
      <c r="E522" s="249"/>
      <c r="F522" s="249"/>
      <c r="G522" s="249"/>
      <c r="H522" s="275"/>
      <c r="I522" s="275"/>
      <c r="J522" s="304"/>
      <c r="K522" s="249"/>
      <c r="L522" s="249"/>
      <c r="M522" s="249"/>
      <c r="N522" s="249"/>
      <c r="O522" s="249"/>
      <c r="P522" s="249"/>
      <c r="Q522" s="249"/>
      <c r="R522" s="249"/>
      <c r="S522" s="249"/>
      <c r="T522" s="249"/>
      <c r="U522" s="249"/>
      <c r="V522" s="249"/>
      <c r="W522" s="249"/>
      <c r="X522" s="249"/>
      <c r="Y522" s="249"/>
      <c r="Z522" s="249"/>
      <c r="AA522" s="249"/>
      <c r="AB522" s="249"/>
      <c r="AC522" s="249"/>
      <c r="AD522" s="249"/>
      <c r="AE522" s="249"/>
      <c r="AF522" s="249"/>
      <c r="AG522" s="249"/>
      <c r="AH522" s="249"/>
    </row>
    <row r="523" spans="1:34" x14ac:dyDescent="0.2">
      <c r="A523" s="275"/>
      <c r="B523" s="275"/>
      <c r="C523" s="304"/>
      <c r="D523" s="316"/>
      <c r="E523" s="249"/>
      <c r="F523" s="249"/>
      <c r="G523" s="249"/>
      <c r="H523" s="275"/>
      <c r="I523" s="275"/>
      <c r="J523" s="304"/>
      <c r="K523" s="249"/>
      <c r="L523" s="249"/>
      <c r="M523" s="249"/>
      <c r="N523" s="249"/>
      <c r="O523" s="249"/>
      <c r="P523" s="249"/>
      <c r="Q523" s="249"/>
      <c r="R523" s="249"/>
      <c r="S523" s="249"/>
      <c r="T523" s="249"/>
      <c r="U523" s="249"/>
      <c r="V523" s="249"/>
      <c r="W523" s="249"/>
      <c r="X523" s="249"/>
      <c r="Y523" s="249"/>
      <c r="Z523" s="249"/>
      <c r="AA523" s="249"/>
      <c r="AB523" s="249"/>
      <c r="AC523" s="249"/>
      <c r="AD523" s="249"/>
      <c r="AE523" s="249"/>
      <c r="AF523" s="249"/>
      <c r="AG523" s="249"/>
      <c r="AH523" s="249"/>
    </row>
    <row r="524" spans="1:34" x14ac:dyDescent="0.2">
      <c r="A524" s="275"/>
      <c r="B524" s="275"/>
      <c r="C524" s="304"/>
      <c r="D524" s="316"/>
      <c r="E524" s="249"/>
      <c r="F524" s="249"/>
      <c r="G524" s="249"/>
      <c r="H524" s="275"/>
      <c r="I524" s="275"/>
      <c r="J524" s="304"/>
      <c r="K524" s="249"/>
      <c r="L524" s="249"/>
      <c r="M524" s="249"/>
      <c r="N524" s="249"/>
      <c r="O524" s="249"/>
      <c r="P524" s="249"/>
      <c r="Q524" s="249"/>
      <c r="R524" s="249"/>
      <c r="S524" s="249"/>
      <c r="T524" s="249"/>
      <c r="U524" s="249"/>
      <c r="V524" s="249"/>
      <c r="W524" s="249"/>
      <c r="X524" s="249"/>
      <c r="Y524" s="249"/>
      <c r="Z524" s="249"/>
      <c r="AA524" s="249"/>
      <c r="AB524" s="249"/>
      <c r="AC524" s="249"/>
      <c r="AD524" s="249"/>
      <c r="AE524" s="249"/>
      <c r="AF524" s="249"/>
      <c r="AG524" s="249"/>
      <c r="AH524" s="249"/>
    </row>
    <row r="525" spans="1:34" x14ac:dyDescent="0.2">
      <c r="A525" s="275"/>
      <c r="B525" s="275"/>
      <c r="C525" s="304"/>
      <c r="D525" s="316"/>
      <c r="E525" s="249"/>
      <c r="F525" s="249"/>
      <c r="G525" s="249"/>
      <c r="H525" s="275"/>
      <c r="I525" s="275"/>
      <c r="J525" s="304"/>
      <c r="K525" s="249"/>
      <c r="L525" s="249"/>
      <c r="M525" s="249"/>
      <c r="N525" s="249"/>
      <c r="O525" s="249"/>
      <c r="P525" s="249"/>
      <c r="Q525" s="249"/>
      <c r="R525" s="249"/>
      <c r="S525" s="249"/>
      <c r="T525" s="249"/>
      <c r="U525" s="249"/>
      <c r="V525" s="249"/>
      <c r="W525" s="249"/>
      <c r="X525" s="249"/>
      <c r="Y525" s="249"/>
      <c r="Z525" s="249"/>
      <c r="AA525" s="249"/>
      <c r="AB525" s="249"/>
      <c r="AC525" s="249"/>
      <c r="AD525" s="249"/>
      <c r="AE525" s="249"/>
      <c r="AF525" s="249"/>
      <c r="AG525" s="249"/>
      <c r="AH525" s="249"/>
    </row>
    <row r="526" spans="1:34" x14ac:dyDescent="0.2">
      <c r="A526" s="275"/>
      <c r="B526" s="275"/>
      <c r="C526" s="304"/>
      <c r="D526" s="316"/>
      <c r="E526" s="249"/>
      <c r="F526" s="249"/>
      <c r="G526" s="249"/>
      <c r="H526" s="275"/>
      <c r="I526" s="275"/>
      <c r="J526" s="304"/>
      <c r="K526" s="249"/>
      <c r="L526" s="249"/>
      <c r="M526" s="249"/>
      <c r="N526" s="249"/>
      <c r="O526" s="249"/>
      <c r="P526" s="249"/>
      <c r="Q526" s="249"/>
      <c r="R526" s="249"/>
      <c r="S526" s="249"/>
      <c r="T526" s="249"/>
      <c r="U526" s="249"/>
      <c r="V526" s="249"/>
      <c r="W526" s="249"/>
      <c r="X526" s="249"/>
      <c r="Y526" s="249"/>
      <c r="Z526" s="249"/>
      <c r="AA526" s="249"/>
      <c r="AB526" s="249"/>
      <c r="AC526" s="249"/>
      <c r="AD526" s="249"/>
      <c r="AE526" s="249"/>
      <c r="AF526" s="249"/>
      <c r="AG526" s="249"/>
      <c r="AH526" s="249"/>
    </row>
    <row r="527" spans="1:34" x14ac:dyDescent="0.2">
      <c r="A527" s="275"/>
      <c r="B527" s="275"/>
      <c r="C527" s="304"/>
      <c r="D527" s="316"/>
      <c r="E527" s="249"/>
      <c r="F527" s="249"/>
      <c r="G527" s="249"/>
      <c r="H527" s="330"/>
      <c r="I527" s="275"/>
      <c r="J527" s="304"/>
      <c r="K527" s="249"/>
      <c r="L527" s="249"/>
      <c r="M527" s="249"/>
      <c r="N527" s="249"/>
      <c r="O527" s="249"/>
      <c r="P527" s="249"/>
      <c r="Q527" s="249"/>
      <c r="R527" s="249"/>
      <c r="S527" s="249"/>
      <c r="T527" s="249"/>
      <c r="U527" s="249"/>
      <c r="V527" s="249"/>
      <c r="W527" s="249"/>
      <c r="X527" s="249"/>
      <c r="Y527" s="249"/>
      <c r="Z527" s="249"/>
      <c r="AA527" s="249"/>
      <c r="AB527" s="249"/>
      <c r="AC527" s="249"/>
      <c r="AD527" s="249"/>
      <c r="AE527" s="249"/>
      <c r="AF527" s="249"/>
      <c r="AG527" s="249"/>
      <c r="AH527" s="249"/>
    </row>
    <row r="528" spans="1:34" x14ac:dyDescent="0.2">
      <c r="A528" s="275"/>
      <c r="B528" s="275"/>
      <c r="C528" s="304"/>
      <c r="D528" s="316"/>
      <c r="E528" s="332"/>
      <c r="F528" s="332"/>
      <c r="G528" s="332"/>
      <c r="H528" s="275"/>
      <c r="I528" s="275"/>
      <c r="J528" s="304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  <c r="AA528" s="277"/>
      <c r="AB528" s="277"/>
      <c r="AC528" s="277"/>
      <c r="AD528" s="277"/>
      <c r="AE528" s="277"/>
      <c r="AF528" s="277"/>
      <c r="AG528" s="277"/>
      <c r="AH528" s="277"/>
    </row>
    <row r="529" spans="1:34" x14ac:dyDescent="0.2">
      <c r="A529" s="275"/>
      <c r="B529" s="275"/>
      <c r="C529" s="304"/>
      <c r="D529" s="316"/>
      <c r="E529" s="249"/>
      <c r="F529" s="249"/>
      <c r="G529" s="249"/>
      <c r="H529" s="275"/>
      <c r="I529" s="275"/>
      <c r="J529" s="304"/>
      <c r="K529" s="249"/>
      <c r="L529" s="249"/>
      <c r="M529" s="249"/>
      <c r="N529" s="249"/>
      <c r="O529" s="249"/>
      <c r="P529" s="249"/>
      <c r="Q529" s="249"/>
      <c r="R529" s="249"/>
      <c r="S529" s="249"/>
      <c r="T529" s="249"/>
      <c r="U529" s="249"/>
      <c r="V529" s="249"/>
      <c r="W529" s="249"/>
      <c r="X529" s="249"/>
      <c r="Y529" s="249"/>
      <c r="Z529" s="249"/>
      <c r="AA529" s="249"/>
      <c r="AB529" s="249"/>
      <c r="AC529" s="249"/>
      <c r="AD529" s="249"/>
      <c r="AE529" s="249"/>
      <c r="AF529" s="249"/>
      <c r="AG529" s="249"/>
      <c r="AH529" s="249"/>
    </row>
    <row r="530" spans="1:34" x14ac:dyDescent="0.2">
      <c r="A530" s="275"/>
      <c r="B530" s="275"/>
      <c r="C530" s="304"/>
      <c r="D530" s="316"/>
      <c r="E530" s="249"/>
      <c r="F530" s="249"/>
      <c r="G530" s="249"/>
      <c r="H530" s="275"/>
      <c r="I530" s="275"/>
      <c r="J530" s="304"/>
      <c r="K530" s="249"/>
      <c r="L530" s="249"/>
      <c r="M530" s="249"/>
      <c r="N530" s="249"/>
      <c r="O530" s="249"/>
      <c r="P530" s="249"/>
      <c r="Q530" s="249"/>
      <c r="R530" s="249"/>
      <c r="S530" s="249"/>
      <c r="T530" s="249"/>
      <c r="U530" s="249"/>
      <c r="V530" s="249"/>
      <c r="W530" s="249"/>
      <c r="X530" s="249"/>
      <c r="Y530" s="249"/>
      <c r="Z530" s="249"/>
      <c r="AA530" s="249"/>
      <c r="AB530" s="249"/>
      <c r="AC530" s="249"/>
      <c r="AD530" s="249"/>
      <c r="AE530" s="249"/>
      <c r="AF530" s="249"/>
      <c r="AG530" s="249"/>
      <c r="AH530" s="249"/>
    </row>
    <row r="531" spans="1:34" x14ac:dyDescent="0.2">
      <c r="A531" s="275"/>
      <c r="B531" s="275"/>
      <c r="C531" s="304"/>
      <c r="D531" s="316"/>
      <c r="E531" s="249"/>
      <c r="F531" s="249"/>
      <c r="G531" s="249"/>
      <c r="H531" s="275"/>
      <c r="I531" s="275"/>
      <c r="J531" s="304"/>
      <c r="K531" s="249"/>
      <c r="L531" s="249"/>
      <c r="M531" s="249"/>
      <c r="N531" s="249"/>
      <c r="O531" s="249"/>
      <c r="P531" s="249"/>
      <c r="Q531" s="249"/>
      <c r="R531" s="249"/>
      <c r="S531" s="249"/>
      <c r="T531" s="249"/>
      <c r="U531" s="249"/>
      <c r="V531" s="249"/>
      <c r="W531" s="249"/>
      <c r="X531" s="249"/>
      <c r="Y531" s="249"/>
      <c r="Z531" s="249"/>
      <c r="AA531" s="249"/>
      <c r="AB531" s="249"/>
      <c r="AC531" s="249"/>
      <c r="AD531" s="249"/>
      <c r="AE531" s="249"/>
      <c r="AF531" s="249"/>
      <c r="AG531" s="249"/>
      <c r="AH531" s="249"/>
    </row>
    <row r="532" spans="1:34" x14ac:dyDescent="0.2">
      <c r="A532" s="275"/>
      <c r="B532" s="275"/>
      <c r="C532" s="304"/>
      <c r="D532" s="316"/>
      <c r="E532" s="249"/>
      <c r="F532" s="249"/>
      <c r="G532" s="249"/>
      <c r="H532" s="275"/>
      <c r="I532" s="275"/>
      <c r="J532" s="304"/>
      <c r="K532" s="249"/>
      <c r="L532" s="249"/>
      <c r="M532" s="249"/>
      <c r="N532" s="249"/>
      <c r="O532" s="249"/>
      <c r="P532" s="249"/>
      <c r="Q532" s="249"/>
      <c r="R532" s="249"/>
      <c r="S532" s="249"/>
      <c r="T532" s="249"/>
      <c r="U532" s="249"/>
      <c r="V532" s="249"/>
      <c r="W532" s="249"/>
      <c r="X532" s="249"/>
      <c r="Y532" s="249"/>
      <c r="Z532" s="249"/>
      <c r="AA532" s="249"/>
      <c r="AB532" s="249"/>
      <c r="AC532" s="249"/>
      <c r="AD532" s="249"/>
      <c r="AE532" s="249"/>
      <c r="AF532" s="249"/>
      <c r="AG532" s="249"/>
      <c r="AH532" s="249"/>
    </row>
    <row r="533" spans="1:34" x14ac:dyDescent="0.2">
      <c r="A533" s="275"/>
      <c r="B533" s="275"/>
      <c r="C533" s="304"/>
      <c r="D533" s="316"/>
      <c r="E533" s="249"/>
      <c r="F533" s="249"/>
      <c r="G533" s="249"/>
      <c r="H533" s="275"/>
      <c r="I533" s="275"/>
      <c r="J533" s="304"/>
      <c r="K533" s="249"/>
      <c r="L533" s="249"/>
      <c r="M533" s="249"/>
      <c r="N533" s="249"/>
      <c r="O533" s="249"/>
      <c r="P533" s="249"/>
      <c r="Q533" s="249"/>
      <c r="R533" s="249"/>
      <c r="S533" s="249"/>
      <c r="T533" s="249"/>
      <c r="U533" s="249"/>
      <c r="V533" s="249"/>
      <c r="W533" s="249"/>
      <c r="X533" s="249"/>
      <c r="Y533" s="249"/>
      <c r="Z533" s="249"/>
      <c r="AA533" s="249"/>
      <c r="AB533" s="249"/>
      <c r="AC533" s="249"/>
      <c r="AD533" s="249"/>
      <c r="AE533" s="249"/>
      <c r="AF533" s="249"/>
      <c r="AG533" s="249"/>
      <c r="AH533" s="249"/>
    </row>
    <row r="534" spans="1:34" x14ac:dyDescent="0.2">
      <c r="A534" s="275"/>
      <c r="B534" s="275"/>
      <c r="C534" s="304"/>
      <c r="D534" s="316"/>
      <c r="E534" s="249"/>
      <c r="F534" s="249"/>
      <c r="G534" s="249"/>
      <c r="H534" s="275"/>
      <c r="I534" s="275"/>
      <c r="J534" s="304"/>
      <c r="K534" s="249"/>
      <c r="L534" s="249"/>
      <c r="M534" s="249"/>
      <c r="N534" s="249"/>
      <c r="O534" s="249"/>
      <c r="P534" s="249"/>
      <c r="Q534" s="249"/>
      <c r="R534" s="249"/>
      <c r="S534" s="249"/>
      <c r="T534" s="249"/>
      <c r="U534" s="249"/>
      <c r="V534" s="249"/>
      <c r="W534" s="249"/>
      <c r="X534" s="249"/>
      <c r="Y534" s="249"/>
      <c r="Z534" s="249"/>
      <c r="AA534" s="249"/>
      <c r="AB534" s="249"/>
      <c r="AC534" s="249"/>
      <c r="AD534" s="249"/>
      <c r="AE534" s="249"/>
      <c r="AF534" s="249"/>
      <c r="AG534" s="249"/>
      <c r="AH534" s="249"/>
    </row>
    <row r="535" spans="1:34" x14ac:dyDescent="0.2">
      <c r="A535" s="275"/>
      <c r="B535" s="275"/>
      <c r="C535" s="304"/>
      <c r="D535" s="316"/>
      <c r="E535" s="249"/>
      <c r="F535" s="249"/>
      <c r="G535" s="249"/>
      <c r="H535" s="275"/>
      <c r="I535" s="275"/>
      <c r="J535" s="304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  <c r="AA535" s="277"/>
      <c r="AB535" s="277"/>
      <c r="AC535" s="277"/>
      <c r="AD535" s="277"/>
      <c r="AE535" s="277"/>
      <c r="AF535" s="277"/>
      <c r="AG535" s="277"/>
      <c r="AH535" s="277"/>
    </row>
    <row r="536" spans="1:34" x14ac:dyDescent="0.2">
      <c r="A536" s="275"/>
      <c r="B536" s="275"/>
      <c r="C536" s="304"/>
      <c r="D536" s="316"/>
      <c r="E536" s="249"/>
      <c r="F536" s="249"/>
      <c r="G536" s="249"/>
      <c r="H536" s="275"/>
      <c r="I536" s="275"/>
      <c r="J536" s="304"/>
      <c r="K536" s="249"/>
      <c r="L536" s="249"/>
      <c r="M536" s="249"/>
      <c r="N536" s="249"/>
      <c r="O536" s="249"/>
      <c r="P536" s="249"/>
      <c r="Q536" s="249"/>
      <c r="R536" s="249"/>
      <c r="S536" s="249"/>
      <c r="T536" s="249"/>
      <c r="U536" s="249"/>
      <c r="V536" s="249"/>
      <c r="W536" s="249"/>
      <c r="X536" s="249"/>
      <c r="Y536" s="249"/>
      <c r="Z536" s="249"/>
      <c r="AA536" s="249"/>
      <c r="AB536" s="249"/>
      <c r="AC536" s="249"/>
      <c r="AD536" s="249"/>
      <c r="AE536" s="249"/>
      <c r="AF536" s="249"/>
      <c r="AG536" s="249"/>
      <c r="AH536" s="249"/>
    </row>
    <row r="537" spans="1:34" x14ac:dyDescent="0.2">
      <c r="A537" s="275"/>
      <c r="B537" s="275"/>
      <c r="C537" s="304"/>
      <c r="D537" s="316"/>
      <c r="E537" s="333"/>
      <c r="F537" s="333"/>
      <c r="G537" s="333"/>
      <c r="H537" s="275"/>
      <c r="I537" s="275"/>
      <c r="J537" s="304"/>
      <c r="K537" s="249"/>
      <c r="L537" s="249"/>
      <c r="M537" s="249"/>
      <c r="N537" s="249"/>
      <c r="O537" s="249"/>
      <c r="P537" s="249"/>
      <c r="Q537" s="249"/>
      <c r="R537" s="249"/>
      <c r="S537" s="249"/>
      <c r="T537" s="249"/>
      <c r="U537" s="249"/>
      <c r="V537" s="249"/>
      <c r="W537" s="249"/>
      <c r="X537" s="249"/>
      <c r="Y537" s="249"/>
      <c r="Z537" s="249"/>
      <c r="AA537" s="249"/>
      <c r="AB537" s="249"/>
      <c r="AC537" s="249"/>
      <c r="AD537" s="249"/>
      <c r="AE537" s="249"/>
      <c r="AF537" s="249"/>
      <c r="AG537" s="249"/>
      <c r="AH537" s="249"/>
    </row>
    <row r="538" spans="1:34" x14ac:dyDescent="0.2">
      <c r="A538" s="275"/>
      <c r="B538" s="275"/>
      <c r="C538" s="304"/>
      <c r="D538" s="316"/>
      <c r="E538" s="249"/>
      <c r="F538" s="249"/>
      <c r="G538" s="249"/>
      <c r="H538" s="275"/>
      <c r="I538" s="275"/>
      <c r="J538" s="304"/>
      <c r="K538" s="249"/>
      <c r="L538" s="249"/>
      <c r="M538" s="249"/>
      <c r="N538" s="249"/>
      <c r="O538" s="249"/>
      <c r="P538" s="249"/>
      <c r="Q538" s="249"/>
      <c r="R538" s="249"/>
      <c r="S538" s="249"/>
      <c r="T538" s="249"/>
      <c r="U538" s="249"/>
      <c r="V538" s="249"/>
      <c r="W538" s="249"/>
      <c r="X538" s="249"/>
      <c r="Y538" s="249"/>
      <c r="Z538" s="249"/>
      <c r="AA538" s="249"/>
      <c r="AB538" s="249"/>
      <c r="AC538" s="249"/>
      <c r="AD538" s="249"/>
      <c r="AE538" s="249"/>
      <c r="AF538" s="249"/>
      <c r="AG538" s="249"/>
      <c r="AH538" s="249"/>
    </row>
    <row r="539" spans="1:34" x14ac:dyDescent="0.2">
      <c r="A539" s="275"/>
      <c r="B539" s="275"/>
      <c r="C539" s="304"/>
      <c r="D539" s="316"/>
      <c r="E539" s="249"/>
      <c r="F539" s="249"/>
      <c r="G539" s="249"/>
      <c r="H539" s="275"/>
      <c r="I539" s="275"/>
      <c r="J539" s="304"/>
      <c r="K539" s="249"/>
      <c r="L539" s="249"/>
      <c r="M539" s="249"/>
      <c r="N539" s="249"/>
      <c r="O539" s="249"/>
      <c r="P539" s="249"/>
      <c r="Q539" s="249"/>
      <c r="R539" s="249"/>
      <c r="S539" s="249"/>
      <c r="T539" s="249"/>
      <c r="U539" s="249"/>
      <c r="V539" s="249"/>
      <c r="W539" s="249"/>
      <c r="X539" s="249"/>
      <c r="Y539" s="249"/>
      <c r="Z539" s="249"/>
      <c r="AA539" s="249"/>
      <c r="AB539" s="249"/>
      <c r="AC539" s="249"/>
      <c r="AD539" s="249"/>
      <c r="AE539" s="249"/>
      <c r="AF539" s="249"/>
      <c r="AG539" s="249"/>
      <c r="AH539" s="249"/>
    </row>
    <row r="540" spans="1:34" x14ac:dyDescent="0.2">
      <c r="A540" s="275"/>
      <c r="B540" s="275"/>
      <c r="C540" s="304"/>
      <c r="D540" s="316"/>
      <c r="E540" s="249"/>
      <c r="F540" s="249"/>
      <c r="G540" s="249"/>
      <c r="H540" s="275"/>
      <c r="I540" s="275"/>
      <c r="J540" s="304"/>
      <c r="K540" s="249"/>
      <c r="L540" s="249"/>
      <c r="M540" s="249"/>
      <c r="N540" s="249"/>
      <c r="O540" s="249"/>
      <c r="P540" s="249"/>
      <c r="Q540" s="249"/>
      <c r="R540" s="249"/>
      <c r="S540" s="249"/>
      <c r="T540" s="249"/>
      <c r="U540" s="249"/>
      <c r="V540" s="249"/>
      <c r="W540" s="249"/>
      <c r="X540" s="249"/>
      <c r="Y540" s="249"/>
      <c r="Z540" s="249"/>
      <c r="AA540" s="249"/>
      <c r="AB540" s="249"/>
      <c r="AC540" s="249"/>
      <c r="AD540" s="249"/>
      <c r="AE540" s="249"/>
      <c r="AF540" s="249"/>
      <c r="AG540" s="249"/>
      <c r="AH540" s="249"/>
    </row>
    <row r="541" spans="1:34" x14ac:dyDescent="0.2">
      <c r="A541" s="275"/>
      <c r="B541" s="275"/>
      <c r="C541" s="304"/>
      <c r="D541" s="316"/>
      <c r="E541" s="249"/>
      <c r="F541" s="249"/>
      <c r="G541" s="249"/>
      <c r="H541" s="275"/>
      <c r="I541" s="275"/>
      <c r="J541" s="304"/>
      <c r="K541" s="249"/>
      <c r="L541" s="249"/>
      <c r="M541" s="249"/>
      <c r="N541" s="249"/>
      <c r="O541" s="249"/>
      <c r="P541" s="249"/>
      <c r="Q541" s="249"/>
      <c r="R541" s="249"/>
      <c r="S541" s="249"/>
      <c r="T541" s="249"/>
      <c r="U541" s="249"/>
      <c r="V541" s="249"/>
      <c r="W541" s="249"/>
      <c r="X541" s="249"/>
      <c r="Y541" s="249"/>
      <c r="Z541" s="249"/>
      <c r="AA541" s="249"/>
      <c r="AB541" s="249"/>
      <c r="AC541" s="249"/>
      <c r="AD541" s="249"/>
      <c r="AE541" s="249"/>
      <c r="AF541" s="249"/>
      <c r="AG541" s="249"/>
      <c r="AH541" s="249"/>
    </row>
    <row r="542" spans="1:34" x14ac:dyDescent="0.2">
      <c r="A542" s="275"/>
      <c r="B542" s="275"/>
      <c r="C542" s="304"/>
      <c r="D542" s="316"/>
      <c r="E542" s="249"/>
      <c r="F542" s="249"/>
      <c r="G542" s="249"/>
      <c r="H542" s="275"/>
      <c r="I542" s="275"/>
      <c r="J542" s="304"/>
      <c r="K542" s="249"/>
      <c r="L542" s="249"/>
      <c r="M542" s="249"/>
      <c r="N542" s="249"/>
      <c r="O542" s="249"/>
      <c r="P542" s="249"/>
      <c r="Q542" s="249"/>
      <c r="R542" s="249"/>
      <c r="S542" s="249"/>
      <c r="T542" s="249"/>
      <c r="U542" s="249"/>
      <c r="V542" s="249"/>
      <c r="W542" s="249"/>
      <c r="X542" s="249"/>
      <c r="Y542" s="249"/>
      <c r="Z542" s="249"/>
      <c r="AA542" s="249"/>
      <c r="AB542" s="249"/>
      <c r="AC542" s="249"/>
      <c r="AD542" s="249"/>
      <c r="AE542" s="249"/>
      <c r="AF542" s="249"/>
      <c r="AG542" s="249"/>
      <c r="AH542" s="249"/>
    </row>
    <row r="543" spans="1:34" x14ac:dyDescent="0.2">
      <c r="A543" s="275"/>
      <c r="B543" s="275"/>
      <c r="C543" s="304"/>
      <c r="D543" s="316"/>
      <c r="E543" s="249"/>
      <c r="F543" s="249"/>
      <c r="G543" s="249"/>
      <c r="H543" s="275"/>
      <c r="I543" s="275"/>
      <c r="J543" s="304"/>
      <c r="K543" s="249"/>
      <c r="L543" s="249"/>
      <c r="M543" s="249"/>
      <c r="N543" s="249"/>
      <c r="O543" s="249"/>
      <c r="P543" s="249"/>
      <c r="Q543" s="249"/>
      <c r="R543" s="249"/>
      <c r="S543" s="249"/>
      <c r="T543" s="249"/>
      <c r="U543" s="249"/>
      <c r="V543" s="249"/>
      <c r="W543" s="249"/>
      <c r="X543" s="249"/>
      <c r="Y543" s="249"/>
      <c r="Z543" s="249"/>
      <c r="AA543" s="249"/>
      <c r="AB543" s="249"/>
      <c r="AC543" s="249"/>
      <c r="AD543" s="249"/>
      <c r="AE543" s="249"/>
      <c r="AF543" s="249"/>
      <c r="AG543" s="249"/>
      <c r="AH543" s="249"/>
    </row>
    <row r="544" spans="1:34" x14ac:dyDescent="0.2">
      <c r="A544" s="275"/>
      <c r="B544" s="275"/>
      <c r="C544" s="304"/>
      <c r="D544" s="316"/>
      <c r="E544" s="249"/>
      <c r="F544" s="249"/>
      <c r="G544" s="249"/>
      <c r="H544" s="275"/>
      <c r="I544" s="275"/>
      <c r="J544" s="304"/>
      <c r="K544" s="249"/>
      <c r="L544" s="249"/>
      <c r="M544" s="249"/>
      <c r="N544" s="249"/>
      <c r="O544" s="249"/>
      <c r="P544" s="249"/>
      <c r="Q544" s="249"/>
      <c r="R544" s="249"/>
      <c r="S544" s="249"/>
      <c r="T544" s="249"/>
      <c r="U544" s="249"/>
      <c r="V544" s="249"/>
      <c r="W544" s="249"/>
      <c r="X544" s="249"/>
      <c r="Y544" s="249"/>
      <c r="Z544" s="249"/>
      <c r="AA544" s="249"/>
      <c r="AB544" s="249"/>
      <c r="AC544" s="249"/>
      <c r="AD544" s="249"/>
      <c r="AE544" s="249"/>
      <c r="AF544" s="249"/>
      <c r="AG544" s="249"/>
      <c r="AH544" s="249"/>
    </row>
    <row r="545" spans="1:34" x14ac:dyDescent="0.2">
      <c r="A545" s="275"/>
      <c r="B545" s="275"/>
      <c r="C545" s="304"/>
      <c r="D545" s="316"/>
      <c r="E545" s="249"/>
      <c r="F545" s="249"/>
      <c r="G545" s="249"/>
      <c r="H545" s="275"/>
      <c r="I545" s="275"/>
      <c r="J545" s="304"/>
      <c r="K545" s="249"/>
      <c r="L545" s="249"/>
      <c r="M545" s="249"/>
      <c r="N545" s="249"/>
      <c r="O545" s="249"/>
      <c r="P545" s="249"/>
      <c r="Q545" s="249"/>
      <c r="R545" s="249"/>
      <c r="S545" s="249"/>
      <c r="T545" s="249"/>
      <c r="U545" s="249"/>
      <c r="V545" s="249"/>
      <c r="W545" s="249"/>
      <c r="X545" s="249"/>
      <c r="Y545" s="249"/>
      <c r="Z545" s="249"/>
      <c r="AA545" s="249"/>
      <c r="AB545" s="249"/>
      <c r="AC545" s="249"/>
      <c r="AD545" s="249"/>
      <c r="AE545" s="249"/>
      <c r="AF545" s="249"/>
      <c r="AG545" s="249"/>
      <c r="AH545" s="249"/>
    </row>
    <row r="546" spans="1:34" x14ac:dyDescent="0.2">
      <c r="A546" s="275"/>
      <c r="B546" s="275"/>
      <c r="C546" s="304"/>
      <c r="D546" s="316"/>
      <c r="E546" s="249"/>
      <c r="F546" s="249"/>
      <c r="G546" s="249"/>
      <c r="H546" s="275"/>
      <c r="I546" s="275"/>
      <c r="J546" s="304"/>
      <c r="K546" s="249"/>
      <c r="L546" s="249"/>
      <c r="M546" s="249"/>
      <c r="N546" s="249"/>
      <c r="O546" s="249"/>
      <c r="P546" s="249"/>
      <c r="Q546" s="249"/>
      <c r="R546" s="249"/>
      <c r="S546" s="249"/>
      <c r="T546" s="249"/>
      <c r="U546" s="249"/>
      <c r="V546" s="249"/>
      <c r="W546" s="249"/>
      <c r="X546" s="249"/>
      <c r="Y546" s="249"/>
      <c r="Z546" s="249"/>
      <c r="AA546" s="249"/>
      <c r="AB546" s="249"/>
      <c r="AC546" s="249"/>
      <c r="AD546" s="249"/>
      <c r="AE546" s="249"/>
      <c r="AF546" s="249"/>
      <c r="AG546" s="249"/>
      <c r="AH546" s="249"/>
    </row>
    <row r="547" spans="1:34" x14ac:dyDescent="0.2">
      <c r="A547" s="275"/>
      <c r="B547" s="275"/>
      <c r="C547" s="304"/>
      <c r="D547" s="316"/>
      <c r="E547" s="249"/>
      <c r="F547" s="249"/>
      <c r="G547" s="249"/>
      <c r="H547" s="275"/>
      <c r="I547" s="275"/>
      <c r="J547" s="304"/>
      <c r="K547" s="249"/>
      <c r="L547" s="249"/>
      <c r="M547" s="249"/>
      <c r="N547" s="249"/>
      <c r="O547" s="249"/>
      <c r="P547" s="249"/>
      <c r="Q547" s="249"/>
      <c r="R547" s="249"/>
      <c r="S547" s="249"/>
      <c r="T547" s="249"/>
      <c r="U547" s="249"/>
      <c r="V547" s="249"/>
      <c r="W547" s="249"/>
      <c r="X547" s="249"/>
      <c r="Y547" s="249"/>
      <c r="Z547" s="249"/>
      <c r="AA547" s="249"/>
      <c r="AB547" s="249"/>
      <c r="AC547" s="249"/>
      <c r="AD547" s="249"/>
      <c r="AE547" s="249"/>
      <c r="AF547" s="249"/>
      <c r="AG547" s="249"/>
      <c r="AH547" s="249"/>
    </row>
    <row r="548" spans="1:34" x14ac:dyDescent="0.2">
      <c r="A548" s="275"/>
      <c r="B548" s="275"/>
      <c r="C548" s="304"/>
      <c r="D548" s="316"/>
      <c r="E548" s="249"/>
      <c r="F548" s="249"/>
      <c r="G548" s="249"/>
      <c r="H548" s="275"/>
      <c r="I548" s="275"/>
      <c r="J548" s="304"/>
    </row>
    <row r="549" spans="1:34" x14ac:dyDescent="0.2">
      <c r="A549" s="275"/>
      <c r="B549" s="275"/>
      <c r="C549" s="304"/>
      <c r="D549" s="316"/>
      <c r="E549" s="249"/>
      <c r="F549" s="249"/>
      <c r="G549" s="249"/>
      <c r="H549" s="275"/>
      <c r="I549" s="275"/>
      <c r="J549" s="304"/>
    </row>
    <row r="550" spans="1:34" x14ac:dyDescent="0.2">
      <c r="A550" s="275"/>
      <c r="B550" s="275"/>
      <c r="C550" s="304"/>
      <c r="D550" s="316"/>
      <c r="E550" s="249"/>
      <c r="F550" s="249"/>
      <c r="G550" s="249"/>
      <c r="H550" s="275"/>
      <c r="I550" s="275"/>
      <c r="J550" s="304"/>
    </row>
    <row r="551" spans="1:34" x14ac:dyDescent="0.2">
      <c r="A551" s="275"/>
      <c r="B551" s="275"/>
      <c r="C551" s="304"/>
      <c r="D551" s="316"/>
      <c r="E551" s="249"/>
      <c r="F551" s="249"/>
      <c r="G551" s="249"/>
      <c r="H551" s="275"/>
      <c r="I551" s="275"/>
      <c r="J551" s="304"/>
    </row>
    <row r="552" spans="1:34" x14ac:dyDescent="0.2">
      <c r="A552" s="275"/>
      <c r="B552" s="275"/>
      <c r="C552" s="304"/>
      <c r="D552" s="316"/>
      <c r="E552" s="249"/>
      <c r="F552" s="249"/>
      <c r="G552" s="249"/>
      <c r="H552" s="275"/>
      <c r="I552" s="275"/>
      <c r="J552" s="304"/>
    </row>
    <row r="553" spans="1:34" x14ac:dyDescent="0.2">
      <c r="A553" s="275"/>
      <c r="B553" s="275"/>
      <c r="C553" s="304"/>
      <c r="D553" s="316"/>
      <c r="E553" s="249"/>
      <c r="F553" s="249"/>
      <c r="G553" s="249"/>
      <c r="H553" s="275"/>
      <c r="I553" s="275"/>
      <c r="J553" s="304"/>
    </row>
    <row r="554" spans="1:34" x14ac:dyDescent="0.2">
      <c r="A554" s="275"/>
      <c r="B554" s="275"/>
      <c r="C554" s="304"/>
      <c r="D554" s="316"/>
      <c r="E554" s="249"/>
      <c r="F554" s="249"/>
      <c r="G554" s="249"/>
      <c r="H554" s="275"/>
      <c r="I554" s="275"/>
      <c r="J554" s="304"/>
    </row>
    <row r="555" spans="1:34" x14ac:dyDescent="0.2">
      <c r="A555" s="275"/>
      <c r="B555" s="275"/>
      <c r="C555" s="304"/>
      <c r="D555" s="316"/>
      <c r="E555" s="249"/>
      <c r="F555" s="249"/>
      <c r="G555" s="249"/>
      <c r="H555" s="275"/>
      <c r="I555" s="275"/>
      <c r="J555" s="304"/>
    </row>
    <row r="556" spans="1:34" x14ac:dyDescent="0.2">
      <c r="A556" s="275"/>
      <c r="B556" s="275"/>
      <c r="C556" s="304"/>
      <c r="D556" s="316"/>
      <c r="E556" s="249"/>
      <c r="F556" s="249"/>
      <c r="G556" s="249"/>
      <c r="H556" s="275"/>
      <c r="I556" s="275"/>
      <c r="J556" s="304"/>
    </row>
    <row r="557" spans="1:34" x14ac:dyDescent="0.2">
      <c r="A557" s="275"/>
      <c r="B557" s="275"/>
      <c r="C557" s="304"/>
      <c r="D557" s="316"/>
      <c r="E557" s="249"/>
      <c r="F557" s="249"/>
      <c r="G557" s="249"/>
      <c r="H557" s="275"/>
      <c r="I557" s="275"/>
      <c r="J557" s="304"/>
    </row>
    <row r="558" spans="1:34" x14ac:dyDescent="0.2">
      <c r="A558" s="275"/>
      <c r="B558" s="275"/>
      <c r="C558" s="304"/>
      <c r="D558" s="316"/>
      <c r="E558" s="249"/>
      <c r="F558" s="249"/>
      <c r="G558" s="249"/>
      <c r="H558" s="275"/>
      <c r="I558" s="275"/>
      <c r="J558" s="304"/>
    </row>
    <row r="559" spans="1:34" x14ac:dyDescent="0.2">
      <c r="A559" s="275"/>
      <c r="B559" s="275"/>
      <c r="C559" s="304"/>
      <c r="D559" s="316"/>
      <c r="E559" s="249"/>
      <c r="F559" s="249"/>
      <c r="G559" s="249"/>
      <c r="H559" s="275"/>
      <c r="I559" s="275"/>
      <c r="J559" s="304"/>
    </row>
    <row r="560" spans="1:34" x14ac:dyDescent="0.2">
      <c r="A560" s="275"/>
      <c r="B560" s="275"/>
      <c r="C560" s="304"/>
      <c r="D560" s="316"/>
      <c r="E560" s="249"/>
      <c r="F560" s="249"/>
      <c r="G560" s="249"/>
      <c r="H560" s="275"/>
      <c r="I560" s="275"/>
      <c r="J560" s="304"/>
    </row>
    <row r="561" spans="1:34" x14ac:dyDescent="0.2">
      <c r="A561" s="275"/>
      <c r="B561" s="275"/>
      <c r="C561" s="304"/>
      <c r="D561" s="316"/>
      <c r="E561" s="249"/>
      <c r="F561" s="249"/>
      <c r="G561" s="249"/>
      <c r="H561" s="275"/>
      <c r="I561" s="275"/>
      <c r="J561" s="304"/>
    </row>
    <row r="562" spans="1:34" x14ac:dyDescent="0.2">
      <c r="A562" s="275"/>
      <c r="B562" s="275"/>
      <c r="C562" s="304"/>
      <c r="D562" s="316"/>
      <c r="E562" s="249"/>
      <c r="F562" s="249"/>
      <c r="G562" s="249"/>
      <c r="H562" s="275"/>
      <c r="I562" s="275"/>
      <c r="J562" s="304"/>
    </row>
    <row r="563" spans="1:34" x14ac:dyDescent="0.2">
      <c r="A563" s="275"/>
      <c r="B563" s="275"/>
      <c r="C563" s="304"/>
      <c r="D563" s="316"/>
      <c r="E563" s="249"/>
      <c r="F563" s="249"/>
      <c r="G563" s="249"/>
      <c r="H563" s="275"/>
      <c r="I563" s="275"/>
      <c r="J563" s="304"/>
    </row>
    <row r="564" spans="1:34" x14ac:dyDescent="0.2">
      <c r="A564" s="275"/>
      <c r="B564" s="275"/>
      <c r="C564" s="304"/>
      <c r="D564" s="316"/>
      <c r="E564" s="249"/>
      <c r="F564" s="249"/>
      <c r="G564" s="249"/>
      <c r="H564" s="275"/>
      <c r="I564" s="275"/>
      <c r="J564" s="304"/>
      <c r="K564" s="249"/>
      <c r="L564" s="249"/>
      <c r="M564" s="249"/>
      <c r="N564" s="249"/>
      <c r="O564" s="249"/>
      <c r="P564" s="249"/>
      <c r="Q564" s="249"/>
      <c r="R564" s="249"/>
      <c r="S564" s="249"/>
      <c r="T564" s="249"/>
      <c r="U564" s="249"/>
      <c r="V564" s="249"/>
      <c r="W564" s="249"/>
      <c r="X564" s="249"/>
      <c r="Y564" s="249"/>
      <c r="Z564" s="249"/>
      <c r="AA564" s="249"/>
      <c r="AB564" s="249"/>
      <c r="AC564" s="249"/>
      <c r="AD564" s="249"/>
      <c r="AE564" s="249"/>
      <c r="AF564" s="249"/>
      <c r="AG564" s="249"/>
      <c r="AH564" s="249"/>
    </row>
    <row r="565" spans="1:34" x14ac:dyDescent="0.2">
      <c r="A565" s="275"/>
      <c r="B565" s="275"/>
      <c r="C565" s="304"/>
      <c r="D565" s="316"/>
      <c r="E565" s="249"/>
      <c r="F565" s="249"/>
      <c r="G565" s="249"/>
      <c r="H565" s="275"/>
      <c r="I565" s="275"/>
      <c r="J565" s="304"/>
      <c r="K565" s="249"/>
      <c r="L565" s="249"/>
      <c r="M565" s="249"/>
      <c r="N565" s="249"/>
      <c r="O565" s="249"/>
      <c r="P565" s="249"/>
      <c r="Q565" s="249"/>
      <c r="R565" s="249"/>
      <c r="S565" s="249"/>
      <c r="T565" s="249"/>
      <c r="U565" s="249"/>
      <c r="V565" s="249"/>
      <c r="W565" s="249"/>
      <c r="X565" s="249"/>
      <c r="Y565" s="249"/>
      <c r="Z565" s="249"/>
      <c r="AA565" s="249"/>
      <c r="AB565" s="249"/>
      <c r="AC565" s="249"/>
      <c r="AD565" s="249"/>
      <c r="AE565" s="249"/>
      <c r="AF565" s="249"/>
      <c r="AG565" s="249"/>
      <c r="AH565" s="249"/>
    </row>
    <row r="566" spans="1:34" x14ac:dyDescent="0.2">
      <c r="A566" s="275"/>
      <c r="B566" s="275"/>
      <c r="C566" s="304"/>
      <c r="D566" s="316"/>
      <c r="E566" s="249"/>
      <c r="F566" s="249"/>
      <c r="G566" s="249"/>
      <c r="H566" s="275"/>
      <c r="I566" s="275"/>
      <c r="J566" s="304"/>
      <c r="K566" s="249"/>
      <c r="L566" s="249"/>
      <c r="M566" s="249"/>
      <c r="N566" s="249"/>
      <c r="O566" s="249"/>
      <c r="P566" s="249"/>
      <c r="Q566" s="249"/>
      <c r="R566" s="249"/>
      <c r="S566" s="249"/>
      <c r="T566" s="249"/>
      <c r="U566" s="249"/>
      <c r="V566" s="249"/>
      <c r="W566" s="249"/>
      <c r="X566" s="249"/>
      <c r="Y566" s="249"/>
      <c r="Z566" s="249"/>
      <c r="AA566" s="249"/>
      <c r="AB566" s="249"/>
      <c r="AC566" s="249"/>
      <c r="AD566" s="249"/>
      <c r="AE566" s="249"/>
      <c r="AF566" s="249"/>
      <c r="AG566" s="249"/>
      <c r="AH566" s="249"/>
    </row>
    <row r="567" spans="1:34" x14ac:dyDescent="0.2">
      <c r="A567" s="275"/>
      <c r="B567" s="275"/>
      <c r="C567" s="304"/>
      <c r="D567" s="316"/>
      <c r="E567" s="249"/>
      <c r="F567" s="249"/>
      <c r="G567" s="249"/>
      <c r="H567" s="275"/>
      <c r="I567" s="275"/>
      <c r="J567" s="304"/>
      <c r="K567" s="249"/>
      <c r="L567" s="249"/>
      <c r="M567" s="249"/>
      <c r="N567" s="249"/>
      <c r="O567" s="249"/>
      <c r="P567" s="249"/>
      <c r="Q567" s="249"/>
      <c r="R567" s="249"/>
      <c r="S567" s="249"/>
      <c r="T567" s="249"/>
      <c r="U567" s="249"/>
      <c r="V567" s="249"/>
      <c r="W567" s="249"/>
      <c r="X567" s="249"/>
      <c r="Y567" s="249"/>
      <c r="Z567" s="249"/>
      <c r="AA567" s="249"/>
      <c r="AB567" s="249"/>
      <c r="AC567" s="249"/>
      <c r="AD567" s="249"/>
      <c r="AE567" s="249"/>
      <c r="AF567" s="249"/>
      <c r="AG567" s="249"/>
      <c r="AH567" s="249"/>
    </row>
    <row r="568" spans="1:34" x14ac:dyDescent="0.2">
      <c r="A568" s="275"/>
      <c r="B568" s="275"/>
      <c r="C568" s="304"/>
      <c r="D568" s="316"/>
      <c r="E568" s="249"/>
      <c r="F568" s="249"/>
      <c r="G568" s="249"/>
      <c r="H568" s="275"/>
      <c r="I568" s="275"/>
      <c r="J568" s="304"/>
      <c r="K568" s="249"/>
      <c r="L568" s="249"/>
      <c r="M568" s="249"/>
      <c r="N568" s="249"/>
      <c r="O568" s="249"/>
      <c r="P568" s="249"/>
      <c r="Q568" s="249"/>
      <c r="R568" s="249"/>
      <c r="S568" s="249"/>
      <c r="T568" s="249"/>
      <c r="U568" s="249"/>
      <c r="V568" s="249"/>
      <c r="W568" s="249"/>
      <c r="X568" s="249"/>
      <c r="Y568" s="249"/>
      <c r="Z568" s="249"/>
      <c r="AA568" s="249"/>
      <c r="AB568" s="249"/>
      <c r="AC568" s="249"/>
      <c r="AD568" s="249"/>
      <c r="AE568" s="249"/>
      <c r="AF568" s="249"/>
      <c r="AG568" s="249"/>
      <c r="AH568" s="249"/>
    </row>
    <row r="569" spans="1:34" x14ac:dyDescent="0.2">
      <c r="A569" s="275"/>
      <c r="B569" s="275"/>
      <c r="C569" s="304"/>
      <c r="D569" s="316"/>
      <c r="E569" s="249"/>
      <c r="F569" s="249"/>
      <c r="G569" s="249"/>
      <c r="H569" s="275"/>
      <c r="I569" s="275"/>
      <c r="J569" s="304"/>
      <c r="K569" s="249"/>
      <c r="L569" s="249"/>
      <c r="M569" s="249"/>
      <c r="N569" s="249"/>
      <c r="O569" s="249"/>
      <c r="P569" s="249"/>
      <c r="Q569" s="249"/>
      <c r="R569" s="249"/>
      <c r="S569" s="249"/>
      <c r="T569" s="249"/>
      <c r="U569" s="249"/>
      <c r="V569" s="249"/>
      <c r="W569" s="249"/>
      <c r="X569" s="249"/>
      <c r="Y569" s="249"/>
      <c r="Z569" s="249"/>
      <c r="AA569" s="249"/>
      <c r="AB569" s="249"/>
      <c r="AC569" s="249"/>
      <c r="AD569" s="249"/>
      <c r="AE569" s="249"/>
      <c r="AF569" s="249"/>
      <c r="AG569" s="249"/>
      <c r="AH569" s="249"/>
    </row>
    <row r="570" spans="1:34" x14ac:dyDescent="0.2">
      <c r="A570" s="275"/>
      <c r="B570" s="275"/>
      <c r="C570" s="304"/>
      <c r="D570" s="316"/>
      <c r="E570" s="249"/>
      <c r="F570" s="249"/>
      <c r="G570" s="249"/>
      <c r="H570" s="275"/>
      <c r="I570" s="275"/>
      <c r="J570" s="304"/>
      <c r="K570" s="249"/>
      <c r="L570" s="249"/>
      <c r="M570" s="249"/>
      <c r="N570" s="249"/>
      <c r="O570" s="249"/>
      <c r="P570" s="249"/>
      <c r="Q570" s="249"/>
      <c r="R570" s="249"/>
      <c r="S570" s="249"/>
      <c r="T570" s="249"/>
      <c r="U570" s="249"/>
      <c r="V570" s="249"/>
      <c r="W570" s="249"/>
      <c r="X570" s="249"/>
      <c r="Y570" s="249"/>
      <c r="Z570" s="249"/>
      <c r="AA570" s="249"/>
      <c r="AB570" s="249"/>
      <c r="AC570" s="249"/>
      <c r="AD570" s="249"/>
      <c r="AE570" s="249"/>
      <c r="AF570" s="249"/>
      <c r="AG570" s="249"/>
      <c r="AH570" s="249"/>
    </row>
    <row r="571" spans="1:34" x14ac:dyDescent="0.2">
      <c r="A571" s="275"/>
      <c r="B571" s="275"/>
      <c r="C571" s="304"/>
      <c r="D571" s="316"/>
      <c r="E571" s="249"/>
      <c r="F571" s="249"/>
      <c r="G571" s="249"/>
      <c r="H571" s="275"/>
      <c r="I571" s="275"/>
      <c r="J571" s="304"/>
      <c r="K571" s="249"/>
      <c r="L571" s="249"/>
      <c r="M571" s="249"/>
      <c r="N571" s="249"/>
      <c r="O571" s="249"/>
      <c r="P571" s="249"/>
      <c r="Q571" s="249"/>
      <c r="R571" s="249"/>
      <c r="S571" s="249"/>
      <c r="T571" s="249"/>
      <c r="U571" s="249"/>
      <c r="V571" s="249"/>
      <c r="W571" s="249"/>
      <c r="X571" s="249"/>
      <c r="Y571" s="249"/>
      <c r="Z571" s="249"/>
      <c r="AA571" s="249"/>
      <c r="AB571" s="249"/>
      <c r="AC571" s="249"/>
      <c r="AD571" s="249"/>
      <c r="AE571" s="249"/>
      <c r="AF571" s="249"/>
      <c r="AG571" s="249"/>
      <c r="AH571" s="249"/>
    </row>
    <row r="572" spans="1:34" x14ac:dyDescent="0.2">
      <c r="A572" s="275"/>
      <c r="B572" s="275"/>
      <c r="C572" s="304"/>
      <c r="D572" s="316"/>
      <c r="E572" s="249"/>
      <c r="F572" s="249"/>
      <c r="G572" s="249"/>
      <c r="H572" s="275"/>
      <c r="I572" s="275"/>
      <c r="J572" s="304"/>
      <c r="K572" s="249"/>
      <c r="L572" s="249"/>
      <c r="M572" s="249"/>
      <c r="N572" s="249"/>
      <c r="O572" s="249"/>
      <c r="P572" s="249"/>
      <c r="Q572" s="249"/>
      <c r="R572" s="249"/>
      <c r="S572" s="249"/>
      <c r="T572" s="249"/>
      <c r="U572" s="249"/>
      <c r="V572" s="249"/>
      <c r="W572" s="249"/>
      <c r="X572" s="249"/>
      <c r="Y572" s="249"/>
      <c r="Z572" s="249"/>
      <c r="AA572" s="249"/>
      <c r="AB572" s="249"/>
      <c r="AC572" s="249"/>
      <c r="AD572" s="249"/>
      <c r="AE572" s="249"/>
      <c r="AF572" s="249"/>
      <c r="AG572" s="249"/>
      <c r="AH572" s="249"/>
    </row>
    <row r="573" spans="1:34" x14ac:dyDescent="0.2">
      <c r="A573" s="275"/>
      <c r="B573" s="275"/>
      <c r="C573" s="304"/>
      <c r="D573" s="316"/>
      <c r="E573" s="249"/>
      <c r="F573" s="249"/>
      <c r="G573" s="249"/>
      <c r="H573" s="275"/>
      <c r="I573" s="275"/>
      <c r="J573" s="304"/>
      <c r="K573" s="249"/>
      <c r="L573" s="249"/>
      <c r="M573" s="249"/>
      <c r="N573" s="249"/>
      <c r="O573" s="249"/>
      <c r="P573" s="249"/>
      <c r="Q573" s="249"/>
      <c r="R573" s="249"/>
      <c r="S573" s="249"/>
      <c r="T573" s="249"/>
      <c r="U573" s="249"/>
      <c r="V573" s="249"/>
      <c r="W573" s="249"/>
      <c r="X573" s="249"/>
      <c r="Y573" s="249"/>
      <c r="Z573" s="249"/>
      <c r="AA573" s="249"/>
      <c r="AB573" s="249"/>
      <c r="AC573" s="249"/>
      <c r="AD573" s="249"/>
      <c r="AE573" s="249"/>
      <c r="AF573" s="249"/>
      <c r="AG573" s="249"/>
      <c r="AH573" s="249"/>
    </row>
    <row r="574" spans="1:34" x14ac:dyDescent="0.2">
      <c r="A574" s="275"/>
      <c r="B574" s="275"/>
      <c r="C574" s="304"/>
      <c r="D574" s="316"/>
      <c r="E574" s="249"/>
      <c r="F574" s="249"/>
      <c r="G574" s="249"/>
      <c r="H574" s="275"/>
      <c r="I574" s="275"/>
      <c r="J574" s="304"/>
      <c r="K574" s="249"/>
      <c r="L574" s="249"/>
      <c r="M574" s="249"/>
      <c r="N574" s="249"/>
      <c r="O574" s="249"/>
      <c r="P574" s="249"/>
      <c r="Q574" s="249"/>
      <c r="R574" s="249"/>
      <c r="S574" s="249"/>
      <c r="T574" s="249"/>
      <c r="U574" s="249"/>
      <c r="V574" s="249"/>
      <c r="W574" s="249"/>
      <c r="X574" s="249"/>
      <c r="Y574" s="249"/>
      <c r="Z574" s="249"/>
      <c r="AA574" s="249"/>
      <c r="AB574" s="249"/>
      <c r="AC574" s="249"/>
      <c r="AD574" s="249"/>
      <c r="AE574" s="249"/>
      <c r="AF574" s="249"/>
      <c r="AG574" s="249"/>
      <c r="AH574" s="249"/>
    </row>
    <row r="575" spans="1:34" x14ac:dyDescent="0.2">
      <c r="A575" s="275"/>
      <c r="B575" s="275"/>
      <c r="C575" s="304"/>
      <c r="D575" s="316"/>
      <c r="E575" s="249"/>
      <c r="F575" s="249"/>
      <c r="G575" s="249"/>
      <c r="H575" s="275"/>
      <c r="I575" s="275"/>
      <c r="J575" s="304"/>
      <c r="K575" s="249"/>
      <c r="L575" s="249"/>
      <c r="M575" s="249"/>
      <c r="N575" s="249"/>
      <c r="O575" s="249"/>
      <c r="P575" s="249"/>
      <c r="Q575" s="249"/>
      <c r="R575" s="249"/>
      <c r="S575" s="249"/>
      <c r="T575" s="249"/>
      <c r="U575" s="249"/>
      <c r="V575" s="249"/>
      <c r="W575" s="249"/>
      <c r="X575" s="249"/>
      <c r="Y575" s="249"/>
      <c r="Z575" s="249"/>
      <c r="AA575" s="249"/>
      <c r="AB575" s="249"/>
      <c r="AC575" s="249"/>
      <c r="AD575" s="249"/>
      <c r="AE575" s="249"/>
      <c r="AF575" s="249"/>
      <c r="AG575" s="249"/>
      <c r="AH575" s="249"/>
    </row>
    <row r="576" spans="1:34" x14ac:dyDescent="0.2">
      <c r="A576" s="275"/>
      <c r="B576" s="275"/>
      <c r="C576" s="304"/>
      <c r="D576" s="316"/>
      <c r="E576" s="249"/>
      <c r="F576" s="249"/>
      <c r="G576" s="249"/>
      <c r="H576" s="275"/>
      <c r="I576" s="275"/>
      <c r="J576" s="304"/>
      <c r="K576" s="249"/>
      <c r="L576" s="249"/>
      <c r="M576" s="249"/>
      <c r="N576" s="249"/>
      <c r="O576" s="249"/>
      <c r="P576" s="249"/>
      <c r="Q576" s="249"/>
      <c r="R576" s="249"/>
      <c r="S576" s="249"/>
      <c r="T576" s="249"/>
      <c r="U576" s="249"/>
      <c r="V576" s="249"/>
      <c r="W576" s="249"/>
      <c r="X576" s="249"/>
      <c r="Y576" s="249"/>
      <c r="Z576" s="249"/>
      <c r="AA576" s="249"/>
      <c r="AB576" s="249"/>
      <c r="AC576" s="249"/>
      <c r="AD576" s="249"/>
      <c r="AE576" s="249"/>
      <c r="AF576" s="249"/>
      <c r="AG576" s="249"/>
      <c r="AH576" s="249"/>
    </row>
    <row r="577" spans="1:34" x14ac:dyDescent="0.2">
      <c r="A577" s="275"/>
      <c r="B577" s="275"/>
      <c r="C577" s="304"/>
      <c r="D577" s="316"/>
      <c r="E577" s="249"/>
      <c r="F577" s="249"/>
      <c r="G577" s="249"/>
      <c r="H577" s="275"/>
      <c r="I577" s="275"/>
      <c r="J577" s="304"/>
      <c r="K577" s="249"/>
      <c r="L577" s="249"/>
      <c r="M577" s="249"/>
      <c r="N577" s="249"/>
      <c r="O577" s="249"/>
      <c r="P577" s="249"/>
      <c r="Q577" s="249"/>
      <c r="R577" s="249"/>
      <c r="S577" s="249"/>
      <c r="T577" s="249"/>
      <c r="U577" s="249"/>
      <c r="V577" s="249"/>
      <c r="W577" s="249"/>
      <c r="X577" s="249"/>
      <c r="Y577" s="249"/>
      <c r="Z577" s="249"/>
      <c r="AA577" s="249"/>
      <c r="AB577" s="249"/>
      <c r="AC577" s="249"/>
      <c r="AD577" s="249"/>
      <c r="AE577" s="249"/>
      <c r="AF577" s="249"/>
      <c r="AG577" s="249"/>
      <c r="AH577" s="249"/>
    </row>
    <row r="578" spans="1:34" x14ac:dyDescent="0.2">
      <c r="A578" s="275"/>
      <c r="B578" s="275"/>
      <c r="C578" s="304"/>
      <c r="D578" s="316"/>
      <c r="E578" s="249"/>
      <c r="F578" s="249"/>
      <c r="G578" s="249"/>
      <c r="H578" s="275"/>
      <c r="I578" s="275"/>
      <c r="J578" s="304"/>
      <c r="K578" s="249"/>
      <c r="L578" s="249"/>
      <c r="M578" s="249"/>
      <c r="N578" s="249"/>
      <c r="O578" s="249"/>
      <c r="P578" s="249"/>
      <c r="Q578" s="249"/>
      <c r="R578" s="249"/>
      <c r="S578" s="249"/>
      <c r="T578" s="249"/>
      <c r="U578" s="249"/>
      <c r="V578" s="249"/>
      <c r="W578" s="249"/>
      <c r="X578" s="249"/>
      <c r="Y578" s="249"/>
      <c r="Z578" s="249"/>
      <c r="AA578" s="249"/>
      <c r="AB578" s="249"/>
      <c r="AC578" s="249"/>
      <c r="AD578" s="249"/>
      <c r="AE578" s="249"/>
      <c r="AF578" s="249"/>
      <c r="AG578" s="249"/>
      <c r="AH578" s="249"/>
    </row>
    <row r="579" spans="1:34" x14ac:dyDescent="0.2">
      <c r="A579" s="275"/>
      <c r="B579" s="275"/>
      <c r="C579" s="304"/>
      <c r="D579" s="316"/>
      <c r="E579" s="249"/>
      <c r="F579" s="249"/>
      <c r="G579" s="249"/>
      <c r="H579" s="275"/>
      <c r="I579" s="275"/>
      <c r="J579" s="304"/>
      <c r="K579" s="249"/>
      <c r="L579" s="249"/>
      <c r="M579" s="249"/>
      <c r="N579" s="249"/>
      <c r="O579" s="249"/>
      <c r="P579" s="249"/>
      <c r="Q579" s="249"/>
      <c r="R579" s="249"/>
      <c r="S579" s="249"/>
      <c r="T579" s="249"/>
      <c r="U579" s="249"/>
      <c r="V579" s="249"/>
      <c r="W579" s="249"/>
      <c r="X579" s="249"/>
      <c r="Y579" s="249"/>
      <c r="Z579" s="249"/>
      <c r="AA579" s="249"/>
      <c r="AB579" s="249"/>
      <c r="AC579" s="249"/>
      <c r="AD579" s="249"/>
      <c r="AE579" s="249"/>
      <c r="AF579" s="249"/>
      <c r="AG579" s="249"/>
      <c r="AH579" s="249"/>
    </row>
    <row r="580" spans="1:34" x14ac:dyDescent="0.2">
      <c r="A580" s="275"/>
      <c r="B580" s="275"/>
      <c r="C580" s="304"/>
      <c r="D580" s="316"/>
      <c r="E580" s="249"/>
      <c r="F580" s="249"/>
      <c r="G580" s="249"/>
      <c r="H580" s="275"/>
      <c r="I580" s="275"/>
      <c r="J580" s="304"/>
      <c r="K580" s="249"/>
      <c r="L580" s="249"/>
      <c r="M580" s="249"/>
      <c r="N580" s="249"/>
      <c r="O580" s="249"/>
      <c r="P580" s="249"/>
      <c r="Q580" s="249"/>
      <c r="R580" s="249"/>
      <c r="S580" s="249"/>
      <c r="T580" s="249"/>
      <c r="U580" s="249"/>
      <c r="V580" s="249"/>
      <c r="W580" s="249"/>
      <c r="X580" s="249"/>
      <c r="Y580" s="249"/>
      <c r="Z580" s="249"/>
      <c r="AA580" s="249"/>
      <c r="AB580" s="249"/>
      <c r="AC580" s="249"/>
      <c r="AD580" s="249"/>
      <c r="AE580" s="249"/>
      <c r="AF580" s="249"/>
      <c r="AG580" s="249"/>
      <c r="AH580" s="249"/>
    </row>
    <row r="581" spans="1:34" x14ac:dyDescent="0.2">
      <c r="A581" s="275"/>
      <c r="B581" s="275"/>
      <c r="C581" s="304"/>
      <c r="D581" s="316"/>
      <c r="E581" s="249"/>
      <c r="F581" s="249"/>
      <c r="G581" s="249"/>
      <c r="H581" s="275"/>
      <c r="I581" s="275"/>
      <c r="J581" s="304"/>
      <c r="K581" s="249"/>
      <c r="L581" s="249"/>
      <c r="M581" s="249"/>
      <c r="N581" s="249"/>
      <c r="O581" s="249"/>
      <c r="P581" s="249"/>
      <c r="Q581" s="249"/>
      <c r="R581" s="249"/>
      <c r="S581" s="249"/>
      <c r="T581" s="249"/>
      <c r="U581" s="249"/>
      <c r="V581" s="249"/>
      <c r="W581" s="249"/>
      <c r="X581" s="249"/>
      <c r="Y581" s="249"/>
      <c r="Z581" s="249"/>
      <c r="AA581" s="249"/>
      <c r="AB581" s="249"/>
      <c r="AC581" s="249"/>
      <c r="AD581" s="249"/>
      <c r="AE581" s="249"/>
      <c r="AF581" s="249"/>
      <c r="AG581" s="249"/>
      <c r="AH581" s="249"/>
    </row>
    <row r="582" spans="1:34" x14ac:dyDescent="0.2">
      <c r="A582" s="275"/>
      <c r="B582" s="275"/>
      <c r="C582" s="304"/>
      <c r="D582" s="316"/>
      <c r="E582" s="232"/>
      <c r="F582" s="232"/>
      <c r="G582" s="232"/>
      <c r="H582" s="275"/>
      <c r="I582" s="275"/>
      <c r="J582" s="304"/>
      <c r="K582" s="249"/>
      <c r="L582" s="249"/>
      <c r="M582" s="249"/>
      <c r="N582" s="249"/>
      <c r="O582" s="249"/>
      <c r="P582" s="249"/>
      <c r="Q582" s="249"/>
      <c r="R582" s="249"/>
      <c r="S582" s="249"/>
      <c r="T582" s="249"/>
      <c r="U582" s="249"/>
      <c r="V582" s="249"/>
      <c r="W582" s="249"/>
      <c r="X582" s="249"/>
      <c r="Y582" s="249"/>
      <c r="Z582" s="249"/>
      <c r="AA582" s="249"/>
      <c r="AB582" s="249"/>
      <c r="AC582" s="249"/>
      <c r="AD582" s="249"/>
      <c r="AE582" s="249"/>
      <c r="AF582" s="249"/>
      <c r="AG582" s="249"/>
      <c r="AH582" s="249"/>
    </row>
    <row r="583" spans="1:34" x14ac:dyDescent="0.2">
      <c r="A583" s="275"/>
      <c r="B583" s="275"/>
      <c r="C583" s="304"/>
      <c r="D583" s="316"/>
      <c r="E583" s="249"/>
      <c r="F583" s="249"/>
      <c r="G583" s="249"/>
      <c r="H583" s="275"/>
      <c r="I583" s="275"/>
      <c r="J583" s="304"/>
      <c r="K583" s="249"/>
      <c r="L583" s="249"/>
      <c r="M583" s="249"/>
      <c r="N583" s="249"/>
      <c r="O583" s="249"/>
      <c r="P583" s="249"/>
      <c r="Q583" s="249"/>
      <c r="R583" s="249"/>
      <c r="S583" s="249"/>
      <c r="T583" s="249"/>
      <c r="U583" s="249"/>
      <c r="V583" s="249"/>
      <c r="W583" s="249"/>
      <c r="X583" s="249"/>
      <c r="Y583" s="249"/>
      <c r="Z583" s="249"/>
      <c r="AA583" s="249"/>
      <c r="AB583" s="249"/>
      <c r="AC583" s="249"/>
      <c r="AD583" s="249"/>
      <c r="AE583" s="249"/>
      <c r="AF583" s="249"/>
      <c r="AG583" s="249"/>
      <c r="AH583" s="249"/>
    </row>
    <row r="584" spans="1:34" x14ac:dyDescent="0.2">
      <c r="A584" s="275"/>
      <c r="B584" s="275"/>
      <c r="C584" s="304"/>
      <c r="D584" s="316"/>
      <c r="E584" s="249"/>
      <c r="F584" s="249"/>
      <c r="G584" s="249"/>
      <c r="H584" s="275"/>
      <c r="I584" s="275"/>
      <c r="J584" s="304"/>
      <c r="K584" s="249"/>
      <c r="L584" s="249"/>
      <c r="M584" s="249"/>
      <c r="N584" s="249"/>
      <c r="O584" s="249"/>
      <c r="P584" s="249"/>
      <c r="Q584" s="249"/>
      <c r="R584" s="249"/>
      <c r="S584" s="249"/>
      <c r="T584" s="249"/>
      <c r="U584" s="249"/>
      <c r="V584" s="249"/>
      <c r="W584" s="249"/>
      <c r="X584" s="249"/>
      <c r="Y584" s="249"/>
      <c r="Z584" s="249"/>
      <c r="AA584" s="249"/>
      <c r="AB584" s="249"/>
      <c r="AC584" s="249"/>
      <c r="AD584" s="249"/>
      <c r="AE584" s="249"/>
      <c r="AF584" s="249"/>
      <c r="AG584" s="249"/>
      <c r="AH584" s="249"/>
    </row>
    <row r="585" spans="1:34" x14ac:dyDescent="0.2">
      <c r="A585" s="275"/>
      <c r="B585" s="275"/>
      <c r="C585" s="304"/>
      <c r="D585" s="316"/>
      <c r="E585" s="232"/>
      <c r="F585" s="232"/>
      <c r="G585" s="232"/>
      <c r="H585" s="275"/>
      <c r="I585" s="275"/>
      <c r="J585" s="304"/>
      <c r="K585" s="249"/>
      <c r="L585" s="249"/>
      <c r="M585" s="249"/>
      <c r="N585" s="249"/>
      <c r="O585" s="249"/>
      <c r="P585" s="249"/>
      <c r="Q585" s="249"/>
      <c r="R585" s="249"/>
      <c r="S585" s="249"/>
      <c r="T585" s="249"/>
      <c r="U585" s="249"/>
      <c r="V585" s="249"/>
      <c r="W585" s="249"/>
      <c r="X585" s="249"/>
      <c r="Y585" s="249"/>
      <c r="Z585" s="249"/>
      <c r="AA585" s="249"/>
      <c r="AB585" s="249"/>
      <c r="AC585" s="249"/>
      <c r="AD585" s="249"/>
      <c r="AE585" s="249"/>
      <c r="AF585" s="249"/>
      <c r="AG585" s="249"/>
      <c r="AH585" s="249"/>
    </row>
    <row r="586" spans="1:34" x14ac:dyDescent="0.2">
      <c r="A586" s="275"/>
      <c r="B586" s="275"/>
      <c r="C586" s="304"/>
      <c r="D586" s="316"/>
      <c r="E586" s="232"/>
      <c r="F586" s="232"/>
      <c r="G586" s="232"/>
      <c r="H586" s="275"/>
      <c r="I586" s="275"/>
      <c r="J586" s="304"/>
      <c r="K586" s="249"/>
      <c r="L586" s="249"/>
      <c r="M586" s="249"/>
      <c r="N586" s="249"/>
      <c r="O586" s="249"/>
      <c r="P586" s="249"/>
      <c r="Q586" s="249"/>
      <c r="R586" s="249"/>
      <c r="S586" s="249"/>
      <c r="T586" s="249"/>
      <c r="U586" s="249"/>
      <c r="V586" s="249"/>
      <c r="W586" s="249"/>
      <c r="X586" s="249"/>
      <c r="Y586" s="249"/>
      <c r="Z586" s="249"/>
      <c r="AA586" s="249"/>
      <c r="AB586" s="249"/>
      <c r="AC586" s="249"/>
      <c r="AD586" s="249"/>
      <c r="AE586" s="249"/>
      <c r="AF586" s="249"/>
      <c r="AG586" s="249"/>
      <c r="AH586" s="249"/>
    </row>
    <row r="587" spans="1:34" x14ac:dyDescent="0.2">
      <c r="A587" s="275"/>
      <c r="B587" s="275"/>
      <c r="C587" s="304"/>
      <c r="D587" s="316"/>
      <c r="E587" s="249"/>
      <c r="F587" s="249"/>
      <c r="G587" s="249"/>
      <c r="H587" s="275"/>
      <c r="I587" s="275"/>
      <c r="J587" s="304"/>
      <c r="K587" s="249"/>
      <c r="L587" s="249"/>
      <c r="M587" s="249"/>
      <c r="N587" s="249"/>
      <c r="O587" s="249"/>
      <c r="P587" s="249"/>
      <c r="Q587" s="249"/>
      <c r="R587" s="249"/>
      <c r="S587" s="249"/>
      <c r="T587" s="249"/>
      <c r="U587" s="249"/>
      <c r="V587" s="249"/>
      <c r="W587" s="249"/>
      <c r="X587" s="249"/>
      <c r="Y587" s="249"/>
      <c r="Z587" s="249"/>
      <c r="AA587" s="249"/>
      <c r="AB587" s="249"/>
      <c r="AC587" s="249"/>
      <c r="AD587" s="249"/>
      <c r="AE587" s="249"/>
      <c r="AF587" s="249"/>
      <c r="AG587" s="249"/>
      <c r="AH587" s="249"/>
    </row>
    <row r="588" spans="1:34" x14ac:dyDescent="0.2">
      <c r="A588" s="275"/>
      <c r="B588" s="275"/>
      <c r="C588" s="304"/>
      <c r="D588" s="316"/>
      <c r="E588" s="249"/>
      <c r="F588" s="249"/>
      <c r="G588" s="249"/>
      <c r="H588" s="275"/>
      <c r="I588" s="275"/>
      <c r="J588" s="304"/>
      <c r="K588" s="249"/>
      <c r="L588" s="249"/>
      <c r="M588" s="249"/>
      <c r="N588" s="249"/>
      <c r="O588" s="249"/>
      <c r="P588" s="249"/>
      <c r="Q588" s="249"/>
      <c r="R588" s="249"/>
      <c r="S588" s="249"/>
      <c r="T588" s="249"/>
      <c r="U588" s="249"/>
      <c r="V588" s="249"/>
      <c r="W588" s="249"/>
      <c r="X588" s="249"/>
      <c r="Y588" s="249"/>
      <c r="Z588" s="249"/>
      <c r="AA588" s="249"/>
      <c r="AB588" s="249"/>
      <c r="AC588" s="249"/>
      <c r="AD588" s="249"/>
      <c r="AE588" s="249"/>
      <c r="AF588" s="249"/>
      <c r="AG588" s="249"/>
      <c r="AH588" s="249"/>
    </row>
    <row r="589" spans="1:34" x14ac:dyDescent="0.2">
      <c r="A589" s="275"/>
      <c r="B589" s="275"/>
      <c r="C589" s="304"/>
      <c r="D589" s="316"/>
      <c r="E589" s="249"/>
      <c r="F589" s="249"/>
      <c r="G589" s="249"/>
      <c r="H589" s="275"/>
      <c r="I589" s="275"/>
      <c r="J589" s="304"/>
      <c r="K589" s="249"/>
      <c r="L589" s="249"/>
      <c r="M589" s="249"/>
      <c r="N589" s="249"/>
      <c r="O589" s="249"/>
      <c r="P589" s="249"/>
      <c r="Q589" s="249"/>
      <c r="R589" s="249"/>
      <c r="S589" s="249"/>
      <c r="T589" s="249"/>
      <c r="U589" s="249"/>
      <c r="V589" s="249"/>
      <c r="W589" s="249"/>
      <c r="X589" s="249"/>
      <c r="Y589" s="249"/>
      <c r="Z589" s="249"/>
      <c r="AA589" s="249"/>
      <c r="AB589" s="249"/>
      <c r="AC589" s="249"/>
      <c r="AD589" s="249"/>
      <c r="AE589" s="249"/>
      <c r="AF589" s="249"/>
      <c r="AG589" s="249"/>
      <c r="AH589" s="249"/>
    </row>
    <row r="590" spans="1:34" x14ac:dyDescent="0.2">
      <c r="A590" s="275"/>
      <c r="B590" s="275"/>
      <c r="C590" s="304"/>
      <c r="D590" s="316"/>
      <c r="E590" s="249"/>
      <c r="F590" s="249"/>
      <c r="G590" s="249"/>
      <c r="H590" s="275"/>
      <c r="I590" s="275"/>
      <c r="J590" s="304"/>
      <c r="K590" s="249"/>
      <c r="L590" s="249"/>
      <c r="M590" s="249"/>
      <c r="N590" s="249"/>
      <c r="O590" s="249"/>
      <c r="P590" s="249"/>
      <c r="Q590" s="249"/>
      <c r="R590" s="249"/>
      <c r="S590" s="249"/>
      <c r="T590" s="249"/>
      <c r="U590" s="249"/>
      <c r="V590" s="249"/>
      <c r="W590" s="249"/>
      <c r="X590" s="249"/>
      <c r="Y590" s="249"/>
      <c r="Z590" s="249"/>
      <c r="AA590" s="249"/>
      <c r="AB590" s="249"/>
      <c r="AC590" s="249"/>
      <c r="AD590" s="249"/>
      <c r="AE590" s="249"/>
      <c r="AF590" s="249"/>
      <c r="AG590" s="249"/>
      <c r="AH590" s="249"/>
    </row>
    <row r="591" spans="1:34" x14ac:dyDescent="0.2">
      <c r="A591" s="275"/>
      <c r="B591" s="275"/>
      <c r="C591" s="304"/>
      <c r="D591" s="316"/>
      <c r="E591" s="249"/>
      <c r="F591" s="249"/>
      <c r="G591" s="249"/>
      <c r="H591" s="275"/>
      <c r="I591" s="275"/>
      <c r="J591" s="304"/>
      <c r="K591" s="249"/>
      <c r="L591" s="249"/>
      <c r="M591" s="249"/>
      <c r="N591" s="249"/>
      <c r="O591" s="249"/>
      <c r="P591" s="249"/>
      <c r="Q591" s="249"/>
      <c r="R591" s="249"/>
      <c r="S591" s="249"/>
      <c r="T591" s="249"/>
      <c r="U591" s="249"/>
      <c r="V591" s="249"/>
      <c r="W591" s="249"/>
      <c r="X591" s="249"/>
      <c r="Y591" s="249"/>
      <c r="Z591" s="249"/>
      <c r="AA591" s="249"/>
      <c r="AB591" s="249"/>
      <c r="AC591" s="249"/>
      <c r="AD591" s="249"/>
      <c r="AE591" s="249"/>
      <c r="AF591" s="249"/>
      <c r="AG591" s="249"/>
      <c r="AH591" s="249"/>
    </row>
    <row r="592" spans="1:34" x14ac:dyDescent="0.2">
      <c r="A592" s="275"/>
      <c r="B592" s="275"/>
      <c r="C592" s="304"/>
      <c r="D592" s="316"/>
      <c r="E592" s="249"/>
      <c r="F592" s="249"/>
      <c r="G592" s="249"/>
      <c r="H592" s="275"/>
      <c r="I592" s="275"/>
      <c r="J592" s="304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  <c r="W592" s="249"/>
      <c r="X592" s="249"/>
      <c r="Y592" s="249"/>
      <c r="Z592" s="249"/>
      <c r="AA592" s="249"/>
      <c r="AB592" s="249"/>
      <c r="AC592" s="249"/>
      <c r="AD592" s="249"/>
      <c r="AE592" s="249"/>
      <c r="AF592" s="249"/>
      <c r="AG592" s="249"/>
      <c r="AH592" s="249"/>
    </row>
    <row r="593" spans="1:34" x14ac:dyDescent="0.2">
      <c r="A593" s="275"/>
      <c r="B593" s="275"/>
      <c r="C593" s="304"/>
      <c r="D593" s="316"/>
      <c r="E593" s="249"/>
      <c r="F593" s="249"/>
      <c r="G593" s="249"/>
      <c r="H593" s="275"/>
      <c r="I593" s="275"/>
      <c r="J593" s="304"/>
      <c r="K593" s="249"/>
      <c r="L593" s="249"/>
      <c r="M593" s="249"/>
      <c r="N593" s="249"/>
      <c r="O593" s="249"/>
      <c r="P593" s="249"/>
      <c r="Q593" s="249"/>
      <c r="R593" s="249"/>
      <c r="S593" s="249"/>
      <c r="T593" s="249"/>
      <c r="U593" s="249"/>
      <c r="V593" s="249"/>
      <c r="W593" s="249"/>
      <c r="X593" s="249"/>
      <c r="Y593" s="249"/>
      <c r="Z593" s="249"/>
      <c r="AA593" s="249"/>
      <c r="AB593" s="249"/>
      <c r="AC593" s="249"/>
      <c r="AD593" s="249"/>
      <c r="AE593" s="249"/>
      <c r="AF593" s="249"/>
      <c r="AG593" s="249"/>
      <c r="AH593" s="249"/>
    </row>
    <row r="594" spans="1:34" x14ac:dyDescent="0.2">
      <c r="A594" s="275"/>
      <c r="B594" s="275"/>
      <c r="C594" s="304"/>
      <c r="D594" s="316"/>
      <c r="E594" s="249"/>
      <c r="F594" s="249"/>
      <c r="G594" s="249"/>
      <c r="H594" s="275"/>
      <c r="I594" s="275"/>
      <c r="J594" s="304"/>
      <c r="K594" s="249"/>
      <c r="L594" s="249"/>
      <c r="M594" s="249"/>
      <c r="N594" s="249"/>
      <c r="O594" s="249"/>
      <c r="P594" s="249"/>
      <c r="Q594" s="249"/>
      <c r="R594" s="249"/>
      <c r="S594" s="249"/>
      <c r="T594" s="249"/>
      <c r="U594" s="249"/>
      <c r="V594" s="249"/>
      <c r="W594" s="249"/>
      <c r="X594" s="249"/>
      <c r="Y594" s="249"/>
      <c r="Z594" s="249"/>
      <c r="AA594" s="249"/>
      <c r="AB594" s="249"/>
      <c r="AC594" s="249"/>
      <c r="AD594" s="249"/>
      <c r="AE594" s="249"/>
      <c r="AF594" s="249"/>
      <c r="AG594" s="249"/>
      <c r="AH594" s="249"/>
    </row>
    <row r="595" spans="1:34" x14ac:dyDescent="0.2">
      <c r="A595" s="275"/>
      <c r="B595" s="275"/>
      <c r="C595" s="304"/>
      <c r="D595" s="316"/>
      <c r="E595" s="249"/>
      <c r="F595" s="249"/>
      <c r="G595" s="249"/>
      <c r="H595" s="275"/>
      <c r="I595" s="275"/>
      <c r="J595" s="304"/>
      <c r="K595" s="249"/>
      <c r="L595" s="249"/>
      <c r="M595" s="249"/>
      <c r="N595" s="249"/>
      <c r="O595" s="249"/>
      <c r="P595" s="249"/>
      <c r="Q595" s="249"/>
      <c r="R595" s="249"/>
      <c r="S595" s="249"/>
      <c r="T595" s="249"/>
      <c r="U595" s="249"/>
      <c r="V595" s="249"/>
      <c r="W595" s="249"/>
      <c r="X595" s="249"/>
      <c r="Y595" s="249"/>
      <c r="Z595" s="249"/>
      <c r="AA595" s="249"/>
      <c r="AB595" s="249"/>
      <c r="AC595" s="249"/>
      <c r="AD595" s="249"/>
      <c r="AE595" s="249"/>
      <c r="AF595" s="249"/>
      <c r="AG595" s="249"/>
      <c r="AH595" s="249"/>
    </row>
    <row r="596" spans="1:34" x14ac:dyDescent="0.2">
      <c r="A596" s="275"/>
      <c r="B596" s="275"/>
      <c r="C596" s="304"/>
      <c r="D596" s="316"/>
      <c r="E596" s="249"/>
      <c r="F596" s="249"/>
      <c r="G596" s="249"/>
      <c r="H596" s="275"/>
      <c r="I596" s="275"/>
      <c r="J596" s="304"/>
      <c r="K596" s="249"/>
      <c r="L596" s="249"/>
      <c r="M596" s="249"/>
      <c r="N596" s="249"/>
      <c r="O596" s="249"/>
      <c r="P596" s="249"/>
      <c r="Q596" s="249"/>
      <c r="R596" s="249"/>
      <c r="S596" s="249"/>
      <c r="T596" s="249"/>
      <c r="U596" s="249"/>
      <c r="V596" s="249"/>
      <c r="W596" s="249"/>
      <c r="X596" s="249"/>
      <c r="Y596" s="249"/>
      <c r="Z596" s="249"/>
      <c r="AA596" s="249"/>
      <c r="AB596" s="249"/>
      <c r="AC596" s="249"/>
      <c r="AD596" s="249"/>
      <c r="AE596" s="249"/>
      <c r="AF596" s="249"/>
      <c r="AG596" s="249"/>
      <c r="AH596" s="249"/>
    </row>
    <row r="597" spans="1:34" x14ac:dyDescent="0.2">
      <c r="A597" s="275"/>
      <c r="B597" s="275"/>
      <c r="C597" s="304"/>
      <c r="D597" s="316"/>
      <c r="E597" s="249"/>
      <c r="F597" s="249"/>
      <c r="G597" s="249"/>
      <c r="H597" s="275"/>
      <c r="I597" s="275"/>
      <c r="J597" s="304"/>
      <c r="K597" s="249"/>
      <c r="L597" s="249"/>
      <c r="M597" s="249"/>
      <c r="N597" s="249"/>
      <c r="O597" s="249"/>
      <c r="P597" s="249"/>
      <c r="Q597" s="249"/>
      <c r="R597" s="249"/>
      <c r="S597" s="249"/>
      <c r="T597" s="249"/>
      <c r="U597" s="249"/>
      <c r="V597" s="249"/>
      <c r="W597" s="249"/>
      <c r="X597" s="249"/>
      <c r="Y597" s="249"/>
      <c r="Z597" s="249"/>
      <c r="AA597" s="249"/>
      <c r="AB597" s="249"/>
      <c r="AC597" s="249"/>
      <c r="AD597" s="249"/>
      <c r="AE597" s="249"/>
      <c r="AF597" s="249"/>
      <c r="AG597" s="249"/>
      <c r="AH597" s="249"/>
    </row>
    <row r="598" spans="1:34" x14ac:dyDescent="0.2">
      <c r="A598" s="275"/>
      <c r="B598" s="275"/>
      <c r="C598" s="304"/>
      <c r="D598" s="316"/>
      <c r="E598" s="249"/>
      <c r="F598" s="249"/>
      <c r="G598" s="249"/>
      <c r="H598" s="275"/>
      <c r="I598" s="275"/>
      <c r="J598" s="304"/>
      <c r="K598" s="249"/>
      <c r="L598" s="249"/>
      <c r="M598" s="249"/>
      <c r="N598" s="249"/>
      <c r="O598" s="249"/>
      <c r="P598" s="249"/>
      <c r="Q598" s="249"/>
      <c r="R598" s="249"/>
      <c r="S598" s="249"/>
      <c r="T598" s="249"/>
      <c r="U598" s="249"/>
      <c r="V598" s="249"/>
      <c r="W598" s="249"/>
      <c r="X598" s="249"/>
      <c r="Y598" s="249"/>
      <c r="Z598" s="249"/>
      <c r="AA598" s="249"/>
      <c r="AB598" s="249"/>
      <c r="AC598" s="249"/>
      <c r="AD598" s="249"/>
      <c r="AE598" s="249"/>
      <c r="AF598" s="249"/>
      <c r="AG598" s="249"/>
      <c r="AH598" s="249"/>
    </row>
    <row r="599" spans="1:34" x14ac:dyDescent="0.2">
      <c r="A599" s="275"/>
      <c r="B599" s="275"/>
      <c r="C599" s="304"/>
      <c r="D599" s="316"/>
      <c r="E599" s="249"/>
      <c r="F599" s="249"/>
      <c r="G599" s="249"/>
      <c r="H599" s="275"/>
      <c r="I599" s="275"/>
      <c r="J599" s="304"/>
      <c r="K599" s="249"/>
      <c r="L599" s="249"/>
      <c r="M599" s="249"/>
      <c r="N599" s="249"/>
      <c r="O599" s="249"/>
      <c r="P599" s="249"/>
      <c r="Q599" s="249"/>
      <c r="R599" s="249"/>
      <c r="S599" s="249"/>
      <c r="T599" s="249"/>
      <c r="U599" s="249"/>
      <c r="V599" s="249"/>
      <c r="W599" s="249"/>
      <c r="X599" s="249"/>
      <c r="Y599" s="249"/>
      <c r="Z599" s="249"/>
      <c r="AA599" s="249"/>
      <c r="AB599" s="249"/>
      <c r="AC599" s="249"/>
      <c r="AD599" s="249"/>
      <c r="AE599" s="249"/>
      <c r="AF599" s="249"/>
      <c r="AG599" s="249"/>
      <c r="AH599" s="249"/>
    </row>
    <row r="600" spans="1:34" x14ac:dyDescent="0.2">
      <c r="A600" s="275"/>
      <c r="B600" s="275"/>
      <c r="C600" s="304"/>
      <c r="D600" s="316"/>
      <c r="E600" s="249"/>
      <c r="F600" s="249"/>
      <c r="G600" s="249"/>
      <c r="H600" s="275"/>
      <c r="I600" s="275"/>
      <c r="J600" s="304"/>
      <c r="K600" s="249"/>
      <c r="L600" s="249"/>
      <c r="M600" s="249"/>
      <c r="N600" s="249"/>
      <c r="O600" s="249"/>
      <c r="P600" s="249"/>
      <c r="Q600" s="249"/>
      <c r="R600" s="249"/>
      <c r="S600" s="249"/>
      <c r="T600" s="249"/>
      <c r="U600" s="249"/>
      <c r="V600" s="249"/>
      <c r="W600" s="249"/>
      <c r="X600" s="249"/>
      <c r="Y600" s="249"/>
      <c r="Z600" s="249"/>
      <c r="AA600" s="249"/>
      <c r="AB600" s="249"/>
      <c r="AC600" s="249"/>
      <c r="AD600" s="249"/>
      <c r="AE600" s="249"/>
      <c r="AF600" s="249"/>
      <c r="AG600" s="249"/>
      <c r="AH600" s="249"/>
    </row>
    <row r="601" spans="1:34" x14ac:dyDescent="0.2">
      <c r="A601" s="275"/>
      <c r="B601" s="275"/>
      <c r="C601" s="304"/>
      <c r="D601" s="316"/>
      <c r="E601" s="249"/>
      <c r="F601" s="249"/>
      <c r="G601" s="249"/>
      <c r="H601" s="275"/>
      <c r="I601" s="275"/>
      <c r="J601" s="304"/>
      <c r="K601" s="249"/>
      <c r="L601" s="249"/>
      <c r="M601" s="249"/>
      <c r="N601" s="249"/>
      <c r="O601" s="249"/>
      <c r="P601" s="249"/>
      <c r="Q601" s="249"/>
      <c r="R601" s="249"/>
      <c r="S601" s="249"/>
      <c r="T601" s="249"/>
      <c r="U601" s="249"/>
      <c r="V601" s="249"/>
      <c r="W601" s="249"/>
      <c r="X601" s="249"/>
      <c r="Y601" s="249"/>
      <c r="Z601" s="249"/>
      <c r="AA601" s="249"/>
      <c r="AB601" s="249"/>
      <c r="AC601" s="249"/>
      <c r="AD601" s="249"/>
      <c r="AE601" s="249"/>
      <c r="AF601" s="249"/>
      <c r="AG601" s="249"/>
      <c r="AH601" s="249"/>
    </row>
    <row r="602" spans="1:34" x14ac:dyDescent="0.2">
      <c r="A602" s="275"/>
      <c r="B602" s="275"/>
      <c r="C602" s="304"/>
      <c r="D602" s="316"/>
      <c r="E602" s="249"/>
      <c r="F602" s="249"/>
      <c r="G602" s="249"/>
      <c r="H602" s="275"/>
      <c r="I602" s="275"/>
      <c r="J602" s="304"/>
      <c r="K602" s="249"/>
      <c r="L602" s="249"/>
      <c r="M602" s="249"/>
      <c r="N602" s="249"/>
      <c r="O602" s="249"/>
      <c r="P602" s="249"/>
      <c r="Q602" s="249"/>
      <c r="R602" s="249"/>
      <c r="S602" s="249"/>
      <c r="T602" s="249"/>
      <c r="U602" s="249"/>
      <c r="V602" s="249"/>
      <c r="W602" s="249"/>
      <c r="X602" s="249"/>
      <c r="Y602" s="249"/>
      <c r="Z602" s="249"/>
      <c r="AA602" s="249"/>
      <c r="AB602" s="249"/>
      <c r="AC602" s="249"/>
      <c r="AD602" s="249"/>
      <c r="AE602" s="249"/>
      <c r="AF602" s="249"/>
      <c r="AG602" s="249"/>
      <c r="AH602" s="249"/>
    </row>
    <row r="603" spans="1:34" x14ac:dyDescent="0.2">
      <c r="A603" s="275"/>
      <c r="B603" s="275"/>
      <c r="C603" s="304"/>
      <c r="D603" s="316"/>
      <c r="E603" s="249"/>
      <c r="F603" s="249"/>
      <c r="G603" s="249"/>
      <c r="H603" s="275"/>
      <c r="I603" s="275"/>
      <c r="J603" s="304"/>
      <c r="K603" s="249"/>
      <c r="L603" s="249"/>
      <c r="M603" s="249"/>
      <c r="N603" s="249"/>
      <c r="O603" s="249"/>
      <c r="P603" s="249"/>
      <c r="Q603" s="249"/>
      <c r="R603" s="249"/>
      <c r="S603" s="249"/>
      <c r="T603" s="249"/>
      <c r="U603" s="249"/>
      <c r="V603" s="249"/>
      <c r="W603" s="249"/>
      <c r="X603" s="249"/>
      <c r="Y603" s="249"/>
      <c r="Z603" s="249"/>
      <c r="AA603" s="249"/>
      <c r="AB603" s="249"/>
      <c r="AC603" s="249"/>
      <c r="AD603" s="249"/>
      <c r="AE603" s="249"/>
      <c r="AF603" s="249"/>
      <c r="AG603" s="249"/>
      <c r="AH603" s="249"/>
    </row>
    <row r="604" spans="1:34" x14ac:dyDescent="0.2">
      <c r="A604" s="275"/>
      <c r="B604" s="275"/>
      <c r="C604" s="304"/>
      <c r="D604" s="316"/>
      <c r="E604" s="249"/>
      <c r="F604" s="249"/>
      <c r="G604" s="249"/>
      <c r="H604" s="275"/>
      <c r="I604" s="275"/>
      <c r="J604" s="304"/>
      <c r="K604" s="249"/>
      <c r="L604" s="249"/>
      <c r="M604" s="249"/>
      <c r="N604" s="249"/>
      <c r="O604" s="249"/>
      <c r="P604" s="249"/>
      <c r="Q604" s="249"/>
      <c r="R604" s="249"/>
      <c r="S604" s="249"/>
      <c r="T604" s="249"/>
      <c r="U604" s="249"/>
      <c r="V604" s="249"/>
      <c r="W604" s="249"/>
      <c r="X604" s="249"/>
      <c r="Y604" s="249"/>
      <c r="Z604" s="249"/>
      <c r="AA604" s="249"/>
      <c r="AB604" s="249"/>
      <c r="AC604" s="249"/>
      <c r="AD604" s="249"/>
      <c r="AE604" s="249"/>
      <c r="AF604" s="249"/>
      <c r="AG604" s="249"/>
      <c r="AH604" s="249"/>
    </row>
    <row r="605" spans="1:34" x14ac:dyDescent="0.2">
      <c r="A605" s="275"/>
      <c r="B605" s="275"/>
      <c r="C605" s="304"/>
      <c r="D605" s="316"/>
      <c r="E605" s="232"/>
      <c r="F605" s="232"/>
      <c r="G605" s="232"/>
      <c r="H605" s="275"/>
      <c r="I605" s="275"/>
      <c r="J605" s="304"/>
      <c r="K605" s="249"/>
      <c r="L605" s="249"/>
      <c r="M605" s="249"/>
      <c r="N605" s="249"/>
      <c r="O605" s="249"/>
      <c r="P605" s="249"/>
      <c r="Q605" s="249"/>
      <c r="R605" s="249"/>
      <c r="S605" s="249"/>
      <c r="T605" s="249"/>
      <c r="U605" s="249"/>
      <c r="V605" s="249"/>
      <c r="W605" s="249"/>
      <c r="X605" s="249"/>
      <c r="Y605" s="249"/>
      <c r="Z605" s="249"/>
      <c r="AA605" s="249"/>
      <c r="AB605" s="249"/>
      <c r="AC605" s="249"/>
      <c r="AD605" s="249"/>
      <c r="AE605" s="249"/>
      <c r="AF605" s="249"/>
      <c r="AG605" s="249"/>
      <c r="AH605" s="249"/>
    </row>
    <row r="606" spans="1:34" x14ac:dyDescent="0.2">
      <c r="A606" s="275"/>
      <c r="B606" s="275"/>
      <c r="C606" s="304"/>
      <c r="D606" s="316"/>
      <c r="E606" s="249"/>
      <c r="F606" s="249"/>
      <c r="G606" s="249"/>
      <c r="H606" s="275"/>
      <c r="I606" s="275"/>
      <c r="J606" s="304"/>
      <c r="K606" s="249"/>
      <c r="L606" s="249"/>
      <c r="M606" s="249"/>
      <c r="N606" s="249"/>
      <c r="O606" s="249"/>
      <c r="P606" s="249"/>
      <c r="Q606" s="249"/>
      <c r="R606" s="249"/>
      <c r="S606" s="249"/>
      <c r="T606" s="249"/>
      <c r="U606" s="249"/>
      <c r="V606" s="249"/>
      <c r="W606" s="249"/>
      <c r="X606" s="249"/>
      <c r="Y606" s="249"/>
      <c r="Z606" s="249"/>
      <c r="AA606" s="249"/>
      <c r="AB606" s="249"/>
      <c r="AC606" s="249"/>
      <c r="AD606" s="249"/>
      <c r="AE606" s="249"/>
      <c r="AF606" s="249"/>
      <c r="AG606" s="249"/>
      <c r="AH606" s="249"/>
    </row>
    <row r="607" spans="1:34" x14ac:dyDescent="0.2">
      <c r="A607" s="275"/>
      <c r="B607" s="275"/>
      <c r="C607" s="304"/>
      <c r="D607" s="316"/>
      <c r="E607" s="249"/>
      <c r="F607" s="249"/>
      <c r="G607" s="249"/>
      <c r="H607" s="275"/>
      <c r="I607" s="275"/>
      <c r="J607" s="304"/>
      <c r="K607" s="249"/>
      <c r="L607" s="249"/>
      <c r="M607" s="249"/>
      <c r="N607" s="249"/>
      <c r="O607" s="249"/>
      <c r="P607" s="249"/>
      <c r="Q607" s="249"/>
      <c r="R607" s="249"/>
      <c r="S607" s="249"/>
      <c r="T607" s="249"/>
      <c r="U607" s="249"/>
      <c r="V607" s="249"/>
      <c r="W607" s="249"/>
      <c r="X607" s="249"/>
      <c r="Y607" s="249"/>
      <c r="Z607" s="249"/>
      <c r="AA607" s="249"/>
      <c r="AB607" s="249"/>
      <c r="AC607" s="249"/>
      <c r="AD607" s="249"/>
      <c r="AE607" s="249"/>
      <c r="AF607" s="249"/>
      <c r="AG607" s="249"/>
      <c r="AH607" s="249"/>
    </row>
    <row r="608" spans="1:34" x14ac:dyDescent="0.2">
      <c r="A608" s="275"/>
      <c r="B608" s="275"/>
      <c r="C608" s="304"/>
      <c r="D608" s="316"/>
      <c r="E608" s="249"/>
      <c r="F608" s="249"/>
      <c r="G608" s="249"/>
      <c r="H608" s="275"/>
      <c r="I608" s="275"/>
      <c r="J608" s="304"/>
      <c r="K608" s="249"/>
      <c r="L608" s="249"/>
      <c r="M608" s="249"/>
      <c r="N608" s="249"/>
      <c r="O608" s="249"/>
      <c r="P608" s="249"/>
      <c r="Q608" s="249"/>
      <c r="R608" s="249"/>
      <c r="S608" s="249"/>
      <c r="T608" s="249"/>
      <c r="U608" s="249"/>
      <c r="V608" s="249"/>
      <c r="W608" s="249"/>
      <c r="X608" s="249"/>
      <c r="Y608" s="249"/>
      <c r="Z608" s="249"/>
      <c r="AA608" s="249"/>
      <c r="AB608" s="249"/>
      <c r="AC608" s="249"/>
      <c r="AD608" s="249"/>
      <c r="AE608" s="249"/>
      <c r="AF608" s="249"/>
      <c r="AG608" s="249"/>
      <c r="AH608" s="249"/>
    </row>
    <row r="609" spans="1:34" x14ac:dyDescent="0.2">
      <c r="A609" s="275"/>
      <c r="B609" s="275"/>
      <c r="C609" s="304"/>
      <c r="D609" s="316"/>
      <c r="E609" s="249"/>
      <c r="F609" s="249"/>
      <c r="G609" s="249"/>
      <c r="H609" s="275"/>
      <c r="I609" s="275"/>
      <c r="J609" s="304"/>
      <c r="K609" s="249"/>
      <c r="L609" s="249"/>
      <c r="M609" s="249"/>
      <c r="N609" s="249"/>
      <c r="O609" s="249"/>
      <c r="P609" s="249"/>
      <c r="Q609" s="249"/>
      <c r="R609" s="249"/>
      <c r="S609" s="249"/>
      <c r="T609" s="249"/>
      <c r="U609" s="249"/>
      <c r="V609" s="249"/>
      <c r="W609" s="249"/>
      <c r="X609" s="249"/>
      <c r="Y609" s="249"/>
      <c r="Z609" s="249"/>
      <c r="AA609" s="249"/>
      <c r="AB609" s="249"/>
      <c r="AC609" s="249"/>
      <c r="AD609" s="249"/>
      <c r="AE609" s="249"/>
      <c r="AF609" s="249"/>
      <c r="AG609" s="249"/>
      <c r="AH609" s="249"/>
    </row>
    <row r="610" spans="1:34" x14ac:dyDescent="0.2">
      <c r="A610" s="275"/>
      <c r="B610" s="275"/>
      <c r="C610" s="304"/>
      <c r="D610" s="316"/>
      <c r="E610" s="249"/>
      <c r="F610" s="249"/>
      <c r="G610" s="249"/>
      <c r="H610" s="275"/>
      <c r="I610" s="275"/>
      <c r="J610" s="304"/>
      <c r="K610" s="249"/>
      <c r="L610" s="249"/>
      <c r="M610" s="249"/>
      <c r="N610" s="249"/>
      <c r="O610" s="249"/>
      <c r="P610" s="249"/>
      <c r="Q610" s="249"/>
      <c r="R610" s="249"/>
      <c r="S610" s="249"/>
      <c r="T610" s="249"/>
      <c r="U610" s="249"/>
      <c r="V610" s="249"/>
      <c r="W610" s="249"/>
      <c r="X610" s="249"/>
      <c r="Y610" s="249"/>
      <c r="Z610" s="249"/>
      <c r="AA610" s="249"/>
      <c r="AB610" s="249"/>
      <c r="AC610" s="249"/>
      <c r="AD610" s="249"/>
      <c r="AE610" s="249"/>
      <c r="AF610" s="249"/>
      <c r="AG610" s="249"/>
      <c r="AH610" s="249"/>
    </row>
    <row r="611" spans="1:34" x14ac:dyDescent="0.2">
      <c r="A611" s="275"/>
      <c r="B611" s="275"/>
      <c r="C611" s="304"/>
      <c r="D611" s="316"/>
      <c r="E611" s="249"/>
      <c r="F611" s="249"/>
      <c r="G611" s="249"/>
      <c r="H611" s="275"/>
      <c r="I611" s="275"/>
      <c r="J611" s="304"/>
      <c r="K611" s="249"/>
      <c r="L611" s="249"/>
      <c r="M611" s="249"/>
      <c r="N611" s="249"/>
      <c r="O611" s="249"/>
      <c r="P611" s="249"/>
      <c r="Q611" s="249"/>
      <c r="R611" s="249"/>
      <c r="S611" s="249"/>
      <c r="T611" s="249"/>
      <c r="U611" s="249"/>
      <c r="V611" s="249"/>
      <c r="W611" s="249"/>
      <c r="X611" s="249"/>
      <c r="Y611" s="249"/>
      <c r="Z611" s="249"/>
      <c r="AA611" s="249"/>
      <c r="AB611" s="249"/>
      <c r="AC611" s="249"/>
      <c r="AD611" s="249"/>
      <c r="AE611" s="249"/>
      <c r="AF611" s="249"/>
      <c r="AG611" s="249"/>
      <c r="AH611" s="249"/>
    </row>
    <row r="612" spans="1:34" x14ac:dyDescent="0.2">
      <c r="A612" s="275"/>
      <c r="B612" s="275"/>
      <c r="C612" s="304"/>
      <c r="D612" s="316"/>
      <c r="E612" s="249"/>
      <c r="F612" s="249"/>
      <c r="G612" s="249"/>
      <c r="H612" s="275"/>
      <c r="I612" s="275"/>
      <c r="J612" s="304"/>
      <c r="K612" s="319"/>
      <c r="L612" s="319"/>
      <c r="M612" s="319"/>
      <c r="N612" s="319"/>
      <c r="O612" s="319"/>
      <c r="P612" s="319"/>
      <c r="Q612" s="319"/>
      <c r="R612" s="319"/>
      <c r="S612" s="319"/>
      <c r="T612" s="319"/>
      <c r="U612" s="319"/>
      <c r="V612" s="319"/>
      <c r="W612" s="319"/>
      <c r="X612" s="319"/>
      <c r="Y612" s="319"/>
      <c r="Z612" s="319"/>
      <c r="AA612" s="319"/>
      <c r="AB612" s="319"/>
      <c r="AC612" s="319"/>
      <c r="AD612" s="319"/>
      <c r="AE612" s="319"/>
      <c r="AF612" s="319"/>
      <c r="AG612" s="319"/>
      <c r="AH612" s="319"/>
    </row>
    <row r="613" spans="1:34" x14ac:dyDescent="0.2">
      <c r="A613" s="275"/>
      <c r="B613" s="275"/>
      <c r="C613" s="304"/>
      <c r="D613" s="316"/>
      <c r="E613" s="249"/>
      <c r="F613" s="249"/>
      <c r="G613" s="249"/>
      <c r="H613" s="275"/>
      <c r="I613" s="275"/>
      <c r="J613" s="304"/>
      <c r="K613" s="249"/>
      <c r="L613" s="249"/>
      <c r="M613" s="249"/>
      <c r="N613" s="249"/>
      <c r="O613" s="249"/>
      <c r="P613" s="249"/>
      <c r="Q613" s="249"/>
      <c r="R613" s="249"/>
      <c r="S613" s="249"/>
      <c r="T613" s="249"/>
      <c r="U613" s="249"/>
      <c r="V613" s="249"/>
      <c r="W613" s="249"/>
      <c r="X613" s="249"/>
      <c r="Y613" s="249"/>
      <c r="Z613" s="249"/>
      <c r="AA613" s="249"/>
      <c r="AB613" s="249"/>
      <c r="AC613" s="249"/>
      <c r="AD613" s="249"/>
      <c r="AE613" s="249"/>
      <c r="AF613" s="249"/>
      <c r="AG613" s="249"/>
      <c r="AH613" s="249"/>
    </row>
    <row r="614" spans="1:34" x14ac:dyDescent="0.2">
      <c r="A614" s="275"/>
      <c r="B614" s="275"/>
      <c r="C614" s="304"/>
      <c r="D614" s="316"/>
      <c r="E614" s="249"/>
      <c r="F614" s="249"/>
      <c r="G614" s="249"/>
      <c r="H614" s="275"/>
      <c r="I614" s="275"/>
      <c r="J614" s="304"/>
      <c r="K614" s="249"/>
      <c r="L614" s="249"/>
      <c r="M614" s="249"/>
      <c r="N614" s="249"/>
      <c r="O614" s="249"/>
      <c r="P614" s="249"/>
      <c r="Q614" s="249"/>
      <c r="R614" s="249"/>
      <c r="S614" s="249"/>
      <c r="T614" s="249"/>
      <c r="U614" s="249"/>
      <c r="V614" s="249"/>
      <c r="W614" s="249"/>
      <c r="X614" s="249"/>
      <c r="Y614" s="249"/>
      <c r="Z614" s="249"/>
      <c r="AA614" s="249"/>
      <c r="AB614" s="249"/>
      <c r="AC614" s="249"/>
      <c r="AD614" s="249"/>
      <c r="AE614" s="249"/>
      <c r="AF614" s="249"/>
      <c r="AG614" s="249"/>
      <c r="AH614" s="249"/>
    </row>
    <row r="615" spans="1:34" x14ac:dyDescent="0.2">
      <c r="A615" s="275"/>
      <c r="B615" s="275"/>
      <c r="C615" s="304"/>
      <c r="D615" s="316"/>
      <c r="E615" s="249"/>
      <c r="F615" s="249"/>
      <c r="G615" s="249"/>
      <c r="H615" s="275"/>
      <c r="I615" s="275"/>
      <c r="J615" s="304"/>
      <c r="K615" s="249"/>
      <c r="L615" s="249"/>
      <c r="M615" s="249"/>
      <c r="N615" s="249"/>
      <c r="O615" s="249"/>
      <c r="P615" s="249"/>
      <c r="Q615" s="249"/>
      <c r="R615" s="249"/>
      <c r="S615" s="249"/>
      <c r="T615" s="249"/>
      <c r="U615" s="249"/>
      <c r="V615" s="249"/>
      <c r="W615" s="249"/>
      <c r="X615" s="249"/>
      <c r="Y615" s="249"/>
      <c r="Z615" s="249"/>
      <c r="AA615" s="249"/>
      <c r="AB615" s="249"/>
      <c r="AC615" s="249"/>
      <c r="AD615" s="249"/>
      <c r="AE615" s="249"/>
      <c r="AF615" s="249"/>
      <c r="AG615" s="249"/>
      <c r="AH615" s="249"/>
    </row>
    <row r="616" spans="1:34" x14ac:dyDescent="0.2">
      <c r="A616" s="275"/>
      <c r="B616" s="275"/>
      <c r="C616" s="304"/>
      <c r="D616" s="316"/>
      <c r="E616" s="249"/>
      <c r="F616" s="249"/>
      <c r="G616" s="249"/>
      <c r="H616" s="275"/>
      <c r="I616" s="275"/>
      <c r="J616" s="304"/>
      <c r="K616" s="249"/>
      <c r="L616" s="249"/>
      <c r="M616" s="249"/>
      <c r="N616" s="249"/>
      <c r="O616" s="249"/>
      <c r="P616" s="249"/>
      <c r="Q616" s="249"/>
      <c r="R616" s="249"/>
      <c r="S616" s="249"/>
      <c r="T616" s="249"/>
      <c r="U616" s="249"/>
      <c r="V616" s="249"/>
      <c r="W616" s="249"/>
      <c r="X616" s="249"/>
      <c r="Y616" s="249"/>
      <c r="Z616" s="249"/>
      <c r="AA616" s="249"/>
      <c r="AB616" s="249"/>
      <c r="AC616" s="249"/>
      <c r="AD616" s="249"/>
      <c r="AE616" s="249"/>
      <c r="AF616" s="249"/>
      <c r="AG616" s="249"/>
      <c r="AH616" s="249"/>
    </row>
    <row r="617" spans="1:34" x14ac:dyDescent="0.2">
      <c r="A617" s="275"/>
      <c r="B617" s="275"/>
      <c r="C617" s="304"/>
      <c r="D617" s="316"/>
      <c r="E617" s="249"/>
      <c r="F617" s="249"/>
      <c r="G617" s="249"/>
      <c r="H617" s="275"/>
      <c r="I617" s="275"/>
      <c r="J617" s="304"/>
      <c r="K617" s="249"/>
      <c r="L617" s="249"/>
      <c r="M617" s="249"/>
      <c r="N617" s="249"/>
      <c r="O617" s="249"/>
      <c r="P617" s="249"/>
      <c r="Q617" s="249"/>
      <c r="R617" s="249"/>
      <c r="S617" s="249"/>
      <c r="T617" s="249"/>
      <c r="U617" s="249"/>
      <c r="V617" s="249"/>
      <c r="W617" s="249"/>
      <c r="X617" s="249"/>
      <c r="Y617" s="249"/>
      <c r="Z617" s="249"/>
      <c r="AA617" s="249"/>
      <c r="AB617" s="249"/>
      <c r="AC617" s="249"/>
      <c r="AD617" s="249"/>
      <c r="AE617" s="249"/>
      <c r="AF617" s="249"/>
      <c r="AG617" s="249"/>
      <c r="AH617" s="249"/>
    </row>
    <row r="618" spans="1:34" x14ac:dyDescent="0.2">
      <c r="A618" s="275"/>
      <c r="B618" s="275"/>
      <c r="C618" s="304"/>
      <c r="D618" s="316"/>
      <c r="E618" s="249"/>
      <c r="F618" s="249"/>
      <c r="G618" s="249"/>
      <c r="H618" s="275"/>
      <c r="I618" s="275"/>
      <c r="J618" s="304"/>
      <c r="K618" s="249"/>
      <c r="L618" s="249"/>
      <c r="M618" s="249"/>
      <c r="N618" s="249"/>
      <c r="O618" s="249"/>
      <c r="P618" s="249"/>
      <c r="Q618" s="249"/>
      <c r="R618" s="249"/>
      <c r="S618" s="249"/>
      <c r="T618" s="249"/>
      <c r="U618" s="249"/>
      <c r="V618" s="249"/>
      <c r="W618" s="249"/>
      <c r="X618" s="249"/>
      <c r="Y618" s="249"/>
      <c r="Z618" s="249"/>
      <c r="AA618" s="249"/>
      <c r="AB618" s="249"/>
      <c r="AC618" s="249"/>
      <c r="AD618" s="249"/>
      <c r="AE618" s="249"/>
      <c r="AF618" s="249"/>
      <c r="AG618" s="249"/>
      <c r="AH618" s="249"/>
    </row>
    <row r="619" spans="1:34" x14ac:dyDescent="0.2">
      <c r="A619" s="275"/>
      <c r="B619" s="275"/>
      <c r="C619" s="304"/>
      <c r="D619" s="316"/>
      <c r="E619" s="249"/>
      <c r="F619" s="249"/>
      <c r="G619" s="249"/>
      <c r="H619" s="275"/>
      <c r="I619" s="275"/>
      <c r="J619" s="304"/>
      <c r="K619" s="249"/>
      <c r="L619" s="249"/>
      <c r="M619" s="249"/>
      <c r="N619" s="249"/>
      <c r="O619" s="249"/>
      <c r="P619" s="249"/>
      <c r="Q619" s="249"/>
      <c r="R619" s="249"/>
      <c r="S619" s="249"/>
      <c r="T619" s="249"/>
      <c r="U619" s="249"/>
      <c r="V619" s="249"/>
      <c r="W619" s="249"/>
      <c r="X619" s="249"/>
      <c r="Y619" s="249"/>
      <c r="Z619" s="249"/>
      <c r="AA619" s="249"/>
      <c r="AB619" s="249"/>
      <c r="AC619" s="249"/>
      <c r="AD619" s="249"/>
      <c r="AE619" s="249"/>
      <c r="AF619" s="249"/>
      <c r="AG619" s="249"/>
      <c r="AH619" s="249"/>
    </row>
    <row r="620" spans="1:34" x14ac:dyDescent="0.2">
      <c r="A620" s="275"/>
      <c r="B620" s="275"/>
      <c r="C620" s="304"/>
      <c r="D620" s="316"/>
      <c r="E620" s="249"/>
      <c r="F620" s="249"/>
      <c r="G620" s="249"/>
      <c r="H620" s="275"/>
      <c r="I620" s="275"/>
      <c r="J620" s="304"/>
      <c r="K620" s="249"/>
      <c r="L620" s="249"/>
      <c r="M620" s="249"/>
      <c r="N620" s="249"/>
      <c r="O620" s="249"/>
      <c r="P620" s="249"/>
      <c r="Q620" s="249"/>
      <c r="R620" s="249"/>
      <c r="S620" s="249"/>
      <c r="T620" s="249"/>
      <c r="U620" s="249"/>
      <c r="V620" s="249"/>
      <c r="W620" s="249"/>
      <c r="X620" s="249"/>
      <c r="Y620" s="249"/>
      <c r="Z620" s="249"/>
      <c r="AA620" s="249"/>
      <c r="AB620" s="249"/>
      <c r="AC620" s="249"/>
      <c r="AD620" s="249"/>
      <c r="AE620" s="249"/>
      <c r="AF620" s="249"/>
      <c r="AG620" s="249"/>
      <c r="AH620" s="249"/>
    </row>
    <row r="621" spans="1:34" x14ac:dyDescent="0.2">
      <c r="A621" s="275"/>
      <c r="B621" s="275"/>
      <c r="C621" s="304"/>
      <c r="D621" s="316"/>
      <c r="E621" s="249"/>
      <c r="F621" s="249"/>
      <c r="G621" s="249"/>
      <c r="H621" s="275"/>
      <c r="I621" s="275"/>
      <c r="J621" s="304"/>
      <c r="K621" s="249"/>
      <c r="L621" s="249"/>
      <c r="M621" s="249"/>
      <c r="N621" s="249"/>
      <c r="O621" s="249"/>
      <c r="P621" s="249"/>
      <c r="Q621" s="249"/>
      <c r="R621" s="249"/>
      <c r="S621" s="249"/>
      <c r="T621" s="249"/>
      <c r="U621" s="249"/>
      <c r="V621" s="249"/>
      <c r="W621" s="249"/>
      <c r="X621" s="249"/>
      <c r="Y621" s="249"/>
      <c r="Z621" s="249"/>
      <c r="AA621" s="249"/>
      <c r="AB621" s="249"/>
      <c r="AC621" s="249"/>
      <c r="AD621" s="249"/>
      <c r="AE621" s="249"/>
      <c r="AF621" s="249"/>
      <c r="AG621" s="249"/>
      <c r="AH621" s="249"/>
    </row>
    <row r="622" spans="1:34" x14ac:dyDescent="0.2">
      <c r="A622" s="275"/>
      <c r="B622" s="275"/>
      <c r="C622" s="304"/>
      <c r="D622" s="316"/>
      <c r="E622" s="249"/>
      <c r="F622" s="249"/>
      <c r="G622" s="249"/>
      <c r="H622" s="275"/>
      <c r="I622" s="275"/>
      <c r="J622" s="304"/>
      <c r="K622" s="249"/>
      <c r="L622" s="249"/>
      <c r="M622" s="249"/>
      <c r="N622" s="249"/>
      <c r="O622" s="249"/>
      <c r="P622" s="249"/>
      <c r="Q622" s="249"/>
      <c r="R622" s="249"/>
      <c r="S622" s="249"/>
      <c r="T622" s="249"/>
      <c r="U622" s="249"/>
      <c r="V622" s="249"/>
      <c r="W622" s="249"/>
      <c r="X622" s="249"/>
      <c r="Y622" s="249"/>
      <c r="Z622" s="249"/>
      <c r="AA622" s="249"/>
      <c r="AB622" s="249"/>
      <c r="AC622" s="249"/>
      <c r="AD622" s="249"/>
      <c r="AE622" s="249"/>
      <c r="AF622" s="249"/>
      <c r="AG622" s="249"/>
      <c r="AH622" s="249"/>
    </row>
    <row r="623" spans="1:34" x14ac:dyDescent="0.2">
      <c r="A623" s="275"/>
      <c r="B623" s="275"/>
      <c r="C623" s="304"/>
      <c r="D623" s="316"/>
      <c r="E623" s="249"/>
      <c r="F623" s="249"/>
      <c r="G623" s="249"/>
      <c r="H623" s="275"/>
      <c r="I623" s="275"/>
      <c r="J623" s="304"/>
      <c r="K623" s="249"/>
      <c r="L623" s="249"/>
      <c r="M623" s="249"/>
      <c r="N623" s="249"/>
      <c r="O623" s="249"/>
      <c r="P623" s="249"/>
      <c r="Q623" s="249"/>
      <c r="R623" s="249"/>
      <c r="S623" s="249"/>
      <c r="T623" s="249"/>
      <c r="U623" s="249"/>
      <c r="V623" s="249"/>
      <c r="W623" s="249"/>
      <c r="X623" s="249"/>
      <c r="Y623" s="249"/>
      <c r="Z623" s="249"/>
      <c r="AA623" s="249"/>
      <c r="AB623" s="249"/>
      <c r="AC623" s="249"/>
      <c r="AD623" s="249"/>
      <c r="AE623" s="249"/>
      <c r="AF623" s="249"/>
      <c r="AG623" s="249"/>
      <c r="AH623" s="249"/>
    </row>
    <row r="624" spans="1:34" x14ac:dyDescent="0.2">
      <c r="A624" s="275"/>
      <c r="B624" s="275"/>
      <c r="C624" s="304"/>
      <c r="D624" s="316"/>
      <c r="E624" s="249"/>
      <c r="F624" s="249"/>
      <c r="G624" s="249"/>
      <c r="H624" s="275"/>
      <c r="I624" s="275"/>
      <c r="J624" s="304"/>
      <c r="K624" s="249"/>
      <c r="L624" s="249"/>
      <c r="M624" s="249"/>
      <c r="N624" s="249"/>
      <c r="O624" s="249"/>
      <c r="P624" s="249"/>
      <c r="Q624" s="249"/>
      <c r="R624" s="249"/>
      <c r="S624" s="249"/>
      <c r="T624" s="249"/>
      <c r="U624" s="249"/>
      <c r="V624" s="249"/>
      <c r="W624" s="249"/>
      <c r="X624" s="249"/>
      <c r="Y624" s="249"/>
      <c r="Z624" s="249"/>
      <c r="AA624" s="249"/>
      <c r="AB624" s="249"/>
      <c r="AC624" s="249"/>
      <c r="AD624" s="249"/>
      <c r="AE624" s="249"/>
      <c r="AF624" s="249"/>
      <c r="AG624" s="249"/>
      <c r="AH624" s="249"/>
    </row>
    <row r="625" spans="1:34" x14ac:dyDescent="0.2">
      <c r="A625" s="275"/>
      <c r="B625" s="275"/>
      <c r="C625" s="304"/>
      <c r="D625" s="316"/>
      <c r="E625" s="249"/>
      <c r="F625" s="249"/>
      <c r="G625" s="249"/>
      <c r="H625" s="275"/>
      <c r="I625" s="275"/>
      <c r="J625" s="304"/>
      <c r="K625" s="249"/>
      <c r="L625" s="249"/>
      <c r="M625" s="249"/>
      <c r="N625" s="249"/>
      <c r="O625" s="249"/>
      <c r="P625" s="249"/>
      <c r="Q625" s="249"/>
      <c r="R625" s="249"/>
      <c r="S625" s="249"/>
      <c r="T625" s="249"/>
      <c r="U625" s="249"/>
      <c r="V625" s="249"/>
      <c r="W625" s="249"/>
      <c r="X625" s="249"/>
      <c r="Y625" s="249"/>
      <c r="Z625" s="249"/>
      <c r="AA625" s="249"/>
      <c r="AB625" s="249"/>
      <c r="AC625" s="249"/>
      <c r="AD625" s="249"/>
      <c r="AE625" s="249"/>
      <c r="AF625" s="249"/>
      <c r="AG625" s="249"/>
      <c r="AH625" s="249"/>
    </row>
    <row r="626" spans="1:34" x14ac:dyDescent="0.2">
      <c r="A626" s="275"/>
      <c r="B626" s="275"/>
      <c r="C626" s="304"/>
      <c r="D626" s="316"/>
      <c r="E626" s="249"/>
      <c r="F626" s="249"/>
      <c r="G626" s="249"/>
      <c r="H626" s="275"/>
      <c r="I626" s="275"/>
      <c r="J626" s="304"/>
      <c r="K626" s="249"/>
      <c r="L626" s="249"/>
      <c r="M626" s="249"/>
      <c r="N626" s="249"/>
      <c r="O626" s="249"/>
      <c r="P626" s="249"/>
      <c r="Q626" s="249"/>
      <c r="R626" s="249"/>
      <c r="S626" s="249"/>
      <c r="T626" s="249"/>
      <c r="U626" s="249"/>
      <c r="V626" s="249"/>
      <c r="W626" s="249"/>
      <c r="X626" s="249"/>
      <c r="Y626" s="249"/>
      <c r="Z626" s="249"/>
      <c r="AA626" s="249"/>
      <c r="AB626" s="249"/>
      <c r="AC626" s="249"/>
      <c r="AD626" s="249"/>
      <c r="AE626" s="249"/>
      <c r="AF626" s="249"/>
      <c r="AG626" s="249"/>
      <c r="AH626" s="249"/>
    </row>
    <row r="627" spans="1:34" x14ac:dyDescent="0.2">
      <c r="A627" s="275"/>
      <c r="B627" s="275"/>
      <c r="C627" s="304"/>
      <c r="D627" s="316"/>
      <c r="E627" s="249"/>
      <c r="F627" s="249"/>
      <c r="G627" s="249"/>
      <c r="H627" s="275"/>
      <c r="I627" s="275"/>
      <c r="J627" s="304"/>
      <c r="K627" s="249"/>
      <c r="L627" s="249"/>
      <c r="M627" s="249"/>
      <c r="N627" s="249"/>
      <c r="O627" s="249"/>
      <c r="P627" s="249"/>
      <c r="Q627" s="249"/>
      <c r="R627" s="249"/>
      <c r="S627" s="249"/>
      <c r="T627" s="249"/>
      <c r="U627" s="249"/>
      <c r="V627" s="249"/>
      <c r="W627" s="249"/>
      <c r="X627" s="249"/>
      <c r="Y627" s="249"/>
      <c r="Z627" s="249"/>
      <c r="AA627" s="249"/>
      <c r="AB627" s="249"/>
      <c r="AC627" s="249"/>
      <c r="AD627" s="249"/>
      <c r="AE627" s="249"/>
      <c r="AF627" s="249"/>
      <c r="AG627" s="249"/>
      <c r="AH627" s="249"/>
    </row>
    <row r="628" spans="1:34" x14ac:dyDescent="0.2">
      <c r="A628" s="275"/>
      <c r="B628" s="275"/>
      <c r="C628" s="304"/>
      <c r="D628" s="316"/>
      <c r="E628" s="249"/>
      <c r="F628" s="249"/>
      <c r="G628" s="249"/>
      <c r="H628" s="275"/>
      <c r="I628" s="275"/>
      <c r="J628" s="304"/>
    </row>
    <row r="629" spans="1:34" x14ac:dyDescent="0.2">
      <c r="A629" s="275"/>
      <c r="B629" s="275"/>
      <c r="C629" s="304"/>
      <c r="D629" s="316"/>
      <c r="E629" s="249"/>
      <c r="F629" s="249"/>
      <c r="G629" s="249"/>
      <c r="H629" s="275"/>
      <c r="I629" s="275"/>
      <c r="J629" s="304"/>
    </row>
    <row r="630" spans="1:34" x14ac:dyDescent="0.2">
      <c r="A630" s="275"/>
      <c r="B630" s="275"/>
      <c r="C630" s="304"/>
      <c r="D630" s="316"/>
      <c r="E630" s="249"/>
      <c r="F630" s="249"/>
      <c r="G630" s="249"/>
      <c r="H630" s="275"/>
      <c r="I630" s="275"/>
      <c r="J630" s="304"/>
    </row>
    <row r="631" spans="1:34" x14ac:dyDescent="0.2">
      <c r="A631" s="275"/>
      <c r="B631" s="275"/>
      <c r="C631" s="304"/>
      <c r="D631" s="316"/>
      <c r="E631" s="332"/>
      <c r="F631" s="332"/>
      <c r="G631" s="332"/>
      <c r="H631" s="275"/>
      <c r="I631" s="275"/>
      <c r="J631" s="304"/>
    </row>
    <row r="632" spans="1:34" x14ac:dyDescent="0.2">
      <c r="A632" s="275"/>
      <c r="B632" s="275"/>
      <c r="C632" s="304"/>
      <c r="D632" s="316"/>
      <c r="E632" s="249"/>
      <c r="F632" s="249"/>
      <c r="G632" s="249"/>
      <c r="H632" s="275"/>
      <c r="I632" s="275"/>
      <c r="J632" s="304"/>
    </row>
    <row r="633" spans="1:34" x14ac:dyDescent="0.2">
      <c r="A633" s="275"/>
      <c r="B633" s="275"/>
      <c r="C633" s="304"/>
      <c r="D633" s="316"/>
      <c r="E633" s="249"/>
      <c r="F633" s="249"/>
      <c r="G633" s="249"/>
      <c r="H633" s="275"/>
      <c r="I633" s="275"/>
      <c r="J633" s="304"/>
    </row>
    <row r="634" spans="1:34" x14ac:dyDescent="0.2">
      <c r="A634" s="275"/>
      <c r="B634" s="275"/>
      <c r="C634" s="304"/>
      <c r="D634" s="316"/>
      <c r="E634" s="249"/>
      <c r="F634" s="249"/>
      <c r="G634" s="249"/>
      <c r="H634" s="275"/>
      <c r="I634" s="275"/>
      <c r="J634" s="304"/>
    </row>
    <row r="635" spans="1:34" x14ac:dyDescent="0.2">
      <c r="A635" s="275"/>
      <c r="B635" s="275"/>
      <c r="C635" s="304"/>
      <c r="D635" s="316"/>
      <c r="E635" s="249"/>
      <c r="F635" s="249"/>
      <c r="G635" s="249"/>
      <c r="H635" s="275"/>
      <c r="I635" s="275"/>
      <c r="J635" s="304"/>
    </row>
    <row r="636" spans="1:34" x14ac:dyDescent="0.2">
      <c r="A636" s="275"/>
      <c r="B636" s="275"/>
      <c r="C636" s="304"/>
      <c r="D636" s="316"/>
      <c r="E636" s="249"/>
      <c r="F636" s="249"/>
      <c r="G636" s="249"/>
      <c r="H636" s="275"/>
      <c r="I636" s="275"/>
      <c r="J636" s="304"/>
    </row>
    <row r="637" spans="1:34" x14ac:dyDescent="0.2">
      <c r="A637" s="275"/>
      <c r="B637" s="275"/>
      <c r="C637" s="304"/>
      <c r="D637" s="316"/>
      <c r="E637" s="249"/>
      <c r="F637" s="249"/>
      <c r="G637" s="249"/>
      <c r="H637" s="275"/>
      <c r="I637" s="275"/>
      <c r="J637" s="304"/>
    </row>
    <row r="638" spans="1:34" x14ac:dyDescent="0.2">
      <c r="A638" s="275"/>
      <c r="B638" s="275"/>
      <c r="C638" s="304"/>
      <c r="D638" s="316"/>
      <c r="E638" s="249"/>
      <c r="F638" s="249"/>
      <c r="G638" s="249"/>
      <c r="H638" s="275"/>
      <c r="I638" s="275"/>
      <c r="J638" s="304"/>
    </row>
    <row r="639" spans="1:34" x14ac:dyDescent="0.2">
      <c r="A639" s="275"/>
      <c r="B639" s="275"/>
      <c r="C639" s="304"/>
      <c r="D639" s="316"/>
      <c r="E639" s="249"/>
      <c r="F639" s="249"/>
      <c r="G639" s="249"/>
      <c r="H639" s="275"/>
      <c r="I639" s="275"/>
      <c r="J639" s="304"/>
    </row>
    <row r="640" spans="1:34" x14ac:dyDescent="0.2">
      <c r="A640" s="275"/>
      <c r="B640" s="275"/>
      <c r="C640" s="304"/>
      <c r="D640" s="316"/>
      <c r="E640" s="232"/>
      <c r="F640" s="232"/>
      <c r="G640" s="232"/>
      <c r="H640" s="275"/>
      <c r="I640" s="275"/>
      <c r="J640" s="304"/>
    </row>
    <row r="641" spans="1:10" x14ac:dyDescent="0.2">
      <c r="A641" s="275"/>
      <c r="B641" s="275"/>
      <c r="C641" s="304"/>
      <c r="D641" s="316"/>
      <c r="E641" s="232"/>
      <c r="F641" s="232"/>
      <c r="G641" s="232"/>
      <c r="H641" s="275"/>
      <c r="I641" s="275"/>
      <c r="J641" s="304"/>
    </row>
    <row r="642" spans="1:10" x14ac:dyDescent="0.2">
      <c r="A642" s="275"/>
      <c r="B642" s="275"/>
      <c r="C642" s="304"/>
      <c r="D642" s="316"/>
      <c r="E642" s="249"/>
      <c r="F642" s="249"/>
      <c r="G642" s="249"/>
      <c r="H642" s="275"/>
      <c r="I642" s="275"/>
      <c r="J642" s="304"/>
    </row>
    <row r="643" spans="1:10" x14ac:dyDescent="0.2">
      <c r="A643" s="275"/>
      <c r="B643" s="275"/>
      <c r="C643" s="304"/>
      <c r="D643" s="316"/>
      <c r="E643" s="249"/>
      <c r="F643" s="249"/>
      <c r="G643" s="249"/>
      <c r="H643" s="275"/>
      <c r="I643" s="275"/>
      <c r="J643" s="304"/>
    </row>
    <row r="644" spans="1:10" x14ac:dyDescent="0.2">
      <c r="A644" s="275"/>
      <c r="B644" s="275"/>
      <c r="C644" s="304"/>
      <c r="D644" s="316"/>
      <c r="E644" s="249"/>
      <c r="F644" s="249"/>
      <c r="G644" s="249"/>
      <c r="H644" s="275"/>
      <c r="I644" s="275"/>
      <c r="J644" s="304"/>
    </row>
    <row r="645" spans="1:10" x14ac:dyDescent="0.2">
      <c r="A645" s="275"/>
      <c r="B645" s="275"/>
      <c r="C645" s="304"/>
      <c r="D645" s="316"/>
      <c r="E645" s="249"/>
      <c r="F645" s="249"/>
      <c r="G645" s="249"/>
      <c r="H645" s="275"/>
      <c r="I645" s="275"/>
      <c r="J645" s="304"/>
    </row>
    <row r="646" spans="1:10" x14ac:dyDescent="0.2">
      <c r="A646" s="275"/>
      <c r="B646" s="275"/>
      <c r="C646" s="304"/>
      <c r="D646" s="316"/>
      <c r="E646" s="249"/>
      <c r="F646" s="249"/>
      <c r="G646" s="249"/>
      <c r="H646" s="275"/>
      <c r="I646" s="275"/>
      <c r="J646" s="304"/>
    </row>
    <row r="647" spans="1:10" x14ac:dyDescent="0.2">
      <c r="A647" s="275"/>
      <c r="B647" s="275"/>
      <c r="C647" s="304"/>
      <c r="D647" s="316"/>
      <c r="E647" s="249"/>
      <c r="F647" s="249"/>
      <c r="G647" s="249"/>
      <c r="H647" s="275"/>
      <c r="I647" s="275"/>
      <c r="J647" s="304"/>
    </row>
    <row r="648" spans="1:10" x14ac:dyDescent="0.2">
      <c r="A648" s="275"/>
      <c r="B648" s="275"/>
      <c r="C648" s="304"/>
      <c r="D648" s="316"/>
      <c r="E648" s="249"/>
      <c r="F648" s="249"/>
      <c r="G648" s="249"/>
      <c r="H648" s="275"/>
      <c r="I648" s="275"/>
      <c r="J648" s="304"/>
    </row>
    <row r="649" spans="1:10" x14ac:dyDescent="0.2">
      <c r="A649" s="275"/>
      <c r="B649" s="275"/>
      <c r="C649" s="304"/>
      <c r="D649" s="316"/>
      <c r="E649" s="249"/>
      <c r="F649" s="249"/>
      <c r="G649" s="249"/>
      <c r="H649" s="275"/>
      <c r="I649" s="275"/>
      <c r="J649" s="304"/>
    </row>
    <row r="650" spans="1:10" x14ac:dyDescent="0.2">
      <c r="A650" s="275"/>
      <c r="B650" s="275"/>
      <c r="C650" s="304"/>
      <c r="D650" s="316"/>
      <c r="E650" s="249"/>
      <c r="F650" s="249"/>
      <c r="G650" s="249"/>
      <c r="H650" s="275"/>
      <c r="I650" s="275"/>
      <c r="J650" s="304"/>
    </row>
    <row r="651" spans="1:10" x14ac:dyDescent="0.2">
      <c r="A651" s="275"/>
      <c r="B651" s="275"/>
      <c r="C651" s="304"/>
      <c r="D651" s="316"/>
      <c r="E651" s="249"/>
      <c r="F651" s="249"/>
      <c r="G651" s="249"/>
      <c r="H651" s="275"/>
      <c r="I651" s="275"/>
      <c r="J651" s="304"/>
    </row>
    <row r="652" spans="1:10" x14ac:dyDescent="0.2">
      <c r="A652" s="275"/>
      <c r="B652" s="275"/>
      <c r="C652" s="304"/>
      <c r="D652" s="316"/>
      <c r="E652" s="249"/>
      <c r="F652" s="249"/>
      <c r="G652" s="249"/>
      <c r="H652" s="275"/>
      <c r="I652" s="275"/>
      <c r="J652" s="304"/>
    </row>
    <row r="653" spans="1:10" x14ac:dyDescent="0.2">
      <c r="A653" s="275"/>
      <c r="B653" s="275"/>
      <c r="C653" s="304"/>
      <c r="D653" s="316"/>
      <c r="E653" s="249"/>
      <c r="F653" s="249"/>
      <c r="G653" s="249"/>
      <c r="H653" s="275"/>
      <c r="I653" s="275"/>
      <c r="J653" s="304"/>
    </row>
    <row r="654" spans="1:10" x14ac:dyDescent="0.2">
      <c r="A654" s="275"/>
      <c r="B654" s="275"/>
      <c r="C654" s="304"/>
      <c r="D654" s="316"/>
      <c r="E654" s="249"/>
      <c r="F654" s="249"/>
      <c r="G654" s="249"/>
      <c r="H654" s="275"/>
      <c r="I654" s="275"/>
      <c r="J654" s="304"/>
    </row>
    <row r="655" spans="1:10" x14ac:dyDescent="0.2">
      <c r="A655" s="275"/>
      <c r="B655" s="275"/>
      <c r="C655" s="304"/>
      <c r="D655" s="316"/>
      <c r="E655" s="249"/>
      <c r="F655" s="249"/>
      <c r="G655" s="249"/>
      <c r="H655" s="275"/>
      <c r="I655" s="275"/>
      <c r="J655" s="304"/>
    </row>
    <row r="656" spans="1:10" x14ac:dyDescent="0.2">
      <c r="A656" s="275"/>
      <c r="B656" s="275"/>
      <c r="C656" s="304"/>
      <c r="D656" s="316"/>
      <c r="E656" s="249"/>
      <c r="F656" s="249"/>
      <c r="G656" s="249"/>
      <c r="H656" s="275"/>
      <c r="I656" s="275"/>
      <c r="J656" s="304"/>
    </row>
    <row r="657" spans="1:10" x14ac:dyDescent="0.2">
      <c r="A657" s="275"/>
      <c r="B657" s="275"/>
      <c r="C657" s="304"/>
      <c r="D657" s="316"/>
      <c r="E657" s="249"/>
      <c r="F657" s="249"/>
      <c r="G657" s="249"/>
      <c r="H657" s="275"/>
      <c r="I657" s="275"/>
      <c r="J657" s="304"/>
    </row>
    <row r="658" spans="1:10" x14ac:dyDescent="0.2">
      <c r="A658" s="275"/>
      <c r="B658" s="275"/>
      <c r="C658" s="304"/>
      <c r="D658" s="316"/>
      <c r="E658" s="332"/>
      <c r="F658" s="332"/>
      <c r="G658" s="332"/>
      <c r="H658" s="275"/>
      <c r="I658" s="275"/>
      <c r="J658" s="304"/>
    </row>
    <row r="659" spans="1:10" x14ac:dyDescent="0.2">
      <c r="A659" s="275"/>
      <c r="B659" s="275"/>
      <c r="C659" s="304"/>
      <c r="D659" s="316"/>
      <c r="E659" s="249"/>
      <c r="F659" s="249"/>
      <c r="G659" s="249"/>
      <c r="H659" s="275"/>
      <c r="I659" s="275"/>
      <c r="J659" s="304"/>
    </row>
    <row r="660" spans="1:10" x14ac:dyDescent="0.2">
      <c r="A660" s="275"/>
      <c r="B660" s="275"/>
      <c r="C660" s="304"/>
      <c r="D660" s="316"/>
      <c r="E660" s="249"/>
      <c r="F660" s="249"/>
      <c r="G660" s="249"/>
      <c r="H660" s="275"/>
      <c r="I660" s="275"/>
      <c r="J660" s="304"/>
    </row>
    <row r="661" spans="1:10" x14ac:dyDescent="0.2">
      <c r="A661" s="275"/>
      <c r="B661" s="275"/>
      <c r="C661" s="304"/>
      <c r="D661" s="316"/>
      <c r="E661" s="249"/>
      <c r="F661" s="249"/>
      <c r="G661" s="249"/>
      <c r="H661" s="275"/>
      <c r="I661" s="275"/>
      <c r="J661" s="304"/>
    </row>
    <row r="662" spans="1:10" x14ac:dyDescent="0.2">
      <c r="A662" s="275"/>
      <c r="B662" s="275"/>
      <c r="C662" s="304"/>
      <c r="D662" s="316"/>
      <c r="E662" s="249"/>
      <c r="F662" s="249"/>
      <c r="G662" s="249"/>
      <c r="H662" s="275"/>
      <c r="I662" s="275"/>
      <c r="J662" s="304"/>
    </row>
    <row r="663" spans="1:10" x14ac:dyDescent="0.2">
      <c r="A663" s="275"/>
      <c r="B663" s="275"/>
      <c r="C663" s="304"/>
      <c r="D663" s="316"/>
      <c r="E663" s="249"/>
      <c r="F663" s="249"/>
      <c r="G663" s="249"/>
      <c r="H663" s="275"/>
      <c r="I663" s="275"/>
      <c r="J663" s="304"/>
    </row>
    <row r="664" spans="1:10" x14ac:dyDescent="0.2">
      <c r="A664" s="275"/>
      <c r="B664" s="275"/>
      <c r="C664" s="304"/>
      <c r="D664" s="316"/>
      <c r="E664" s="249"/>
      <c r="F664" s="249"/>
      <c r="G664" s="249"/>
      <c r="H664" s="275"/>
      <c r="I664" s="275"/>
      <c r="J664" s="304"/>
    </row>
    <row r="665" spans="1:10" x14ac:dyDescent="0.2">
      <c r="A665" s="275"/>
      <c r="B665" s="275"/>
      <c r="C665" s="304"/>
      <c r="D665" s="316"/>
      <c r="E665" s="249"/>
      <c r="F665" s="249"/>
      <c r="G665" s="249"/>
      <c r="H665" s="275"/>
      <c r="I665" s="275"/>
      <c r="J665" s="304"/>
    </row>
    <row r="666" spans="1:10" x14ac:dyDescent="0.2">
      <c r="A666" s="275"/>
      <c r="B666" s="275"/>
      <c r="C666" s="304"/>
      <c r="D666" s="316"/>
      <c r="E666" s="249"/>
      <c r="F666" s="249"/>
      <c r="G666" s="249"/>
      <c r="H666" s="275"/>
      <c r="I666" s="275"/>
      <c r="J666" s="304"/>
    </row>
    <row r="667" spans="1:10" x14ac:dyDescent="0.2">
      <c r="A667" s="275"/>
      <c r="B667" s="275"/>
      <c r="C667" s="304"/>
      <c r="D667" s="316"/>
      <c r="E667" s="249"/>
      <c r="F667" s="249"/>
      <c r="G667" s="249"/>
      <c r="H667" s="275"/>
      <c r="I667" s="275"/>
      <c r="J667" s="304"/>
    </row>
    <row r="668" spans="1:10" x14ac:dyDescent="0.2">
      <c r="A668" s="275"/>
      <c r="B668" s="275"/>
      <c r="C668" s="304"/>
      <c r="D668" s="316"/>
      <c r="E668" s="249"/>
      <c r="F668" s="249"/>
      <c r="G668" s="249"/>
      <c r="H668" s="275"/>
      <c r="I668" s="275"/>
      <c r="J668" s="304"/>
    </row>
    <row r="669" spans="1:10" x14ac:dyDescent="0.2">
      <c r="A669" s="275"/>
      <c r="B669" s="275"/>
      <c r="C669" s="304"/>
      <c r="D669" s="316"/>
      <c r="E669" s="249"/>
      <c r="F669" s="249"/>
      <c r="G669" s="249"/>
      <c r="H669" s="275"/>
      <c r="I669" s="275"/>
      <c r="J669" s="304"/>
    </row>
    <row r="670" spans="1:10" x14ac:dyDescent="0.2">
      <c r="A670" s="275"/>
      <c r="B670" s="275"/>
      <c r="C670" s="304"/>
      <c r="D670" s="316"/>
      <c r="E670" s="249"/>
      <c r="F670" s="249"/>
      <c r="G670" s="249"/>
      <c r="H670" s="275"/>
      <c r="I670" s="275"/>
      <c r="J670" s="304"/>
    </row>
    <row r="671" spans="1:10" x14ac:dyDescent="0.2">
      <c r="A671" s="275"/>
      <c r="B671" s="275"/>
      <c r="C671" s="304"/>
      <c r="D671" s="316"/>
      <c r="E671" s="249"/>
      <c r="F671" s="249"/>
      <c r="G671" s="249"/>
      <c r="H671" s="275"/>
      <c r="I671" s="275"/>
      <c r="J671" s="304"/>
    </row>
    <row r="672" spans="1:10" x14ac:dyDescent="0.2">
      <c r="A672" s="275"/>
      <c r="B672" s="275"/>
      <c r="C672" s="304"/>
      <c r="D672" s="316"/>
      <c r="E672" s="249"/>
      <c r="F672" s="249"/>
      <c r="G672" s="249"/>
      <c r="H672" s="275"/>
      <c r="I672" s="275"/>
      <c r="J672" s="304"/>
    </row>
    <row r="673" spans="1:10" x14ac:dyDescent="0.2">
      <c r="A673" s="275"/>
      <c r="B673" s="275"/>
      <c r="C673" s="304"/>
      <c r="D673" s="316"/>
      <c r="E673" s="249"/>
      <c r="F673" s="249"/>
      <c r="G673" s="249"/>
      <c r="H673" s="275"/>
      <c r="I673" s="275"/>
      <c r="J673" s="304"/>
    </row>
    <row r="674" spans="1:10" x14ac:dyDescent="0.2">
      <c r="A674" s="275"/>
      <c r="B674" s="275"/>
      <c r="C674" s="304"/>
      <c r="D674" s="316"/>
      <c r="E674" s="249"/>
      <c r="F674" s="249"/>
      <c r="G674" s="249"/>
      <c r="H674" s="275"/>
      <c r="I674" s="275"/>
      <c r="J674" s="304"/>
    </row>
    <row r="675" spans="1:10" x14ac:dyDescent="0.2">
      <c r="A675" s="275"/>
      <c r="B675" s="275"/>
      <c r="C675" s="304"/>
      <c r="D675" s="316"/>
      <c r="E675" s="249"/>
      <c r="F675" s="249"/>
      <c r="G675" s="249"/>
      <c r="H675" s="275"/>
      <c r="I675" s="275"/>
      <c r="J675" s="304"/>
    </row>
    <row r="676" spans="1:10" x14ac:dyDescent="0.2">
      <c r="A676" s="275"/>
      <c r="B676" s="275"/>
      <c r="C676" s="304"/>
      <c r="D676" s="316"/>
      <c r="E676" s="249"/>
      <c r="F676" s="249"/>
      <c r="G676" s="249"/>
      <c r="H676" s="275"/>
      <c r="I676" s="275"/>
      <c r="J676" s="304"/>
    </row>
    <row r="677" spans="1:10" x14ac:dyDescent="0.2">
      <c r="A677" s="275"/>
      <c r="B677" s="275"/>
      <c r="C677" s="304"/>
      <c r="D677" s="316"/>
      <c r="E677" s="249"/>
      <c r="F677" s="249"/>
      <c r="G677" s="249"/>
      <c r="H677" s="275"/>
      <c r="I677" s="275"/>
      <c r="J677" s="304"/>
    </row>
    <row r="678" spans="1:10" x14ac:dyDescent="0.2">
      <c r="A678" s="275"/>
      <c r="B678" s="275"/>
      <c r="C678" s="304"/>
      <c r="D678" s="316"/>
      <c r="E678" s="249"/>
      <c r="F678" s="249"/>
      <c r="G678" s="249"/>
      <c r="H678" s="275"/>
      <c r="I678" s="275"/>
      <c r="J678" s="304"/>
    </row>
    <row r="679" spans="1:10" x14ac:dyDescent="0.2">
      <c r="A679" s="275"/>
      <c r="B679" s="275"/>
      <c r="C679" s="304"/>
      <c r="D679" s="316"/>
      <c r="E679" s="249"/>
      <c r="F679" s="249"/>
      <c r="G679" s="249"/>
      <c r="H679" s="275"/>
      <c r="I679" s="275"/>
      <c r="J679" s="304"/>
    </row>
    <row r="680" spans="1:10" x14ac:dyDescent="0.2">
      <c r="A680" s="275"/>
      <c r="B680" s="275"/>
      <c r="C680" s="304"/>
      <c r="D680" s="316"/>
      <c r="E680" s="249"/>
      <c r="F680" s="249"/>
      <c r="G680" s="249"/>
      <c r="H680" s="275"/>
      <c r="I680" s="275"/>
      <c r="J680" s="304"/>
    </row>
    <row r="681" spans="1:10" x14ac:dyDescent="0.2">
      <c r="A681" s="275"/>
      <c r="B681" s="275"/>
      <c r="C681" s="304"/>
      <c r="D681" s="316"/>
      <c r="E681" s="249"/>
      <c r="F681" s="249"/>
      <c r="G681" s="249"/>
      <c r="H681" s="275"/>
      <c r="I681" s="275"/>
      <c r="J681" s="304"/>
    </row>
    <row r="682" spans="1:10" x14ac:dyDescent="0.2">
      <c r="A682" s="275"/>
      <c r="B682" s="275"/>
      <c r="C682" s="304"/>
      <c r="D682" s="316"/>
      <c r="E682" s="249"/>
      <c r="F682" s="249"/>
      <c r="G682" s="249"/>
      <c r="H682" s="275"/>
      <c r="I682" s="275"/>
      <c r="J682" s="304"/>
    </row>
    <row r="683" spans="1:10" x14ac:dyDescent="0.2">
      <c r="A683" s="275"/>
      <c r="B683" s="275"/>
      <c r="C683" s="304"/>
      <c r="D683" s="316"/>
      <c r="E683" s="249"/>
      <c r="F683" s="249"/>
      <c r="G683" s="249"/>
      <c r="H683" s="275"/>
      <c r="I683" s="275"/>
      <c r="J683" s="304"/>
    </row>
    <row r="684" spans="1:10" x14ac:dyDescent="0.2">
      <c r="A684" s="275"/>
      <c r="B684" s="275"/>
      <c r="C684" s="304"/>
      <c r="D684" s="316"/>
      <c r="E684" s="249"/>
      <c r="F684" s="249"/>
      <c r="G684" s="249"/>
      <c r="H684" s="275"/>
      <c r="I684" s="275"/>
      <c r="J684" s="304"/>
    </row>
    <row r="685" spans="1:10" x14ac:dyDescent="0.2">
      <c r="A685" s="275"/>
      <c r="B685" s="275"/>
      <c r="C685" s="304"/>
      <c r="D685" s="316"/>
      <c r="E685" s="337"/>
      <c r="F685" s="337"/>
      <c r="G685" s="337"/>
      <c r="H685" s="275"/>
      <c r="I685" s="338"/>
      <c r="J685" s="339"/>
    </row>
    <row r="686" spans="1:10" x14ac:dyDescent="0.2">
      <c r="A686" s="275"/>
      <c r="B686" s="275"/>
      <c r="C686" s="304"/>
      <c r="D686" s="316"/>
      <c r="E686" s="249"/>
      <c r="F686" s="249"/>
      <c r="G686" s="249"/>
      <c r="H686" s="275"/>
      <c r="I686" s="275"/>
      <c r="J686" s="304"/>
    </row>
    <row r="687" spans="1:10" x14ac:dyDescent="0.2">
      <c r="A687" s="275"/>
      <c r="B687" s="275"/>
      <c r="C687" s="304"/>
      <c r="D687" s="316"/>
      <c r="E687" s="249"/>
      <c r="F687" s="249"/>
      <c r="G687" s="249"/>
      <c r="H687" s="275"/>
      <c r="I687" s="275"/>
      <c r="J687" s="304"/>
    </row>
    <row r="688" spans="1:10" x14ac:dyDescent="0.2">
      <c r="A688" s="275"/>
      <c r="B688" s="275"/>
      <c r="C688" s="304"/>
      <c r="D688" s="316"/>
      <c r="E688" s="249"/>
      <c r="F688" s="249"/>
      <c r="G688" s="249"/>
      <c r="H688" s="275"/>
      <c r="I688" s="275"/>
      <c r="J688" s="304"/>
    </row>
    <row r="689" spans="1:10" x14ac:dyDescent="0.2">
      <c r="A689" s="275"/>
      <c r="B689" s="275"/>
      <c r="C689" s="304"/>
      <c r="D689" s="316"/>
      <c r="E689" s="249"/>
      <c r="F689" s="249"/>
      <c r="G689" s="249"/>
      <c r="H689" s="275"/>
      <c r="I689" s="275"/>
      <c r="J689" s="304"/>
    </row>
    <row r="690" spans="1:10" x14ac:dyDescent="0.2">
      <c r="A690" s="275"/>
      <c r="B690" s="275"/>
      <c r="C690" s="304"/>
      <c r="D690" s="316"/>
      <c r="E690" s="326"/>
      <c r="F690" s="326"/>
      <c r="G690" s="326"/>
      <c r="H690" s="327"/>
      <c r="I690" s="327"/>
      <c r="J690" s="328"/>
    </row>
    <row r="691" spans="1:10" x14ac:dyDescent="0.2">
      <c r="A691" s="275"/>
      <c r="B691" s="275"/>
      <c r="C691" s="304"/>
      <c r="D691" s="316"/>
      <c r="E691" s="249"/>
      <c r="F691" s="249"/>
      <c r="G691" s="249"/>
      <c r="H691" s="275"/>
      <c r="I691" s="275"/>
      <c r="J691" s="304"/>
    </row>
    <row r="692" spans="1:10" x14ac:dyDescent="0.2">
      <c r="A692" s="275"/>
      <c r="B692" s="275"/>
      <c r="C692" s="304"/>
      <c r="D692" s="316"/>
      <c r="E692" s="249"/>
      <c r="F692" s="249"/>
      <c r="G692" s="249"/>
      <c r="H692" s="275"/>
      <c r="I692" s="275"/>
      <c r="J692" s="304"/>
    </row>
    <row r="693" spans="1:10" x14ac:dyDescent="0.2">
      <c r="A693" s="275"/>
      <c r="B693" s="275"/>
      <c r="C693" s="304"/>
      <c r="D693" s="316"/>
      <c r="E693" s="249"/>
      <c r="F693" s="249"/>
      <c r="G693" s="249"/>
      <c r="H693" s="275"/>
      <c r="I693" s="275"/>
      <c r="J693" s="304"/>
    </row>
    <row r="694" spans="1:10" x14ac:dyDescent="0.2">
      <c r="A694" s="275"/>
      <c r="B694" s="275"/>
      <c r="C694" s="304"/>
      <c r="D694" s="316"/>
      <c r="E694" s="249"/>
      <c r="F694" s="249"/>
      <c r="G694" s="249"/>
      <c r="H694" s="275"/>
      <c r="I694" s="275"/>
      <c r="J694" s="304"/>
    </row>
    <row r="695" spans="1:10" x14ac:dyDescent="0.2">
      <c r="A695" s="275"/>
      <c r="B695" s="275"/>
      <c r="C695" s="304"/>
      <c r="D695" s="316"/>
      <c r="E695" s="249"/>
      <c r="F695" s="249"/>
      <c r="G695" s="249"/>
      <c r="H695" s="275"/>
      <c r="I695" s="275"/>
      <c r="J695" s="304"/>
    </row>
    <row r="696" spans="1:10" x14ac:dyDescent="0.2">
      <c r="A696" s="275"/>
      <c r="B696" s="275"/>
      <c r="C696" s="304"/>
      <c r="D696" s="316"/>
      <c r="E696" s="249"/>
      <c r="F696" s="249"/>
      <c r="G696" s="249"/>
      <c r="H696" s="275"/>
      <c r="I696" s="275"/>
      <c r="J696" s="304"/>
    </row>
    <row r="697" spans="1:10" x14ac:dyDescent="0.2">
      <c r="A697" s="275"/>
      <c r="B697" s="275"/>
      <c r="C697" s="304"/>
      <c r="D697" s="316"/>
      <c r="E697" s="249"/>
      <c r="F697" s="249"/>
      <c r="G697" s="249"/>
      <c r="H697" s="275"/>
      <c r="I697" s="275"/>
      <c r="J697" s="304"/>
    </row>
    <row r="698" spans="1:10" x14ac:dyDescent="0.2">
      <c r="A698" s="275"/>
      <c r="B698" s="275"/>
      <c r="C698" s="304"/>
      <c r="D698" s="316"/>
      <c r="E698" s="249"/>
      <c r="F698" s="249"/>
      <c r="G698" s="249"/>
      <c r="H698" s="275"/>
      <c r="I698" s="275"/>
      <c r="J698" s="304"/>
    </row>
    <row r="699" spans="1:10" x14ac:dyDescent="0.2">
      <c r="A699" s="275"/>
      <c r="B699" s="275"/>
      <c r="C699" s="304"/>
      <c r="D699" s="316"/>
      <c r="E699" s="249"/>
      <c r="F699" s="249"/>
      <c r="G699" s="249"/>
      <c r="H699" s="275"/>
      <c r="I699" s="275"/>
      <c r="J699" s="304"/>
    </row>
    <row r="700" spans="1:10" x14ac:dyDescent="0.2">
      <c r="A700" s="275"/>
      <c r="B700" s="275"/>
      <c r="C700" s="304"/>
      <c r="D700" s="316"/>
      <c r="E700" s="249"/>
      <c r="F700" s="249"/>
      <c r="G700" s="249"/>
      <c r="H700" s="275"/>
      <c r="I700" s="275"/>
      <c r="J700" s="304"/>
    </row>
    <row r="701" spans="1:10" x14ac:dyDescent="0.2">
      <c r="A701" s="275"/>
      <c r="B701" s="275"/>
      <c r="C701" s="304"/>
      <c r="D701" s="316"/>
      <c r="E701" s="249"/>
      <c r="F701" s="249"/>
      <c r="G701" s="249"/>
      <c r="H701" s="275"/>
      <c r="I701" s="275"/>
      <c r="J701" s="304"/>
    </row>
    <row r="702" spans="1:10" x14ac:dyDescent="0.2">
      <c r="A702" s="275"/>
      <c r="B702" s="275"/>
      <c r="C702" s="304"/>
      <c r="D702" s="316"/>
      <c r="E702" s="249"/>
      <c r="F702" s="249"/>
      <c r="G702" s="249"/>
      <c r="H702" s="275"/>
      <c r="I702" s="275"/>
      <c r="J702" s="304"/>
    </row>
    <row r="703" spans="1:10" x14ac:dyDescent="0.2">
      <c r="A703" s="275"/>
      <c r="B703" s="275"/>
      <c r="C703" s="304"/>
      <c r="D703" s="316"/>
      <c r="E703" s="249"/>
      <c r="F703" s="249"/>
      <c r="G703" s="249"/>
      <c r="H703" s="275"/>
      <c r="I703" s="275"/>
      <c r="J703" s="304"/>
    </row>
    <row r="704" spans="1:10" x14ac:dyDescent="0.2">
      <c r="A704" s="275"/>
      <c r="B704" s="275"/>
      <c r="C704" s="304"/>
      <c r="D704" s="316"/>
      <c r="E704" s="249"/>
      <c r="F704" s="249"/>
      <c r="G704" s="249"/>
      <c r="H704" s="275"/>
      <c r="I704" s="275"/>
      <c r="J704" s="304"/>
    </row>
    <row r="705" spans="1:10" x14ac:dyDescent="0.2">
      <c r="A705" s="275"/>
      <c r="B705" s="275"/>
      <c r="C705" s="304"/>
      <c r="D705" s="316"/>
      <c r="E705" s="249"/>
      <c r="F705" s="249"/>
      <c r="G705" s="249"/>
      <c r="H705" s="275"/>
      <c r="I705" s="275"/>
      <c r="J705" s="304"/>
    </row>
    <row r="706" spans="1:10" x14ac:dyDescent="0.2">
      <c r="A706" s="275"/>
      <c r="B706" s="275"/>
      <c r="C706" s="304"/>
      <c r="D706" s="316"/>
      <c r="E706" s="249"/>
      <c r="F706" s="249"/>
      <c r="G706" s="249"/>
      <c r="H706" s="275"/>
      <c r="I706" s="275"/>
      <c r="J706" s="304"/>
    </row>
    <row r="707" spans="1:10" x14ac:dyDescent="0.2">
      <c r="A707" s="275"/>
      <c r="B707" s="275"/>
      <c r="C707" s="304"/>
      <c r="D707" s="316"/>
      <c r="E707" s="249"/>
      <c r="F707" s="249"/>
      <c r="G707" s="249"/>
      <c r="H707" s="275"/>
      <c r="I707" s="275"/>
      <c r="J707" s="304"/>
    </row>
    <row r="708" spans="1:10" x14ac:dyDescent="0.2">
      <c r="A708" s="275"/>
      <c r="B708" s="275"/>
      <c r="C708" s="304"/>
      <c r="D708" s="316"/>
      <c r="E708" s="249"/>
      <c r="F708" s="249"/>
      <c r="G708" s="249"/>
      <c r="H708" s="275"/>
      <c r="I708" s="275"/>
      <c r="J708" s="304"/>
    </row>
    <row r="709" spans="1:10" x14ac:dyDescent="0.2">
      <c r="A709" s="275"/>
      <c r="B709" s="275"/>
      <c r="C709" s="304"/>
      <c r="D709" s="316"/>
      <c r="E709" s="249"/>
      <c r="F709" s="249"/>
      <c r="G709" s="249"/>
      <c r="H709" s="275"/>
      <c r="I709" s="275"/>
      <c r="J709" s="304"/>
    </row>
    <row r="710" spans="1:10" x14ac:dyDescent="0.2">
      <c r="A710" s="275"/>
      <c r="B710" s="275"/>
      <c r="C710" s="304"/>
      <c r="D710" s="316"/>
      <c r="E710" s="249"/>
      <c r="F710" s="249"/>
      <c r="G710" s="249"/>
      <c r="H710" s="275"/>
      <c r="I710" s="275"/>
      <c r="J710" s="304"/>
    </row>
    <row r="711" spans="1:10" x14ac:dyDescent="0.2">
      <c r="A711" s="275"/>
      <c r="B711" s="275"/>
      <c r="C711" s="304"/>
      <c r="D711" s="316"/>
      <c r="E711" s="249"/>
      <c r="F711" s="249"/>
      <c r="G711" s="249"/>
      <c r="H711" s="275"/>
      <c r="I711" s="275"/>
      <c r="J711" s="304"/>
    </row>
    <row r="712" spans="1:10" x14ac:dyDescent="0.2">
      <c r="A712" s="275"/>
      <c r="B712" s="275"/>
      <c r="C712" s="304"/>
      <c r="D712" s="316"/>
      <c r="E712" s="249"/>
      <c r="F712" s="249"/>
      <c r="G712" s="249"/>
      <c r="H712" s="275"/>
      <c r="I712" s="275"/>
      <c r="J712" s="304"/>
    </row>
    <row r="713" spans="1:10" x14ac:dyDescent="0.2">
      <c r="A713" s="275"/>
      <c r="B713" s="275"/>
      <c r="C713" s="304"/>
      <c r="D713" s="316"/>
      <c r="E713" s="249"/>
      <c r="F713" s="249"/>
      <c r="G713" s="249"/>
      <c r="H713" s="275"/>
      <c r="I713" s="275"/>
      <c r="J713" s="304"/>
    </row>
    <row r="714" spans="1:10" x14ac:dyDescent="0.2">
      <c r="A714" s="275"/>
      <c r="B714" s="275"/>
      <c r="C714" s="304"/>
      <c r="D714" s="316"/>
      <c r="E714" s="249"/>
      <c r="F714" s="249"/>
      <c r="G714" s="249"/>
      <c r="H714" s="275"/>
      <c r="I714" s="275"/>
      <c r="J714" s="304"/>
    </row>
    <row r="715" spans="1:10" x14ac:dyDescent="0.2">
      <c r="A715" s="275"/>
      <c r="B715" s="275"/>
      <c r="C715" s="304"/>
      <c r="D715" s="316"/>
      <c r="E715" s="232"/>
      <c r="F715" s="232"/>
      <c r="G715" s="232"/>
      <c r="H715" s="275"/>
      <c r="I715" s="275"/>
      <c r="J715" s="304"/>
    </row>
    <row r="716" spans="1:10" x14ac:dyDescent="0.2">
      <c r="A716" s="275"/>
      <c r="B716" s="275"/>
      <c r="C716" s="304"/>
      <c r="D716" s="316"/>
      <c r="E716" s="249"/>
      <c r="F716" s="249"/>
      <c r="G716" s="249"/>
      <c r="H716" s="275"/>
      <c r="I716" s="275"/>
      <c r="J716" s="304"/>
    </row>
    <row r="717" spans="1:10" x14ac:dyDescent="0.2">
      <c r="A717" s="275"/>
      <c r="B717" s="275"/>
      <c r="C717" s="304"/>
      <c r="D717" s="316"/>
      <c r="E717" s="249"/>
      <c r="F717" s="249"/>
      <c r="G717" s="249"/>
      <c r="H717" s="275"/>
      <c r="I717" s="275"/>
      <c r="J717" s="304"/>
    </row>
    <row r="718" spans="1:10" x14ac:dyDescent="0.2">
      <c r="A718" s="275"/>
      <c r="B718" s="275"/>
      <c r="C718" s="304"/>
      <c r="D718" s="316"/>
      <c r="E718" s="249"/>
      <c r="F718" s="249"/>
      <c r="G718" s="249"/>
      <c r="H718" s="275"/>
      <c r="I718" s="275"/>
      <c r="J718" s="304"/>
    </row>
    <row r="719" spans="1:10" x14ac:dyDescent="0.2">
      <c r="A719" s="275"/>
      <c r="B719" s="275"/>
      <c r="C719" s="304"/>
      <c r="D719" s="316"/>
      <c r="E719" s="249"/>
      <c r="F719" s="249"/>
      <c r="G719" s="249"/>
      <c r="H719" s="275"/>
      <c r="I719" s="275"/>
      <c r="J719" s="304"/>
    </row>
    <row r="720" spans="1:10" x14ac:dyDescent="0.2">
      <c r="A720" s="275"/>
      <c r="B720" s="275"/>
      <c r="C720" s="304"/>
      <c r="D720" s="316"/>
      <c r="E720" s="249"/>
      <c r="F720" s="249"/>
      <c r="G720" s="249"/>
      <c r="H720" s="275"/>
      <c r="I720" s="275"/>
      <c r="J720" s="304"/>
    </row>
    <row r="721" spans="1:10" x14ac:dyDescent="0.2">
      <c r="A721" s="275"/>
      <c r="B721" s="275"/>
      <c r="C721" s="304"/>
      <c r="D721" s="340"/>
      <c r="E721" s="337"/>
      <c r="F721" s="337"/>
      <c r="G721" s="337"/>
      <c r="H721" s="338"/>
      <c r="I721" s="338"/>
      <c r="J721" s="339"/>
    </row>
    <row r="722" spans="1:10" x14ac:dyDescent="0.2">
      <c r="A722" s="275"/>
      <c r="B722" s="275"/>
      <c r="C722" s="304"/>
      <c r="D722" s="316"/>
      <c r="E722" s="249"/>
      <c r="F722" s="249"/>
      <c r="G722" s="249"/>
      <c r="H722" s="275"/>
      <c r="I722" s="275"/>
      <c r="J722" s="304"/>
    </row>
    <row r="723" spans="1:10" x14ac:dyDescent="0.2">
      <c r="A723" s="275"/>
      <c r="B723" s="275"/>
      <c r="C723" s="304"/>
      <c r="D723" s="316"/>
      <c r="E723" s="249"/>
      <c r="F723" s="249"/>
      <c r="G723" s="249"/>
      <c r="H723" s="275"/>
      <c r="I723" s="275"/>
      <c r="J723" s="304"/>
    </row>
    <row r="724" spans="1:10" x14ac:dyDescent="0.2">
      <c r="A724" s="275"/>
      <c r="B724" s="275"/>
      <c r="C724" s="304"/>
      <c r="D724" s="316"/>
      <c r="E724" s="249"/>
      <c r="F724" s="249"/>
      <c r="G724" s="249"/>
      <c r="H724" s="275"/>
      <c r="I724" s="275"/>
      <c r="J724" s="304"/>
    </row>
    <row r="725" spans="1:10" x14ac:dyDescent="0.2">
      <c r="A725" s="275"/>
      <c r="B725" s="275"/>
      <c r="C725" s="304"/>
      <c r="D725" s="316"/>
      <c r="E725" s="249"/>
      <c r="F725" s="249"/>
      <c r="G725" s="249"/>
      <c r="H725" s="275"/>
      <c r="I725" s="275"/>
      <c r="J725" s="304"/>
    </row>
    <row r="726" spans="1:10" x14ac:dyDescent="0.2">
      <c r="A726" s="275"/>
      <c r="B726" s="275"/>
      <c r="C726" s="304"/>
      <c r="D726" s="316"/>
      <c r="E726" s="332"/>
      <c r="F726" s="332"/>
      <c r="G726" s="332"/>
      <c r="H726" s="275"/>
      <c r="I726" s="275"/>
      <c r="J726" s="304"/>
    </row>
    <row r="727" spans="1:10" x14ac:dyDescent="0.2">
      <c r="A727" s="275"/>
      <c r="B727" s="275"/>
      <c r="C727" s="304"/>
      <c r="D727" s="316"/>
      <c r="E727" s="249"/>
      <c r="F727" s="249"/>
      <c r="G727" s="249"/>
      <c r="H727" s="275"/>
      <c r="I727" s="275"/>
      <c r="J727" s="304"/>
    </row>
    <row r="728" spans="1:10" x14ac:dyDescent="0.2">
      <c r="A728" s="275"/>
      <c r="B728" s="275"/>
      <c r="C728" s="304"/>
      <c r="D728" s="316"/>
      <c r="E728" s="249"/>
      <c r="F728" s="249"/>
      <c r="G728" s="249"/>
      <c r="H728" s="275"/>
      <c r="I728" s="275"/>
      <c r="J728" s="304"/>
    </row>
    <row r="729" spans="1:10" x14ac:dyDescent="0.2">
      <c r="A729" s="275"/>
      <c r="B729" s="275"/>
      <c r="C729" s="304"/>
      <c r="D729" s="316"/>
      <c r="E729" s="249"/>
      <c r="F729" s="249"/>
      <c r="G729" s="249"/>
      <c r="H729" s="275"/>
      <c r="I729" s="275"/>
      <c r="J729" s="304"/>
    </row>
    <row r="730" spans="1:10" x14ac:dyDescent="0.2">
      <c r="A730" s="275"/>
      <c r="B730" s="275"/>
      <c r="C730" s="304"/>
      <c r="D730" s="316"/>
      <c r="E730" s="232"/>
      <c r="F730" s="232"/>
      <c r="G730" s="232"/>
      <c r="H730" s="275"/>
      <c r="I730" s="275"/>
      <c r="J730" s="304"/>
    </row>
    <row r="731" spans="1:10" x14ac:dyDescent="0.2">
      <c r="A731" s="275"/>
      <c r="B731" s="275"/>
      <c r="C731" s="304"/>
      <c r="D731" s="316"/>
      <c r="E731" s="249"/>
      <c r="F731" s="249"/>
      <c r="G731" s="249"/>
      <c r="H731" s="275"/>
      <c r="I731" s="275"/>
      <c r="J731" s="304"/>
    </row>
    <row r="732" spans="1:10" x14ac:dyDescent="0.2">
      <c r="A732" s="275"/>
      <c r="B732" s="275"/>
      <c r="C732" s="304"/>
      <c r="D732" s="316"/>
      <c r="E732" s="249"/>
      <c r="F732" s="249"/>
      <c r="G732" s="249"/>
      <c r="H732" s="275"/>
      <c r="I732" s="275"/>
      <c r="J732" s="304"/>
    </row>
    <row r="733" spans="1:10" x14ac:dyDescent="0.2">
      <c r="A733" s="275"/>
      <c r="B733" s="275"/>
      <c r="C733" s="304"/>
      <c r="D733" s="316"/>
      <c r="E733" s="232"/>
      <c r="F733" s="232"/>
      <c r="G733" s="232"/>
      <c r="H733" s="275"/>
      <c r="I733" s="275"/>
      <c r="J733" s="304"/>
    </row>
    <row r="734" spans="1:10" x14ac:dyDescent="0.2">
      <c r="A734" s="275"/>
      <c r="B734" s="275"/>
      <c r="C734" s="304"/>
      <c r="D734" s="316"/>
      <c r="E734" s="326"/>
      <c r="F734" s="326"/>
      <c r="G734" s="326"/>
      <c r="H734" s="327"/>
      <c r="I734" s="327"/>
      <c r="J734" s="328"/>
    </row>
    <row r="735" spans="1:10" x14ac:dyDescent="0.2">
      <c r="A735" s="275"/>
      <c r="B735" s="275"/>
      <c r="C735" s="304"/>
      <c r="D735" s="316"/>
      <c r="E735" s="232"/>
      <c r="F735" s="232"/>
      <c r="G735" s="232"/>
      <c r="H735" s="275"/>
      <c r="I735" s="275"/>
      <c r="J735" s="304"/>
    </row>
    <row r="736" spans="1:10" x14ac:dyDescent="0.2">
      <c r="A736" s="275"/>
      <c r="B736" s="275"/>
      <c r="C736" s="304"/>
      <c r="D736" s="316"/>
      <c r="E736" s="249"/>
      <c r="F736" s="249"/>
      <c r="G736" s="249"/>
      <c r="H736" s="275"/>
      <c r="I736" s="275"/>
      <c r="J736" s="304"/>
    </row>
    <row r="737" spans="1:10" x14ac:dyDescent="0.2">
      <c r="A737" s="275"/>
      <c r="B737" s="275"/>
      <c r="C737" s="304"/>
      <c r="D737" s="316"/>
      <c r="E737" s="249"/>
      <c r="F737" s="249"/>
      <c r="G737" s="249"/>
      <c r="H737" s="275"/>
      <c r="I737" s="275"/>
      <c r="J737" s="304"/>
    </row>
    <row r="738" spans="1:10" x14ac:dyDescent="0.2">
      <c r="A738" s="275"/>
      <c r="B738" s="275"/>
      <c r="C738" s="304"/>
      <c r="D738" s="316"/>
      <c r="E738" s="249"/>
      <c r="F738" s="249"/>
      <c r="G738" s="249"/>
      <c r="H738" s="275"/>
      <c r="I738" s="275"/>
      <c r="J738" s="304"/>
    </row>
    <row r="739" spans="1:10" x14ac:dyDescent="0.2">
      <c r="A739" s="275"/>
      <c r="B739" s="275"/>
      <c r="C739" s="304"/>
      <c r="D739" s="316"/>
      <c r="E739" s="249"/>
      <c r="F739" s="249"/>
      <c r="G739" s="249"/>
      <c r="H739" s="275"/>
      <c r="I739" s="275"/>
      <c r="J739" s="304"/>
    </row>
    <row r="740" spans="1:10" x14ac:dyDescent="0.2">
      <c r="A740" s="275"/>
      <c r="B740" s="275"/>
      <c r="C740" s="304"/>
      <c r="D740" s="316"/>
      <c r="E740" s="249"/>
      <c r="F740" s="249"/>
      <c r="G740" s="249"/>
      <c r="H740" s="275"/>
      <c r="I740" s="275"/>
      <c r="J740" s="304"/>
    </row>
    <row r="741" spans="1:10" x14ac:dyDescent="0.2">
      <c r="A741" s="275"/>
      <c r="B741" s="275"/>
      <c r="C741" s="304"/>
      <c r="D741" s="316"/>
      <c r="E741" s="249"/>
      <c r="F741" s="249"/>
      <c r="G741" s="249"/>
      <c r="H741" s="275"/>
      <c r="I741" s="275"/>
      <c r="J741" s="304"/>
    </row>
    <row r="742" spans="1:10" x14ac:dyDescent="0.2">
      <c r="A742" s="275"/>
      <c r="B742" s="275"/>
      <c r="C742" s="304"/>
      <c r="D742" s="316"/>
      <c r="E742" s="249"/>
      <c r="F742" s="249"/>
      <c r="G742" s="249"/>
      <c r="H742" s="275"/>
      <c r="I742" s="275"/>
      <c r="J742" s="304"/>
    </row>
    <row r="743" spans="1:10" x14ac:dyDescent="0.2">
      <c r="A743" s="275"/>
      <c r="B743" s="275"/>
      <c r="C743" s="304"/>
      <c r="D743" s="316"/>
      <c r="E743" s="249"/>
      <c r="F743" s="249"/>
      <c r="G743" s="249"/>
      <c r="H743" s="275"/>
      <c r="I743" s="275"/>
      <c r="J743" s="304"/>
    </row>
    <row r="744" spans="1:10" x14ac:dyDescent="0.2">
      <c r="A744" s="275"/>
      <c r="B744" s="275"/>
      <c r="C744" s="304"/>
      <c r="D744" s="316"/>
      <c r="E744" s="249"/>
      <c r="F744" s="249"/>
      <c r="G744" s="249"/>
      <c r="H744" s="275"/>
      <c r="I744" s="275"/>
      <c r="J744" s="304"/>
    </row>
    <row r="745" spans="1:10" x14ac:dyDescent="0.2">
      <c r="A745" s="275"/>
      <c r="B745" s="275"/>
      <c r="C745" s="304"/>
      <c r="D745" s="316"/>
      <c r="E745" s="249"/>
      <c r="F745" s="249"/>
      <c r="G745" s="249"/>
      <c r="H745" s="275"/>
      <c r="I745" s="275"/>
      <c r="J745" s="304"/>
    </row>
    <row r="746" spans="1:10" x14ac:dyDescent="0.2">
      <c r="A746" s="275"/>
      <c r="B746" s="275"/>
      <c r="C746" s="304"/>
      <c r="D746" s="316"/>
      <c r="E746" s="249"/>
      <c r="F746" s="249"/>
      <c r="G746" s="249"/>
      <c r="H746" s="275"/>
      <c r="I746" s="275"/>
      <c r="J746" s="304"/>
    </row>
    <row r="747" spans="1:10" x14ac:dyDescent="0.2">
      <c r="A747" s="275"/>
      <c r="B747" s="275"/>
      <c r="C747" s="304"/>
      <c r="D747" s="316"/>
      <c r="E747" s="249"/>
      <c r="F747" s="249"/>
      <c r="G747" s="249"/>
      <c r="H747" s="275"/>
      <c r="I747" s="275"/>
      <c r="J747" s="304"/>
    </row>
    <row r="748" spans="1:10" x14ac:dyDescent="0.2">
      <c r="A748" s="275"/>
      <c r="B748" s="275"/>
      <c r="C748" s="304"/>
      <c r="D748" s="316"/>
      <c r="E748" s="249"/>
      <c r="F748" s="249"/>
      <c r="G748" s="249"/>
      <c r="H748" s="275"/>
      <c r="I748" s="275"/>
      <c r="J748" s="304"/>
    </row>
    <row r="749" spans="1:10" x14ac:dyDescent="0.2">
      <c r="A749" s="275"/>
      <c r="B749" s="275"/>
      <c r="C749" s="304"/>
      <c r="D749" s="316"/>
      <c r="E749" s="249"/>
      <c r="F749" s="249"/>
      <c r="G749" s="249"/>
      <c r="H749" s="275"/>
      <c r="I749" s="275"/>
      <c r="J749" s="304"/>
    </row>
    <row r="750" spans="1:10" x14ac:dyDescent="0.2">
      <c r="A750" s="275"/>
      <c r="B750" s="275"/>
      <c r="C750" s="304"/>
      <c r="D750" s="316"/>
      <c r="E750" s="249"/>
      <c r="F750" s="249"/>
      <c r="G750" s="249"/>
      <c r="H750" s="275"/>
      <c r="I750" s="275"/>
      <c r="J750" s="304"/>
    </row>
    <row r="751" spans="1:10" x14ac:dyDescent="0.2">
      <c r="A751" s="275"/>
      <c r="B751" s="275"/>
      <c r="C751" s="304"/>
      <c r="D751" s="316"/>
      <c r="E751" s="249"/>
      <c r="F751" s="249"/>
      <c r="G751" s="249"/>
      <c r="H751" s="275"/>
      <c r="I751" s="275"/>
      <c r="J751" s="304"/>
    </row>
    <row r="752" spans="1:10" x14ac:dyDescent="0.2">
      <c r="A752" s="275"/>
      <c r="B752" s="275"/>
      <c r="C752" s="304"/>
      <c r="D752" s="316"/>
      <c r="E752" s="249"/>
      <c r="F752" s="249"/>
      <c r="G752" s="249"/>
      <c r="H752" s="275"/>
      <c r="I752" s="275"/>
      <c r="J752" s="304"/>
    </row>
    <row r="753" spans="1:10" x14ac:dyDescent="0.2">
      <c r="A753" s="275"/>
      <c r="B753" s="275"/>
      <c r="C753" s="304"/>
      <c r="D753" s="316"/>
      <c r="E753" s="249"/>
      <c r="F753" s="249"/>
      <c r="G753" s="249"/>
      <c r="H753" s="275"/>
      <c r="I753" s="275"/>
      <c r="J753" s="304"/>
    </row>
    <row r="754" spans="1:10" x14ac:dyDescent="0.2">
      <c r="A754" s="275"/>
      <c r="B754" s="275"/>
      <c r="C754" s="304"/>
      <c r="D754" s="316"/>
      <c r="E754" s="249"/>
      <c r="F754" s="249"/>
      <c r="G754" s="249"/>
      <c r="H754" s="275"/>
      <c r="I754" s="275"/>
      <c r="J754" s="304"/>
    </row>
    <row r="755" spans="1:10" x14ac:dyDescent="0.2">
      <c r="A755" s="275"/>
      <c r="B755" s="275"/>
      <c r="C755" s="304"/>
      <c r="D755" s="316"/>
      <c r="E755" s="249"/>
      <c r="F755" s="249"/>
      <c r="G755" s="249"/>
      <c r="H755" s="275"/>
      <c r="I755" s="275"/>
      <c r="J755" s="304"/>
    </row>
    <row r="756" spans="1:10" x14ac:dyDescent="0.2">
      <c r="A756" s="275"/>
      <c r="B756" s="275"/>
      <c r="C756" s="304"/>
      <c r="D756" s="316"/>
      <c r="E756" s="249"/>
      <c r="F756" s="249"/>
      <c r="G756" s="249"/>
      <c r="H756" s="275"/>
      <c r="I756" s="275"/>
      <c r="J756" s="304"/>
    </row>
    <row r="757" spans="1:10" x14ac:dyDescent="0.2">
      <c r="A757" s="275"/>
      <c r="B757" s="275"/>
      <c r="C757" s="304"/>
      <c r="D757" s="316"/>
      <c r="E757" s="249"/>
      <c r="F757" s="249"/>
      <c r="G757" s="249"/>
      <c r="H757" s="275"/>
      <c r="I757" s="275"/>
      <c r="J757" s="304"/>
    </row>
    <row r="758" spans="1:10" x14ac:dyDescent="0.2">
      <c r="A758" s="275"/>
      <c r="B758" s="275"/>
      <c r="C758" s="304"/>
      <c r="D758" s="316"/>
      <c r="E758" s="249"/>
      <c r="F758" s="249"/>
      <c r="G758" s="249"/>
      <c r="H758" s="275"/>
      <c r="I758" s="275"/>
      <c r="J758" s="304"/>
    </row>
    <row r="759" spans="1:10" x14ac:dyDescent="0.2">
      <c r="A759" s="275"/>
      <c r="B759" s="275"/>
      <c r="C759" s="304"/>
      <c r="D759" s="316"/>
      <c r="E759" s="232"/>
      <c r="F759" s="232"/>
      <c r="G759" s="232"/>
      <c r="H759" s="275"/>
      <c r="I759" s="275"/>
      <c r="J759" s="304"/>
    </row>
    <row r="760" spans="1:10" x14ac:dyDescent="0.2">
      <c r="A760" s="275"/>
      <c r="B760" s="275"/>
      <c r="C760" s="304"/>
      <c r="D760" s="316"/>
      <c r="E760" s="249"/>
      <c r="F760" s="249"/>
      <c r="G760" s="249"/>
      <c r="H760" s="275"/>
      <c r="I760" s="275"/>
      <c r="J760" s="304"/>
    </row>
    <row r="761" spans="1:10" x14ac:dyDescent="0.2">
      <c r="A761" s="275"/>
      <c r="B761" s="275"/>
      <c r="C761" s="304"/>
      <c r="D761" s="316"/>
      <c r="E761" s="249"/>
      <c r="F761" s="249"/>
      <c r="G761" s="249"/>
      <c r="H761" s="275"/>
      <c r="I761" s="275"/>
      <c r="J761" s="304"/>
    </row>
    <row r="762" spans="1:10" x14ac:dyDescent="0.2">
      <c r="A762" s="275"/>
      <c r="B762" s="275"/>
      <c r="C762" s="304"/>
      <c r="D762" s="316"/>
      <c r="E762" s="249"/>
      <c r="F762" s="249"/>
      <c r="G762" s="249"/>
      <c r="H762" s="275"/>
      <c r="I762" s="275"/>
      <c r="J762" s="304"/>
    </row>
    <row r="763" spans="1:10" x14ac:dyDescent="0.2">
      <c r="A763" s="275"/>
      <c r="B763" s="275"/>
      <c r="C763" s="304"/>
      <c r="D763" s="316"/>
      <c r="E763" s="249"/>
      <c r="F763" s="249"/>
      <c r="G763" s="249"/>
      <c r="H763" s="275"/>
      <c r="I763" s="275"/>
      <c r="J763" s="304"/>
    </row>
    <row r="764" spans="1:10" x14ac:dyDescent="0.2">
      <c r="A764" s="275"/>
      <c r="B764" s="275"/>
      <c r="C764" s="304"/>
      <c r="D764" s="316"/>
      <c r="E764" s="249"/>
      <c r="F764" s="249"/>
      <c r="G764" s="249"/>
      <c r="H764" s="275"/>
      <c r="I764" s="275"/>
      <c r="J764" s="304"/>
    </row>
    <row r="765" spans="1:10" x14ac:dyDescent="0.2">
      <c r="A765" s="275"/>
      <c r="B765" s="275"/>
      <c r="C765" s="304"/>
      <c r="D765" s="316"/>
      <c r="E765" s="249"/>
      <c r="F765" s="249"/>
      <c r="G765" s="249"/>
      <c r="H765" s="275"/>
      <c r="I765" s="275"/>
      <c r="J765" s="304"/>
    </row>
    <row r="766" spans="1:10" x14ac:dyDescent="0.2">
      <c r="A766" s="275"/>
      <c r="B766" s="275"/>
      <c r="C766" s="304"/>
      <c r="D766" s="316"/>
      <c r="E766" s="249"/>
      <c r="F766" s="249"/>
      <c r="G766" s="249"/>
      <c r="H766" s="275"/>
      <c r="I766" s="275"/>
      <c r="J766" s="304"/>
    </row>
    <row r="767" spans="1:10" x14ac:dyDescent="0.2">
      <c r="A767" s="275"/>
      <c r="B767" s="275"/>
      <c r="C767" s="304"/>
      <c r="D767" s="316"/>
      <c r="E767" s="249"/>
      <c r="F767" s="249"/>
      <c r="G767" s="249"/>
      <c r="H767" s="335"/>
      <c r="I767" s="275"/>
      <c r="J767" s="304"/>
    </row>
    <row r="768" spans="1:10" x14ac:dyDescent="0.2">
      <c r="A768" s="275"/>
      <c r="B768" s="275"/>
      <c r="C768" s="304"/>
      <c r="D768" s="316"/>
      <c r="E768" s="249"/>
      <c r="F768" s="249"/>
      <c r="G768" s="249"/>
      <c r="H768" s="275"/>
      <c r="I768" s="275"/>
      <c r="J768" s="304"/>
    </row>
    <row r="769" spans="1:34" x14ac:dyDescent="0.2">
      <c r="A769" s="275"/>
      <c r="B769" s="275"/>
      <c r="C769" s="304"/>
      <c r="D769" s="316"/>
      <c r="E769" s="249"/>
      <c r="F769" s="249"/>
      <c r="G769" s="249"/>
      <c r="H769" s="275"/>
      <c r="I769" s="275"/>
      <c r="J769" s="304"/>
    </row>
    <row r="770" spans="1:34" x14ac:dyDescent="0.2">
      <c r="A770" s="275"/>
      <c r="B770" s="275"/>
      <c r="C770" s="304"/>
      <c r="D770" s="316"/>
      <c r="E770" s="249"/>
      <c r="F770" s="249"/>
      <c r="G770" s="249"/>
      <c r="H770" s="275"/>
      <c r="I770" s="275"/>
      <c r="J770" s="304"/>
    </row>
    <row r="771" spans="1:34" x14ac:dyDescent="0.2">
      <c r="A771" s="275"/>
      <c r="B771" s="275"/>
      <c r="C771" s="304"/>
      <c r="D771" s="316"/>
      <c r="E771" s="249"/>
      <c r="F771" s="249"/>
      <c r="G771" s="249"/>
      <c r="H771" s="275"/>
      <c r="I771" s="275"/>
      <c r="J771" s="304"/>
    </row>
    <row r="772" spans="1:34" x14ac:dyDescent="0.2">
      <c r="A772" s="275"/>
      <c r="B772" s="275"/>
      <c r="C772" s="304"/>
      <c r="D772" s="316"/>
      <c r="E772" s="249"/>
      <c r="F772" s="249"/>
      <c r="G772" s="249"/>
      <c r="H772" s="275"/>
      <c r="I772" s="275"/>
      <c r="J772" s="304"/>
      <c r="K772" s="249"/>
      <c r="L772" s="249"/>
      <c r="M772" s="249"/>
      <c r="N772" s="249"/>
      <c r="O772" s="249"/>
      <c r="P772" s="249"/>
      <c r="Q772" s="249"/>
      <c r="R772" s="249"/>
      <c r="S772" s="249"/>
      <c r="T772" s="249"/>
      <c r="U772" s="249"/>
      <c r="V772" s="249"/>
      <c r="W772" s="249"/>
      <c r="X772" s="249"/>
      <c r="Y772" s="249"/>
      <c r="Z772" s="249"/>
      <c r="AA772" s="249"/>
      <c r="AB772" s="249"/>
      <c r="AC772" s="249"/>
      <c r="AD772" s="249"/>
      <c r="AE772" s="249"/>
      <c r="AF772" s="249"/>
      <c r="AG772" s="249"/>
      <c r="AH772" s="249"/>
    </row>
    <row r="773" spans="1:34" x14ac:dyDescent="0.2">
      <c r="A773" s="275"/>
      <c r="B773" s="275"/>
      <c r="C773" s="304"/>
      <c r="D773" s="316"/>
      <c r="E773" s="249"/>
      <c r="F773" s="249"/>
      <c r="G773" s="249"/>
      <c r="H773" s="275"/>
      <c r="I773" s="275"/>
      <c r="J773" s="304"/>
      <c r="K773" s="249"/>
      <c r="L773" s="249"/>
      <c r="M773" s="249"/>
      <c r="N773" s="249"/>
      <c r="O773" s="249"/>
      <c r="P773" s="249"/>
      <c r="Q773" s="249"/>
      <c r="R773" s="249"/>
      <c r="S773" s="249"/>
      <c r="T773" s="249"/>
      <c r="U773" s="249"/>
      <c r="V773" s="249"/>
      <c r="W773" s="249"/>
      <c r="X773" s="249"/>
      <c r="Y773" s="249"/>
      <c r="Z773" s="249"/>
      <c r="AA773" s="249"/>
      <c r="AB773" s="249"/>
      <c r="AC773" s="249"/>
      <c r="AD773" s="249"/>
      <c r="AE773" s="249"/>
      <c r="AF773" s="249"/>
      <c r="AG773" s="249"/>
      <c r="AH773" s="249"/>
    </row>
    <row r="774" spans="1:34" x14ac:dyDescent="0.2">
      <c r="A774" s="275"/>
      <c r="B774" s="275"/>
      <c r="C774" s="304"/>
      <c r="D774" s="316"/>
      <c r="E774" s="249"/>
      <c r="F774" s="249"/>
      <c r="G774" s="249"/>
      <c r="H774" s="275"/>
      <c r="I774" s="275"/>
      <c r="J774" s="304"/>
      <c r="K774" s="249"/>
      <c r="L774" s="249"/>
      <c r="M774" s="249"/>
      <c r="N774" s="249"/>
      <c r="O774" s="249"/>
      <c r="P774" s="249"/>
      <c r="Q774" s="249"/>
      <c r="R774" s="249"/>
      <c r="S774" s="249"/>
      <c r="T774" s="249"/>
      <c r="U774" s="249"/>
      <c r="V774" s="249"/>
      <c r="W774" s="249"/>
      <c r="X774" s="249"/>
      <c r="Y774" s="249"/>
      <c r="Z774" s="249"/>
      <c r="AA774" s="249"/>
      <c r="AB774" s="249"/>
      <c r="AC774" s="249"/>
      <c r="AD774" s="249"/>
      <c r="AE774" s="249"/>
      <c r="AF774" s="249"/>
      <c r="AG774" s="249"/>
      <c r="AH774" s="249"/>
    </row>
    <row r="775" spans="1:34" x14ac:dyDescent="0.2">
      <c r="A775" s="275"/>
      <c r="B775" s="275"/>
      <c r="C775" s="304"/>
      <c r="D775" s="316"/>
      <c r="E775" s="249"/>
      <c r="F775" s="249"/>
      <c r="G775" s="249"/>
      <c r="H775" s="275"/>
      <c r="I775" s="275"/>
      <c r="J775" s="304"/>
      <c r="K775" s="249"/>
      <c r="L775" s="249"/>
      <c r="M775" s="249"/>
      <c r="N775" s="249"/>
      <c r="O775" s="249"/>
      <c r="P775" s="249"/>
      <c r="Q775" s="249"/>
      <c r="R775" s="249"/>
      <c r="S775" s="249"/>
      <c r="T775" s="249"/>
      <c r="U775" s="249"/>
      <c r="V775" s="249"/>
      <c r="W775" s="249"/>
      <c r="X775" s="249"/>
      <c r="Y775" s="249"/>
      <c r="Z775" s="249"/>
      <c r="AA775" s="249"/>
      <c r="AB775" s="249"/>
      <c r="AC775" s="249"/>
      <c r="AD775" s="249"/>
      <c r="AE775" s="249"/>
      <c r="AF775" s="249"/>
      <c r="AG775" s="249"/>
      <c r="AH775" s="249"/>
    </row>
    <row r="776" spans="1:34" x14ac:dyDescent="0.2">
      <c r="A776" s="275"/>
      <c r="B776" s="275"/>
      <c r="C776" s="304"/>
      <c r="D776" s="316"/>
      <c r="E776" s="249"/>
      <c r="F776" s="249"/>
      <c r="G776" s="249"/>
      <c r="H776" s="275"/>
      <c r="I776" s="275"/>
      <c r="J776" s="304"/>
      <c r="K776" s="249"/>
      <c r="L776" s="249"/>
      <c r="M776" s="249"/>
      <c r="N776" s="249"/>
      <c r="O776" s="249"/>
      <c r="P776" s="249"/>
      <c r="Q776" s="249"/>
      <c r="R776" s="249"/>
      <c r="S776" s="249"/>
      <c r="T776" s="249"/>
      <c r="U776" s="249"/>
      <c r="V776" s="249"/>
      <c r="W776" s="249"/>
      <c r="X776" s="249"/>
      <c r="Y776" s="249"/>
      <c r="Z776" s="249"/>
      <c r="AA776" s="249"/>
      <c r="AB776" s="249"/>
      <c r="AC776" s="249"/>
      <c r="AD776" s="249"/>
      <c r="AE776" s="249"/>
      <c r="AF776" s="249"/>
      <c r="AG776" s="249"/>
      <c r="AH776" s="249"/>
    </row>
    <row r="777" spans="1:34" x14ac:dyDescent="0.2">
      <c r="A777" s="275"/>
      <c r="B777" s="275"/>
      <c r="C777" s="304"/>
      <c r="D777" s="316"/>
      <c r="E777" s="249"/>
      <c r="F777" s="249"/>
      <c r="G777" s="249"/>
      <c r="H777" s="275"/>
      <c r="I777" s="275"/>
      <c r="J777" s="304"/>
      <c r="K777" s="249"/>
      <c r="L777" s="249"/>
      <c r="M777" s="249"/>
      <c r="N777" s="249"/>
      <c r="O777" s="249"/>
      <c r="P777" s="249"/>
      <c r="Q777" s="249"/>
      <c r="R777" s="249"/>
      <c r="S777" s="249"/>
      <c r="T777" s="249"/>
      <c r="U777" s="249"/>
      <c r="V777" s="249"/>
      <c r="W777" s="249"/>
      <c r="X777" s="249"/>
      <c r="Y777" s="249"/>
      <c r="Z777" s="249"/>
      <c r="AA777" s="249"/>
      <c r="AB777" s="249"/>
      <c r="AC777" s="249"/>
      <c r="AD777" s="249"/>
      <c r="AE777" s="249"/>
      <c r="AF777" s="249"/>
      <c r="AG777" s="249"/>
      <c r="AH777" s="249"/>
    </row>
    <row r="778" spans="1:34" x14ac:dyDescent="0.2">
      <c r="A778" s="275"/>
      <c r="B778" s="275"/>
      <c r="C778" s="304"/>
      <c r="D778" s="316"/>
      <c r="E778" s="249"/>
      <c r="F778" s="249"/>
      <c r="G778" s="249"/>
      <c r="H778" s="275"/>
      <c r="I778" s="275"/>
      <c r="J778" s="304"/>
      <c r="K778" s="249"/>
      <c r="L778" s="249"/>
      <c r="M778" s="249"/>
      <c r="N778" s="249"/>
      <c r="O778" s="249"/>
      <c r="P778" s="249"/>
      <c r="Q778" s="249"/>
      <c r="R778" s="249"/>
      <c r="S778" s="249"/>
      <c r="T778" s="249"/>
      <c r="U778" s="249"/>
      <c r="V778" s="249"/>
      <c r="W778" s="249"/>
      <c r="X778" s="249"/>
      <c r="Y778" s="249"/>
      <c r="Z778" s="249"/>
      <c r="AA778" s="249"/>
      <c r="AB778" s="249"/>
      <c r="AC778" s="249"/>
      <c r="AD778" s="249"/>
      <c r="AE778" s="249"/>
      <c r="AF778" s="249"/>
      <c r="AG778" s="249"/>
      <c r="AH778" s="249"/>
    </row>
    <row r="779" spans="1:34" x14ac:dyDescent="0.2">
      <c r="A779" s="275"/>
      <c r="B779" s="275"/>
      <c r="C779" s="304"/>
      <c r="D779" s="316"/>
      <c r="E779" s="249"/>
      <c r="F779" s="249"/>
      <c r="G779" s="249"/>
      <c r="H779" s="275"/>
      <c r="I779" s="275"/>
      <c r="J779" s="304"/>
      <c r="K779" s="249"/>
      <c r="L779" s="249"/>
      <c r="M779" s="249"/>
      <c r="N779" s="249"/>
      <c r="O779" s="249"/>
      <c r="P779" s="249"/>
      <c r="Q779" s="249"/>
      <c r="R779" s="249"/>
      <c r="S779" s="249"/>
      <c r="T779" s="249"/>
      <c r="U779" s="249"/>
      <c r="V779" s="249"/>
      <c r="W779" s="249"/>
      <c r="X779" s="249"/>
      <c r="Y779" s="249"/>
      <c r="Z779" s="249"/>
      <c r="AA779" s="249"/>
      <c r="AB779" s="249"/>
      <c r="AC779" s="249"/>
      <c r="AD779" s="249"/>
      <c r="AE779" s="249"/>
      <c r="AF779" s="249"/>
      <c r="AG779" s="249"/>
      <c r="AH779" s="249"/>
    </row>
    <row r="780" spans="1:34" x14ac:dyDescent="0.2">
      <c r="A780" s="275"/>
      <c r="B780" s="275"/>
      <c r="C780" s="304"/>
      <c r="D780" s="316"/>
      <c r="E780" s="249"/>
      <c r="F780" s="249"/>
      <c r="G780" s="249"/>
      <c r="H780" s="275"/>
      <c r="I780" s="275"/>
      <c r="J780" s="304"/>
      <c r="K780" s="249"/>
      <c r="L780" s="249"/>
      <c r="M780" s="249"/>
      <c r="N780" s="249"/>
      <c r="O780" s="249"/>
      <c r="P780" s="249"/>
      <c r="Q780" s="249"/>
      <c r="R780" s="249"/>
      <c r="S780" s="249"/>
      <c r="T780" s="249"/>
      <c r="U780" s="249"/>
      <c r="V780" s="249"/>
      <c r="W780" s="249"/>
      <c r="X780" s="249"/>
      <c r="Y780" s="249"/>
      <c r="Z780" s="249"/>
      <c r="AA780" s="249"/>
      <c r="AB780" s="249"/>
      <c r="AC780" s="249"/>
      <c r="AD780" s="249"/>
      <c r="AE780" s="249"/>
      <c r="AF780" s="249"/>
      <c r="AG780" s="249"/>
      <c r="AH780" s="249"/>
    </row>
    <row r="781" spans="1:34" x14ac:dyDescent="0.2">
      <c r="A781" s="275"/>
      <c r="B781" s="275"/>
      <c r="C781" s="304"/>
      <c r="D781" s="316"/>
      <c r="E781" s="249"/>
      <c r="F781" s="249"/>
      <c r="G781" s="249"/>
      <c r="H781" s="275"/>
      <c r="I781" s="275"/>
      <c r="J781" s="304"/>
      <c r="K781" s="249"/>
      <c r="L781" s="249"/>
      <c r="M781" s="249"/>
      <c r="N781" s="249"/>
      <c r="O781" s="249"/>
      <c r="P781" s="249"/>
      <c r="Q781" s="249"/>
      <c r="R781" s="249"/>
      <c r="S781" s="249"/>
      <c r="T781" s="249"/>
      <c r="U781" s="249"/>
      <c r="V781" s="249"/>
      <c r="W781" s="249"/>
      <c r="X781" s="249"/>
      <c r="Y781" s="249"/>
      <c r="Z781" s="249"/>
      <c r="AA781" s="249"/>
      <c r="AB781" s="249"/>
      <c r="AC781" s="249"/>
      <c r="AD781" s="249"/>
      <c r="AE781" s="249"/>
      <c r="AF781" s="249"/>
      <c r="AG781" s="249"/>
      <c r="AH781" s="249"/>
    </row>
    <row r="782" spans="1:34" x14ac:dyDescent="0.2">
      <c r="A782" s="275"/>
      <c r="B782" s="275"/>
      <c r="C782" s="304"/>
      <c r="D782" s="316"/>
      <c r="E782" s="249"/>
      <c r="F782" s="249"/>
      <c r="G782" s="249"/>
      <c r="H782" s="275"/>
      <c r="I782" s="275"/>
      <c r="J782" s="304"/>
      <c r="K782" s="249"/>
      <c r="L782" s="249"/>
      <c r="M782" s="249"/>
      <c r="N782" s="249"/>
      <c r="O782" s="249"/>
      <c r="P782" s="249"/>
      <c r="Q782" s="249"/>
      <c r="R782" s="249"/>
      <c r="S782" s="249"/>
      <c r="T782" s="249"/>
      <c r="U782" s="249"/>
      <c r="V782" s="249"/>
      <c r="W782" s="249"/>
      <c r="X782" s="249"/>
      <c r="Y782" s="249"/>
      <c r="Z782" s="249"/>
      <c r="AA782" s="249"/>
      <c r="AB782" s="249"/>
      <c r="AC782" s="249"/>
      <c r="AD782" s="249"/>
      <c r="AE782" s="249"/>
      <c r="AF782" s="249"/>
      <c r="AG782" s="249"/>
      <c r="AH782" s="249"/>
    </row>
    <row r="783" spans="1:34" x14ac:dyDescent="0.2">
      <c r="A783" s="316"/>
      <c r="B783" s="316"/>
      <c r="C783" s="317"/>
      <c r="D783" s="316"/>
      <c r="E783" s="318"/>
      <c r="F783" s="318"/>
      <c r="G783" s="318"/>
      <c r="H783" s="275"/>
      <c r="I783" s="275"/>
      <c r="J783" s="304"/>
      <c r="K783" s="249"/>
      <c r="L783" s="249"/>
      <c r="M783" s="249"/>
      <c r="N783" s="249"/>
      <c r="O783" s="249"/>
      <c r="P783" s="249"/>
      <c r="Q783" s="249"/>
      <c r="R783" s="249"/>
      <c r="S783" s="249"/>
      <c r="T783" s="249"/>
      <c r="U783" s="249"/>
      <c r="V783" s="249"/>
      <c r="W783" s="249"/>
      <c r="X783" s="249"/>
      <c r="Y783" s="249"/>
      <c r="Z783" s="249"/>
      <c r="AA783" s="249"/>
      <c r="AB783" s="249"/>
      <c r="AC783" s="249"/>
      <c r="AD783" s="249"/>
      <c r="AE783" s="249"/>
      <c r="AF783" s="249"/>
      <c r="AG783" s="249"/>
      <c r="AH783" s="249"/>
    </row>
    <row r="784" spans="1:34" x14ac:dyDescent="0.2">
      <c r="A784" s="316"/>
      <c r="B784" s="316"/>
      <c r="C784" s="317"/>
      <c r="D784" s="316"/>
      <c r="E784" s="318"/>
      <c r="F784" s="318"/>
      <c r="G784" s="318"/>
      <c r="H784" s="275"/>
      <c r="I784" s="275"/>
      <c r="J784" s="304"/>
      <c r="K784" s="249"/>
      <c r="L784" s="249"/>
      <c r="M784" s="249"/>
      <c r="N784" s="249"/>
      <c r="O784" s="249"/>
      <c r="P784" s="249"/>
      <c r="Q784" s="249"/>
      <c r="R784" s="249"/>
      <c r="S784" s="249"/>
      <c r="T784" s="249"/>
      <c r="U784" s="249"/>
      <c r="V784" s="249"/>
      <c r="W784" s="249"/>
      <c r="X784" s="249"/>
      <c r="Y784" s="249"/>
      <c r="Z784" s="249"/>
      <c r="AA784" s="249"/>
      <c r="AB784" s="249"/>
      <c r="AC784" s="249"/>
      <c r="AD784" s="249"/>
      <c r="AE784" s="249"/>
      <c r="AF784" s="249"/>
      <c r="AG784" s="249"/>
      <c r="AH784" s="249"/>
    </row>
    <row r="785" spans="1:34" x14ac:dyDescent="0.2">
      <c r="A785" s="316"/>
      <c r="B785" s="316"/>
      <c r="C785" s="317"/>
      <c r="D785" s="316"/>
      <c r="E785" s="318"/>
      <c r="F785" s="318"/>
      <c r="G785" s="318"/>
      <c r="H785" s="275"/>
      <c r="I785" s="275"/>
      <c r="J785" s="304"/>
      <c r="K785" s="249"/>
      <c r="L785" s="249"/>
      <c r="M785" s="249"/>
      <c r="N785" s="249"/>
      <c r="O785" s="249"/>
      <c r="P785" s="249"/>
      <c r="Q785" s="249"/>
      <c r="R785" s="249"/>
      <c r="S785" s="249"/>
      <c r="T785" s="249"/>
      <c r="U785" s="249"/>
      <c r="V785" s="249"/>
      <c r="W785" s="249"/>
      <c r="X785" s="249"/>
      <c r="Y785" s="249"/>
      <c r="Z785" s="249"/>
      <c r="AA785" s="249"/>
      <c r="AB785" s="249"/>
      <c r="AC785" s="249"/>
      <c r="AD785" s="249"/>
      <c r="AE785" s="249"/>
      <c r="AF785" s="249"/>
      <c r="AG785" s="249"/>
      <c r="AH785" s="249"/>
    </row>
    <row r="786" spans="1:34" x14ac:dyDescent="0.2">
      <c r="A786" s="275"/>
      <c r="B786" s="275"/>
      <c r="C786" s="304"/>
      <c r="D786" s="316"/>
      <c r="E786" s="249"/>
      <c r="F786" s="249"/>
      <c r="G786" s="249"/>
      <c r="H786" s="275"/>
      <c r="I786" s="275"/>
      <c r="J786" s="304"/>
      <c r="K786" s="249"/>
      <c r="L786" s="249"/>
      <c r="M786" s="249"/>
      <c r="N786" s="249"/>
      <c r="O786" s="249"/>
      <c r="P786" s="249"/>
      <c r="Q786" s="249"/>
      <c r="R786" s="249"/>
      <c r="S786" s="249"/>
      <c r="T786" s="249"/>
      <c r="U786" s="249"/>
      <c r="V786" s="249"/>
      <c r="W786" s="249"/>
      <c r="X786" s="249"/>
      <c r="Y786" s="249"/>
      <c r="Z786" s="249"/>
      <c r="AA786" s="249"/>
      <c r="AB786" s="249"/>
      <c r="AC786" s="249"/>
      <c r="AD786" s="249"/>
      <c r="AE786" s="249"/>
      <c r="AF786" s="249"/>
      <c r="AG786" s="249"/>
      <c r="AH786" s="249"/>
    </row>
    <row r="787" spans="1:34" x14ac:dyDescent="0.2">
      <c r="A787" s="275"/>
      <c r="B787" s="275"/>
      <c r="C787" s="304"/>
      <c r="D787" s="316"/>
      <c r="E787" s="249"/>
      <c r="F787" s="249"/>
      <c r="G787" s="249"/>
      <c r="H787" s="275"/>
      <c r="I787" s="275"/>
      <c r="J787" s="304"/>
      <c r="K787" s="249"/>
      <c r="L787" s="249"/>
      <c r="M787" s="249"/>
      <c r="N787" s="249"/>
      <c r="O787" s="249"/>
      <c r="P787" s="249"/>
      <c r="Q787" s="249"/>
      <c r="R787" s="249"/>
      <c r="S787" s="249"/>
      <c r="T787" s="249"/>
      <c r="U787" s="249"/>
      <c r="V787" s="249"/>
      <c r="W787" s="249"/>
      <c r="X787" s="249"/>
      <c r="Y787" s="249"/>
      <c r="Z787" s="249"/>
      <c r="AA787" s="249"/>
      <c r="AB787" s="249"/>
      <c r="AC787" s="249"/>
      <c r="AD787" s="249"/>
      <c r="AE787" s="249"/>
      <c r="AF787" s="249"/>
      <c r="AG787" s="249"/>
      <c r="AH787" s="249"/>
    </row>
    <row r="788" spans="1:34" x14ac:dyDescent="0.2">
      <c r="A788" s="316"/>
      <c r="B788" s="316"/>
      <c r="C788" s="317"/>
      <c r="D788" s="316"/>
      <c r="E788" s="318"/>
      <c r="F788" s="318"/>
      <c r="G788" s="318"/>
      <c r="H788" s="275"/>
      <c r="I788" s="275"/>
      <c r="J788" s="304"/>
      <c r="K788" s="249"/>
      <c r="L788" s="249"/>
      <c r="M788" s="249"/>
      <c r="N788" s="249"/>
      <c r="O788" s="249"/>
      <c r="P788" s="249"/>
      <c r="Q788" s="249"/>
      <c r="R788" s="249"/>
      <c r="S788" s="249"/>
      <c r="T788" s="249"/>
      <c r="U788" s="249"/>
      <c r="V788" s="249"/>
      <c r="W788" s="249"/>
      <c r="X788" s="249"/>
      <c r="Y788" s="249"/>
      <c r="Z788" s="249"/>
      <c r="AA788" s="249"/>
      <c r="AB788" s="249"/>
      <c r="AC788" s="249"/>
      <c r="AD788" s="249"/>
      <c r="AE788" s="249"/>
      <c r="AF788" s="249"/>
      <c r="AG788" s="249"/>
      <c r="AH788" s="249"/>
    </row>
    <row r="789" spans="1:34" x14ac:dyDescent="0.2">
      <c r="A789" s="275"/>
      <c r="B789" s="275"/>
      <c r="C789" s="304"/>
      <c r="D789" s="316"/>
      <c r="E789" s="249"/>
      <c r="F789" s="249"/>
      <c r="G789" s="249"/>
      <c r="H789" s="275"/>
      <c r="I789" s="275"/>
      <c r="J789" s="304"/>
      <c r="K789" s="249"/>
      <c r="L789" s="249"/>
      <c r="M789" s="249"/>
      <c r="N789" s="249"/>
      <c r="O789" s="249"/>
      <c r="P789" s="249"/>
      <c r="Q789" s="249"/>
      <c r="R789" s="249"/>
      <c r="S789" s="249"/>
      <c r="T789" s="249"/>
      <c r="U789" s="249"/>
      <c r="V789" s="249"/>
      <c r="W789" s="249"/>
      <c r="X789" s="249"/>
      <c r="Y789" s="249"/>
      <c r="Z789" s="249"/>
      <c r="AA789" s="249"/>
      <c r="AB789" s="249"/>
      <c r="AC789" s="249"/>
      <c r="AD789" s="249"/>
      <c r="AE789" s="249"/>
      <c r="AF789" s="249"/>
      <c r="AG789" s="249"/>
      <c r="AH789" s="249"/>
    </row>
    <row r="790" spans="1:34" x14ac:dyDescent="0.2">
      <c r="A790" s="275"/>
      <c r="B790" s="275"/>
      <c r="C790" s="304"/>
      <c r="D790" s="316"/>
      <c r="E790" s="249"/>
      <c r="F790" s="249"/>
      <c r="G790" s="249"/>
      <c r="H790" s="275"/>
      <c r="I790" s="275"/>
      <c r="J790" s="304"/>
      <c r="K790" s="249"/>
      <c r="L790" s="249"/>
      <c r="M790" s="249"/>
      <c r="N790" s="249"/>
      <c r="O790" s="249"/>
      <c r="P790" s="249"/>
      <c r="Q790" s="249"/>
      <c r="R790" s="249"/>
      <c r="S790" s="249"/>
      <c r="T790" s="249"/>
      <c r="U790" s="249"/>
      <c r="V790" s="249"/>
      <c r="W790" s="249"/>
      <c r="X790" s="249"/>
      <c r="Y790" s="249"/>
      <c r="Z790" s="249"/>
      <c r="AA790" s="249"/>
      <c r="AB790" s="249"/>
      <c r="AC790" s="249"/>
      <c r="AD790" s="249"/>
      <c r="AE790" s="249"/>
      <c r="AF790" s="249"/>
      <c r="AG790" s="249"/>
      <c r="AH790" s="249"/>
    </row>
    <row r="791" spans="1:34" x14ac:dyDescent="0.2">
      <c r="A791" s="275"/>
      <c r="B791" s="275"/>
      <c r="C791" s="304"/>
      <c r="D791" s="316"/>
      <c r="E791" s="249"/>
      <c r="F791" s="249"/>
      <c r="G791" s="249"/>
      <c r="H791" s="275"/>
      <c r="I791" s="275"/>
      <c r="J791" s="304"/>
      <c r="K791" s="249"/>
      <c r="L791" s="249"/>
      <c r="M791" s="249"/>
      <c r="N791" s="249"/>
      <c r="O791" s="249"/>
      <c r="P791" s="249"/>
      <c r="Q791" s="249"/>
      <c r="R791" s="249"/>
      <c r="S791" s="249"/>
      <c r="T791" s="249"/>
      <c r="U791" s="249"/>
      <c r="V791" s="249"/>
      <c r="W791" s="249"/>
      <c r="X791" s="249"/>
      <c r="Y791" s="249"/>
      <c r="Z791" s="249"/>
      <c r="AA791" s="249"/>
      <c r="AB791" s="249"/>
      <c r="AC791" s="249"/>
      <c r="AD791" s="249"/>
      <c r="AE791" s="249"/>
      <c r="AF791" s="249"/>
      <c r="AG791" s="249"/>
      <c r="AH791" s="249"/>
    </row>
    <row r="792" spans="1:34" x14ac:dyDescent="0.2">
      <c r="A792" s="275"/>
      <c r="B792" s="275"/>
      <c r="C792" s="304"/>
      <c r="D792" s="316"/>
      <c r="E792" s="249"/>
      <c r="F792" s="249"/>
      <c r="G792" s="249"/>
      <c r="H792" s="275"/>
      <c r="I792" s="275"/>
      <c r="J792" s="304"/>
      <c r="K792" s="249"/>
      <c r="L792" s="249"/>
      <c r="M792" s="249"/>
      <c r="N792" s="249"/>
      <c r="O792" s="249"/>
      <c r="P792" s="249"/>
      <c r="Q792" s="249"/>
      <c r="R792" s="249"/>
      <c r="S792" s="249"/>
      <c r="T792" s="249"/>
      <c r="U792" s="249"/>
      <c r="V792" s="249"/>
      <c r="W792" s="249"/>
      <c r="X792" s="249"/>
      <c r="Y792" s="249"/>
      <c r="Z792" s="249"/>
      <c r="AA792" s="249"/>
      <c r="AB792" s="249"/>
      <c r="AC792" s="249"/>
      <c r="AD792" s="249"/>
      <c r="AE792" s="249"/>
      <c r="AF792" s="249"/>
      <c r="AG792" s="249"/>
      <c r="AH792" s="249"/>
    </row>
    <row r="793" spans="1:34" x14ac:dyDescent="0.2">
      <c r="A793" s="275"/>
      <c r="B793" s="275"/>
      <c r="C793" s="304"/>
      <c r="D793" s="316"/>
      <c r="E793" s="249"/>
      <c r="F793" s="249"/>
      <c r="G793" s="249"/>
      <c r="H793" s="275"/>
      <c r="I793" s="275"/>
      <c r="J793" s="304"/>
      <c r="K793" s="249"/>
      <c r="L793" s="249"/>
      <c r="M793" s="249"/>
      <c r="N793" s="249"/>
      <c r="O793" s="249"/>
      <c r="P793" s="249"/>
      <c r="Q793" s="249"/>
      <c r="R793" s="249"/>
      <c r="S793" s="249"/>
      <c r="T793" s="249"/>
      <c r="U793" s="249"/>
      <c r="V793" s="249"/>
      <c r="W793" s="249"/>
      <c r="X793" s="249"/>
      <c r="Y793" s="249"/>
      <c r="Z793" s="249"/>
      <c r="AA793" s="249"/>
      <c r="AB793" s="249"/>
      <c r="AC793" s="249"/>
      <c r="AD793" s="249"/>
      <c r="AE793" s="249"/>
      <c r="AF793" s="249"/>
      <c r="AG793" s="249"/>
      <c r="AH793" s="249"/>
    </row>
    <row r="794" spans="1:34" x14ac:dyDescent="0.2">
      <c r="A794" s="275"/>
      <c r="B794" s="275"/>
      <c r="C794" s="304"/>
      <c r="D794" s="316"/>
      <c r="E794" s="318"/>
      <c r="F794" s="318"/>
      <c r="G794" s="318"/>
      <c r="H794" s="275"/>
      <c r="I794" s="275"/>
      <c r="J794" s="304"/>
      <c r="K794" s="249"/>
      <c r="L794" s="249"/>
      <c r="M794" s="249"/>
      <c r="N794" s="249"/>
      <c r="O794" s="249"/>
      <c r="P794" s="249"/>
      <c r="Q794" s="249"/>
      <c r="R794" s="249"/>
      <c r="S794" s="249"/>
      <c r="T794" s="249"/>
      <c r="U794" s="249"/>
      <c r="V794" s="249"/>
      <c r="W794" s="249"/>
      <c r="X794" s="249"/>
      <c r="Y794" s="249"/>
      <c r="Z794" s="249"/>
      <c r="AA794" s="249"/>
      <c r="AB794" s="249"/>
      <c r="AC794" s="249"/>
      <c r="AD794" s="249"/>
      <c r="AE794" s="249"/>
      <c r="AF794" s="249"/>
      <c r="AG794" s="249"/>
      <c r="AH794" s="249"/>
    </row>
    <row r="795" spans="1:34" x14ac:dyDescent="0.2">
      <c r="A795" s="275"/>
      <c r="B795" s="275"/>
      <c r="C795" s="304"/>
      <c r="D795" s="316"/>
      <c r="E795" s="249"/>
      <c r="F795" s="249"/>
      <c r="G795" s="249"/>
      <c r="H795" s="275"/>
      <c r="I795" s="275"/>
      <c r="J795" s="304"/>
      <c r="K795" s="249"/>
      <c r="L795" s="249"/>
      <c r="M795" s="249"/>
      <c r="N795" s="249"/>
      <c r="O795" s="249"/>
      <c r="P795" s="249"/>
      <c r="Q795" s="249"/>
      <c r="R795" s="249"/>
      <c r="S795" s="249"/>
      <c r="T795" s="249"/>
      <c r="U795" s="249"/>
      <c r="V795" s="249"/>
      <c r="W795" s="249"/>
      <c r="X795" s="249"/>
      <c r="Y795" s="249"/>
      <c r="Z795" s="249"/>
      <c r="AA795" s="249"/>
      <c r="AB795" s="249"/>
      <c r="AC795" s="249"/>
      <c r="AD795" s="249"/>
      <c r="AE795" s="249"/>
      <c r="AF795" s="249"/>
      <c r="AG795" s="249"/>
      <c r="AH795" s="249"/>
    </row>
    <row r="796" spans="1:34" x14ac:dyDescent="0.2">
      <c r="A796" s="275"/>
      <c r="B796" s="275"/>
      <c r="C796" s="304"/>
      <c r="D796" s="316"/>
      <c r="E796" s="249"/>
      <c r="F796" s="249"/>
      <c r="G796" s="249"/>
      <c r="H796" s="275"/>
      <c r="I796" s="275"/>
      <c r="J796" s="304"/>
      <c r="K796" s="249"/>
      <c r="L796" s="249"/>
      <c r="M796" s="249"/>
      <c r="N796" s="249"/>
      <c r="O796" s="249"/>
      <c r="P796" s="249"/>
      <c r="Q796" s="249"/>
      <c r="R796" s="249"/>
      <c r="S796" s="249"/>
      <c r="T796" s="249"/>
      <c r="U796" s="249"/>
      <c r="V796" s="249"/>
      <c r="W796" s="249"/>
      <c r="X796" s="249"/>
      <c r="Y796" s="249"/>
      <c r="Z796" s="249"/>
      <c r="AA796" s="249"/>
      <c r="AB796" s="249"/>
      <c r="AC796" s="249"/>
      <c r="AD796" s="249"/>
      <c r="AE796" s="249"/>
      <c r="AF796" s="249"/>
      <c r="AG796" s="249"/>
      <c r="AH796" s="249"/>
    </row>
    <row r="797" spans="1:34" x14ac:dyDescent="0.2">
      <c r="A797" s="275"/>
      <c r="B797" s="275"/>
      <c r="C797" s="304"/>
      <c r="D797" s="316"/>
      <c r="E797" s="249"/>
      <c r="F797" s="249"/>
      <c r="G797" s="249"/>
      <c r="H797" s="275"/>
      <c r="I797" s="275"/>
      <c r="J797" s="304"/>
      <c r="K797" s="249"/>
      <c r="L797" s="249"/>
      <c r="M797" s="249"/>
      <c r="N797" s="249"/>
      <c r="O797" s="249"/>
      <c r="P797" s="249"/>
      <c r="Q797" s="249"/>
      <c r="R797" s="249"/>
      <c r="S797" s="249"/>
      <c r="T797" s="249"/>
      <c r="U797" s="249"/>
      <c r="V797" s="249"/>
      <c r="W797" s="249"/>
      <c r="X797" s="249"/>
      <c r="Y797" s="249"/>
      <c r="Z797" s="249"/>
      <c r="AA797" s="249"/>
      <c r="AB797" s="249"/>
      <c r="AC797" s="249"/>
      <c r="AD797" s="249"/>
      <c r="AE797" s="249"/>
      <c r="AF797" s="249"/>
      <c r="AG797" s="249"/>
      <c r="AH797" s="249"/>
    </row>
    <row r="798" spans="1:34" x14ac:dyDescent="0.2">
      <c r="A798" s="275"/>
      <c r="B798" s="275"/>
      <c r="C798" s="304"/>
      <c r="D798" s="316"/>
      <c r="E798" s="249"/>
      <c r="F798" s="249"/>
      <c r="G798" s="249"/>
      <c r="H798" s="275"/>
      <c r="I798" s="275"/>
      <c r="J798" s="304"/>
      <c r="K798" s="249"/>
      <c r="L798" s="249"/>
      <c r="M798" s="249"/>
      <c r="N798" s="249"/>
      <c r="O798" s="249"/>
      <c r="P798" s="249"/>
      <c r="Q798" s="249"/>
      <c r="R798" s="249"/>
      <c r="S798" s="249"/>
      <c r="T798" s="249"/>
      <c r="U798" s="249"/>
      <c r="V798" s="249"/>
      <c r="W798" s="249"/>
      <c r="X798" s="249"/>
      <c r="Y798" s="249"/>
      <c r="Z798" s="249"/>
      <c r="AA798" s="249"/>
      <c r="AB798" s="249"/>
      <c r="AC798" s="249"/>
      <c r="AD798" s="249"/>
      <c r="AE798" s="249"/>
      <c r="AF798" s="249"/>
      <c r="AG798" s="249"/>
      <c r="AH798" s="249"/>
    </row>
    <row r="799" spans="1:34" x14ac:dyDescent="0.2">
      <c r="A799" s="275"/>
      <c r="B799" s="275"/>
      <c r="C799" s="304"/>
      <c r="D799" s="316"/>
      <c r="E799" s="249"/>
      <c r="F799" s="249"/>
      <c r="G799" s="249"/>
      <c r="H799" s="275"/>
      <c r="I799" s="275"/>
      <c r="J799" s="304"/>
      <c r="K799" s="249"/>
      <c r="L799" s="249"/>
      <c r="M799" s="249"/>
      <c r="N799" s="249"/>
      <c r="O799" s="249"/>
      <c r="P799" s="249"/>
      <c r="Q799" s="249"/>
      <c r="R799" s="249"/>
      <c r="S799" s="249"/>
      <c r="T799" s="249"/>
      <c r="U799" s="249"/>
      <c r="V799" s="249"/>
      <c r="W799" s="249"/>
      <c r="X799" s="249"/>
      <c r="Y799" s="249"/>
      <c r="Z799" s="249"/>
      <c r="AA799" s="249"/>
      <c r="AB799" s="249"/>
      <c r="AC799" s="249"/>
      <c r="AD799" s="249"/>
      <c r="AE799" s="249"/>
      <c r="AF799" s="249"/>
      <c r="AG799" s="249"/>
      <c r="AH799" s="249"/>
    </row>
    <row r="800" spans="1:34" x14ac:dyDescent="0.2">
      <c r="A800" s="275"/>
      <c r="B800" s="275"/>
      <c r="C800" s="304"/>
      <c r="D800" s="316"/>
      <c r="E800" s="249"/>
      <c r="F800" s="249"/>
      <c r="G800" s="249"/>
      <c r="H800" s="275"/>
      <c r="I800" s="275"/>
      <c r="J800" s="304"/>
      <c r="K800" s="249"/>
      <c r="L800" s="249"/>
      <c r="M800" s="249"/>
      <c r="N800" s="249"/>
      <c r="O800" s="249"/>
      <c r="P800" s="249"/>
      <c r="Q800" s="249"/>
      <c r="R800" s="249"/>
      <c r="S800" s="249"/>
      <c r="T800" s="249"/>
      <c r="U800" s="249"/>
      <c r="V800" s="249"/>
      <c r="W800" s="249"/>
      <c r="X800" s="249"/>
      <c r="Y800" s="249"/>
      <c r="Z800" s="249"/>
      <c r="AA800" s="249"/>
      <c r="AB800" s="249"/>
      <c r="AC800" s="249"/>
      <c r="AD800" s="249"/>
      <c r="AE800" s="249"/>
      <c r="AF800" s="249"/>
      <c r="AG800" s="249"/>
      <c r="AH800" s="249"/>
    </row>
    <row r="801" spans="1:34" x14ac:dyDescent="0.2">
      <c r="A801" s="275"/>
      <c r="B801" s="275"/>
      <c r="C801" s="304"/>
      <c r="D801" s="316"/>
      <c r="E801" s="249"/>
      <c r="F801" s="249"/>
      <c r="G801" s="249"/>
      <c r="H801" s="275"/>
      <c r="I801" s="275"/>
      <c r="J801" s="304"/>
      <c r="K801" s="249"/>
      <c r="L801" s="249"/>
      <c r="M801" s="249"/>
      <c r="N801" s="249"/>
      <c r="O801" s="249"/>
      <c r="P801" s="249"/>
      <c r="Q801" s="249"/>
      <c r="R801" s="249"/>
      <c r="S801" s="249"/>
      <c r="T801" s="249"/>
      <c r="U801" s="249"/>
      <c r="V801" s="249"/>
      <c r="W801" s="249"/>
      <c r="X801" s="249"/>
      <c r="Y801" s="249"/>
      <c r="Z801" s="249"/>
      <c r="AA801" s="249"/>
      <c r="AB801" s="249"/>
      <c r="AC801" s="249"/>
      <c r="AD801" s="249"/>
      <c r="AE801" s="249"/>
      <c r="AF801" s="249"/>
      <c r="AG801" s="249"/>
      <c r="AH801" s="249"/>
    </row>
    <row r="802" spans="1:34" x14ac:dyDescent="0.2">
      <c r="A802" s="275"/>
      <c r="B802" s="275"/>
      <c r="C802" s="304"/>
      <c r="D802" s="316"/>
      <c r="E802" s="249"/>
      <c r="F802" s="249"/>
      <c r="G802" s="249"/>
      <c r="H802" s="275"/>
      <c r="I802" s="275"/>
      <c r="J802" s="304"/>
      <c r="K802" s="249"/>
      <c r="L802" s="249"/>
      <c r="M802" s="249"/>
      <c r="N802" s="249"/>
      <c r="O802" s="249"/>
      <c r="P802" s="249"/>
      <c r="Q802" s="249"/>
      <c r="R802" s="249"/>
      <c r="S802" s="249"/>
      <c r="T802" s="249"/>
      <c r="U802" s="249"/>
      <c r="V802" s="249"/>
      <c r="W802" s="249"/>
      <c r="X802" s="249"/>
      <c r="Y802" s="249"/>
      <c r="Z802" s="249"/>
      <c r="AA802" s="249"/>
      <c r="AB802" s="249"/>
      <c r="AC802" s="249"/>
      <c r="AD802" s="249"/>
      <c r="AE802" s="249"/>
      <c r="AF802" s="249"/>
      <c r="AG802" s="249"/>
      <c r="AH802" s="249"/>
    </row>
    <row r="803" spans="1:34" x14ac:dyDescent="0.2">
      <c r="A803" s="275"/>
      <c r="B803" s="275"/>
      <c r="C803" s="304"/>
      <c r="D803" s="316"/>
      <c r="E803" s="249"/>
      <c r="F803" s="249"/>
      <c r="G803" s="249"/>
      <c r="H803" s="275"/>
      <c r="I803" s="275"/>
      <c r="J803" s="304"/>
      <c r="K803" s="249"/>
      <c r="L803" s="249"/>
      <c r="M803" s="249"/>
      <c r="N803" s="249"/>
      <c r="O803" s="249"/>
      <c r="P803" s="249"/>
      <c r="Q803" s="249"/>
      <c r="R803" s="249"/>
      <c r="S803" s="249"/>
      <c r="T803" s="249"/>
      <c r="U803" s="249"/>
      <c r="V803" s="249"/>
      <c r="W803" s="249"/>
      <c r="X803" s="249"/>
      <c r="Y803" s="249"/>
      <c r="Z803" s="249"/>
      <c r="AA803" s="249"/>
      <c r="AB803" s="249"/>
      <c r="AC803" s="249"/>
      <c r="AD803" s="249"/>
      <c r="AE803" s="249"/>
      <c r="AF803" s="249"/>
      <c r="AG803" s="249"/>
      <c r="AH803" s="249"/>
    </row>
    <row r="804" spans="1:34" x14ac:dyDescent="0.2">
      <c r="A804" s="275"/>
      <c r="B804" s="275"/>
      <c r="C804" s="304"/>
      <c r="D804" s="316"/>
      <c r="E804" s="232"/>
      <c r="F804" s="232"/>
      <c r="G804" s="232"/>
      <c r="H804" s="275"/>
      <c r="I804" s="275"/>
      <c r="J804" s="304"/>
    </row>
    <row r="805" spans="1:34" x14ac:dyDescent="0.2">
      <c r="A805" s="275"/>
      <c r="B805" s="275"/>
      <c r="C805" s="304"/>
      <c r="D805" s="316"/>
      <c r="E805" s="249"/>
      <c r="F805" s="249"/>
      <c r="G805" s="249"/>
      <c r="H805" s="275"/>
      <c r="I805" s="275"/>
      <c r="J805" s="304"/>
    </row>
    <row r="806" spans="1:34" x14ac:dyDescent="0.2">
      <c r="A806" s="275"/>
      <c r="B806" s="275"/>
      <c r="C806" s="304"/>
      <c r="D806" s="316"/>
      <c r="E806" s="249"/>
      <c r="F806" s="249"/>
      <c r="G806" s="249"/>
      <c r="H806" s="275"/>
      <c r="I806" s="275"/>
      <c r="J806" s="304"/>
    </row>
    <row r="807" spans="1:34" x14ac:dyDescent="0.2">
      <c r="A807" s="275"/>
      <c r="B807" s="275"/>
      <c r="C807" s="304"/>
      <c r="D807" s="316"/>
      <c r="E807" s="249"/>
      <c r="F807" s="249"/>
      <c r="G807" s="249"/>
      <c r="H807" s="275"/>
      <c r="I807" s="275"/>
      <c r="J807" s="304"/>
    </row>
    <row r="808" spans="1:34" x14ac:dyDescent="0.2">
      <c r="A808" s="275"/>
      <c r="B808" s="275"/>
      <c r="C808" s="304"/>
      <c r="D808" s="316"/>
      <c r="E808" s="249"/>
      <c r="F808" s="249"/>
      <c r="G808" s="249"/>
      <c r="H808" s="275"/>
      <c r="I808" s="275"/>
      <c r="J808" s="304"/>
    </row>
    <row r="809" spans="1:34" x14ac:dyDescent="0.2">
      <c r="A809" s="275"/>
      <c r="B809" s="275"/>
      <c r="C809" s="304"/>
      <c r="D809" s="316"/>
      <c r="E809" s="249"/>
      <c r="F809" s="249"/>
      <c r="G809" s="249"/>
      <c r="H809" s="275"/>
      <c r="I809" s="275"/>
      <c r="J809" s="304"/>
    </row>
    <row r="810" spans="1:34" x14ac:dyDescent="0.2">
      <c r="A810" s="275"/>
      <c r="B810" s="275"/>
      <c r="C810" s="304"/>
      <c r="D810" s="316"/>
      <c r="E810" s="249"/>
      <c r="F810" s="249"/>
      <c r="G810" s="249"/>
      <c r="H810" s="275"/>
      <c r="I810" s="275"/>
      <c r="J810" s="304"/>
    </row>
    <row r="811" spans="1:34" x14ac:dyDescent="0.2">
      <c r="A811" s="275"/>
      <c r="B811" s="275"/>
      <c r="C811" s="304"/>
      <c r="D811" s="316"/>
      <c r="E811" s="249"/>
      <c r="F811" s="249"/>
      <c r="G811" s="249"/>
      <c r="H811" s="275"/>
      <c r="I811" s="275"/>
      <c r="J811" s="304"/>
    </row>
    <row r="812" spans="1:34" x14ac:dyDescent="0.2">
      <c r="A812" s="275"/>
      <c r="B812" s="275"/>
      <c r="C812" s="304"/>
      <c r="D812" s="316"/>
      <c r="E812" s="249"/>
      <c r="F812" s="249"/>
      <c r="G812" s="249"/>
      <c r="H812" s="275"/>
      <c r="I812" s="275"/>
      <c r="J812" s="304"/>
    </row>
    <row r="813" spans="1:34" x14ac:dyDescent="0.2">
      <c r="A813" s="275"/>
      <c r="B813" s="275"/>
      <c r="C813" s="304"/>
      <c r="D813" s="316"/>
      <c r="E813" s="249"/>
      <c r="F813" s="249"/>
      <c r="G813" s="249"/>
      <c r="H813" s="275"/>
      <c r="I813" s="275"/>
      <c r="J813" s="304"/>
    </row>
    <row r="814" spans="1:34" x14ac:dyDescent="0.2">
      <c r="A814" s="275"/>
      <c r="B814" s="275"/>
      <c r="C814" s="304"/>
      <c r="D814" s="316"/>
      <c r="E814" s="249"/>
      <c r="F814" s="249"/>
      <c r="G814" s="249"/>
      <c r="H814" s="275"/>
      <c r="I814" s="275"/>
      <c r="J814" s="304"/>
    </row>
    <row r="815" spans="1:34" x14ac:dyDescent="0.2">
      <c r="A815" s="275"/>
      <c r="B815" s="275"/>
      <c r="C815" s="304"/>
      <c r="D815" s="316"/>
      <c r="E815" s="249"/>
      <c r="F815" s="249"/>
      <c r="G815" s="249"/>
      <c r="H815" s="275"/>
      <c r="I815" s="275"/>
      <c r="J815" s="304"/>
    </row>
    <row r="816" spans="1:34" x14ac:dyDescent="0.2">
      <c r="A816" s="275"/>
      <c r="B816" s="275"/>
      <c r="C816" s="304"/>
      <c r="D816" s="316"/>
      <c r="E816" s="249"/>
      <c r="F816" s="249"/>
      <c r="G816" s="249"/>
      <c r="H816" s="275"/>
      <c r="I816" s="275"/>
      <c r="J816" s="304"/>
    </row>
    <row r="817" spans="1:34" x14ac:dyDescent="0.2">
      <c r="A817" s="275"/>
      <c r="B817" s="275"/>
      <c r="C817" s="304"/>
      <c r="D817" s="316"/>
      <c r="E817" s="249"/>
      <c r="F817" s="249"/>
      <c r="G817" s="249"/>
      <c r="H817" s="275"/>
      <c r="I817" s="275"/>
      <c r="J817" s="304"/>
    </row>
    <row r="818" spans="1:34" x14ac:dyDescent="0.2">
      <c r="A818" s="275"/>
      <c r="B818" s="275"/>
      <c r="C818" s="304"/>
      <c r="D818" s="316"/>
      <c r="E818" s="249"/>
      <c r="F818" s="249"/>
      <c r="G818" s="249"/>
      <c r="H818" s="275"/>
      <c r="I818" s="275"/>
      <c r="J818" s="304"/>
    </row>
    <row r="819" spans="1:34" x14ac:dyDescent="0.2">
      <c r="A819" s="275"/>
      <c r="B819" s="275"/>
      <c r="C819" s="304"/>
      <c r="D819" s="316"/>
      <c r="E819" s="249"/>
      <c r="F819" s="249"/>
      <c r="G819" s="249"/>
      <c r="H819" s="275"/>
      <c r="I819" s="275"/>
      <c r="J819" s="304"/>
    </row>
    <row r="820" spans="1:34" x14ac:dyDescent="0.2">
      <c r="A820" s="275"/>
      <c r="B820" s="275"/>
      <c r="C820" s="304"/>
      <c r="D820" s="316"/>
      <c r="E820" s="249"/>
      <c r="F820" s="249"/>
      <c r="G820" s="249"/>
      <c r="H820" s="275"/>
      <c r="I820" s="275"/>
      <c r="J820" s="304"/>
      <c r="K820" s="249"/>
      <c r="L820" s="249"/>
      <c r="M820" s="249"/>
      <c r="N820" s="249"/>
      <c r="O820" s="249"/>
      <c r="P820" s="249"/>
      <c r="Q820" s="249"/>
      <c r="R820" s="249"/>
      <c r="S820" s="249"/>
      <c r="T820" s="249"/>
      <c r="U820" s="249"/>
      <c r="V820" s="249"/>
      <c r="W820" s="249"/>
      <c r="X820" s="249"/>
      <c r="Y820" s="249"/>
      <c r="Z820" s="249"/>
      <c r="AA820" s="249"/>
      <c r="AB820" s="249"/>
      <c r="AC820" s="249"/>
      <c r="AD820" s="249"/>
      <c r="AE820" s="249"/>
      <c r="AF820" s="249"/>
      <c r="AG820" s="249"/>
      <c r="AH820" s="249"/>
    </row>
    <row r="821" spans="1:34" x14ac:dyDescent="0.2">
      <c r="A821" s="275"/>
      <c r="B821" s="275"/>
      <c r="C821" s="304"/>
      <c r="D821" s="316"/>
      <c r="E821" s="249"/>
      <c r="F821" s="249"/>
      <c r="G821" s="249"/>
      <c r="H821" s="275"/>
      <c r="I821" s="275"/>
      <c r="J821" s="304"/>
      <c r="K821" s="249"/>
      <c r="L821" s="249"/>
      <c r="M821" s="249"/>
      <c r="N821" s="249"/>
      <c r="O821" s="249"/>
      <c r="P821" s="249"/>
      <c r="Q821" s="249"/>
      <c r="R821" s="249"/>
      <c r="S821" s="249"/>
      <c r="T821" s="249"/>
      <c r="U821" s="249"/>
      <c r="V821" s="249"/>
      <c r="W821" s="249"/>
      <c r="X821" s="249"/>
      <c r="Y821" s="249"/>
      <c r="Z821" s="249"/>
      <c r="AA821" s="249"/>
      <c r="AB821" s="249"/>
      <c r="AC821" s="249"/>
      <c r="AD821" s="249"/>
      <c r="AE821" s="249"/>
      <c r="AF821" s="249"/>
      <c r="AG821" s="249"/>
      <c r="AH821" s="249"/>
    </row>
    <row r="822" spans="1:34" x14ac:dyDescent="0.2">
      <c r="A822" s="275"/>
      <c r="B822" s="275"/>
      <c r="C822" s="304"/>
      <c r="D822" s="316"/>
      <c r="E822" s="249"/>
      <c r="F822" s="249"/>
      <c r="G822" s="249"/>
      <c r="H822" s="275"/>
      <c r="I822" s="275"/>
      <c r="J822" s="304"/>
      <c r="K822" s="249"/>
      <c r="L822" s="249"/>
      <c r="M822" s="249"/>
      <c r="N822" s="249"/>
      <c r="O822" s="249"/>
      <c r="P822" s="249"/>
      <c r="Q822" s="249"/>
      <c r="R822" s="249"/>
      <c r="S822" s="249"/>
      <c r="T822" s="249"/>
      <c r="U822" s="249"/>
      <c r="V822" s="249"/>
      <c r="W822" s="249"/>
      <c r="X822" s="249"/>
      <c r="Y822" s="249"/>
      <c r="Z822" s="249"/>
      <c r="AA822" s="249"/>
      <c r="AB822" s="249"/>
      <c r="AC822" s="249"/>
      <c r="AD822" s="249"/>
      <c r="AE822" s="249"/>
      <c r="AF822" s="249"/>
      <c r="AG822" s="249"/>
      <c r="AH822" s="249"/>
    </row>
    <row r="823" spans="1:34" x14ac:dyDescent="0.2">
      <c r="A823" s="275"/>
      <c r="B823" s="275"/>
      <c r="C823" s="304"/>
      <c r="D823" s="316"/>
      <c r="E823" s="249"/>
      <c r="F823" s="249"/>
      <c r="G823" s="249"/>
      <c r="H823" s="275"/>
      <c r="I823" s="275"/>
      <c r="J823" s="304"/>
      <c r="K823" s="249"/>
      <c r="L823" s="249"/>
      <c r="M823" s="249"/>
      <c r="N823" s="249"/>
      <c r="O823" s="249"/>
      <c r="P823" s="249"/>
      <c r="Q823" s="249"/>
      <c r="R823" s="249"/>
      <c r="S823" s="249"/>
      <c r="T823" s="249"/>
      <c r="U823" s="249"/>
      <c r="V823" s="249"/>
      <c r="W823" s="249"/>
      <c r="X823" s="249"/>
      <c r="Y823" s="249"/>
      <c r="Z823" s="249"/>
      <c r="AA823" s="249"/>
      <c r="AB823" s="249"/>
      <c r="AC823" s="249"/>
      <c r="AD823" s="249"/>
      <c r="AE823" s="249"/>
      <c r="AF823" s="249"/>
      <c r="AG823" s="249"/>
      <c r="AH823" s="249"/>
    </row>
    <row r="824" spans="1:34" x14ac:dyDescent="0.2">
      <c r="A824" s="275"/>
      <c r="B824" s="275"/>
      <c r="C824" s="304"/>
      <c r="D824" s="316"/>
      <c r="E824" s="249"/>
      <c r="F824" s="249"/>
      <c r="G824" s="249"/>
      <c r="H824" s="275"/>
      <c r="I824" s="275"/>
      <c r="J824" s="304"/>
      <c r="K824" s="249"/>
      <c r="L824" s="249"/>
      <c r="M824" s="249"/>
      <c r="N824" s="249"/>
      <c r="O824" s="249"/>
      <c r="P824" s="249"/>
      <c r="Q824" s="249"/>
      <c r="R824" s="249"/>
      <c r="S824" s="249"/>
      <c r="T824" s="249"/>
      <c r="U824" s="249"/>
      <c r="V824" s="249"/>
      <c r="W824" s="249"/>
      <c r="X824" s="249"/>
      <c r="Y824" s="249"/>
      <c r="Z824" s="249"/>
      <c r="AA824" s="249"/>
      <c r="AB824" s="249"/>
      <c r="AC824" s="249"/>
      <c r="AD824" s="249"/>
      <c r="AE824" s="249"/>
      <c r="AF824" s="249"/>
      <c r="AG824" s="249"/>
      <c r="AH824" s="249"/>
    </row>
    <row r="825" spans="1:34" x14ac:dyDescent="0.2">
      <c r="A825" s="275"/>
      <c r="B825" s="275"/>
      <c r="C825" s="304"/>
      <c r="D825" s="316"/>
      <c r="E825" s="232"/>
      <c r="F825" s="232"/>
      <c r="G825" s="232"/>
      <c r="H825" s="275"/>
      <c r="I825" s="275"/>
      <c r="J825" s="304"/>
      <c r="K825" s="249"/>
      <c r="L825" s="249"/>
      <c r="M825" s="249"/>
      <c r="N825" s="249"/>
      <c r="O825" s="249"/>
      <c r="P825" s="249"/>
      <c r="Q825" s="249"/>
      <c r="R825" s="249"/>
      <c r="S825" s="249"/>
      <c r="T825" s="249"/>
      <c r="U825" s="249"/>
      <c r="V825" s="249"/>
      <c r="W825" s="249"/>
      <c r="X825" s="249"/>
      <c r="Y825" s="249"/>
      <c r="Z825" s="249"/>
      <c r="AA825" s="249"/>
      <c r="AB825" s="249"/>
      <c r="AC825" s="249"/>
      <c r="AD825" s="249"/>
      <c r="AE825" s="249"/>
      <c r="AF825" s="249"/>
      <c r="AG825" s="249"/>
      <c r="AH825" s="249"/>
    </row>
    <row r="826" spans="1:34" x14ac:dyDescent="0.2">
      <c r="A826" s="275"/>
      <c r="B826" s="275"/>
      <c r="C826" s="304"/>
      <c r="D826" s="316"/>
      <c r="E826" s="249"/>
      <c r="F826" s="249"/>
      <c r="G826" s="249"/>
      <c r="H826" s="275"/>
      <c r="I826" s="275"/>
      <c r="J826" s="304"/>
      <c r="K826" s="277"/>
      <c r="L826" s="277"/>
      <c r="M826" s="277"/>
      <c r="N826" s="277"/>
      <c r="O826" s="277"/>
      <c r="P826" s="277"/>
      <c r="Q826" s="277"/>
      <c r="R826" s="277"/>
      <c r="S826" s="277"/>
      <c r="T826" s="277"/>
      <c r="U826" s="277"/>
      <c r="V826" s="277"/>
      <c r="W826" s="277"/>
      <c r="X826" s="277"/>
      <c r="Y826" s="277"/>
      <c r="Z826" s="277"/>
      <c r="AA826" s="277"/>
      <c r="AB826" s="277"/>
      <c r="AC826" s="277"/>
      <c r="AD826" s="277"/>
      <c r="AE826" s="277"/>
      <c r="AF826" s="277"/>
      <c r="AG826" s="277"/>
      <c r="AH826" s="277"/>
    </row>
    <row r="827" spans="1:34" x14ac:dyDescent="0.2">
      <c r="A827" s="275"/>
      <c r="B827" s="275"/>
      <c r="C827" s="304"/>
      <c r="D827" s="316"/>
      <c r="E827" s="232"/>
      <c r="F827" s="232"/>
      <c r="G827" s="232"/>
      <c r="H827" s="275"/>
      <c r="I827" s="275"/>
      <c r="J827" s="304"/>
      <c r="K827" s="249"/>
      <c r="L827" s="249"/>
      <c r="M827" s="249"/>
      <c r="N827" s="249"/>
      <c r="O827" s="249"/>
      <c r="P827" s="249"/>
      <c r="Q827" s="249"/>
      <c r="R827" s="249"/>
      <c r="S827" s="249"/>
      <c r="T827" s="249"/>
      <c r="U827" s="249"/>
      <c r="V827" s="249"/>
      <c r="W827" s="249"/>
      <c r="X827" s="249"/>
      <c r="Y827" s="249"/>
      <c r="Z827" s="249"/>
      <c r="AA827" s="249"/>
      <c r="AB827" s="249"/>
      <c r="AC827" s="249"/>
      <c r="AD827" s="249"/>
      <c r="AE827" s="249"/>
      <c r="AF827" s="249"/>
      <c r="AG827" s="249"/>
      <c r="AH827" s="249"/>
    </row>
    <row r="828" spans="1:34" x14ac:dyDescent="0.2">
      <c r="A828" s="275"/>
      <c r="B828" s="275"/>
      <c r="C828" s="304"/>
      <c r="D828" s="316"/>
      <c r="E828" s="232"/>
      <c r="F828" s="232"/>
      <c r="G828" s="232"/>
      <c r="H828" s="275"/>
      <c r="I828" s="275"/>
      <c r="J828" s="304"/>
      <c r="K828" s="249"/>
      <c r="L828" s="249"/>
      <c r="M828" s="249"/>
      <c r="N828" s="249"/>
      <c r="O828" s="249"/>
      <c r="P828" s="249"/>
      <c r="Q828" s="249"/>
      <c r="R828" s="249"/>
      <c r="S828" s="249"/>
      <c r="T828" s="249"/>
      <c r="U828" s="249"/>
      <c r="V828" s="249"/>
      <c r="W828" s="249"/>
      <c r="X828" s="249"/>
      <c r="Y828" s="249"/>
      <c r="Z828" s="249"/>
      <c r="AA828" s="249"/>
      <c r="AB828" s="249"/>
      <c r="AC828" s="249"/>
      <c r="AD828" s="249"/>
      <c r="AE828" s="249"/>
      <c r="AF828" s="249"/>
      <c r="AG828" s="249"/>
      <c r="AH828" s="249"/>
    </row>
    <row r="829" spans="1:34" x14ac:dyDescent="0.2">
      <c r="A829" s="275"/>
      <c r="B829" s="275"/>
      <c r="C829" s="304"/>
      <c r="D829" s="316"/>
      <c r="E829" s="249"/>
      <c r="F829" s="249"/>
      <c r="G829" s="249"/>
      <c r="H829" s="275"/>
      <c r="I829" s="275"/>
      <c r="J829" s="304"/>
      <c r="K829" s="249"/>
      <c r="L829" s="249"/>
      <c r="M829" s="249"/>
      <c r="N829" s="249"/>
      <c r="O829" s="249"/>
      <c r="P829" s="249"/>
      <c r="Q829" s="249"/>
      <c r="R829" s="249"/>
      <c r="S829" s="249"/>
      <c r="T829" s="249"/>
      <c r="U829" s="249"/>
      <c r="V829" s="249"/>
      <c r="W829" s="249"/>
      <c r="X829" s="249"/>
      <c r="Y829" s="249"/>
      <c r="Z829" s="249"/>
      <c r="AA829" s="249"/>
      <c r="AB829" s="249"/>
      <c r="AC829" s="249"/>
      <c r="AD829" s="249"/>
      <c r="AE829" s="249"/>
      <c r="AF829" s="249"/>
      <c r="AG829" s="249"/>
      <c r="AH829" s="249"/>
    </row>
    <row r="830" spans="1:34" x14ac:dyDescent="0.2">
      <c r="A830" s="275"/>
      <c r="B830" s="275"/>
      <c r="C830" s="304"/>
      <c r="D830" s="316"/>
      <c r="E830" s="249"/>
      <c r="F830" s="249"/>
      <c r="G830" s="249"/>
      <c r="H830" s="275"/>
      <c r="I830" s="275"/>
      <c r="J830" s="304"/>
      <c r="K830" s="249"/>
      <c r="L830" s="249"/>
      <c r="M830" s="249"/>
      <c r="N830" s="249"/>
      <c r="O830" s="249"/>
      <c r="P830" s="249"/>
      <c r="Q830" s="249"/>
      <c r="R830" s="249"/>
      <c r="S830" s="249"/>
      <c r="T830" s="249"/>
      <c r="U830" s="249"/>
      <c r="V830" s="249"/>
      <c r="W830" s="249"/>
      <c r="X830" s="249"/>
      <c r="Y830" s="249"/>
      <c r="Z830" s="249"/>
      <c r="AA830" s="249"/>
      <c r="AB830" s="249"/>
      <c r="AC830" s="249"/>
      <c r="AD830" s="249"/>
      <c r="AE830" s="249"/>
      <c r="AF830" s="249"/>
      <c r="AG830" s="249"/>
      <c r="AH830" s="249"/>
    </row>
    <row r="831" spans="1:34" x14ac:dyDescent="0.2">
      <c r="A831" s="275"/>
      <c r="B831" s="275"/>
      <c r="C831" s="304"/>
      <c r="D831" s="316"/>
      <c r="E831" s="249"/>
      <c r="F831" s="249"/>
      <c r="G831" s="249"/>
      <c r="H831" s="275"/>
      <c r="I831" s="275"/>
      <c r="J831" s="304"/>
      <c r="K831" s="249"/>
      <c r="L831" s="249"/>
      <c r="M831" s="249"/>
      <c r="N831" s="249"/>
      <c r="O831" s="249"/>
      <c r="P831" s="249"/>
      <c r="Q831" s="249"/>
      <c r="R831" s="249"/>
      <c r="S831" s="249"/>
      <c r="T831" s="249"/>
      <c r="U831" s="249"/>
      <c r="V831" s="249"/>
      <c r="W831" s="249"/>
      <c r="X831" s="249"/>
      <c r="Y831" s="249"/>
      <c r="Z831" s="249"/>
      <c r="AA831" s="249"/>
      <c r="AB831" s="249"/>
      <c r="AC831" s="249"/>
      <c r="AD831" s="249"/>
      <c r="AE831" s="249"/>
      <c r="AF831" s="249"/>
      <c r="AG831" s="249"/>
      <c r="AH831" s="249"/>
    </row>
    <row r="832" spans="1:34" x14ac:dyDescent="0.2">
      <c r="A832" s="275"/>
      <c r="B832" s="275"/>
      <c r="C832" s="304"/>
      <c r="D832" s="316"/>
      <c r="E832" s="249"/>
      <c r="F832" s="249"/>
      <c r="G832" s="249"/>
      <c r="H832" s="275"/>
      <c r="I832" s="275"/>
      <c r="J832" s="304"/>
      <c r="K832" s="249"/>
      <c r="L832" s="249"/>
      <c r="M832" s="249"/>
      <c r="N832" s="249"/>
      <c r="O832" s="249"/>
      <c r="P832" s="249"/>
      <c r="Q832" s="249"/>
      <c r="R832" s="249"/>
      <c r="S832" s="249"/>
      <c r="T832" s="249"/>
      <c r="U832" s="249"/>
      <c r="V832" s="249"/>
      <c r="W832" s="249"/>
      <c r="X832" s="249"/>
      <c r="Y832" s="249"/>
      <c r="Z832" s="249"/>
      <c r="AA832" s="249"/>
      <c r="AB832" s="249"/>
      <c r="AC832" s="249"/>
      <c r="AD832" s="249"/>
      <c r="AE832" s="249"/>
      <c r="AF832" s="249"/>
      <c r="AG832" s="249"/>
      <c r="AH832" s="249"/>
    </row>
    <row r="833" spans="1:34" x14ac:dyDescent="0.2">
      <c r="A833" s="275"/>
      <c r="B833" s="275"/>
      <c r="C833" s="304"/>
      <c r="D833" s="316"/>
      <c r="E833" s="249"/>
      <c r="F833" s="249"/>
      <c r="G833" s="249"/>
      <c r="H833" s="275"/>
      <c r="I833" s="275"/>
      <c r="J833" s="304"/>
      <c r="K833" s="249"/>
      <c r="L833" s="249"/>
      <c r="M833" s="249"/>
      <c r="N833" s="249"/>
      <c r="O833" s="249"/>
      <c r="P833" s="249"/>
      <c r="Q833" s="249"/>
      <c r="R833" s="249"/>
      <c r="S833" s="249"/>
      <c r="T833" s="249"/>
      <c r="U833" s="249"/>
      <c r="V833" s="249"/>
      <c r="W833" s="249"/>
      <c r="X833" s="249"/>
      <c r="Y833" s="249"/>
      <c r="Z833" s="249"/>
      <c r="AA833" s="249"/>
      <c r="AB833" s="249"/>
      <c r="AC833" s="249"/>
      <c r="AD833" s="249"/>
      <c r="AE833" s="249"/>
      <c r="AF833" s="249"/>
      <c r="AG833" s="249"/>
      <c r="AH833" s="249"/>
    </row>
    <row r="834" spans="1:34" x14ac:dyDescent="0.2">
      <c r="A834" s="275"/>
      <c r="B834" s="275"/>
      <c r="C834" s="304"/>
      <c r="D834" s="316"/>
      <c r="E834" s="249"/>
      <c r="F834" s="249"/>
      <c r="G834" s="249"/>
      <c r="H834" s="275"/>
      <c r="I834" s="275"/>
      <c r="J834" s="304"/>
      <c r="K834" s="249"/>
      <c r="L834" s="249"/>
      <c r="M834" s="249"/>
      <c r="N834" s="249"/>
      <c r="O834" s="249"/>
      <c r="P834" s="249"/>
      <c r="Q834" s="249"/>
      <c r="R834" s="249"/>
      <c r="S834" s="249"/>
      <c r="T834" s="249"/>
      <c r="U834" s="249"/>
      <c r="V834" s="249"/>
      <c r="W834" s="249"/>
      <c r="X834" s="249"/>
      <c r="Y834" s="249"/>
      <c r="Z834" s="249"/>
      <c r="AA834" s="249"/>
      <c r="AB834" s="249"/>
      <c r="AC834" s="249"/>
      <c r="AD834" s="249"/>
      <c r="AE834" s="249"/>
      <c r="AF834" s="249"/>
      <c r="AG834" s="249"/>
      <c r="AH834" s="249"/>
    </row>
    <row r="835" spans="1:34" x14ac:dyDescent="0.2">
      <c r="A835" s="275"/>
      <c r="B835" s="275"/>
      <c r="C835" s="304"/>
      <c r="D835" s="316"/>
      <c r="E835" s="249"/>
      <c r="F835" s="249"/>
      <c r="G835" s="249"/>
      <c r="H835" s="275"/>
      <c r="I835" s="275"/>
      <c r="J835" s="304"/>
      <c r="K835" s="249"/>
      <c r="L835" s="249"/>
      <c r="M835" s="249"/>
      <c r="N835" s="249"/>
      <c r="O835" s="249"/>
      <c r="P835" s="249"/>
      <c r="Q835" s="249"/>
      <c r="R835" s="249"/>
      <c r="S835" s="249"/>
      <c r="T835" s="249"/>
      <c r="U835" s="249"/>
      <c r="V835" s="249"/>
      <c r="W835" s="249"/>
      <c r="X835" s="249"/>
      <c r="Y835" s="249"/>
      <c r="Z835" s="249"/>
      <c r="AA835" s="249"/>
      <c r="AB835" s="249"/>
      <c r="AC835" s="249"/>
      <c r="AD835" s="249"/>
      <c r="AE835" s="249"/>
      <c r="AF835" s="249"/>
      <c r="AG835" s="249"/>
      <c r="AH835" s="249"/>
    </row>
    <row r="836" spans="1:34" x14ac:dyDescent="0.2">
      <c r="A836" s="275"/>
      <c r="B836" s="275"/>
      <c r="C836" s="304"/>
      <c r="D836" s="316"/>
      <c r="E836" s="249"/>
      <c r="F836" s="249"/>
      <c r="G836" s="249"/>
      <c r="H836" s="275"/>
      <c r="I836" s="275"/>
      <c r="J836" s="304"/>
      <c r="K836" s="249"/>
      <c r="L836" s="249"/>
      <c r="M836" s="249"/>
      <c r="N836" s="249"/>
      <c r="O836" s="249"/>
      <c r="P836" s="249"/>
      <c r="Q836" s="249"/>
      <c r="R836" s="249"/>
      <c r="S836" s="249"/>
      <c r="T836" s="249"/>
      <c r="U836" s="249"/>
      <c r="V836" s="249"/>
      <c r="W836" s="249"/>
      <c r="X836" s="249"/>
      <c r="Y836" s="249"/>
      <c r="Z836" s="249"/>
      <c r="AA836" s="249"/>
      <c r="AB836" s="249"/>
      <c r="AC836" s="249"/>
      <c r="AD836" s="249"/>
      <c r="AE836" s="249"/>
      <c r="AF836" s="249"/>
      <c r="AG836" s="249"/>
      <c r="AH836" s="249"/>
    </row>
    <row r="837" spans="1:34" x14ac:dyDescent="0.2">
      <c r="A837" s="275"/>
      <c r="B837" s="275"/>
      <c r="C837" s="304"/>
      <c r="D837" s="316"/>
      <c r="E837" s="249"/>
      <c r="F837" s="249"/>
      <c r="G837" s="249"/>
      <c r="H837" s="275"/>
      <c r="I837" s="275"/>
      <c r="J837" s="304"/>
      <c r="K837" s="249"/>
      <c r="L837" s="249"/>
      <c r="M837" s="249"/>
      <c r="N837" s="249"/>
      <c r="O837" s="249"/>
      <c r="P837" s="249"/>
      <c r="Q837" s="249"/>
      <c r="R837" s="249"/>
      <c r="S837" s="249"/>
      <c r="T837" s="249"/>
      <c r="U837" s="249"/>
      <c r="V837" s="249"/>
      <c r="W837" s="249"/>
      <c r="X837" s="249"/>
      <c r="Y837" s="249"/>
      <c r="Z837" s="249"/>
      <c r="AA837" s="249"/>
      <c r="AB837" s="249"/>
      <c r="AC837" s="249"/>
      <c r="AD837" s="249"/>
      <c r="AE837" s="249"/>
      <c r="AF837" s="249"/>
      <c r="AG837" s="249"/>
      <c r="AH837" s="249"/>
    </row>
    <row r="838" spans="1:34" x14ac:dyDescent="0.2">
      <c r="A838" s="275"/>
      <c r="B838" s="275"/>
      <c r="C838" s="304"/>
      <c r="D838" s="316"/>
      <c r="E838" s="249"/>
      <c r="F838" s="249"/>
      <c r="G838" s="249"/>
      <c r="H838" s="275"/>
      <c r="I838" s="275"/>
      <c r="J838" s="304"/>
      <c r="K838" s="249"/>
      <c r="L838" s="249"/>
      <c r="M838" s="249"/>
      <c r="N838" s="249"/>
      <c r="O838" s="249"/>
      <c r="P838" s="249"/>
      <c r="Q838" s="249"/>
      <c r="R838" s="249"/>
      <c r="S838" s="249"/>
      <c r="T838" s="249"/>
      <c r="U838" s="249"/>
      <c r="V838" s="249"/>
      <c r="W838" s="249"/>
      <c r="X838" s="249"/>
      <c r="Y838" s="249"/>
      <c r="Z838" s="249"/>
      <c r="AA838" s="249"/>
      <c r="AB838" s="249"/>
      <c r="AC838" s="249"/>
      <c r="AD838" s="249"/>
      <c r="AE838" s="249"/>
      <c r="AF838" s="249"/>
      <c r="AG838" s="249"/>
      <c r="AH838" s="249"/>
    </row>
    <row r="839" spans="1:34" x14ac:dyDescent="0.2">
      <c r="A839" s="275"/>
      <c r="B839" s="275"/>
      <c r="C839" s="304"/>
      <c r="D839" s="316"/>
      <c r="E839" s="249"/>
      <c r="F839" s="249"/>
      <c r="G839" s="249"/>
      <c r="H839" s="275"/>
      <c r="I839" s="275"/>
      <c r="J839" s="304"/>
      <c r="K839" s="249"/>
      <c r="L839" s="249"/>
      <c r="M839" s="249"/>
      <c r="N839" s="249"/>
      <c r="O839" s="249"/>
      <c r="P839" s="249"/>
      <c r="Q839" s="249"/>
      <c r="R839" s="249"/>
      <c r="S839" s="249"/>
      <c r="T839" s="249"/>
      <c r="U839" s="249"/>
      <c r="V839" s="249"/>
      <c r="W839" s="249"/>
      <c r="X839" s="249"/>
      <c r="Y839" s="249"/>
      <c r="Z839" s="249"/>
      <c r="AA839" s="249"/>
      <c r="AB839" s="249"/>
      <c r="AC839" s="249"/>
      <c r="AD839" s="249"/>
      <c r="AE839" s="249"/>
      <c r="AF839" s="249"/>
      <c r="AG839" s="249"/>
      <c r="AH839" s="249"/>
    </row>
    <row r="840" spans="1:34" x14ac:dyDescent="0.2">
      <c r="A840" s="275"/>
      <c r="B840" s="275"/>
      <c r="C840" s="304"/>
      <c r="D840" s="316"/>
      <c r="E840" s="249"/>
      <c r="F840" s="249"/>
      <c r="G840" s="249"/>
      <c r="H840" s="275"/>
      <c r="I840" s="275"/>
      <c r="J840" s="304"/>
      <c r="K840" s="249"/>
      <c r="L840" s="249"/>
      <c r="M840" s="249"/>
      <c r="N840" s="249"/>
      <c r="O840" s="249"/>
      <c r="P840" s="249"/>
      <c r="Q840" s="249"/>
      <c r="R840" s="249"/>
      <c r="S840" s="249"/>
      <c r="T840" s="249"/>
      <c r="U840" s="249"/>
      <c r="V840" s="249"/>
      <c r="W840" s="249"/>
      <c r="X840" s="249"/>
      <c r="Y840" s="249"/>
      <c r="Z840" s="249"/>
      <c r="AA840" s="249"/>
      <c r="AB840" s="249"/>
      <c r="AC840" s="249"/>
      <c r="AD840" s="249"/>
      <c r="AE840" s="249"/>
      <c r="AF840" s="249"/>
      <c r="AG840" s="249"/>
      <c r="AH840" s="249"/>
    </row>
    <row r="841" spans="1:34" x14ac:dyDescent="0.2">
      <c r="A841" s="275"/>
      <c r="B841" s="275"/>
      <c r="C841" s="304"/>
      <c r="D841" s="316"/>
      <c r="E841" s="249"/>
      <c r="F841" s="249"/>
      <c r="G841" s="249"/>
      <c r="H841" s="275"/>
      <c r="I841" s="275"/>
      <c r="J841" s="304"/>
      <c r="K841" s="249"/>
      <c r="L841" s="249"/>
      <c r="M841" s="249"/>
      <c r="N841" s="249"/>
      <c r="O841" s="249"/>
      <c r="P841" s="249"/>
      <c r="Q841" s="249"/>
      <c r="R841" s="249"/>
      <c r="S841" s="249"/>
      <c r="T841" s="249"/>
      <c r="U841" s="249"/>
      <c r="V841" s="249"/>
      <c r="W841" s="249"/>
      <c r="X841" s="249"/>
      <c r="Y841" s="249"/>
      <c r="Z841" s="249"/>
      <c r="AA841" s="249"/>
      <c r="AB841" s="249"/>
      <c r="AC841" s="249"/>
      <c r="AD841" s="249"/>
      <c r="AE841" s="249"/>
      <c r="AF841" s="249"/>
      <c r="AG841" s="249"/>
      <c r="AH841" s="249"/>
    </row>
    <row r="842" spans="1:34" x14ac:dyDescent="0.2">
      <c r="A842" s="275"/>
      <c r="B842" s="275"/>
      <c r="C842" s="304"/>
      <c r="D842" s="316"/>
      <c r="E842" s="249"/>
      <c r="F842" s="249"/>
      <c r="G842" s="249"/>
      <c r="H842" s="275"/>
      <c r="I842" s="275"/>
      <c r="J842" s="304"/>
      <c r="K842" s="249"/>
      <c r="L842" s="249"/>
      <c r="M842" s="249"/>
      <c r="N842" s="249"/>
      <c r="O842" s="249"/>
      <c r="P842" s="249"/>
      <c r="Q842" s="249"/>
      <c r="R842" s="249"/>
      <c r="S842" s="249"/>
      <c r="T842" s="249"/>
      <c r="U842" s="249"/>
      <c r="V842" s="249"/>
      <c r="W842" s="249"/>
      <c r="X842" s="249"/>
      <c r="Y842" s="249"/>
      <c r="Z842" s="249"/>
      <c r="AA842" s="249"/>
      <c r="AB842" s="249"/>
      <c r="AC842" s="249"/>
      <c r="AD842" s="249"/>
      <c r="AE842" s="249"/>
      <c r="AF842" s="249"/>
      <c r="AG842" s="249"/>
      <c r="AH842" s="249"/>
    </row>
    <row r="843" spans="1:34" x14ac:dyDescent="0.2">
      <c r="A843" s="275"/>
      <c r="B843" s="275"/>
      <c r="C843" s="304"/>
      <c r="D843" s="316"/>
      <c r="E843" s="249"/>
      <c r="F843" s="249"/>
      <c r="G843" s="249"/>
      <c r="H843" s="275"/>
      <c r="I843" s="275"/>
      <c r="J843" s="304"/>
      <c r="K843" s="249"/>
      <c r="L843" s="249"/>
      <c r="M843" s="249"/>
      <c r="N843" s="249"/>
      <c r="O843" s="249"/>
      <c r="P843" s="249"/>
      <c r="Q843" s="249"/>
      <c r="R843" s="249"/>
      <c r="S843" s="249"/>
      <c r="T843" s="249"/>
      <c r="U843" s="249"/>
      <c r="V843" s="249"/>
      <c r="W843" s="249"/>
      <c r="X843" s="249"/>
      <c r="Y843" s="249"/>
      <c r="Z843" s="249"/>
      <c r="AA843" s="249"/>
      <c r="AB843" s="249"/>
      <c r="AC843" s="249"/>
      <c r="AD843" s="249"/>
      <c r="AE843" s="249"/>
      <c r="AF843" s="249"/>
      <c r="AG843" s="249"/>
      <c r="AH843" s="249"/>
    </row>
    <row r="844" spans="1:34" x14ac:dyDescent="0.2">
      <c r="A844" s="275"/>
      <c r="B844" s="275"/>
      <c r="C844" s="304"/>
      <c r="D844" s="316"/>
      <c r="E844" s="249"/>
      <c r="F844" s="249"/>
      <c r="G844" s="249"/>
      <c r="H844" s="275"/>
      <c r="I844" s="275"/>
      <c r="J844" s="304"/>
      <c r="K844" s="249"/>
      <c r="L844" s="249"/>
      <c r="M844" s="249"/>
      <c r="N844" s="249"/>
      <c r="O844" s="249"/>
      <c r="P844" s="249"/>
      <c r="Q844" s="249"/>
      <c r="R844" s="249"/>
      <c r="S844" s="249"/>
      <c r="T844" s="249"/>
      <c r="U844" s="249"/>
      <c r="V844" s="249"/>
      <c r="W844" s="249"/>
      <c r="X844" s="249"/>
      <c r="Y844" s="249"/>
      <c r="Z844" s="249"/>
      <c r="AA844" s="249"/>
      <c r="AB844" s="249"/>
      <c r="AC844" s="249"/>
      <c r="AD844" s="249"/>
      <c r="AE844" s="249"/>
      <c r="AF844" s="249"/>
      <c r="AG844" s="249"/>
      <c r="AH844" s="249"/>
    </row>
    <row r="845" spans="1:34" x14ac:dyDescent="0.2">
      <c r="A845" s="275"/>
      <c r="B845" s="275"/>
      <c r="C845" s="304"/>
      <c r="D845" s="316"/>
      <c r="E845" s="249"/>
      <c r="F845" s="249"/>
      <c r="G845" s="249"/>
      <c r="H845" s="275"/>
      <c r="I845" s="275"/>
      <c r="J845" s="304"/>
      <c r="K845" s="249"/>
      <c r="L845" s="249"/>
      <c r="M845" s="249"/>
      <c r="N845" s="249"/>
      <c r="O845" s="249"/>
      <c r="P845" s="249"/>
      <c r="Q845" s="249"/>
      <c r="R845" s="249"/>
      <c r="S845" s="249"/>
      <c r="T845" s="249"/>
      <c r="U845" s="249"/>
      <c r="V845" s="249"/>
      <c r="W845" s="249"/>
      <c r="X845" s="249"/>
      <c r="Y845" s="249"/>
      <c r="Z845" s="249"/>
      <c r="AA845" s="249"/>
      <c r="AB845" s="249"/>
      <c r="AC845" s="249"/>
      <c r="AD845" s="249"/>
      <c r="AE845" s="249"/>
      <c r="AF845" s="249"/>
      <c r="AG845" s="249"/>
      <c r="AH845" s="249"/>
    </row>
    <row r="846" spans="1:34" x14ac:dyDescent="0.2">
      <c r="A846" s="275"/>
      <c r="B846" s="275"/>
      <c r="C846" s="304"/>
      <c r="D846" s="316"/>
      <c r="E846" s="249"/>
      <c r="F846" s="249"/>
      <c r="G846" s="249"/>
      <c r="H846" s="275"/>
      <c r="I846" s="275"/>
      <c r="J846" s="304"/>
      <c r="K846" s="249"/>
      <c r="L846" s="249"/>
      <c r="M846" s="249"/>
      <c r="N846" s="249"/>
      <c r="O846" s="249"/>
      <c r="P846" s="249"/>
      <c r="Q846" s="249"/>
      <c r="R846" s="249"/>
      <c r="S846" s="249"/>
      <c r="T846" s="249"/>
      <c r="U846" s="249"/>
      <c r="V846" s="249"/>
      <c r="W846" s="249"/>
      <c r="X846" s="249"/>
      <c r="Y846" s="249"/>
      <c r="Z846" s="249"/>
      <c r="AA846" s="249"/>
      <c r="AB846" s="249"/>
      <c r="AC846" s="249"/>
      <c r="AD846" s="249"/>
      <c r="AE846" s="249"/>
      <c r="AF846" s="249"/>
      <c r="AG846" s="249"/>
      <c r="AH846" s="249"/>
    </row>
    <row r="847" spans="1:34" x14ac:dyDescent="0.2">
      <c r="A847" s="275"/>
      <c r="B847" s="275"/>
      <c r="C847" s="304"/>
      <c r="D847" s="316"/>
      <c r="E847" s="249"/>
      <c r="F847" s="249"/>
      <c r="G847" s="249"/>
      <c r="H847" s="275"/>
      <c r="I847" s="275"/>
      <c r="J847" s="304"/>
      <c r="K847" s="249"/>
      <c r="L847" s="249"/>
      <c r="M847" s="249"/>
      <c r="N847" s="249"/>
      <c r="O847" s="249"/>
      <c r="P847" s="249"/>
      <c r="Q847" s="249"/>
      <c r="R847" s="249"/>
      <c r="S847" s="249"/>
      <c r="T847" s="249"/>
      <c r="U847" s="249"/>
      <c r="V847" s="249"/>
      <c r="W847" s="249"/>
      <c r="X847" s="249"/>
      <c r="Y847" s="249"/>
      <c r="Z847" s="249"/>
      <c r="AA847" s="249"/>
      <c r="AB847" s="249"/>
      <c r="AC847" s="249"/>
      <c r="AD847" s="249"/>
      <c r="AE847" s="249"/>
      <c r="AF847" s="249"/>
      <c r="AG847" s="249"/>
      <c r="AH847" s="249"/>
    </row>
    <row r="848" spans="1:34" x14ac:dyDescent="0.2">
      <c r="A848" s="275"/>
      <c r="B848" s="275"/>
      <c r="C848" s="304"/>
      <c r="D848" s="316"/>
      <c r="E848" s="249"/>
      <c r="F848" s="249"/>
      <c r="G848" s="249"/>
      <c r="H848" s="275"/>
      <c r="I848" s="275"/>
      <c r="J848" s="304"/>
      <c r="K848" s="249"/>
      <c r="L848" s="249"/>
      <c r="M848" s="249"/>
      <c r="N848" s="249"/>
      <c r="O848" s="249"/>
      <c r="P848" s="249"/>
      <c r="Q848" s="249"/>
      <c r="R848" s="249"/>
      <c r="S848" s="249"/>
      <c r="T848" s="249"/>
      <c r="U848" s="249"/>
      <c r="V848" s="249"/>
      <c r="W848" s="249"/>
      <c r="X848" s="249"/>
      <c r="Y848" s="249"/>
      <c r="Z848" s="249"/>
      <c r="AA848" s="249"/>
      <c r="AB848" s="249"/>
      <c r="AC848" s="249"/>
      <c r="AD848" s="249"/>
      <c r="AE848" s="249"/>
      <c r="AF848" s="249"/>
      <c r="AG848" s="249"/>
      <c r="AH848" s="249"/>
    </row>
    <row r="849" spans="1:34" x14ac:dyDescent="0.2">
      <c r="A849" s="275"/>
      <c r="B849" s="275"/>
      <c r="C849" s="304"/>
      <c r="D849" s="316"/>
      <c r="E849" s="249"/>
      <c r="F849" s="249"/>
      <c r="G849" s="249"/>
      <c r="H849" s="275"/>
      <c r="I849" s="275"/>
      <c r="J849" s="304"/>
      <c r="K849" s="249"/>
      <c r="L849" s="249"/>
      <c r="M849" s="249"/>
      <c r="N849" s="249"/>
      <c r="O849" s="249"/>
      <c r="P849" s="249"/>
      <c r="Q849" s="249"/>
      <c r="R849" s="249"/>
      <c r="S849" s="249"/>
      <c r="T849" s="249"/>
      <c r="U849" s="249"/>
      <c r="V849" s="249"/>
      <c r="W849" s="249"/>
      <c r="X849" s="249"/>
      <c r="Y849" s="249"/>
      <c r="Z849" s="249"/>
      <c r="AA849" s="249"/>
      <c r="AB849" s="249"/>
      <c r="AC849" s="249"/>
      <c r="AD849" s="249"/>
      <c r="AE849" s="249"/>
      <c r="AF849" s="249"/>
      <c r="AG849" s="249"/>
      <c r="AH849" s="249"/>
    </row>
    <row r="850" spans="1:34" x14ac:dyDescent="0.2">
      <c r="A850" s="275"/>
      <c r="B850" s="275"/>
      <c r="C850" s="304"/>
      <c r="D850" s="316"/>
      <c r="E850" s="249"/>
      <c r="F850" s="249"/>
      <c r="G850" s="249"/>
      <c r="H850" s="275"/>
      <c r="I850" s="275"/>
      <c r="J850" s="304"/>
      <c r="K850" s="277"/>
      <c r="L850" s="277"/>
      <c r="M850" s="277"/>
      <c r="N850" s="277"/>
      <c r="O850" s="277"/>
      <c r="P850" s="277"/>
      <c r="Q850" s="277"/>
      <c r="R850" s="277"/>
      <c r="S850" s="277"/>
      <c r="T850" s="277"/>
      <c r="U850" s="277"/>
      <c r="V850" s="277"/>
      <c r="W850" s="277"/>
      <c r="X850" s="277"/>
      <c r="Y850" s="277"/>
      <c r="Z850" s="277"/>
      <c r="AA850" s="277"/>
      <c r="AB850" s="277"/>
      <c r="AC850" s="277"/>
      <c r="AD850" s="277"/>
      <c r="AE850" s="277"/>
      <c r="AF850" s="277"/>
      <c r="AG850" s="277"/>
      <c r="AH850" s="277"/>
    </row>
    <row r="851" spans="1:34" x14ac:dyDescent="0.2">
      <c r="A851" s="275"/>
      <c r="B851" s="275"/>
      <c r="C851" s="304"/>
      <c r="D851" s="316"/>
      <c r="E851" s="249"/>
      <c r="F851" s="249"/>
      <c r="G851" s="249"/>
      <c r="H851" s="275"/>
      <c r="I851" s="275"/>
      <c r="J851" s="304"/>
      <c r="K851" s="249"/>
      <c r="L851" s="249"/>
      <c r="M851" s="249"/>
      <c r="N851" s="249"/>
      <c r="O851" s="249"/>
      <c r="P851" s="249"/>
      <c r="Q851" s="249"/>
      <c r="R851" s="249"/>
      <c r="S851" s="249"/>
      <c r="T851" s="249"/>
      <c r="U851" s="249"/>
      <c r="V851" s="249"/>
      <c r="W851" s="249"/>
      <c r="X851" s="249"/>
      <c r="Y851" s="249"/>
      <c r="Z851" s="249"/>
      <c r="AA851" s="249"/>
      <c r="AB851" s="249"/>
      <c r="AC851" s="249"/>
      <c r="AD851" s="249"/>
      <c r="AE851" s="249"/>
      <c r="AF851" s="249"/>
      <c r="AG851" s="249"/>
      <c r="AH851" s="249"/>
    </row>
    <row r="852" spans="1:34" x14ac:dyDescent="0.2">
      <c r="A852" s="275"/>
      <c r="B852" s="275"/>
      <c r="C852" s="304"/>
      <c r="D852" s="316"/>
      <c r="E852" s="249"/>
      <c r="F852" s="249"/>
      <c r="G852" s="249"/>
      <c r="H852" s="275"/>
      <c r="I852" s="275"/>
      <c r="J852" s="304"/>
    </row>
    <row r="853" spans="1:34" x14ac:dyDescent="0.2">
      <c r="A853" s="275"/>
      <c r="B853" s="275"/>
      <c r="C853" s="304"/>
      <c r="D853" s="316"/>
      <c r="E853" s="249"/>
      <c r="F853" s="249"/>
      <c r="G853" s="249"/>
      <c r="H853" s="275"/>
      <c r="I853" s="275"/>
      <c r="J853" s="304"/>
    </row>
    <row r="854" spans="1:34" x14ac:dyDescent="0.2">
      <c r="A854" s="275"/>
      <c r="B854" s="275"/>
      <c r="C854" s="304"/>
      <c r="D854" s="316"/>
      <c r="E854" s="249"/>
      <c r="F854" s="249"/>
      <c r="G854" s="249"/>
      <c r="H854" s="275"/>
      <c r="I854" s="275"/>
      <c r="J854" s="304"/>
    </row>
    <row r="855" spans="1:34" x14ac:dyDescent="0.2">
      <c r="A855" s="275"/>
      <c r="B855" s="275"/>
      <c r="C855" s="304"/>
      <c r="D855" s="316"/>
      <c r="E855" s="249"/>
      <c r="F855" s="249"/>
      <c r="G855" s="249"/>
      <c r="H855" s="275"/>
      <c r="I855" s="275"/>
      <c r="J855" s="304"/>
    </row>
    <row r="856" spans="1:34" x14ac:dyDescent="0.2">
      <c r="A856" s="275"/>
      <c r="B856" s="275"/>
      <c r="C856" s="304"/>
      <c r="D856" s="316"/>
      <c r="E856" s="249"/>
      <c r="F856" s="249"/>
      <c r="G856" s="249"/>
      <c r="H856" s="330"/>
      <c r="I856" s="275"/>
      <c r="J856" s="304"/>
    </row>
    <row r="857" spans="1:34" x14ac:dyDescent="0.2">
      <c r="A857" s="275"/>
      <c r="B857" s="275"/>
      <c r="C857" s="304"/>
      <c r="D857" s="316"/>
      <c r="E857" s="249"/>
      <c r="F857" s="249"/>
      <c r="G857" s="249"/>
      <c r="H857" s="275"/>
      <c r="I857" s="275"/>
      <c r="J857" s="304"/>
    </row>
    <row r="858" spans="1:34" x14ac:dyDescent="0.2">
      <c r="A858" s="275"/>
      <c r="B858" s="275"/>
      <c r="C858" s="304"/>
      <c r="D858" s="316"/>
      <c r="E858" s="249"/>
      <c r="F858" s="249"/>
      <c r="G858" s="249"/>
      <c r="H858" s="275"/>
      <c r="I858" s="275"/>
      <c r="J858" s="304"/>
    </row>
    <row r="859" spans="1:34" x14ac:dyDescent="0.2">
      <c r="A859" s="316"/>
      <c r="B859" s="316"/>
      <c r="C859" s="317"/>
      <c r="D859" s="316"/>
      <c r="E859" s="318"/>
      <c r="F859" s="318"/>
      <c r="G859" s="318"/>
      <c r="H859" s="275"/>
      <c r="I859" s="275"/>
      <c r="J859" s="304"/>
    </row>
    <row r="860" spans="1:34" x14ac:dyDescent="0.2">
      <c r="A860" s="275"/>
      <c r="B860" s="275"/>
      <c r="C860" s="304"/>
      <c r="D860" s="316"/>
      <c r="E860" s="249"/>
      <c r="F860" s="249"/>
      <c r="G860" s="249"/>
      <c r="H860" s="275"/>
      <c r="I860" s="275"/>
      <c r="J860" s="304"/>
    </row>
    <row r="861" spans="1:34" x14ac:dyDescent="0.2">
      <c r="A861" s="275"/>
      <c r="B861" s="275"/>
      <c r="C861" s="304"/>
      <c r="D861" s="316"/>
      <c r="E861" s="249"/>
      <c r="F861" s="249"/>
      <c r="G861" s="249"/>
      <c r="H861" s="275"/>
      <c r="I861" s="275"/>
      <c r="J861" s="304"/>
    </row>
    <row r="862" spans="1:34" x14ac:dyDescent="0.2">
      <c r="A862" s="275"/>
      <c r="B862" s="275"/>
      <c r="C862" s="304"/>
      <c r="D862" s="316"/>
      <c r="E862" s="249"/>
      <c r="F862" s="249"/>
      <c r="G862" s="249"/>
      <c r="H862" s="275"/>
      <c r="I862" s="275"/>
      <c r="J862" s="304"/>
    </row>
    <row r="863" spans="1:34" x14ac:dyDescent="0.2">
      <c r="A863" s="275"/>
      <c r="B863" s="275"/>
      <c r="C863" s="304"/>
      <c r="D863" s="316"/>
      <c r="E863" s="249"/>
      <c r="F863" s="249"/>
      <c r="G863" s="249"/>
      <c r="H863" s="275"/>
      <c r="I863" s="275"/>
      <c r="J863" s="304"/>
    </row>
    <row r="864" spans="1:34" x14ac:dyDescent="0.2">
      <c r="A864" s="275"/>
      <c r="B864" s="275"/>
      <c r="C864" s="304"/>
      <c r="D864" s="316"/>
      <c r="E864" s="249"/>
      <c r="F864" s="249"/>
      <c r="G864" s="249"/>
      <c r="H864" s="275"/>
      <c r="I864" s="275"/>
      <c r="J864" s="304"/>
    </row>
    <row r="865" spans="1:34" x14ac:dyDescent="0.2">
      <c r="A865" s="275"/>
      <c r="B865" s="275"/>
      <c r="C865" s="304"/>
      <c r="D865" s="316"/>
      <c r="E865" s="249"/>
      <c r="F865" s="249"/>
      <c r="G865" s="249"/>
      <c r="H865" s="275"/>
      <c r="I865" s="275"/>
      <c r="J865" s="304"/>
    </row>
    <row r="866" spans="1:34" x14ac:dyDescent="0.2">
      <c r="A866" s="275"/>
      <c r="B866" s="275"/>
      <c r="C866" s="304"/>
      <c r="D866" s="316"/>
      <c r="E866" s="249"/>
      <c r="F866" s="249"/>
      <c r="G866" s="249"/>
      <c r="H866" s="275"/>
      <c r="I866" s="275"/>
      <c r="J866" s="304"/>
    </row>
    <row r="867" spans="1:34" x14ac:dyDescent="0.2">
      <c r="A867" s="275"/>
      <c r="B867" s="275"/>
      <c r="C867" s="304"/>
      <c r="D867" s="316"/>
      <c r="E867" s="249"/>
      <c r="F867" s="249"/>
      <c r="G867" s="249"/>
      <c r="H867" s="275"/>
      <c r="I867" s="275"/>
      <c r="J867" s="304"/>
    </row>
    <row r="868" spans="1:34" x14ac:dyDescent="0.2">
      <c r="A868" s="275"/>
      <c r="B868" s="275"/>
      <c r="C868" s="304"/>
      <c r="D868" s="316"/>
      <c r="E868" s="249"/>
      <c r="F868" s="249"/>
      <c r="G868" s="249"/>
      <c r="H868" s="275"/>
      <c r="I868" s="275"/>
      <c r="J868" s="304"/>
      <c r="K868" s="249"/>
      <c r="L868" s="249"/>
      <c r="M868" s="249"/>
      <c r="N868" s="249"/>
      <c r="O868" s="249"/>
      <c r="P868" s="249"/>
      <c r="Q868" s="249"/>
      <c r="R868" s="249"/>
      <c r="S868" s="249"/>
      <c r="T868" s="249"/>
      <c r="U868" s="249"/>
      <c r="V868" s="249"/>
      <c r="W868" s="249"/>
      <c r="X868" s="249"/>
      <c r="Y868" s="249"/>
      <c r="Z868" s="249"/>
      <c r="AA868" s="249"/>
      <c r="AB868" s="249"/>
      <c r="AC868" s="249"/>
      <c r="AD868" s="249"/>
      <c r="AE868" s="249"/>
      <c r="AF868" s="249"/>
      <c r="AG868" s="249"/>
      <c r="AH868" s="249"/>
    </row>
    <row r="869" spans="1:34" x14ac:dyDescent="0.2">
      <c r="A869" s="275"/>
      <c r="B869" s="275"/>
      <c r="C869" s="304"/>
      <c r="D869" s="316"/>
      <c r="E869" s="249"/>
      <c r="F869" s="249"/>
      <c r="G869" s="249"/>
      <c r="H869" s="275"/>
      <c r="I869" s="275"/>
      <c r="J869" s="304"/>
      <c r="K869" s="249"/>
      <c r="L869" s="249"/>
      <c r="M869" s="249"/>
      <c r="N869" s="249"/>
      <c r="O869" s="249"/>
      <c r="P869" s="249"/>
      <c r="Q869" s="249"/>
      <c r="R869" s="249"/>
      <c r="S869" s="249"/>
      <c r="T869" s="249"/>
      <c r="U869" s="249"/>
      <c r="V869" s="249"/>
      <c r="W869" s="249"/>
      <c r="X869" s="249"/>
      <c r="Y869" s="249"/>
      <c r="Z869" s="249"/>
      <c r="AA869" s="249"/>
      <c r="AB869" s="249"/>
      <c r="AC869" s="249"/>
      <c r="AD869" s="249"/>
      <c r="AE869" s="249"/>
      <c r="AF869" s="249"/>
      <c r="AG869" s="249"/>
      <c r="AH869" s="249"/>
    </row>
    <row r="870" spans="1:34" x14ac:dyDescent="0.2">
      <c r="A870" s="275"/>
      <c r="B870" s="275"/>
      <c r="C870" s="304"/>
      <c r="D870" s="316"/>
      <c r="E870" s="249"/>
      <c r="F870" s="249"/>
      <c r="G870" s="249"/>
      <c r="H870" s="275"/>
      <c r="I870" s="275"/>
      <c r="J870" s="304"/>
      <c r="K870" s="249"/>
      <c r="L870" s="249"/>
      <c r="M870" s="249"/>
      <c r="N870" s="249"/>
      <c r="O870" s="249"/>
      <c r="P870" s="249"/>
      <c r="Q870" s="249"/>
      <c r="R870" s="249"/>
      <c r="S870" s="249"/>
      <c r="T870" s="249"/>
      <c r="U870" s="249"/>
      <c r="V870" s="249"/>
      <c r="W870" s="249"/>
      <c r="X870" s="249"/>
      <c r="Y870" s="249"/>
      <c r="Z870" s="249"/>
      <c r="AA870" s="249"/>
      <c r="AB870" s="249"/>
      <c r="AC870" s="249"/>
      <c r="AD870" s="249"/>
      <c r="AE870" s="249"/>
      <c r="AF870" s="249"/>
      <c r="AG870" s="249"/>
      <c r="AH870" s="249"/>
    </row>
    <row r="871" spans="1:34" x14ac:dyDescent="0.2">
      <c r="A871" s="275"/>
      <c r="B871" s="275"/>
      <c r="C871" s="304"/>
      <c r="D871" s="316"/>
      <c r="E871" s="249"/>
      <c r="F871" s="249"/>
      <c r="G871" s="249"/>
      <c r="H871" s="275"/>
      <c r="I871" s="275"/>
      <c r="J871" s="304"/>
      <c r="K871" s="249"/>
      <c r="L871" s="249"/>
      <c r="M871" s="249"/>
      <c r="N871" s="249"/>
      <c r="O871" s="249"/>
      <c r="P871" s="249"/>
      <c r="Q871" s="249"/>
      <c r="R871" s="249"/>
      <c r="S871" s="249"/>
      <c r="T871" s="249"/>
      <c r="U871" s="249"/>
      <c r="V871" s="249"/>
      <c r="W871" s="249"/>
      <c r="X871" s="249"/>
      <c r="Y871" s="249"/>
      <c r="Z871" s="249"/>
      <c r="AA871" s="249"/>
      <c r="AB871" s="249"/>
      <c r="AC871" s="249"/>
      <c r="AD871" s="249"/>
      <c r="AE871" s="249"/>
      <c r="AF871" s="249"/>
      <c r="AG871" s="249"/>
      <c r="AH871" s="249"/>
    </row>
    <row r="872" spans="1:34" x14ac:dyDescent="0.2">
      <c r="A872" s="275"/>
      <c r="B872" s="275"/>
      <c r="C872" s="304"/>
      <c r="D872" s="316"/>
      <c r="E872" s="249"/>
      <c r="F872" s="249"/>
      <c r="G872" s="249"/>
      <c r="H872" s="275"/>
      <c r="I872" s="275"/>
      <c r="J872" s="304"/>
      <c r="K872" s="249"/>
      <c r="L872" s="249"/>
      <c r="M872" s="249"/>
      <c r="N872" s="249"/>
      <c r="O872" s="249"/>
      <c r="P872" s="249"/>
      <c r="Q872" s="249"/>
      <c r="R872" s="249"/>
      <c r="S872" s="249"/>
      <c r="T872" s="249"/>
      <c r="U872" s="249"/>
      <c r="V872" s="249"/>
      <c r="W872" s="249"/>
      <c r="X872" s="249"/>
      <c r="Y872" s="249"/>
      <c r="Z872" s="249"/>
      <c r="AA872" s="249"/>
      <c r="AB872" s="249"/>
      <c r="AC872" s="249"/>
      <c r="AD872" s="249"/>
      <c r="AE872" s="249"/>
      <c r="AF872" s="249"/>
      <c r="AG872" s="249"/>
      <c r="AH872" s="249"/>
    </row>
    <row r="873" spans="1:34" x14ac:dyDescent="0.2">
      <c r="A873" s="275"/>
      <c r="B873" s="275"/>
      <c r="C873" s="304"/>
      <c r="D873" s="316"/>
      <c r="E873" s="232"/>
      <c r="F873" s="232"/>
      <c r="G873" s="232"/>
      <c r="H873" s="275"/>
      <c r="I873" s="275"/>
      <c r="J873" s="304"/>
      <c r="K873" s="319"/>
      <c r="L873" s="319"/>
      <c r="M873" s="319"/>
      <c r="N873" s="319"/>
      <c r="O873" s="319"/>
      <c r="P873" s="319"/>
      <c r="Q873" s="319"/>
      <c r="R873" s="319"/>
      <c r="S873" s="319"/>
      <c r="T873" s="319"/>
      <c r="U873" s="319"/>
      <c r="V873" s="319"/>
      <c r="W873" s="319"/>
      <c r="X873" s="319"/>
      <c r="Y873" s="319"/>
      <c r="Z873" s="319"/>
      <c r="AA873" s="319"/>
      <c r="AB873" s="319"/>
      <c r="AC873" s="319"/>
      <c r="AD873" s="319"/>
      <c r="AE873" s="319"/>
      <c r="AF873" s="319"/>
      <c r="AG873" s="319"/>
      <c r="AH873" s="319"/>
    </row>
    <row r="874" spans="1:34" x14ac:dyDescent="0.2">
      <c r="A874" s="275"/>
      <c r="B874" s="275"/>
      <c r="C874" s="304"/>
      <c r="D874" s="316"/>
      <c r="E874" s="249"/>
      <c r="F874" s="249"/>
      <c r="G874" s="249"/>
      <c r="H874" s="275"/>
      <c r="I874" s="275"/>
      <c r="J874" s="304"/>
      <c r="K874" s="249"/>
      <c r="L874" s="249"/>
      <c r="M874" s="249"/>
      <c r="N874" s="249"/>
      <c r="O874" s="249"/>
      <c r="P874" s="249"/>
      <c r="Q874" s="249"/>
      <c r="R874" s="249"/>
      <c r="S874" s="249"/>
      <c r="T874" s="249"/>
      <c r="U874" s="249"/>
      <c r="V874" s="249"/>
      <c r="W874" s="249"/>
      <c r="X874" s="249"/>
      <c r="Y874" s="249"/>
      <c r="Z874" s="249"/>
      <c r="AA874" s="249"/>
      <c r="AB874" s="249"/>
      <c r="AC874" s="249"/>
      <c r="AD874" s="249"/>
      <c r="AE874" s="249"/>
      <c r="AF874" s="249"/>
      <c r="AG874" s="249"/>
      <c r="AH874" s="249"/>
    </row>
    <row r="875" spans="1:34" x14ac:dyDescent="0.2">
      <c r="A875" s="275"/>
      <c r="B875" s="275"/>
      <c r="C875" s="304"/>
      <c r="D875" s="316"/>
      <c r="E875" s="249"/>
      <c r="F875" s="249"/>
      <c r="G875" s="249"/>
      <c r="H875" s="275"/>
      <c r="I875" s="275"/>
      <c r="J875" s="304"/>
      <c r="K875" s="249"/>
      <c r="L875" s="249"/>
      <c r="M875" s="249"/>
      <c r="N875" s="249"/>
      <c r="O875" s="249"/>
      <c r="P875" s="249"/>
      <c r="Q875" s="249"/>
      <c r="R875" s="249"/>
      <c r="S875" s="249"/>
      <c r="T875" s="249"/>
      <c r="U875" s="249"/>
      <c r="V875" s="249"/>
      <c r="W875" s="249"/>
      <c r="X875" s="249"/>
      <c r="Y875" s="249"/>
      <c r="Z875" s="249"/>
      <c r="AA875" s="249"/>
      <c r="AB875" s="249"/>
      <c r="AC875" s="249"/>
      <c r="AD875" s="249"/>
      <c r="AE875" s="249"/>
      <c r="AF875" s="249"/>
      <c r="AG875" s="249"/>
      <c r="AH875" s="249"/>
    </row>
    <row r="876" spans="1:34" x14ac:dyDescent="0.2">
      <c r="A876" s="275"/>
      <c r="B876" s="275"/>
      <c r="C876" s="304"/>
      <c r="D876" s="316"/>
      <c r="E876" s="249"/>
      <c r="F876" s="249"/>
      <c r="G876" s="249"/>
      <c r="H876" s="275"/>
      <c r="I876" s="275"/>
      <c r="J876" s="304"/>
      <c r="K876" s="249"/>
      <c r="L876" s="249"/>
      <c r="M876" s="249"/>
      <c r="N876" s="249"/>
      <c r="O876" s="249"/>
      <c r="P876" s="249"/>
      <c r="Q876" s="249"/>
      <c r="R876" s="249"/>
      <c r="S876" s="249"/>
      <c r="T876" s="249"/>
      <c r="U876" s="249"/>
      <c r="V876" s="249"/>
      <c r="W876" s="249"/>
      <c r="X876" s="249"/>
      <c r="Y876" s="249"/>
      <c r="Z876" s="249"/>
      <c r="AA876" s="249"/>
      <c r="AB876" s="249"/>
      <c r="AC876" s="249"/>
      <c r="AD876" s="249"/>
      <c r="AE876" s="249"/>
      <c r="AF876" s="249"/>
      <c r="AG876" s="249"/>
      <c r="AH876" s="249"/>
    </row>
    <row r="877" spans="1:34" x14ac:dyDescent="0.2">
      <c r="A877" s="275"/>
      <c r="B877" s="275"/>
      <c r="C877" s="304"/>
      <c r="D877" s="316"/>
      <c r="E877" s="249"/>
      <c r="F877" s="249"/>
      <c r="G877" s="249"/>
      <c r="H877" s="275"/>
      <c r="I877" s="275"/>
      <c r="J877" s="304"/>
      <c r="K877" s="249"/>
      <c r="L877" s="249"/>
      <c r="M877" s="249"/>
      <c r="N877" s="249"/>
      <c r="O877" s="249"/>
      <c r="P877" s="249"/>
      <c r="Q877" s="249"/>
      <c r="R877" s="249"/>
      <c r="S877" s="249"/>
      <c r="T877" s="249"/>
      <c r="U877" s="249"/>
      <c r="V877" s="249"/>
      <c r="W877" s="249"/>
      <c r="X877" s="249"/>
      <c r="Y877" s="249"/>
      <c r="Z877" s="249"/>
      <c r="AA877" s="249"/>
      <c r="AB877" s="249"/>
      <c r="AC877" s="249"/>
      <c r="AD877" s="249"/>
      <c r="AE877" s="249"/>
      <c r="AF877" s="249"/>
      <c r="AG877" s="249"/>
      <c r="AH877" s="249"/>
    </row>
    <row r="878" spans="1:34" x14ac:dyDescent="0.2">
      <c r="A878" s="275"/>
      <c r="B878" s="275"/>
      <c r="C878" s="304"/>
      <c r="D878" s="316"/>
      <c r="E878" s="249"/>
      <c r="F878" s="249"/>
      <c r="G878" s="249"/>
      <c r="H878" s="275"/>
      <c r="I878" s="275"/>
      <c r="J878" s="304"/>
      <c r="K878" s="249"/>
      <c r="L878" s="249"/>
      <c r="M878" s="249"/>
      <c r="N878" s="249"/>
      <c r="O878" s="249"/>
      <c r="P878" s="249"/>
      <c r="Q878" s="249"/>
      <c r="R878" s="249"/>
      <c r="S878" s="249"/>
      <c r="T878" s="249"/>
      <c r="U878" s="249"/>
      <c r="V878" s="249"/>
      <c r="W878" s="249"/>
      <c r="X878" s="249"/>
      <c r="Y878" s="249"/>
      <c r="Z878" s="249"/>
      <c r="AA878" s="249"/>
      <c r="AB878" s="249"/>
      <c r="AC878" s="249"/>
      <c r="AD878" s="249"/>
      <c r="AE878" s="249"/>
      <c r="AF878" s="249"/>
      <c r="AG878" s="249"/>
      <c r="AH878" s="249"/>
    </row>
    <row r="879" spans="1:34" x14ac:dyDescent="0.2">
      <c r="A879" s="275"/>
      <c r="B879" s="275"/>
      <c r="C879" s="304"/>
      <c r="D879" s="316"/>
      <c r="E879" s="249"/>
      <c r="F879" s="249"/>
      <c r="G879" s="249"/>
      <c r="H879" s="275"/>
      <c r="I879" s="275"/>
      <c r="J879" s="304"/>
      <c r="K879" s="249"/>
      <c r="L879" s="249"/>
      <c r="M879" s="249"/>
      <c r="N879" s="249"/>
      <c r="O879" s="249"/>
      <c r="P879" s="249"/>
      <c r="Q879" s="249"/>
      <c r="R879" s="249"/>
      <c r="S879" s="249"/>
      <c r="T879" s="249"/>
      <c r="U879" s="249"/>
      <c r="V879" s="249"/>
      <c r="W879" s="249"/>
      <c r="X879" s="249"/>
      <c r="Y879" s="249"/>
      <c r="Z879" s="249"/>
      <c r="AA879" s="249"/>
      <c r="AB879" s="249"/>
      <c r="AC879" s="249"/>
      <c r="AD879" s="249"/>
      <c r="AE879" s="249"/>
      <c r="AF879" s="249"/>
      <c r="AG879" s="249"/>
      <c r="AH879" s="249"/>
    </row>
    <row r="880" spans="1:34" x14ac:dyDescent="0.2">
      <c r="A880" s="275"/>
      <c r="B880" s="275"/>
      <c r="C880" s="304"/>
      <c r="D880" s="316"/>
      <c r="E880" s="249"/>
      <c r="F880" s="249"/>
      <c r="G880" s="249"/>
      <c r="H880" s="275"/>
      <c r="I880" s="275"/>
      <c r="J880" s="304"/>
      <c r="K880" s="249"/>
      <c r="L880" s="249"/>
      <c r="M880" s="249"/>
      <c r="N880" s="249"/>
      <c r="O880" s="249"/>
      <c r="P880" s="249"/>
      <c r="Q880" s="249"/>
      <c r="R880" s="249"/>
      <c r="S880" s="249"/>
      <c r="T880" s="249"/>
      <c r="U880" s="249"/>
      <c r="V880" s="249"/>
      <c r="W880" s="249"/>
      <c r="X880" s="249"/>
      <c r="Y880" s="249"/>
      <c r="Z880" s="249"/>
      <c r="AA880" s="249"/>
      <c r="AB880" s="249"/>
      <c r="AC880" s="249"/>
      <c r="AD880" s="249"/>
      <c r="AE880" s="249"/>
      <c r="AF880" s="249"/>
      <c r="AG880" s="249"/>
      <c r="AH880" s="249"/>
    </row>
    <row r="881" spans="1:34" x14ac:dyDescent="0.2">
      <c r="A881" s="275"/>
      <c r="B881" s="275"/>
      <c r="C881" s="304"/>
      <c r="D881" s="316"/>
      <c r="E881" s="249"/>
      <c r="F881" s="249"/>
      <c r="G881" s="249"/>
      <c r="H881" s="275"/>
      <c r="I881" s="275"/>
      <c r="J881" s="304"/>
      <c r="K881" s="249"/>
      <c r="L881" s="249"/>
      <c r="M881" s="249"/>
      <c r="N881" s="249"/>
      <c r="O881" s="249"/>
      <c r="P881" s="249"/>
      <c r="Q881" s="249"/>
      <c r="R881" s="249"/>
      <c r="S881" s="249"/>
      <c r="T881" s="249"/>
      <c r="U881" s="249"/>
      <c r="V881" s="249"/>
      <c r="W881" s="249"/>
      <c r="X881" s="249"/>
      <c r="Y881" s="249"/>
      <c r="Z881" s="249"/>
      <c r="AA881" s="249"/>
      <c r="AB881" s="249"/>
      <c r="AC881" s="249"/>
      <c r="AD881" s="249"/>
      <c r="AE881" s="249"/>
      <c r="AF881" s="249"/>
      <c r="AG881" s="249"/>
      <c r="AH881" s="249"/>
    </row>
    <row r="882" spans="1:34" x14ac:dyDescent="0.2">
      <c r="A882" s="275"/>
      <c r="B882" s="275"/>
      <c r="C882" s="304"/>
      <c r="D882" s="316"/>
      <c r="E882" s="249"/>
      <c r="F882" s="249"/>
      <c r="G882" s="249"/>
      <c r="H882" s="275"/>
      <c r="I882" s="275"/>
      <c r="J882" s="304"/>
      <c r="K882" s="249"/>
      <c r="L882" s="249"/>
      <c r="M882" s="249"/>
      <c r="N882" s="249"/>
      <c r="O882" s="249"/>
      <c r="P882" s="249"/>
      <c r="Q882" s="249"/>
      <c r="R882" s="249"/>
      <c r="S882" s="249"/>
      <c r="T882" s="249"/>
      <c r="U882" s="249"/>
      <c r="V882" s="249"/>
      <c r="W882" s="249"/>
      <c r="X882" s="249"/>
      <c r="Y882" s="249"/>
      <c r="Z882" s="249"/>
      <c r="AA882" s="249"/>
      <c r="AB882" s="249"/>
      <c r="AC882" s="249"/>
      <c r="AD882" s="249"/>
      <c r="AE882" s="249"/>
      <c r="AF882" s="249"/>
      <c r="AG882" s="249"/>
      <c r="AH882" s="249"/>
    </row>
    <row r="883" spans="1:34" x14ac:dyDescent="0.2">
      <c r="A883" s="275"/>
      <c r="B883" s="275"/>
      <c r="C883" s="304"/>
      <c r="D883" s="316"/>
      <c r="E883" s="249"/>
      <c r="F883" s="249"/>
      <c r="G883" s="249"/>
      <c r="H883" s="275"/>
      <c r="I883" s="275"/>
      <c r="J883" s="304"/>
      <c r="K883" s="249"/>
      <c r="L883" s="249"/>
      <c r="M883" s="249"/>
      <c r="N883" s="249"/>
      <c r="O883" s="249"/>
      <c r="P883" s="249"/>
      <c r="Q883" s="249"/>
      <c r="R883" s="249"/>
      <c r="S883" s="249"/>
      <c r="T883" s="249"/>
      <c r="U883" s="249"/>
      <c r="V883" s="249"/>
      <c r="W883" s="249"/>
      <c r="X883" s="249"/>
      <c r="Y883" s="249"/>
      <c r="Z883" s="249"/>
      <c r="AA883" s="249"/>
      <c r="AB883" s="249"/>
      <c r="AC883" s="249"/>
      <c r="AD883" s="249"/>
      <c r="AE883" s="249"/>
      <c r="AF883" s="249"/>
      <c r="AG883" s="249"/>
      <c r="AH883" s="249"/>
    </row>
    <row r="884" spans="1:34" x14ac:dyDescent="0.2">
      <c r="A884" s="275"/>
      <c r="B884" s="275"/>
      <c r="C884" s="304"/>
      <c r="D884" s="316"/>
      <c r="E884" s="249"/>
      <c r="F884" s="249"/>
      <c r="G884" s="249"/>
      <c r="H884" s="275"/>
      <c r="I884" s="275"/>
      <c r="J884" s="304"/>
      <c r="K884" s="249"/>
      <c r="L884" s="249"/>
      <c r="M884" s="249"/>
      <c r="N884" s="249"/>
      <c r="O884" s="249"/>
      <c r="P884" s="249"/>
      <c r="Q884" s="249"/>
      <c r="R884" s="249"/>
      <c r="S884" s="249"/>
      <c r="T884" s="249"/>
      <c r="U884" s="249"/>
      <c r="V884" s="249"/>
      <c r="W884" s="249"/>
      <c r="X884" s="249"/>
      <c r="Y884" s="249"/>
      <c r="Z884" s="249"/>
      <c r="AA884" s="249"/>
      <c r="AB884" s="249"/>
      <c r="AC884" s="249"/>
      <c r="AD884" s="249"/>
      <c r="AE884" s="249"/>
      <c r="AF884" s="249"/>
      <c r="AG884" s="249"/>
      <c r="AH884" s="249"/>
    </row>
    <row r="885" spans="1:34" x14ac:dyDescent="0.2">
      <c r="A885" s="275"/>
      <c r="B885" s="275"/>
      <c r="C885" s="304"/>
      <c r="D885" s="316"/>
      <c r="E885" s="249"/>
      <c r="F885" s="249"/>
      <c r="G885" s="249"/>
      <c r="H885" s="275"/>
      <c r="I885" s="275"/>
      <c r="J885" s="304"/>
      <c r="K885" s="249"/>
      <c r="L885" s="249"/>
      <c r="M885" s="249"/>
      <c r="N885" s="249"/>
      <c r="O885" s="249"/>
      <c r="P885" s="249"/>
      <c r="Q885" s="249"/>
      <c r="R885" s="249"/>
      <c r="S885" s="249"/>
      <c r="T885" s="249"/>
      <c r="U885" s="249"/>
      <c r="V885" s="249"/>
      <c r="W885" s="249"/>
      <c r="X885" s="249"/>
      <c r="Y885" s="249"/>
      <c r="Z885" s="249"/>
      <c r="AA885" s="249"/>
      <c r="AB885" s="249"/>
      <c r="AC885" s="249"/>
      <c r="AD885" s="249"/>
      <c r="AE885" s="249"/>
      <c r="AF885" s="249"/>
      <c r="AG885" s="249"/>
      <c r="AH885" s="249"/>
    </row>
    <row r="886" spans="1:34" x14ac:dyDescent="0.2">
      <c r="A886" s="275"/>
      <c r="B886" s="275"/>
      <c r="C886" s="304"/>
      <c r="D886" s="316"/>
      <c r="E886" s="318"/>
      <c r="F886" s="318"/>
      <c r="G886" s="318"/>
      <c r="H886" s="275"/>
      <c r="I886" s="275"/>
      <c r="J886" s="304"/>
      <c r="K886" s="249"/>
      <c r="L886" s="249"/>
      <c r="M886" s="249"/>
      <c r="N886" s="249"/>
      <c r="O886" s="249"/>
      <c r="P886" s="249"/>
      <c r="Q886" s="249"/>
      <c r="R886" s="249"/>
      <c r="S886" s="249"/>
      <c r="T886" s="249"/>
      <c r="U886" s="249"/>
      <c r="V886" s="249"/>
      <c r="W886" s="249"/>
      <c r="X886" s="249"/>
      <c r="Y886" s="249"/>
      <c r="Z886" s="249"/>
      <c r="AA886" s="249"/>
      <c r="AB886" s="249"/>
      <c r="AC886" s="249"/>
      <c r="AD886" s="249"/>
      <c r="AE886" s="249"/>
      <c r="AF886" s="249"/>
      <c r="AG886" s="249"/>
      <c r="AH886" s="249"/>
    </row>
    <row r="887" spans="1:34" x14ac:dyDescent="0.2">
      <c r="A887" s="275"/>
      <c r="B887" s="275"/>
      <c r="C887" s="304"/>
      <c r="D887" s="316"/>
      <c r="E887" s="249"/>
      <c r="F887" s="249"/>
      <c r="G887" s="249"/>
      <c r="H887" s="275"/>
      <c r="I887" s="275"/>
      <c r="J887" s="304"/>
      <c r="K887" s="249"/>
      <c r="L887" s="249"/>
      <c r="M887" s="249"/>
      <c r="N887" s="249"/>
      <c r="O887" s="249"/>
      <c r="P887" s="249"/>
      <c r="Q887" s="249"/>
      <c r="R887" s="249"/>
      <c r="S887" s="249"/>
      <c r="T887" s="249"/>
      <c r="U887" s="249"/>
      <c r="V887" s="249"/>
      <c r="W887" s="249"/>
      <c r="X887" s="249"/>
      <c r="Y887" s="249"/>
      <c r="Z887" s="249"/>
      <c r="AA887" s="249"/>
      <c r="AB887" s="249"/>
      <c r="AC887" s="249"/>
      <c r="AD887" s="249"/>
      <c r="AE887" s="249"/>
      <c r="AF887" s="249"/>
      <c r="AG887" s="249"/>
      <c r="AH887" s="249"/>
    </row>
    <row r="888" spans="1:34" x14ac:dyDescent="0.2">
      <c r="A888" s="275"/>
      <c r="B888" s="275"/>
      <c r="C888" s="304"/>
      <c r="D888" s="316"/>
      <c r="E888" s="249"/>
      <c r="F888" s="249"/>
      <c r="G888" s="249"/>
      <c r="H888" s="275"/>
      <c r="I888" s="275"/>
      <c r="J888" s="304"/>
      <c r="K888" s="249"/>
      <c r="L888" s="249"/>
      <c r="M888" s="249"/>
      <c r="N888" s="249"/>
      <c r="O888" s="249"/>
      <c r="P888" s="249"/>
      <c r="Q888" s="249"/>
      <c r="R888" s="249"/>
      <c r="S888" s="249"/>
      <c r="T888" s="249"/>
      <c r="U888" s="249"/>
      <c r="V888" s="249"/>
      <c r="W888" s="249"/>
      <c r="X888" s="249"/>
      <c r="Y888" s="249"/>
      <c r="Z888" s="249"/>
      <c r="AA888" s="249"/>
      <c r="AB888" s="249"/>
      <c r="AC888" s="249"/>
      <c r="AD888" s="249"/>
      <c r="AE888" s="249"/>
      <c r="AF888" s="249"/>
      <c r="AG888" s="249"/>
      <c r="AH888" s="249"/>
    </row>
    <row r="889" spans="1:34" x14ac:dyDescent="0.2">
      <c r="A889" s="275"/>
      <c r="B889" s="275"/>
      <c r="C889" s="304"/>
      <c r="D889" s="316"/>
      <c r="E889" s="249"/>
      <c r="F889" s="249"/>
      <c r="G889" s="249"/>
      <c r="H889" s="275"/>
      <c r="I889" s="275"/>
      <c r="J889" s="304"/>
      <c r="K889" s="249"/>
      <c r="L889" s="249"/>
      <c r="M889" s="249"/>
      <c r="N889" s="249"/>
      <c r="O889" s="249"/>
      <c r="P889" s="249"/>
      <c r="Q889" s="249"/>
      <c r="R889" s="249"/>
      <c r="S889" s="249"/>
      <c r="T889" s="249"/>
      <c r="U889" s="249"/>
      <c r="V889" s="249"/>
      <c r="W889" s="249"/>
      <c r="X889" s="249"/>
      <c r="Y889" s="249"/>
      <c r="Z889" s="249"/>
      <c r="AA889" s="249"/>
      <c r="AB889" s="249"/>
      <c r="AC889" s="249"/>
      <c r="AD889" s="249"/>
      <c r="AE889" s="249"/>
      <c r="AF889" s="249"/>
      <c r="AG889" s="249"/>
      <c r="AH889" s="249"/>
    </row>
    <row r="890" spans="1:34" x14ac:dyDescent="0.2">
      <c r="A890" s="275"/>
      <c r="B890" s="275"/>
      <c r="C890" s="304"/>
      <c r="D890" s="316"/>
      <c r="E890" s="249"/>
      <c r="F890" s="249"/>
      <c r="G890" s="249"/>
      <c r="H890" s="275"/>
      <c r="I890" s="275"/>
      <c r="J890" s="304"/>
      <c r="K890" s="249"/>
      <c r="L890" s="249"/>
      <c r="M890" s="249"/>
      <c r="N890" s="249"/>
      <c r="O890" s="249"/>
      <c r="P890" s="249"/>
      <c r="Q890" s="249"/>
      <c r="R890" s="249"/>
      <c r="S890" s="249"/>
      <c r="T890" s="249"/>
      <c r="U890" s="249"/>
      <c r="V890" s="249"/>
      <c r="W890" s="249"/>
      <c r="X890" s="249"/>
      <c r="Y890" s="249"/>
      <c r="Z890" s="249"/>
      <c r="AA890" s="249"/>
      <c r="AB890" s="249"/>
      <c r="AC890" s="249"/>
      <c r="AD890" s="249"/>
      <c r="AE890" s="249"/>
      <c r="AF890" s="249"/>
      <c r="AG890" s="249"/>
      <c r="AH890" s="249"/>
    </row>
    <row r="891" spans="1:34" x14ac:dyDescent="0.2">
      <c r="A891" s="275"/>
      <c r="B891" s="275"/>
      <c r="C891" s="304"/>
      <c r="D891" s="316"/>
      <c r="E891" s="249"/>
      <c r="F891" s="249"/>
      <c r="G891" s="249"/>
      <c r="H891" s="275"/>
      <c r="I891" s="275"/>
      <c r="J891" s="304"/>
      <c r="K891" s="249"/>
      <c r="L891" s="249"/>
      <c r="M891" s="249"/>
      <c r="N891" s="249"/>
      <c r="O891" s="249"/>
      <c r="P891" s="249"/>
      <c r="Q891" s="249"/>
      <c r="R891" s="249"/>
      <c r="S891" s="249"/>
      <c r="T891" s="249"/>
      <c r="U891" s="249"/>
      <c r="V891" s="249"/>
      <c r="W891" s="249"/>
      <c r="X891" s="249"/>
      <c r="Y891" s="249"/>
      <c r="Z891" s="249"/>
      <c r="AA891" s="249"/>
      <c r="AB891" s="249"/>
      <c r="AC891" s="249"/>
      <c r="AD891" s="249"/>
      <c r="AE891" s="249"/>
      <c r="AF891" s="249"/>
      <c r="AG891" s="249"/>
      <c r="AH891" s="249"/>
    </row>
    <row r="892" spans="1:34" x14ac:dyDescent="0.2">
      <c r="A892" s="275"/>
      <c r="B892" s="275"/>
      <c r="C892" s="304"/>
      <c r="D892" s="316"/>
      <c r="E892" s="249"/>
      <c r="F892" s="249"/>
      <c r="G892" s="249"/>
      <c r="H892" s="275"/>
      <c r="I892" s="275"/>
      <c r="J892" s="304"/>
      <c r="K892" s="249"/>
      <c r="L892" s="249"/>
      <c r="M892" s="249"/>
      <c r="N892" s="249"/>
      <c r="O892" s="249"/>
      <c r="P892" s="249"/>
      <c r="Q892" s="249"/>
      <c r="R892" s="249"/>
      <c r="S892" s="249"/>
      <c r="T892" s="249"/>
      <c r="U892" s="249"/>
      <c r="V892" s="249"/>
      <c r="W892" s="249"/>
      <c r="X892" s="249"/>
      <c r="Y892" s="249"/>
      <c r="Z892" s="249"/>
      <c r="AA892" s="249"/>
      <c r="AB892" s="249"/>
      <c r="AC892" s="249"/>
      <c r="AD892" s="249"/>
      <c r="AE892" s="249"/>
      <c r="AF892" s="249"/>
      <c r="AG892" s="249"/>
      <c r="AH892" s="249"/>
    </row>
    <row r="893" spans="1:34" x14ac:dyDescent="0.2">
      <c r="A893" s="275"/>
      <c r="B893" s="275"/>
      <c r="C893" s="304"/>
      <c r="D893" s="316"/>
      <c r="E893" s="249"/>
      <c r="F893" s="249"/>
      <c r="G893" s="249"/>
      <c r="H893" s="275"/>
      <c r="I893" s="275"/>
      <c r="J893" s="304"/>
      <c r="K893" s="249"/>
      <c r="L893" s="249"/>
      <c r="M893" s="249"/>
      <c r="N893" s="249"/>
      <c r="O893" s="249"/>
      <c r="P893" s="249"/>
      <c r="Q893" s="249"/>
      <c r="R893" s="249"/>
      <c r="S893" s="249"/>
      <c r="T893" s="249"/>
      <c r="U893" s="249"/>
      <c r="V893" s="249"/>
      <c r="W893" s="249"/>
      <c r="X893" s="249"/>
      <c r="Y893" s="249"/>
      <c r="Z893" s="249"/>
      <c r="AA893" s="249"/>
      <c r="AB893" s="249"/>
      <c r="AC893" s="249"/>
      <c r="AD893" s="249"/>
      <c r="AE893" s="249"/>
      <c r="AF893" s="249"/>
      <c r="AG893" s="249"/>
      <c r="AH893" s="249"/>
    </row>
    <row r="894" spans="1:34" x14ac:dyDescent="0.2">
      <c r="A894" s="275"/>
      <c r="B894" s="275"/>
      <c r="C894" s="304"/>
      <c r="D894" s="316"/>
      <c r="E894" s="249"/>
      <c r="F894" s="249"/>
      <c r="G894" s="249"/>
      <c r="H894" s="275"/>
      <c r="I894" s="275"/>
      <c r="J894" s="304"/>
      <c r="K894" s="249"/>
      <c r="L894" s="249"/>
      <c r="M894" s="249"/>
      <c r="N894" s="249"/>
      <c r="O894" s="249"/>
      <c r="P894" s="249"/>
      <c r="Q894" s="249"/>
      <c r="R894" s="249"/>
      <c r="S894" s="249"/>
      <c r="T894" s="249"/>
      <c r="U894" s="249"/>
      <c r="V894" s="249"/>
      <c r="W894" s="249"/>
      <c r="X894" s="249"/>
      <c r="Y894" s="249"/>
      <c r="Z894" s="249"/>
      <c r="AA894" s="249"/>
      <c r="AB894" s="249"/>
      <c r="AC894" s="249"/>
      <c r="AD894" s="249"/>
      <c r="AE894" s="249"/>
      <c r="AF894" s="249"/>
      <c r="AG894" s="249"/>
      <c r="AH894" s="249"/>
    </row>
    <row r="895" spans="1:34" x14ac:dyDescent="0.2">
      <c r="A895" s="275"/>
      <c r="B895" s="275"/>
      <c r="C895" s="304"/>
      <c r="D895" s="316"/>
      <c r="E895" s="249"/>
      <c r="F895" s="249"/>
      <c r="G895" s="249"/>
      <c r="H895" s="275"/>
      <c r="I895" s="275"/>
      <c r="J895" s="304"/>
      <c r="K895" s="249"/>
      <c r="L895" s="249"/>
      <c r="M895" s="249"/>
      <c r="N895" s="249"/>
      <c r="O895" s="249"/>
      <c r="P895" s="249"/>
      <c r="Q895" s="249"/>
      <c r="R895" s="249"/>
      <c r="S895" s="249"/>
      <c r="T895" s="249"/>
      <c r="U895" s="249"/>
      <c r="V895" s="249"/>
      <c r="W895" s="249"/>
      <c r="X895" s="249"/>
      <c r="Y895" s="249"/>
      <c r="Z895" s="249"/>
      <c r="AA895" s="249"/>
      <c r="AB895" s="249"/>
      <c r="AC895" s="249"/>
      <c r="AD895" s="249"/>
      <c r="AE895" s="249"/>
      <c r="AF895" s="249"/>
      <c r="AG895" s="249"/>
      <c r="AH895" s="249"/>
    </row>
    <row r="896" spans="1:34" x14ac:dyDescent="0.2">
      <c r="A896" s="275"/>
      <c r="B896" s="275"/>
      <c r="C896" s="304"/>
      <c r="D896" s="316"/>
      <c r="E896" s="249"/>
      <c r="F896" s="249"/>
      <c r="G896" s="249"/>
      <c r="H896" s="335"/>
      <c r="I896" s="275"/>
      <c r="J896" s="304"/>
      <c r="K896" s="249"/>
      <c r="L896" s="249"/>
      <c r="M896" s="249"/>
      <c r="N896" s="249"/>
      <c r="O896" s="249"/>
      <c r="P896" s="249"/>
      <c r="Q896" s="249"/>
      <c r="R896" s="249"/>
      <c r="S896" s="249"/>
      <c r="T896" s="249"/>
      <c r="U896" s="249"/>
      <c r="V896" s="249"/>
      <c r="W896" s="249"/>
      <c r="X896" s="249"/>
      <c r="Y896" s="249"/>
      <c r="Z896" s="249"/>
      <c r="AA896" s="249"/>
      <c r="AB896" s="249"/>
      <c r="AC896" s="249"/>
      <c r="AD896" s="249"/>
      <c r="AE896" s="249"/>
      <c r="AF896" s="249"/>
      <c r="AG896" s="249"/>
      <c r="AH896" s="249"/>
    </row>
    <row r="897" spans="1:34" x14ac:dyDescent="0.2">
      <c r="A897" s="275"/>
      <c r="B897" s="275"/>
      <c r="C897" s="304"/>
      <c r="D897" s="316"/>
      <c r="E897" s="249"/>
      <c r="F897" s="249"/>
      <c r="G897" s="249"/>
      <c r="H897" s="275"/>
      <c r="I897" s="275"/>
      <c r="J897" s="304"/>
      <c r="K897" s="249"/>
      <c r="L897" s="249"/>
      <c r="M897" s="249"/>
      <c r="N897" s="249"/>
      <c r="O897" s="249"/>
      <c r="P897" s="249"/>
      <c r="Q897" s="249"/>
      <c r="R897" s="249"/>
      <c r="S897" s="249"/>
      <c r="T897" s="249"/>
      <c r="U897" s="249"/>
      <c r="V897" s="249"/>
      <c r="W897" s="249"/>
      <c r="X897" s="249"/>
      <c r="Y897" s="249"/>
      <c r="Z897" s="249"/>
      <c r="AA897" s="249"/>
      <c r="AB897" s="249"/>
      <c r="AC897" s="249"/>
      <c r="AD897" s="249"/>
      <c r="AE897" s="249"/>
      <c r="AF897" s="249"/>
      <c r="AG897" s="249"/>
      <c r="AH897" s="249"/>
    </row>
    <row r="898" spans="1:34" x14ac:dyDescent="0.2">
      <c r="A898" s="275"/>
      <c r="B898" s="275"/>
      <c r="C898" s="304"/>
      <c r="D898" s="316"/>
      <c r="E898" s="249"/>
      <c r="F898" s="249"/>
      <c r="G898" s="249"/>
      <c r="H898" s="275"/>
      <c r="I898" s="275"/>
      <c r="J898" s="304"/>
      <c r="K898" s="249"/>
      <c r="L898" s="249"/>
      <c r="M898" s="249"/>
      <c r="N898" s="249"/>
      <c r="O898" s="249"/>
      <c r="P898" s="249"/>
      <c r="Q898" s="249"/>
      <c r="R898" s="249"/>
      <c r="S898" s="249"/>
      <c r="T898" s="249"/>
      <c r="U898" s="249"/>
      <c r="V898" s="249"/>
      <c r="W898" s="249"/>
      <c r="X898" s="249"/>
      <c r="Y898" s="249"/>
      <c r="Z898" s="249"/>
      <c r="AA898" s="249"/>
      <c r="AB898" s="249"/>
      <c r="AC898" s="249"/>
      <c r="AD898" s="249"/>
      <c r="AE898" s="249"/>
      <c r="AF898" s="249"/>
      <c r="AG898" s="249"/>
      <c r="AH898" s="249"/>
    </row>
    <row r="899" spans="1:34" x14ac:dyDescent="0.2">
      <c r="A899" s="275"/>
      <c r="B899" s="275"/>
      <c r="C899" s="304"/>
      <c r="D899" s="316"/>
      <c r="E899" s="249"/>
      <c r="F899" s="249"/>
      <c r="G899" s="249"/>
      <c r="H899" s="275"/>
      <c r="I899" s="275"/>
      <c r="J899" s="304"/>
      <c r="K899" s="249"/>
      <c r="L899" s="249"/>
      <c r="M899" s="249"/>
      <c r="N899" s="249"/>
      <c r="O899" s="249"/>
      <c r="P899" s="249"/>
      <c r="Q899" s="249"/>
      <c r="R899" s="249"/>
      <c r="S899" s="249"/>
      <c r="T899" s="249"/>
      <c r="U899" s="249"/>
      <c r="V899" s="249"/>
      <c r="W899" s="249"/>
      <c r="X899" s="249"/>
      <c r="Y899" s="249"/>
      <c r="Z899" s="249"/>
      <c r="AA899" s="249"/>
      <c r="AB899" s="249"/>
      <c r="AC899" s="249"/>
      <c r="AD899" s="249"/>
      <c r="AE899" s="249"/>
      <c r="AF899" s="249"/>
      <c r="AG899" s="249"/>
      <c r="AH899" s="249"/>
    </row>
    <row r="900" spans="1:34" x14ac:dyDescent="0.2">
      <c r="A900" s="275"/>
      <c r="B900" s="275"/>
      <c r="C900" s="304"/>
      <c r="D900" s="316"/>
      <c r="E900" s="249"/>
      <c r="F900" s="249"/>
      <c r="G900" s="249"/>
      <c r="H900" s="275"/>
      <c r="I900" s="275"/>
      <c r="J900" s="304"/>
    </row>
    <row r="901" spans="1:34" x14ac:dyDescent="0.2">
      <c r="A901" s="275"/>
      <c r="B901" s="275"/>
      <c r="C901" s="304"/>
      <c r="D901" s="316"/>
      <c r="E901" s="249"/>
      <c r="F901" s="249"/>
      <c r="G901" s="249"/>
      <c r="H901" s="275"/>
      <c r="I901" s="275"/>
      <c r="J901" s="304"/>
    </row>
    <row r="902" spans="1:34" x14ac:dyDescent="0.2">
      <c r="A902" s="275"/>
      <c r="B902" s="275"/>
      <c r="C902" s="304"/>
      <c r="D902" s="316"/>
      <c r="E902" s="249"/>
      <c r="F902" s="249"/>
      <c r="G902" s="249"/>
      <c r="H902" s="275"/>
      <c r="I902" s="275"/>
      <c r="J902" s="304"/>
    </row>
    <row r="903" spans="1:34" x14ac:dyDescent="0.2">
      <c r="A903" s="275"/>
      <c r="B903" s="275"/>
      <c r="C903" s="304"/>
      <c r="D903" s="316"/>
      <c r="E903" s="249"/>
      <c r="F903" s="249"/>
      <c r="G903" s="249"/>
      <c r="H903" s="275"/>
      <c r="I903" s="275"/>
      <c r="J903" s="304"/>
    </row>
    <row r="904" spans="1:34" x14ac:dyDescent="0.2">
      <c r="A904" s="275"/>
      <c r="B904" s="275"/>
      <c r="C904" s="304"/>
      <c r="D904" s="316"/>
      <c r="E904" s="249"/>
      <c r="F904" s="249"/>
      <c r="G904" s="249"/>
      <c r="H904" s="275"/>
      <c r="I904" s="275"/>
      <c r="J904" s="304"/>
    </row>
    <row r="905" spans="1:34" x14ac:dyDescent="0.2">
      <c r="A905" s="275"/>
      <c r="B905" s="275"/>
      <c r="C905" s="304"/>
      <c r="D905" s="316"/>
      <c r="E905" s="249"/>
      <c r="F905" s="249"/>
      <c r="G905" s="249"/>
      <c r="H905" s="275"/>
      <c r="I905" s="275"/>
      <c r="J905" s="304"/>
    </row>
    <row r="906" spans="1:34" x14ac:dyDescent="0.2">
      <c r="A906" s="275"/>
      <c r="B906" s="275"/>
      <c r="C906" s="304"/>
      <c r="D906" s="316"/>
      <c r="E906" s="249"/>
      <c r="F906" s="249"/>
      <c r="G906" s="249"/>
      <c r="H906" s="275"/>
      <c r="I906" s="275"/>
      <c r="J906" s="304"/>
    </row>
    <row r="907" spans="1:34" x14ac:dyDescent="0.2">
      <c r="A907" s="275"/>
      <c r="B907" s="275"/>
      <c r="C907" s="304"/>
      <c r="D907" s="316"/>
      <c r="E907" s="249"/>
      <c r="F907" s="249"/>
      <c r="G907" s="249"/>
      <c r="H907" s="275"/>
      <c r="I907" s="275"/>
      <c r="J907" s="304"/>
    </row>
    <row r="908" spans="1:34" x14ac:dyDescent="0.2">
      <c r="A908" s="275"/>
      <c r="B908" s="275"/>
      <c r="C908" s="304"/>
      <c r="D908" s="316"/>
      <c r="E908" s="249"/>
      <c r="F908" s="249"/>
      <c r="G908" s="249"/>
      <c r="H908" s="275"/>
      <c r="I908" s="275"/>
      <c r="J908" s="304"/>
    </row>
    <row r="909" spans="1:34" x14ac:dyDescent="0.2">
      <c r="A909" s="275"/>
      <c r="B909" s="275"/>
      <c r="C909" s="304"/>
      <c r="D909" s="316"/>
      <c r="E909" s="249"/>
      <c r="F909" s="249"/>
      <c r="G909" s="249"/>
      <c r="H909" s="275"/>
      <c r="I909" s="275"/>
      <c r="J909" s="304"/>
    </row>
    <row r="910" spans="1:34" x14ac:dyDescent="0.2">
      <c r="A910" s="275"/>
      <c r="B910" s="275"/>
      <c r="C910" s="304"/>
      <c r="D910" s="316"/>
      <c r="E910" s="249"/>
      <c r="F910" s="249"/>
      <c r="G910" s="249"/>
      <c r="H910" s="275"/>
      <c r="I910" s="275"/>
      <c r="J910" s="304"/>
    </row>
    <row r="911" spans="1:34" x14ac:dyDescent="0.2">
      <c r="A911" s="275"/>
      <c r="B911" s="275"/>
      <c r="C911" s="304"/>
      <c r="D911" s="316"/>
      <c r="E911" s="249"/>
      <c r="F911" s="249"/>
      <c r="G911" s="249"/>
      <c r="H911" s="275"/>
      <c r="I911" s="275"/>
      <c r="J911" s="304"/>
    </row>
    <row r="912" spans="1:34" x14ac:dyDescent="0.2">
      <c r="A912" s="275"/>
      <c r="B912" s="275"/>
      <c r="C912" s="304"/>
      <c r="D912" s="316"/>
      <c r="E912" s="249"/>
      <c r="F912" s="249"/>
      <c r="G912" s="249"/>
      <c r="H912" s="335"/>
      <c r="I912" s="275"/>
      <c r="J912" s="304"/>
    </row>
    <row r="913" spans="1:34" x14ac:dyDescent="0.2">
      <c r="A913" s="275"/>
      <c r="B913" s="275"/>
      <c r="C913" s="304"/>
      <c r="D913" s="316"/>
      <c r="E913" s="249"/>
      <c r="F913" s="249"/>
      <c r="G913" s="249"/>
      <c r="H913" s="275"/>
      <c r="I913" s="275"/>
      <c r="J913" s="304"/>
    </row>
    <row r="914" spans="1:34" x14ac:dyDescent="0.2">
      <c r="A914" s="275"/>
      <c r="B914" s="275"/>
      <c r="C914" s="304"/>
      <c r="D914" s="316"/>
      <c r="E914" s="249"/>
      <c r="F914" s="249"/>
      <c r="G914" s="249"/>
      <c r="H914" s="275"/>
      <c r="I914" s="275"/>
      <c r="J914" s="304"/>
    </row>
    <row r="915" spans="1:34" x14ac:dyDescent="0.2">
      <c r="A915" s="275"/>
      <c r="B915" s="275"/>
      <c r="C915" s="304"/>
      <c r="D915" s="316"/>
      <c r="E915" s="249"/>
      <c r="F915" s="249"/>
      <c r="G915" s="249"/>
      <c r="H915" s="275"/>
      <c r="I915" s="275"/>
      <c r="J915" s="304"/>
    </row>
    <row r="916" spans="1:34" x14ac:dyDescent="0.2">
      <c r="A916" s="275"/>
      <c r="B916" s="275"/>
      <c r="C916" s="304"/>
      <c r="D916" s="316"/>
      <c r="E916" s="249"/>
      <c r="F916" s="249"/>
      <c r="G916" s="249"/>
      <c r="H916" s="275"/>
      <c r="I916" s="275"/>
      <c r="J916" s="304"/>
      <c r="K916" s="249"/>
      <c r="L916" s="249"/>
      <c r="M916" s="249"/>
      <c r="N916" s="249"/>
      <c r="O916" s="249"/>
      <c r="P916" s="249"/>
      <c r="Q916" s="249"/>
      <c r="R916" s="249"/>
      <c r="S916" s="249"/>
      <c r="T916" s="249"/>
      <c r="U916" s="249"/>
      <c r="V916" s="249"/>
      <c r="W916" s="249"/>
      <c r="X916" s="249"/>
      <c r="Y916" s="249"/>
      <c r="Z916" s="249"/>
      <c r="AA916" s="249"/>
      <c r="AB916" s="249"/>
      <c r="AC916" s="249"/>
      <c r="AD916" s="249"/>
      <c r="AE916" s="249"/>
      <c r="AF916" s="249"/>
      <c r="AG916" s="249"/>
      <c r="AH916" s="249"/>
    </row>
    <row r="917" spans="1:34" x14ac:dyDescent="0.2">
      <c r="A917" s="275"/>
      <c r="B917" s="275"/>
      <c r="C917" s="304"/>
      <c r="D917" s="316"/>
      <c r="E917" s="318"/>
      <c r="F917" s="318"/>
      <c r="G917" s="318"/>
      <c r="H917" s="275"/>
      <c r="I917" s="275"/>
      <c r="J917" s="304"/>
      <c r="K917" s="249"/>
      <c r="L917" s="249"/>
      <c r="M917" s="249"/>
      <c r="N917" s="249"/>
      <c r="O917" s="249"/>
      <c r="P917" s="249"/>
      <c r="Q917" s="249"/>
      <c r="R917" s="249"/>
      <c r="S917" s="249"/>
      <c r="T917" s="249"/>
      <c r="U917" s="249"/>
      <c r="V917" s="249"/>
      <c r="W917" s="249"/>
      <c r="X917" s="249"/>
      <c r="Y917" s="249"/>
      <c r="Z917" s="249"/>
      <c r="AA917" s="249"/>
      <c r="AB917" s="249"/>
      <c r="AC917" s="249"/>
      <c r="AD917" s="249"/>
      <c r="AE917" s="249"/>
      <c r="AF917" s="249"/>
      <c r="AG917" s="249"/>
      <c r="AH917" s="249"/>
    </row>
    <row r="918" spans="1:34" x14ac:dyDescent="0.2">
      <c r="A918" s="275"/>
      <c r="B918" s="275"/>
      <c r="C918" s="304"/>
      <c r="D918" s="316"/>
      <c r="E918" s="249"/>
      <c r="F918" s="249"/>
      <c r="G918" s="249"/>
      <c r="H918" s="275"/>
      <c r="I918" s="275"/>
      <c r="J918" s="304"/>
      <c r="K918" s="249"/>
      <c r="L918" s="249"/>
      <c r="M918" s="249"/>
      <c r="N918" s="249"/>
      <c r="O918" s="249"/>
      <c r="P918" s="249"/>
      <c r="Q918" s="249"/>
      <c r="R918" s="249"/>
      <c r="S918" s="249"/>
      <c r="T918" s="249"/>
      <c r="U918" s="249"/>
      <c r="V918" s="249"/>
      <c r="W918" s="249"/>
      <c r="X918" s="249"/>
      <c r="Y918" s="249"/>
      <c r="Z918" s="249"/>
      <c r="AA918" s="249"/>
      <c r="AB918" s="249"/>
      <c r="AC918" s="249"/>
      <c r="AD918" s="249"/>
      <c r="AE918" s="249"/>
      <c r="AF918" s="249"/>
      <c r="AG918" s="249"/>
      <c r="AH918" s="249"/>
    </row>
    <row r="919" spans="1:34" x14ac:dyDescent="0.2">
      <c r="A919" s="275"/>
      <c r="B919" s="275"/>
      <c r="C919" s="304"/>
      <c r="D919" s="316"/>
      <c r="E919" s="232"/>
      <c r="F919" s="232"/>
      <c r="G919" s="232"/>
      <c r="H919" s="275"/>
      <c r="I919" s="275"/>
      <c r="J919" s="304"/>
      <c r="K919" s="249"/>
      <c r="L919" s="249"/>
      <c r="M919" s="249"/>
      <c r="N919" s="249"/>
      <c r="O919" s="249"/>
      <c r="P919" s="249"/>
      <c r="Q919" s="249"/>
      <c r="R919" s="249"/>
      <c r="S919" s="249"/>
      <c r="T919" s="249"/>
      <c r="U919" s="249"/>
      <c r="V919" s="249"/>
      <c r="W919" s="249"/>
      <c r="X919" s="249"/>
      <c r="Y919" s="249"/>
      <c r="Z919" s="249"/>
      <c r="AA919" s="249"/>
      <c r="AB919" s="249"/>
      <c r="AC919" s="249"/>
      <c r="AD919" s="249"/>
      <c r="AE919" s="249"/>
      <c r="AF919" s="249"/>
      <c r="AG919" s="249"/>
      <c r="AH919" s="249"/>
    </row>
    <row r="920" spans="1:34" x14ac:dyDescent="0.2">
      <c r="A920" s="316"/>
      <c r="B920" s="316"/>
      <c r="C920" s="317"/>
      <c r="D920" s="316"/>
      <c r="E920" s="318"/>
      <c r="F920" s="318"/>
      <c r="G920" s="318"/>
      <c r="H920" s="275"/>
      <c r="I920" s="275"/>
      <c r="J920" s="304"/>
      <c r="K920" s="249"/>
      <c r="L920" s="249"/>
      <c r="M920" s="249"/>
      <c r="N920" s="249"/>
      <c r="O920" s="249"/>
      <c r="P920" s="249"/>
      <c r="Q920" s="249"/>
      <c r="R920" s="249"/>
      <c r="S920" s="249"/>
      <c r="T920" s="249"/>
      <c r="U920" s="249"/>
      <c r="V920" s="249"/>
      <c r="W920" s="249"/>
      <c r="X920" s="249"/>
      <c r="Y920" s="249"/>
      <c r="Z920" s="249"/>
      <c r="AA920" s="249"/>
      <c r="AB920" s="249"/>
      <c r="AC920" s="249"/>
      <c r="AD920" s="249"/>
      <c r="AE920" s="249"/>
      <c r="AF920" s="249"/>
      <c r="AG920" s="249"/>
      <c r="AH920" s="249"/>
    </row>
    <row r="921" spans="1:34" x14ac:dyDescent="0.2">
      <c r="A921" s="275"/>
      <c r="B921" s="275"/>
      <c r="C921" s="304"/>
      <c r="D921" s="316"/>
      <c r="E921" s="249"/>
      <c r="F921" s="249"/>
      <c r="G921" s="249"/>
      <c r="H921" s="275"/>
      <c r="I921" s="275"/>
      <c r="J921" s="304"/>
      <c r="K921" s="249"/>
      <c r="L921" s="249"/>
      <c r="M921" s="249"/>
      <c r="N921" s="249"/>
      <c r="O921" s="249"/>
      <c r="P921" s="249"/>
      <c r="Q921" s="249"/>
      <c r="R921" s="249"/>
      <c r="S921" s="249"/>
      <c r="T921" s="249"/>
      <c r="U921" s="249"/>
      <c r="V921" s="249"/>
      <c r="W921" s="249"/>
      <c r="X921" s="249"/>
      <c r="Y921" s="249"/>
      <c r="Z921" s="249"/>
      <c r="AA921" s="249"/>
      <c r="AB921" s="249"/>
      <c r="AC921" s="249"/>
      <c r="AD921" s="249"/>
      <c r="AE921" s="249"/>
      <c r="AF921" s="249"/>
      <c r="AG921" s="249"/>
      <c r="AH921" s="249"/>
    </row>
    <row r="922" spans="1:34" x14ac:dyDescent="0.2">
      <c r="A922" s="320"/>
      <c r="B922" s="320"/>
      <c r="C922" s="321"/>
      <c r="D922" s="316"/>
      <c r="E922" s="249"/>
      <c r="F922" s="249"/>
      <c r="G922" s="249"/>
      <c r="H922" s="275"/>
      <c r="I922" s="275"/>
      <c r="J922" s="304"/>
      <c r="K922" s="249"/>
      <c r="L922" s="249"/>
      <c r="M922" s="249"/>
      <c r="N922" s="249"/>
      <c r="O922" s="249"/>
      <c r="P922" s="249"/>
      <c r="Q922" s="249"/>
      <c r="R922" s="249"/>
      <c r="S922" s="249"/>
      <c r="T922" s="249"/>
      <c r="U922" s="249"/>
      <c r="V922" s="249"/>
      <c r="W922" s="249"/>
      <c r="X922" s="249"/>
      <c r="Y922" s="249"/>
      <c r="Z922" s="249"/>
      <c r="AA922" s="249"/>
      <c r="AB922" s="249"/>
      <c r="AC922" s="249"/>
      <c r="AD922" s="249"/>
      <c r="AE922" s="249"/>
      <c r="AF922" s="249"/>
      <c r="AG922" s="249"/>
      <c r="AH922" s="249"/>
    </row>
    <row r="923" spans="1:34" x14ac:dyDescent="0.2">
      <c r="A923" s="275"/>
      <c r="B923" s="275"/>
      <c r="C923" s="304"/>
      <c r="D923" s="316"/>
      <c r="E923" s="249"/>
      <c r="F923" s="249"/>
      <c r="G923" s="249"/>
      <c r="H923" s="275"/>
      <c r="I923" s="275"/>
      <c r="J923" s="304"/>
      <c r="K923" s="249"/>
      <c r="L923" s="249"/>
      <c r="M923" s="249"/>
      <c r="N923" s="249"/>
      <c r="O923" s="249"/>
      <c r="P923" s="249"/>
      <c r="Q923" s="249"/>
      <c r="R923" s="249"/>
      <c r="S923" s="249"/>
      <c r="T923" s="249"/>
      <c r="U923" s="249"/>
      <c r="V923" s="249"/>
      <c r="W923" s="249"/>
      <c r="X923" s="249"/>
      <c r="Y923" s="249"/>
      <c r="Z923" s="249"/>
      <c r="AA923" s="249"/>
      <c r="AB923" s="249"/>
      <c r="AC923" s="249"/>
      <c r="AD923" s="249"/>
      <c r="AE923" s="249"/>
      <c r="AF923" s="249"/>
      <c r="AG923" s="249"/>
      <c r="AH923" s="249"/>
    </row>
    <row r="924" spans="1:34" x14ac:dyDescent="0.2">
      <c r="A924" s="275"/>
      <c r="B924" s="275"/>
      <c r="C924" s="304"/>
      <c r="D924" s="316"/>
      <c r="E924" s="249"/>
      <c r="F924" s="249"/>
      <c r="G924" s="249"/>
      <c r="H924" s="275"/>
      <c r="I924" s="275"/>
      <c r="J924" s="304"/>
      <c r="K924" s="249"/>
      <c r="L924" s="249"/>
      <c r="M924" s="249"/>
      <c r="N924" s="249"/>
      <c r="O924" s="249"/>
      <c r="P924" s="249"/>
      <c r="Q924" s="249"/>
      <c r="R924" s="249"/>
      <c r="S924" s="249"/>
      <c r="T924" s="249"/>
      <c r="U924" s="249"/>
      <c r="V924" s="249"/>
      <c r="W924" s="249"/>
      <c r="X924" s="249"/>
      <c r="Y924" s="249"/>
      <c r="Z924" s="249"/>
      <c r="AA924" s="249"/>
      <c r="AB924" s="249"/>
      <c r="AC924" s="249"/>
      <c r="AD924" s="249"/>
      <c r="AE924" s="249"/>
      <c r="AF924" s="249"/>
      <c r="AG924" s="249"/>
      <c r="AH924" s="249"/>
    </row>
    <row r="925" spans="1:34" x14ac:dyDescent="0.2">
      <c r="A925" s="275"/>
      <c r="B925" s="275"/>
      <c r="C925" s="304"/>
      <c r="D925" s="316"/>
      <c r="E925" s="249"/>
      <c r="F925" s="249"/>
      <c r="G925" s="249"/>
      <c r="H925" s="275"/>
      <c r="I925" s="275"/>
      <c r="J925" s="304"/>
      <c r="K925" s="249"/>
      <c r="L925" s="249"/>
      <c r="M925" s="249"/>
      <c r="N925" s="249"/>
      <c r="O925" s="249"/>
      <c r="P925" s="249"/>
      <c r="Q925" s="249"/>
      <c r="R925" s="249"/>
      <c r="S925" s="249"/>
      <c r="T925" s="249"/>
      <c r="U925" s="249"/>
      <c r="V925" s="249"/>
      <c r="W925" s="249"/>
      <c r="X925" s="249"/>
      <c r="Y925" s="249"/>
      <c r="Z925" s="249"/>
      <c r="AA925" s="249"/>
      <c r="AB925" s="249"/>
      <c r="AC925" s="249"/>
      <c r="AD925" s="249"/>
      <c r="AE925" s="249"/>
      <c r="AF925" s="249"/>
      <c r="AG925" s="249"/>
      <c r="AH925" s="249"/>
    </row>
    <row r="926" spans="1:34" x14ac:dyDescent="0.2">
      <c r="A926" s="275"/>
      <c r="B926" s="275"/>
      <c r="C926" s="304"/>
      <c r="D926" s="316"/>
      <c r="E926" s="249"/>
      <c r="F926" s="249"/>
      <c r="G926" s="249"/>
      <c r="H926" s="275"/>
      <c r="I926" s="275"/>
      <c r="J926" s="304"/>
      <c r="K926" s="249"/>
      <c r="L926" s="249"/>
      <c r="M926" s="249"/>
      <c r="N926" s="249"/>
      <c r="O926" s="249"/>
      <c r="P926" s="249"/>
      <c r="Q926" s="249"/>
      <c r="R926" s="249"/>
      <c r="S926" s="249"/>
      <c r="T926" s="249"/>
      <c r="U926" s="249"/>
      <c r="V926" s="249"/>
      <c r="W926" s="249"/>
      <c r="X926" s="249"/>
      <c r="Y926" s="249"/>
      <c r="Z926" s="249"/>
      <c r="AA926" s="249"/>
      <c r="AB926" s="249"/>
      <c r="AC926" s="249"/>
      <c r="AD926" s="249"/>
      <c r="AE926" s="249"/>
      <c r="AF926" s="249"/>
      <c r="AG926" s="249"/>
      <c r="AH926" s="249"/>
    </row>
    <row r="927" spans="1:34" x14ac:dyDescent="0.2">
      <c r="A927" s="275"/>
      <c r="B927" s="275"/>
      <c r="C927" s="304"/>
      <c r="D927" s="316"/>
      <c r="E927" s="249"/>
      <c r="F927" s="249"/>
      <c r="G927" s="249"/>
      <c r="H927" s="275"/>
      <c r="I927" s="275"/>
      <c r="J927" s="304"/>
      <c r="K927" s="249"/>
      <c r="L927" s="249"/>
      <c r="M927" s="249"/>
      <c r="N927" s="249"/>
      <c r="O927" s="249"/>
      <c r="P927" s="249"/>
      <c r="Q927" s="249"/>
      <c r="R927" s="249"/>
      <c r="S927" s="249"/>
      <c r="T927" s="249"/>
      <c r="U927" s="249"/>
      <c r="V927" s="249"/>
      <c r="W927" s="249"/>
      <c r="X927" s="249"/>
      <c r="Y927" s="249"/>
      <c r="Z927" s="249"/>
      <c r="AA927" s="249"/>
      <c r="AB927" s="249"/>
      <c r="AC927" s="249"/>
      <c r="AD927" s="249"/>
      <c r="AE927" s="249"/>
      <c r="AF927" s="249"/>
      <c r="AG927" s="249"/>
      <c r="AH927" s="249"/>
    </row>
    <row r="928" spans="1:34" x14ac:dyDescent="0.2">
      <c r="A928" s="275"/>
      <c r="B928" s="275"/>
      <c r="C928" s="304"/>
      <c r="D928" s="316"/>
      <c r="E928" s="249"/>
      <c r="F928" s="249"/>
      <c r="G928" s="249"/>
      <c r="H928" s="275"/>
      <c r="I928" s="275"/>
      <c r="J928" s="304"/>
      <c r="K928" s="249"/>
      <c r="L928" s="249"/>
      <c r="M928" s="249"/>
      <c r="N928" s="249"/>
      <c r="O928" s="249"/>
      <c r="P928" s="249"/>
      <c r="Q928" s="249"/>
      <c r="R928" s="249"/>
      <c r="S928" s="249"/>
      <c r="T928" s="249"/>
      <c r="U928" s="249"/>
      <c r="V928" s="249"/>
      <c r="W928" s="249"/>
      <c r="X928" s="249"/>
      <c r="Y928" s="249"/>
      <c r="Z928" s="249"/>
      <c r="AA928" s="249"/>
      <c r="AB928" s="249"/>
      <c r="AC928" s="249"/>
      <c r="AD928" s="249"/>
      <c r="AE928" s="249"/>
      <c r="AF928" s="249"/>
      <c r="AG928" s="249"/>
      <c r="AH928" s="249"/>
    </row>
    <row r="929" spans="1:34" x14ac:dyDescent="0.2">
      <c r="A929" s="275"/>
      <c r="B929" s="275"/>
      <c r="C929" s="304"/>
      <c r="D929" s="316"/>
      <c r="E929" s="249"/>
      <c r="F929" s="249"/>
      <c r="G929" s="249"/>
      <c r="H929" s="275"/>
      <c r="I929" s="275"/>
      <c r="J929" s="304"/>
      <c r="K929" s="249"/>
      <c r="L929" s="249"/>
      <c r="M929" s="249"/>
      <c r="N929" s="249"/>
      <c r="O929" s="249"/>
      <c r="P929" s="249"/>
      <c r="Q929" s="249"/>
      <c r="R929" s="249"/>
      <c r="S929" s="249"/>
      <c r="T929" s="249"/>
      <c r="U929" s="249"/>
      <c r="V929" s="249"/>
      <c r="W929" s="249"/>
      <c r="X929" s="249"/>
      <c r="Y929" s="249"/>
      <c r="Z929" s="249"/>
      <c r="AA929" s="249"/>
      <c r="AB929" s="249"/>
      <c r="AC929" s="249"/>
      <c r="AD929" s="249"/>
      <c r="AE929" s="249"/>
      <c r="AF929" s="249"/>
      <c r="AG929" s="249"/>
      <c r="AH929" s="249"/>
    </row>
    <row r="930" spans="1:34" x14ac:dyDescent="0.2">
      <c r="A930" s="275"/>
      <c r="B930" s="275"/>
      <c r="C930" s="304"/>
      <c r="D930" s="316"/>
      <c r="E930" s="249"/>
      <c r="F930" s="249"/>
      <c r="G930" s="249"/>
      <c r="H930" s="275"/>
      <c r="I930" s="275"/>
      <c r="J930" s="304"/>
      <c r="K930" s="249"/>
      <c r="L930" s="249"/>
      <c r="M930" s="249"/>
      <c r="N930" s="249"/>
      <c r="O930" s="249"/>
      <c r="P930" s="249"/>
      <c r="Q930" s="249"/>
      <c r="R930" s="249"/>
      <c r="S930" s="249"/>
      <c r="T930" s="249"/>
      <c r="U930" s="249"/>
      <c r="V930" s="249"/>
      <c r="W930" s="249"/>
      <c r="X930" s="249"/>
      <c r="Y930" s="249"/>
      <c r="Z930" s="249"/>
      <c r="AA930" s="249"/>
      <c r="AB930" s="249"/>
      <c r="AC930" s="249"/>
      <c r="AD930" s="249"/>
      <c r="AE930" s="249"/>
      <c r="AF930" s="249"/>
      <c r="AG930" s="249"/>
      <c r="AH930" s="249"/>
    </row>
    <row r="931" spans="1:34" x14ac:dyDescent="0.2">
      <c r="A931" s="275"/>
      <c r="B931" s="275"/>
      <c r="C931" s="304"/>
      <c r="D931" s="316"/>
      <c r="E931" s="249"/>
      <c r="F931" s="249"/>
      <c r="G931" s="249"/>
      <c r="H931" s="275"/>
      <c r="I931" s="275"/>
      <c r="J931" s="304"/>
      <c r="K931" s="249"/>
      <c r="L931" s="249"/>
      <c r="M931" s="249"/>
      <c r="N931" s="249"/>
      <c r="O931" s="249"/>
      <c r="P931" s="249"/>
      <c r="Q931" s="249"/>
      <c r="R931" s="249"/>
      <c r="S931" s="249"/>
      <c r="T931" s="249"/>
      <c r="U931" s="249"/>
      <c r="V931" s="249"/>
      <c r="W931" s="249"/>
      <c r="X931" s="249"/>
      <c r="Y931" s="249"/>
      <c r="Z931" s="249"/>
      <c r="AA931" s="249"/>
      <c r="AB931" s="249"/>
      <c r="AC931" s="249"/>
      <c r="AD931" s="249"/>
      <c r="AE931" s="249"/>
      <c r="AF931" s="249"/>
      <c r="AG931" s="249"/>
      <c r="AH931" s="249"/>
    </row>
    <row r="932" spans="1:34" x14ac:dyDescent="0.2">
      <c r="A932" s="275"/>
      <c r="B932" s="275"/>
      <c r="C932" s="304"/>
      <c r="D932" s="316"/>
      <c r="E932" s="249"/>
      <c r="F932" s="249"/>
      <c r="G932" s="249"/>
      <c r="H932" s="275"/>
      <c r="I932" s="275"/>
      <c r="J932" s="304"/>
    </row>
    <row r="933" spans="1:34" x14ac:dyDescent="0.2">
      <c r="A933" s="275"/>
      <c r="B933" s="275"/>
      <c r="C933" s="304"/>
      <c r="D933" s="316"/>
      <c r="E933" s="318"/>
      <c r="F933" s="318"/>
      <c r="G933" s="318"/>
      <c r="H933" s="275"/>
      <c r="I933" s="275"/>
      <c r="J933" s="304"/>
    </row>
    <row r="934" spans="1:34" x14ac:dyDescent="0.2">
      <c r="A934" s="275"/>
      <c r="B934" s="275"/>
      <c r="C934" s="304"/>
      <c r="D934" s="316"/>
      <c r="E934" s="249"/>
      <c r="F934" s="249"/>
      <c r="G934" s="249"/>
      <c r="H934" s="275"/>
      <c r="I934" s="275"/>
      <c r="J934" s="304"/>
    </row>
    <row r="935" spans="1:34" x14ac:dyDescent="0.2">
      <c r="A935" s="275"/>
      <c r="B935" s="275"/>
      <c r="C935" s="304"/>
      <c r="D935" s="316"/>
      <c r="E935" s="249"/>
      <c r="F935" s="249"/>
      <c r="G935" s="249"/>
      <c r="H935" s="275"/>
      <c r="I935" s="275"/>
      <c r="J935" s="304"/>
    </row>
    <row r="936" spans="1:34" x14ac:dyDescent="0.2">
      <c r="A936" s="275"/>
      <c r="B936" s="275"/>
      <c r="C936" s="304"/>
      <c r="D936" s="316"/>
      <c r="E936" s="249"/>
      <c r="F936" s="249"/>
      <c r="G936" s="249"/>
      <c r="H936" s="275"/>
      <c r="I936" s="275"/>
      <c r="J936" s="304"/>
    </row>
    <row r="937" spans="1:34" x14ac:dyDescent="0.2">
      <c r="A937" s="275"/>
      <c r="B937" s="275"/>
      <c r="C937" s="304"/>
      <c r="D937" s="316"/>
      <c r="E937" s="232"/>
      <c r="F937" s="232"/>
      <c r="G937" s="232"/>
      <c r="H937" s="275"/>
      <c r="I937" s="275"/>
      <c r="J937" s="304"/>
    </row>
    <row r="938" spans="1:34" x14ac:dyDescent="0.2">
      <c r="A938" s="275"/>
      <c r="B938" s="275"/>
      <c r="C938" s="304"/>
      <c r="D938" s="316"/>
      <c r="E938" s="249"/>
      <c r="F938" s="249"/>
      <c r="G938" s="249"/>
      <c r="H938" s="275"/>
      <c r="I938" s="275"/>
      <c r="J938" s="304"/>
    </row>
    <row r="939" spans="1:34" x14ac:dyDescent="0.2">
      <c r="A939" s="275"/>
      <c r="B939" s="275"/>
      <c r="C939" s="304"/>
      <c r="D939" s="316"/>
      <c r="E939" s="249"/>
      <c r="F939" s="249"/>
      <c r="G939" s="249"/>
      <c r="H939" s="275"/>
      <c r="I939" s="275"/>
      <c r="J939" s="304"/>
    </row>
    <row r="940" spans="1:34" x14ac:dyDescent="0.2">
      <c r="A940" s="275"/>
      <c r="B940" s="275"/>
      <c r="C940" s="304"/>
      <c r="D940" s="316"/>
      <c r="E940" s="249"/>
      <c r="F940" s="249"/>
      <c r="G940" s="249"/>
      <c r="H940" s="275"/>
      <c r="I940" s="275"/>
      <c r="J940" s="304"/>
    </row>
    <row r="941" spans="1:34" x14ac:dyDescent="0.2">
      <c r="A941" s="275"/>
      <c r="B941" s="275"/>
      <c r="C941" s="304"/>
      <c r="D941" s="316"/>
      <c r="E941" s="249"/>
      <c r="F941" s="249"/>
      <c r="G941" s="249"/>
      <c r="H941" s="275"/>
      <c r="I941" s="275"/>
      <c r="J941" s="304"/>
    </row>
    <row r="942" spans="1:34" x14ac:dyDescent="0.2">
      <c r="A942" s="275"/>
      <c r="B942" s="275"/>
      <c r="C942" s="304"/>
      <c r="D942" s="316"/>
      <c r="E942" s="249"/>
      <c r="F942" s="249"/>
      <c r="G942" s="249"/>
      <c r="H942" s="275"/>
      <c r="I942" s="275"/>
      <c r="J942" s="304"/>
    </row>
    <row r="943" spans="1:34" x14ac:dyDescent="0.2">
      <c r="A943" s="275"/>
      <c r="B943" s="275"/>
      <c r="C943" s="304"/>
      <c r="D943" s="316"/>
      <c r="E943" s="249"/>
      <c r="F943" s="249"/>
      <c r="G943" s="249"/>
      <c r="H943" s="275"/>
      <c r="I943" s="275"/>
      <c r="J943" s="304"/>
    </row>
    <row r="944" spans="1:34" x14ac:dyDescent="0.2">
      <c r="A944" s="275"/>
      <c r="B944" s="275"/>
      <c r="C944" s="304"/>
      <c r="D944" s="316"/>
      <c r="E944" s="249"/>
      <c r="F944" s="249"/>
      <c r="G944" s="249"/>
      <c r="H944" s="275"/>
      <c r="I944" s="275"/>
      <c r="J944" s="304"/>
    </row>
    <row r="945" spans="1:34" x14ac:dyDescent="0.2">
      <c r="A945" s="275"/>
      <c r="B945" s="275"/>
      <c r="C945" s="304"/>
      <c r="D945" s="316"/>
      <c r="E945" s="249"/>
      <c r="F945" s="249"/>
      <c r="G945" s="249"/>
      <c r="H945" s="275"/>
      <c r="I945" s="275"/>
      <c r="J945" s="304"/>
    </row>
    <row r="946" spans="1:34" x14ac:dyDescent="0.2">
      <c r="A946" s="275"/>
      <c r="B946" s="275"/>
      <c r="C946" s="304"/>
      <c r="D946" s="316"/>
      <c r="E946" s="249"/>
      <c r="F946" s="249"/>
      <c r="G946" s="249"/>
      <c r="H946" s="275"/>
      <c r="I946" s="275"/>
      <c r="J946" s="304"/>
    </row>
    <row r="947" spans="1:34" x14ac:dyDescent="0.2">
      <c r="A947" s="275"/>
      <c r="B947" s="275"/>
      <c r="C947" s="304"/>
      <c r="D947" s="316"/>
      <c r="E947" s="249"/>
      <c r="F947" s="249"/>
      <c r="G947" s="249"/>
      <c r="H947" s="275"/>
      <c r="I947" s="275"/>
      <c r="J947" s="304"/>
    </row>
    <row r="948" spans="1:34" x14ac:dyDescent="0.2">
      <c r="A948" s="275"/>
      <c r="B948" s="275"/>
      <c r="C948" s="304"/>
      <c r="D948" s="316"/>
      <c r="E948" s="249"/>
      <c r="F948" s="249"/>
      <c r="G948" s="249"/>
      <c r="H948" s="275"/>
      <c r="I948" s="275"/>
      <c r="J948" s="304"/>
      <c r="K948" s="249"/>
      <c r="L948" s="249"/>
      <c r="M948" s="249"/>
      <c r="N948" s="249"/>
      <c r="O948" s="249"/>
      <c r="P948" s="249"/>
      <c r="Q948" s="249"/>
      <c r="R948" s="249"/>
      <c r="S948" s="249"/>
      <c r="T948" s="249"/>
      <c r="U948" s="249"/>
      <c r="V948" s="249"/>
      <c r="W948" s="249"/>
      <c r="X948" s="249"/>
      <c r="Y948" s="249"/>
      <c r="Z948" s="249"/>
      <c r="AA948" s="249"/>
      <c r="AB948" s="249"/>
      <c r="AC948" s="249"/>
      <c r="AD948" s="249"/>
      <c r="AE948" s="249"/>
      <c r="AF948" s="249"/>
      <c r="AG948" s="249"/>
      <c r="AH948" s="249"/>
    </row>
    <row r="949" spans="1:34" x14ac:dyDescent="0.2">
      <c r="A949" s="275"/>
      <c r="B949" s="275"/>
      <c r="C949" s="304"/>
      <c r="D949" s="316"/>
      <c r="E949" s="249"/>
      <c r="F949" s="249"/>
      <c r="G949" s="249"/>
      <c r="H949" s="275"/>
      <c r="I949" s="275"/>
      <c r="J949" s="304"/>
      <c r="K949" s="249"/>
      <c r="L949" s="249"/>
      <c r="M949" s="249"/>
      <c r="N949" s="249"/>
      <c r="O949" s="249"/>
      <c r="P949" s="249"/>
      <c r="Q949" s="249"/>
      <c r="R949" s="249"/>
      <c r="S949" s="249"/>
      <c r="T949" s="249"/>
      <c r="U949" s="249"/>
      <c r="V949" s="249"/>
      <c r="W949" s="249"/>
      <c r="X949" s="249"/>
      <c r="Y949" s="249"/>
      <c r="Z949" s="249"/>
      <c r="AA949" s="249"/>
      <c r="AB949" s="249"/>
      <c r="AC949" s="249"/>
      <c r="AD949" s="249"/>
      <c r="AE949" s="249"/>
      <c r="AF949" s="249"/>
      <c r="AG949" s="249"/>
      <c r="AH949" s="249"/>
    </row>
    <row r="950" spans="1:34" x14ac:dyDescent="0.2">
      <c r="A950" s="275"/>
      <c r="B950" s="275"/>
      <c r="C950" s="304"/>
      <c r="D950" s="316"/>
      <c r="E950" s="249"/>
      <c r="F950" s="249"/>
      <c r="G950" s="249"/>
      <c r="H950" s="275"/>
      <c r="I950" s="275"/>
      <c r="J950" s="304"/>
      <c r="K950" s="249"/>
      <c r="L950" s="249"/>
      <c r="M950" s="249"/>
      <c r="N950" s="249"/>
      <c r="O950" s="249"/>
      <c r="P950" s="249"/>
      <c r="Q950" s="249"/>
      <c r="R950" s="249"/>
      <c r="S950" s="249"/>
      <c r="T950" s="249"/>
      <c r="U950" s="249"/>
      <c r="V950" s="249"/>
      <c r="W950" s="249"/>
      <c r="X950" s="249"/>
      <c r="Y950" s="249"/>
      <c r="Z950" s="249"/>
      <c r="AA950" s="249"/>
      <c r="AB950" s="249"/>
      <c r="AC950" s="249"/>
      <c r="AD950" s="249"/>
      <c r="AE950" s="249"/>
      <c r="AF950" s="249"/>
      <c r="AG950" s="249"/>
      <c r="AH950" s="249"/>
    </row>
    <row r="951" spans="1:34" x14ac:dyDescent="0.2">
      <c r="A951" s="275"/>
      <c r="B951" s="275"/>
      <c r="C951" s="304"/>
      <c r="D951" s="316"/>
      <c r="E951" s="249"/>
      <c r="F951" s="249"/>
      <c r="G951" s="249"/>
      <c r="H951" s="275"/>
      <c r="I951" s="275"/>
      <c r="J951" s="304"/>
      <c r="K951" s="249"/>
      <c r="L951" s="249"/>
      <c r="M951" s="249"/>
      <c r="N951" s="249"/>
      <c r="O951" s="249"/>
      <c r="P951" s="249"/>
      <c r="Q951" s="249"/>
      <c r="R951" s="249"/>
      <c r="S951" s="249"/>
      <c r="T951" s="249"/>
      <c r="U951" s="249"/>
      <c r="V951" s="249"/>
      <c r="W951" s="249"/>
      <c r="X951" s="249"/>
      <c r="Y951" s="249"/>
      <c r="Z951" s="249"/>
      <c r="AA951" s="249"/>
      <c r="AB951" s="249"/>
      <c r="AC951" s="249"/>
      <c r="AD951" s="249"/>
      <c r="AE951" s="249"/>
      <c r="AF951" s="249"/>
      <c r="AG951" s="249"/>
      <c r="AH951" s="249"/>
    </row>
    <row r="952" spans="1:34" x14ac:dyDescent="0.2">
      <c r="A952" s="275"/>
      <c r="B952" s="275"/>
      <c r="C952" s="304"/>
      <c r="D952" s="316"/>
      <c r="E952" s="249"/>
      <c r="F952" s="249"/>
      <c r="G952" s="249"/>
      <c r="H952" s="275"/>
      <c r="I952" s="275"/>
      <c r="J952" s="304"/>
      <c r="K952" s="249"/>
      <c r="L952" s="249"/>
      <c r="M952" s="249"/>
      <c r="N952" s="249"/>
      <c r="O952" s="249"/>
      <c r="P952" s="249"/>
      <c r="Q952" s="249"/>
      <c r="R952" s="249"/>
      <c r="S952" s="249"/>
      <c r="T952" s="249"/>
      <c r="U952" s="249"/>
      <c r="V952" s="249"/>
      <c r="W952" s="249"/>
      <c r="X952" s="249"/>
      <c r="Y952" s="249"/>
      <c r="Z952" s="249"/>
      <c r="AA952" s="249"/>
      <c r="AB952" s="249"/>
      <c r="AC952" s="249"/>
      <c r="AD952" s="249"/>
      <c r="AE952" s="249"/>
      <c r="AF952" s="249"/>
      <c r="AG952" s="249"/>
      <c r="AH952" s="249"/>
    </row>
    <row r="953" spans="1:34" x14ac:dyDescent="0.2">
      <c r="A953" s="275"/>
      <c r="B953" s="275"/>
      <c r="C953" s="304"/>
      <c r="D953" s="316"/>
      <c r="E953" s="249"/>
      <c r="F953" s="249"/>
      <c r="G953" s="249"/>
      <c r="H953" s="275"/>
      <c r="I953" s="275"/>
      <c r="J953" s="304"/>
      <c r="K953" s="249"/>
      <c r="L953" s="249"/>
      <c r="M953" s="249"/>
      <c r="N953" s="249"/>
      <c r="O953" s="249"/>
      <c r="P953" s="249"/>
      <c r="Q953" s="249"/>
      <c r="R953" s="249"/>
      <c r="S953" s="249"/>
      <c r="T953" s="249"/>
      <c r="U953" s="249"/>
      <c r="V953" s="249"/>
      <c r="W953" s="249"/>
      <c r="X953" s="249"/>
      <c r="Y953" s="249"/>
      <c r="Z953" s="249"/>
      <c r="AA953" s="249"/>
      <c r="AB953" s="249"/>
      <c r="AC953" s="249"/>
      <c r="AD953" s="249"/>
      <c r="AE953" s="249"/>
      <c r="AF953" s="249"/>
      <c r="AG953" s="249"/>
      <c r="AH953" s="249"/>
    </row>
    <row r="954" spans="1:34" x14ac:dyDescent="0.2">
      <c r="A954" s="275"/>
      <c r="B954" s="275"/>
      <c r="C954" s="304"/>
      <c r="D954" s="316"/>
      <c r="E954" s="249"/>
      <c r="F954" s="249"/>
      <c r="G954" s="249"/>
      <c r="H954" s="275"/>
      <c r="I954" s="275"/>
      <c r="J954" s="304"/>
      <c r="K954" s="249"/>
      <c r="L954" s="249"/>
      <c r="M954" s="249"/>
      <c r="N954" s="249"/>
      <c r="O954" s="249"/>
      <c r="P954" s="249"/>
      <c r="Q954" s="249"/>
      <c r="R954" s="249"/>
      <c r="S954" s="249"/>
      <c r="T954" s="249"/>
      <c r="U954" s="249"/>
      <c r="V954" s="249"/>
      <c r="W954" s="249"/>
      <c r="X954" s="249"/>
      <c r="Y954" s="249"/>
      <c r="Z954" s="249"/>
      <c r="AA954" s="249"/>
      <c r="AB954" s="249"/>
      <c r="AC954" s="249"/>
      <c r="AD954" s="249"/>
      <c r="AE954" s="249"/>
      <c r="AF954" s="249"/>
      <c r="AG954" s="249"/>
      <c r="AH954" s="249"/>
    </row>
    <row r="955" spans="1:34" x14ac:dyDescent="0.2">
      <c r="A955" s="275"/>
      <c r="B955" s="275"/>
      <c r="C955" s="304"/>
      <c r="D955" s="316"/>
      <c r="E955" s="249"/>
      <c r="F955" s="249"/>
      <c r="G955" s="249"/>
      <c r="H955" s="275"/>
      <c r="I955" s="275"/>
      <c r="J955" s="304"/>
      <c r="K955" s="249"/>
      <c r="L955" s="249"/>
      <c r="M955" s="249"/>
      <c r="N955" s="249"/>
      <c r="O955" s="249"/>
      <c r="P955" s="249"/>
      <c r="Q955" s="249"/>
      <c r="R955" s="249"/>
      <c r="S955" s="249"/>
      <c r="T955" s="249"/>
      <c r="U955" s="249"/>
      <c r="V955" s="249"/>
      <c r="W955" s="249"/>
      <c r="X955" s="249"/>
      <c r="Y955" s="249"/>
      <c r="Z955" s="249"/>
      <c r="AA955" s="249"/>
      <c r="AB955" s="249"/>
      <c r="AC955" s="249"/>
      <c r="AD955" s="249"/>
      <c r="AE955" s="249"/>
      <c r="AF955" s="249"/>
      <c r="AG955" s="249"/>
      <c r="AH955" s="249"/>
    </row>
    <row r="956" spans="1:34" x14ac:dyDescent="0.2">
      <c r="A956" s="275"/>
      <c r="B956" s="275"/>
      <c r="C956" s="304"/>
      <c r="D956" s="316"/>
      <c r="E956" s="249"/>
      <c r="F956" s="249"/>
      <c r="G956" s="249"/>
      <c r="H956" s="275"/>
      <c r="I956" s="275"/>
      <c r="J956" s="304"/>
      <c r="K956" s="249"/>
      <c r="L956" s="249"/>
      <c r="M956" s="249"/>
      <c r="N956" s="249"/>
      <c r="O956" s="249"/>
      <c r="P956" s="249"/>
      <c r="Q956" s="249"/>
      <c r="R956" s="249"/>
      <c r="S956" s="249"/>
      <c r="T956" s="249"/>
      <c r="U956" s="249"/>
      <c r="V956" s="249"/>
      <c r="W956" s="249"/>
      <c r="X956" s="249"/>
      <c r="Y956" s="249"/>
      <c r="Z956" s="249"/>
      <c r="AA956" s="249"/>
      <c r="AB956" s="249"/>
      <c r="AC956" s="249"/>
      <c r="AD956" s="249"/>
      <c r="AE956" s="249"/>
      <c r="AF956" s="249"/>
      <c r="AG956" s="249"/>
      <c r="AH956" s="249"/>
    </row>
    <row r="957" spans="1:34" x14ac:dyDescent="0.2">
      <c r="A957" s="275"/>
      <c r="B957" s="275"/>
      <c r="C957" s="304"/>
      <c r="D957" s="316"/>
      <c r="E957" s="249"/>
      <c r="F957" s="249"/>
      <c r="G957" s="249"/>
      <c r="H957" s="275"/>
      <c r="I957" s="275"/>
      <c r="J957" s="304"/>
      <c r="K957" s="249"/>
      <c r="L957" s="249"/>
      <c r="M957" s="249"/>
      <c r="N957" s="249"/>
      <c r="O957" s="249"/>
      <c r="P957" s="249"/>
      <c r="Q957" s="249"/>
      <c r="R957" s="249"/>
      <c r="S957" s="249"/>
      <c r="T957" s="249"/>
      <c r="U957" s="249"/>
      <c r="V957" s="249"/>
      <c r="W957" s="249"/>
      <c r="X957" s="249"/>
      <c r="Y957" s="249"/>
      <c r="Z957" s="249"/>
      <c r="AA957" s="249"/>
      <c r="AB957" s="249"/>
      <c r="AC957" s="249"/>
      <c r="AD957" s="249"/>
      <c r="AE957" s="249"/>
      <c r="AF957" s="249"/>
      <c r="AG957" s="249"/>
      <c r="AH957" s="249"/>
    </row>
    <row r="958" spans="1:34" x14ac:dyDescent="0.2">
      <c r="A958" s="275"/>
      <c r="B958" s="275"/>
      <c r="C958" s="304"/>
      <c r="D958" s="316"/>
      <c r="E958" s="249"/>
      <c r="F958" s="249"/>
      <c r="G958" s="249"/>
      <c r="H958" s="275"/>
      <c r="I958" s="275"/>
      <c r="J958" s="304"/>
      <c r="K958" s="249"/>
      <c r="L958" s="249"/>
      <c r="M958" s="249"/>
      <c r="N958" s="249"/>
      <c r="O958" s="249"/>
      <c r="P958" s="249"/>
      <c r="Q958" s="249"/>
      <c r="R958" s="249"/>
      <c r="S958" s="249"/>
      <c r="T958" s="249"/>
      <c r="U958" s="249"/>
      <c r="V958" s="249"/>
      <c r="W958" s="249"/>
      <c r="X958" s="249"/>
      <c r="Y958" s="249"/>
      <c r="Z958" s="249"/>
      <c r="AA958" s="249"/>
      <c r="AB958" s="249"/>
      <c r="AC958" s="249"/>
      <c r="AD958" s="249"/>
      <c r="AE958" s="249"/>
      <c r="AF958" s="249"/>
      <c r="AG958" s="249"/>
      <c r="AH958" s="249"/>
    </row>
    <row r="959" spans="1:34" x14ac:dyDescent="0.2">
      <c r="A959" s="275"/>
      <c r="B959" s="275"/>
      <c r="C959" s="304"/>
      <c r="D959" s="316"/>
      <c r="E959" s="249"/>
      <c r="F959" s="249"/>
      <c r="G959" s="249"/>
      <c r="H959" s="275"/>
      <c r="I959" s="275"/>
      <c r="J959" s="304"/>
      <c r="K959" s="249"/>
      <c r="L959" s="249"/>
      <c r="M959" s="249"/>
      <c r="N959" s="249"/>
      <c r="O959" s="249"/>
      <c r="P959" s="249"/>
      <c r="Q959" s="249"/>
      <c r="R959" s="249"/>
      <c r="S959" s="249"/>
      <c r="T959" s="249"/>
      <c r="U959" s="249"/>
      <c r="V959" s="249"/>
      <c r="W959" s="249"/>
      <c r="X959" s="249"/>
      <c r="Y959" s="249"/>
      <c r="Z959" s="249"/>
      <c r="AA959" s="249"/>
      <c r="AB959" s="249"/>
      <c r="AC959" s="249"/>
      <c r="AD959" s="249"/>
      <c r="AE959" s="249"/>
      <c r="AF959" s="249"/>
      <c r="AG959" s="249"/>
      <c r="AH959" s="249"/>
    </row>
    <row r="960" spans="1:34" x14ac:dyDescent="0.2">
      <c r="A960" s="275"/>
      <c r="B960" s="275"/>
      <c r="C960" s="304"/>
      <c r="D960" s="316"/>
      <c r="E960" s="249"/>
      <c r="F960" s="249"/>
      <c r="G960" s="249"/>
      <c r="H960" s="275"/>
      <c r="I960" s="275"/>
      <c r="J960" s="304"/>
      <c r="K960" s="249"/>
      <c r="L960" s="249"/>
      <c r="M960" s="249"/>
      <c r="N960" s="249"/>
      <c r="O960" s="249"/>
      <c r="P960" s="249"/>
      <c r="Q960" s="249"/>
      <c r="R960" s="249"/>
      <c r="S960" s="249"/>
      <c r="T960" s="249"/>
      <c r="U960" s="249"/>
      <c r="V960" s="249"/>
      <c r="W960" s="249"/>
      <c r="X960" s="249"/>
      <c r="Y960" s="249"/>
      <c r="Z960" s="249"/>
      <c r="AA960" s="249"/>
      <c r="AB960" s="249"/>
      <c r="AC960" s="249"/>
      <c r="AD960" s="249"/>
      <c r="AE960" s="249"/>
      <c r="AF960" s="249"/>
      <c r="AG960" s="249"/>
      <c r="AH960" s="249"/>
    </row>
    <row r="961" spans="1:34" x14ac:dyDescent="0.2">
      <c r="A961" s="275"/>
      <c r="B961" s="275"/>
      <c r="C961" s="304"/>
      <c r="D961" s="316"/>
      <c r="E961" s="249"/>
      <c r="F961" s="249"/>
      <c r="G961" s="249"/>
      <c r="H961" s="275"/>
      <c r="I961" s="275"/>
      <c r="J961" s="304"/>
      <c r="K961" s="249"/>
      <c r="L961" s="249"/>
      <c r="M961" s="249"/>
      <c r="N961" s="249"/>
      <c r="O961" s="249"/>
      <c r="P961" s="249"/>
      <c r="Q961" s="249"/>
      <c r="R961" s="249"/>
      <c r="S961" s="249"/>
      <c r="T961" s="249"/>
      <c r="U961" s="249"/>
      <c r="V961" s="249"/>
      <c r="W961" s="249"/>
      <c r="X961" s="249"/>
      <c r="Y961" s="249"/>
      <c r="Z961" s="249"/>
      <c r="AA961" s="249"/>
      <c r="AB961" s="249"/>
      <c r="AC961" s="249"/>
      <c r="AD961" s="249"/>
      <c r="AE961" s="249"/>
      <c r="AF961" s="249"/>
      <c r="AG961" s="249"/>
      <c r="AH961" s="249"/>
    </row>
    <row r="962" spans="1:34" x14ac:dyDescent="0.2">
      <c r="A962" s="275"/>
      <c r="B962" s="275"/>
      <c r="C962" s="304"/>
      <c r="D962" s="316"/>
      <c r="E962" s="249"/>
      <c r="F962" s="249"/>
      <c r="G962" s="249"/>
      <c r="H962" s="275"/>
      <c r="I962" s="275"/>
      <c r="J962" s="304"/>
      <c r="K962" s="249"/>
      <c r="L962" s="249"/>
      <c r="M962" s="249"/>
      <c r="N962" s="249"/>
      <c r="O962" s="249"/>
      <c r="P962" s="249"/>
      <c r="Q962" s="249"/>
      <c r="R962" s="249"/>
      <c r="S962" s="249"/>
      <c r="T962" s="249"/>
      <c r="U962" s="249"/>
      <c r="V962" s="249"/>
      <c r="W962" s="249"/>
      <c r="X962" s="249"/>
      <c r="Y962" s="249"/>
      <c r="Z962" s="249"/>
      <c r="AA962" s="249"/>
      <c r="AB962" s="249"/>
      <c r="AC962" s="249"/>
      <c r="AD962" s="249"/>
      <c r="AE962" s="249"/>
      <c r="AF962" s="249"/>
      <c r="AG962" s="249"/>
      <c r="AH962" s="249"/>
    </row>
    <row r="963" spans="1:34" x14ac:dyDescent="0.2">
      <c r="A963" s="275"/>
      <c r="B963" s="275"/>
      <c r="C963" s="304"/>
      <c r="D963" s="316"/>
      <c r="E963" s="249"/>
      <c r="F963" s="249"/>
      <c r="G963" s="249"/>
      <c r="H963" s="275"/>
      <c r="I963" s="275"/>
      <c r="J963" s="304"/>
      <c r="K963" s="249"/>
      <c r="L963" s="249"/>
      <c r="M963" s="249"/>
      <c r="N963" s="249"/>
      <c r="O963" s="249"/>
      <c r="P963" s="249"/>
      <c r="Q963" s="249"/>
      <c r="R963" s="249"/>
      <c r="S963" s="249"/>
      <c r="T963" s="249"/>
      <c r="U963" s="249"/>
      <c r="V963" s="249"/>
      <c r="W963" s="249"/>
      <c r="X963" s="249"/>
      <c r="Y963" s="249"/>
      <c r="Z963" s="249"/>
      <c r="AA963" s="249"/>
      <c r="AB963" s="249"/>
      <c r="AC963" s="249"/>
      <c r="AD963" s="249"/>
      <c r="AE963" s="249"/>
      <c r="AF963" s="249"/>
      <c r="AG963" s="249"/>
      <c r="AH963" s="249"/>
    </row>
    <row r="964" spans="1:34" x14ac:dyDescent="0.2">
      <c r="A964" s="275"/>
      <c r="B964" s="275"/>
      <c r="C964" s="304"/>
      <c r="D964" s="316"/>
      <c r="E964" s="249"/>
      <c r="F964" s="249"/>
      <c r="G964" s="249"/>
      <c r="H964" s="275"/>
      <c r="I964" s="275"/>
      <c r="J964" s="304"/>
      <c r="K964" s="249"/>
      <c r="L964" s="249"/>
      <c r="M964" s="249"/>
      <c r="N964" s="249"/>
      <c r="O964" s="249"/>
      <c r="P964" s="249"/>
      <c r="Q964" s="249"/>
      <c r="R964" s="249"/>
      <c r="S964" s="249"/>
      <c r="T964" s="249"/>
      <c r="U964" s="249"/>
      <c r="V964" s="249"/>
      <c r="W964" s="249"/>
      <c r="X964" s="249"/>
      <c r="Y964" s="249"/>
      <c r="Z964" s="249"/>
      <c r="AA964" s="249"/>
      <c r="AB964" s="249"/>
      <c r="AC964" s="249"/>
      <c r="AD964" s="249"/>
      <c r="AE964" s="249"/>
      <c r="AF964" s="249"/>
      <c r="AG964" s="249"/>
      <c r="AH964" s="249"/>
    </row>
    <row r="965" spans="1:34" x14ac:dyDescent="0.2">
      <c r="A965" s="275"/>
      <c r="B965" s="275"/>
      <c r="C965" s="304"/>
      <c r="D965" s="316"/>
      <c r="E965" s="249"/>
      <c r="F965" s="249"/>
      <c r="G965" s="249"/>
      <c r="H965" s="275"/>
      <c r="I965" s="275"/>
      <c r="J965" s="304"/>
      <c r="K965" s="249"/>
      <c r="L965" s="249"/>
      <c r="M965" s="249"/>
      <c r="N965" s="249"/>
      <c r="O965" s="249"/>
      <c r="P965" s="249"/>
      <c r="Q965" s="249"/>
      <c r="R965" s="249"/>
      <c r="S965" s="249"/>
      <c r="T965" s="249"/>
      <c r="U965" s="249"/>
      <c r="V965" s="249"/>
      <c r="W965" s="249"/>
      <c r="X965" s="249"/>
      <c r="Y965" s="249"/>
      <c r="Z965" s="249"/>
      <c r="AA965" s="249"/>
      <c r="AB965" s="249"/>
      <c r="AC965" s="249"/>
      <c r="AD965" s="249"/>
      <c r="AE965" s="249"/>
      <c r="AF965" s="249"/>
      <c r="AG965" s="249"/>
      <c r="AH965" s="249"/>
    </row>
    <row r="966" spans="1:34" x14ac:dyDescent="0.2">
      <c r="A966" s="275"/>
      <c r="B966" s="275"/>
      <c r="C966" s="304"/>
      <c r="D966" s="316"/>
      <c r="E966" s="249"/>
      <c r="F966" s="249"/>
      <c r="G966" s="249"/>
      <c r="H966" s="275"/>
      <c r="I966" s="275"/>
      <c r="J966" s="304"/>
      <c r="K966" s="249"/>
      <c r="L966" s="249"/>
      <c r="M966" s="249"/>
      <c r="N966" s="249"/>
      <c r="O966" s="249"/>
      <c r="P966" s="249"/>
      <c r="Q966" s="249"/>
      <c r="R966" s="249"/>
      <c r="S966" s="249"/>
      <c r="T966" s="249"/>
      <c r="U966" s="249"/>
      <c r="V966" s="249"/>
      <c r="W966" s="249"/>
      <c r="X966" s="249"/>
      <c r="Y966" s="249"/>
      <c r="Z966" s="249"/>
      <c r="AA966" s="249"/>
      <c r="AB966" s="249"/>
      <c r="AC966" s="249"/>
      <c r="AD966" s="249"/>
      <c r="AE966" s="249"/>
      <c r="AF966" s="249"/>
      <c r="AG966" s="249"/>
      <c r="AH966" s="249"/>
    </row>
    <row r="967" spans="1:34" x14ac:dyDescent="0.2">
      <c r="A967" s="275"/>
      <c r="B967" s="275"/>
      <c r="C967" s="304"/>
      <c r="D967" s="316"/>
      <c r="E967" s="249"/>
      <c r="F967" s="249"/>
      <c r="G967" s="249"/>
      <c r="H967" s="275"/>
      <c r="I967" s="275"/>
      <c r="J967" s="304"/>
      <c r="K967" s="249"/>
      <c r="L967" s="249"/>
      <c r="M967" s="249"/>
      <c r="N967" s="249"/>
      <c r="O967" s="249"/>
      <c r="P967" s="249"/>
      <c r="Q967" s="249"/>
      <c r="R967" s="249"/>
      <c r="S967" s="249"/>
      <c r="T967" s="249"/>
      <c r="U967" s="249"/>
      <c r="V967" s="249"/>
      <c r="W967" s="249"/>
      <c r="X967" s="249"/>
      <c r="Y967" s="249"/>
      <c r="Z967" s="249"/>
      <c r="AA967" s="249"/>
      <c r="AB967" s="249"/>
      <c r="AC967" s="249"/>
      <c r="AD967" s="249"/>
      <c r="AE967" s="249"/>
      <c r="AF967" s="249"/>
      <c r="AG967" s="249"/>
      <c r="AH967" s="249"/>
    </row>
    <row r="968" spans="1:34" x14ac:dyDescent="0.2">
      <c r="A968" s="316"/>
      <c r="B968" s="316"/>
      <c r="C968" s="317"/>
      <c r="D968" s="316"/>
      <c r="E968" s="318"/>
      <c r="F968" s="318"/>
      <c r="G968" s="318"/>
      <c r="H968" s="275"/>
      <c r="I968" s="275"/>
      <c r="J968" s="304"/>
      <c r="K968" s="249"/>
      <c r="L968" s="249"/>
      <c r="M968" s="249"/>
      <c r="N968" s="249"/>
      <c r="O968" s="249"/>
      <c r="P968" s="249"/>
      <c r="Q968" s="249"/>
      <c r="R968" s="249"/>
      <c r="S968" s="249"/>
      <c r="T968" s="249"/>
      <c r="U968" s="249"/>
      <c r="V968" s="249"/>
      <c r="W968" s="249"/>
      <c r="X968" s="249"/>
      <c r="Y968" s="249"/>
      <c r="Z968" s="249"/>
      <c r="AA968" s="249"/>
      <c r="AB968" s="249"/>
      <c r="AC968" s="249"/>
      <c r="AD968" s="249"/>
      <c r="AE968" s="249"/>
      <c r="AF968" s="249"/>
      <c r="AG968" s="249"/>
      <c r="AH968" s="249"/>
    </row>
    <row r="969" spans="1:34" x14ac:dyDescent="0.2">
      <c r="A969" s="275"/>
      <c r="B969" s="275"/>
      <c r="C969" s="304"/>
      <c r="D969" s="316"/>
      <c r="E969" s="249"/>
      <c r="F969" s="249"/>
      <c r="G969" s="249"/>
      <c r="H969" s="275"/>
      <c r="I969" s="275"/>
      <c r="J969" s="304"/>
      <c r="K969" s="249"/>
      <c r="L969" s="249"/>
      <c r="M969" s="249"/>
      <c r="N969" s="249"/>
      <c r="O969" s="249"/>
      <c r="P969" s="249"/>
      <c r="Q969" s="249"/>
      <c r="R969" s="249"/>
      <c r="S969" s="249"/>
      <c r="T969" s="249"/>
      <c r="U969" s="249"/>
      <c r="V969" s="249"/>
      <c r="W969" s="249"/>
      <c r="X969" s="249"/>
      <c r="Y969" s="249"/>
      <c r="Z969" s="249"/>
      <c r="AA969" s="249"/>
      <c r="AB969" s="249"/>
      <c r="AC969" s="249"/>
      <c r="AD969" s="249"/>
      <c r="AE969" s="249"/>
      <c r="AF969" s="249"/>
      <c r="AG969" s="249"/>
      <c r="AH969" s="249"/>
    </row>
    <row r="970" spans="1:34" x14ac:dyDescent="0.2">
      <c r="A970" s="275"/>
      <c r="B970" s="275"/>
      <c r="C970" s="304"/>
      <c r="D970" s="316"/>
      <c r="E970" s="249"/>
      <c r="F970" s="249"/>
      <c r="G970" s="249"/>
      <c r="H970" s="275"/>
      <c r="I970" s="275"/>
      <c r="J970" s="304"/>
      <c r="K970" s="249"/>
      <c r="L970" s="249"/>
      <c r="M970" s="249"/>
      <c r="N970" s="249"/>
      <c r="O970" s="249"/>
      <c r="P970" s="249"/>
      <c r="Q970" s="249"/>
      <c r="R970" s="249"/>
      <c r="S970" s="249"/>
      <c r="T970" s="249"/>
      <c r="U970" s="249"/>
      <c r="V970" s="249"/>
      <c r="W970" s="249"/>
      <c r="X970" s="249"/>
      <c r="Y970" s="249"/>
      <c r="Z970" s="249"/>
      <c r="AA970" s="249"/>
      <c r="AB970" s="249"/>
      <c r="AC970" s="249"/>
      <c r="AD970" s="249"/>
      <c r="AE970" s="249"/>
      <c r="AF970" s="249"/>
      <c r="AG970" s="249"/>
      <c r="AH970" s="249"/>
    </row>
    <row r="971" spans="1:34" x14ac:dyDescent="0.2">
      <c r="A971" s="275"/>
      <c r="B971" s="275"/>
      <c r="C971" s="304"/>
      <c r="D971" s="316"/>
      <c r="E971" s="249"/>
      <c r="F971" s="249"/>
      <c r="G971" s="249"/>
      <c r="H971" s="275"/>
      <c r="I971" s="275"/>
      <c r="J971" s="304"/>
      <c r="K971" s="249"/>
      <c r="L971" s="249"/>
      <c r="M971" s="249"/>
      <c r="N971" s="249"/>
      <c r="O971" s="249"/>
      <c r="P971" s="249"/>
      <c r="Q971" s="249"/>
      <c r="R971" s="249"/>
      <c r="S971" s="249"/>
      <c r="T971" s="249"/>
      <c r="U971" s="249"/>
      <c r="V971" s="249"/>
      <c r="W971" s="249"/>
      <c r="X971" s="249"/>
      <c r="Y971" s="249"/>
      <c r="Z971" s="249"/>
      <c r="AA971" s="249"/>
      <c r="AB971" s="249"/>
      <c r="AC971" s="249"/>
      <c r="AD971" s="249"/>
      <c r="AE971" s="249"/>
      <c r="AF971" s="249"/>
      <c r="AG971" s="249"/>
      <c r="AH971" s="249"/>
    </row>
    <row r="972" spans="1:34" x14ac:dyDescent="0.2">
      <c r="A972" s="275"/>
      <c r="B972" s="275"/>
      <c r="C972" s="304"/>
      <c r="D972" s="316"/>
      <c r="E972" s="249"/>
      <c r="F972" s="249"/>
      <c r="G972" s="249"/>
      <c r="H972" s="275"/>
      <c r="I972" s="275"/>
      <c r="J972" s="304"/>
      <c r="K972" s="249"/>
      <c r="L972" s="249"/>
      <c r="M972" s="249"/>
      <c r="N972" s="249"/>
      <c r="O972" s="249"/>
      <c r="P972" s="249"/>
      <c r="Q972" s="249"/>
      <c r="R972" s="249"/>
      <c r="S972" s="249"/>
      <c r="T972" s="249"/>
      <c r="U972" s="249"/>
      <c r="V972" s="249"/>
      <c r="W972" s="249"/>
      <c r="X972" s="249"/>
      <c r="Y972" s="249"/>
      <c r="Z972" s="249"/>
      <c r="AA972" s="249"/>
      <c r="AB972" s="249"/>
      <c r="AC972" s="249"/>
      <c r="AD972" s="249"/>
      <c r="AE972" s="249"/>
      <c r="AF972" s="249"/>
      <c r="AG972" s="249"/>
      <c r="AH972" s="249"/>
    </row>
    <row r="973" spans="1:34" x14ac:dyDescent="0.2">
      <c r="A973" s="275"/>
      <c r="B973" s="275"/>
      <c r="C973" s="304"/>
      <c r="D973" s="316"/>
      <c r="E973" s="249"/>
      <c r="F973" s="249"/>
      <c r="G973" s="249"/>
      <c r="H973" s="275"/>
      <c r="I973" s="275"/>
      <c r="J973" s="304"/>
      <c r="K973" s="249"/>
      <c r="L973" s="249"/>
      <c r="M973" s="249"/>
      <c r="N973" s="249"/>
      <c r="O973" s="249"/>
      <c r="P973" s="249"/>
      <c r="Q973" s="249"/>
      <c r="R973" s="249"/>
      <c r="S973" s="249"/>
      <c r="T973" s="249"/>
      <c r="U973" s="249"/>
      <c r="V973" s="249"/>
      <c r="W973" s="249"/>
      <c r="X973" s="249"/>
      <c r="Y973" s="249"/>
      <c r="Z973" s="249"/>
      <c r="AA973" s="249"/>
      <c r="AB973" s="249"/>
      <c r="AC973" s="249"/>
      <c r="AD973" s="249"/>
      <c r="AE973" s="249"/>
      <c r="AF973" s="249"/>
      <c r="AG973" s="249"/>
      <c r="AH973" s="249"/>
    </row>
    <row r="974" spans="1:34" x14ac:dyDescent="0.2">
      <c r="A974" s="275"/>
      <c r="B974" s="275"/>
      <c r="C974" s="304"/>
      <c r="D974" s="316"/>
      <c r="E974" s="249"/>
      <c r="F974" s="249"/>
      <c r="G974" s="249"/>
      <c r="H974" s="275"/>
      <c r="I974" s="275"/>
      <c r="J974" s="304"/>
      <c r="K974" s="249"/>
      <c r="L974" s="249"/>
      <c r="M974" s="249"/>
      <c r="N974" s="249"/>
      <c r="O974" s="249"/>
      <c r="P974" s="249"/>
      <c r="Q974" s="249"/>
      <c r="R974" s="249"/>
      <c r="S974" s="249"/>
      <c r="T974" s="249"/>
      <c r="U974" s="249"/>
      <c r="V974" s="249"/>
      <c r="W974" s="249"/>
      <c r="X974" s="249"/>
      <c r="Y974" s="249"/>
      <c r="Z974" s="249"/>
      <c r="AA974" s="249"/>
      <c r="AB974" s="249"/>
      <c r="AC974" s="249"/>
      <c r="AD974" s="249"/>
      <c r="AE974" s="249"/>
      <c r="AF974" s="249"/>
      <c r="AG974" s="249"/>
      <c r="AH974" s="249"/>
    </row>
    <row r="975" spans="1:34" x14ac:dyDescent="0.2">
      <c r="A975" s="275"/>
      <c r="B975" s="275"/>
      <c r="C975" s="304"/>
      <c r="D975" s="316"/>
      <c r="E975" s="249"/>
      <c r="F975" s="249"/>
      <c r="G975" s="249"/>
      <c r="H975" s="275"/>
      <c r="I975" s="275"/>
      <c r="J975" s="304"/>
      <c r="K975" s="249"/>
      <c r="L975" s="249"/>
      <c r="M975" s="249"/>
      <c r="N975" s="249"/>
      <c r="O975" s="249"/>
      <c r="P975" s="249"/>
      <c r="Q975" s="249"/>
      <c r="R975" s="249"/>
      <c r="S975" s="249"/>
      <c r="T975" s="249"/>
      <c r="U975" s="249"/>
      <c r="V975" s="249"/>
      <c r="W975" s="249"/>
      <c r="X975" s="249"/>
      <c r="Y975" s="249"/>
      <c r="Z975" s="249"/>
      <c r="AA975" s="249"/>
      <c r="AB975" s="249"/>
      <c r="AC975" s="249"/>
      <c r="AD975" s="249"/>
      <c r="AE975" s="249"/>
      <c r="AF975" s="249"/>
      <c r="AG975" s="249"/>
      <c r="AH975" s="249"/>
    </row>
    <row r="976" spans="1:34" x14ac:dyDescent="0.2">
      <c r="A976" s="275"/>
      <c r="B976" s="275"/>
      <c r="C976" s="304"/>
      <c r="D976" s="316"/>
      <c r="E976" s="249"/>
      <c r="F976" s="249"/>
      <c r="G976" s="249"/>
      <c r="H976" s="275"/>
      <c r="I976" s="275"/>
      <c r="J976" s="304"/>
      <c r="K976" s="249"/>
      <c r="L976" s="249"/>
      <c r="M976" s="249"/>
      <c r="N976" s="249"/>
      <c r="O976" s="249"/>
      <c r="P976" s="249"/>
      <c r="Q976" s="249"/>
      <c r="R976" s="249"/>
      <c r="S976" s="249"/>
      <c r="T976" s="249"/>
      <c r="U976" s="249"/>
      <c r="V976" s="249"/>
      <c r="W976" s="249"/>
      <c r="X976" s="249"/>
      <c r="Y976" s="249"/>
      <c r="Z976" s="249"/>
      <c r="AA976" s="249"/>
      <c r="AB976" s="249"/>
      <c r="AC976" s="249"/>
      <c r="AD976" s="249"/>
      <c r="AE976" s="249"/>
      <c r="AF976" s="249"/>
      <c r="AG976" s="249"/>
      <c r="AH976" s="249"/>
    </row>
    <row r="977" spans="1:34" x14ac:dyDescent="0.2">
      <c r="A977" s="275"/>
      <c r="B977" s="275"/>
      <c r="C977" s="304"/>
      <c r="D977" s="316"/>
      <c r="E977" s="249"/>
      <c r="F977" s="249"/>
      <c r="G977" s="249"/>
      <c r="H977" s="275"/>
      <c r="I977" s="275"/>
      <c r="J977" s="304"/>
      <c r="K977" s="249"/>
      <c r="L977" s="249"/>
      <c r="M977" s="249"/>
      <c r="N977" s="249"/>
      <c r="O977" s="249"/>
      <c r="P977" s="249"/>
      <c r="Q977" s="249"/>
      <c r="R977" s="249"/>
      <c r="S977" s="249"/>
      <c r="T977" s="249"/>
      <c r="U977" s="249"/>
      <c r="V977" s="249"/>
      <c r="W977" s="249"/>
      <c r="X977" s="249"/>
      <c r="Y977" s="249"/>
      <c r="Z977" s="249"/>
      <c r="AA977" s="249"/>
      <c r="AB977" s="249"/>
      <c r="AC977" s="249"/>
      <c r="AD977" s="249"/>
      <c r="AE977" s="249"/>
      <c r="AF977" s="249"/>
      <c r="AG977" s="249"/>
      <c r="AH977" s="249"/>
    </row>
    <row r="978" spans="1:34" x14ac:dyDescent="0.2">
      <c r="A978" s="275"/>
      <c r="B978" s="275"/>
      <c r="C978" s="304"/>
      <c r="D978" s="316"/>
      <c r="E978" s="249"/>
      <c r="F978" s="249"/>
      <c r="G978" s="249"/>
      <c r="H978" s="275"/>
      <c r="I978" s="275"/>
      <c r="J978" s="304"/>
      <c r="K978" s="249"/>
      <c r="L978" s="249"/>
      <c r="M978" s="249"/>
      <c r="N978" s="249"/>
      <c r="O978" s="249"/>
      <c r="P978" s="249"/>
      <c r="Q978" s="249"/>
      <c r="R978" s="249"/>
      <c r="S978" s="249"/>
      <c r="T978" s="249"/>
      <c r="U978" s="249"/>
      <c r="V978" s="249"/>
      <c r="W978" s="249"/>
      <c r="X978" s="249"/>
      <c r="Y978" s="249"/>
      <c r="Z978" s="249"/>
      <c r="AA978" s="249"/>
      <c r="AB978" s="249"/>
      <c r="AC978" s="249"/>
      <c r="AD978" s="249"/>
      <c r="AE978" s="249"/>
      <c r="AF978" s="249"/>
      <c r="AG978" s="249"/>
      <c r="AH978" s="249"/>
    </row>
    <row r="979" spans="1:34" x14ac:dyDescent="0.2">
      <c r="A979" s="275"/>
      <c r="B979" s="275"/>
      <c r="C979" s="304"/>
      <c r="D979" s="316"/>
      <c r="E979" s="249"/>
      <c r="F979" s="249"/>
      <c r="G979" s="249"/>
      <c r="H979" s="275"/>
      <c r="I979" s="275"/>
      <c r="J979" s="304"/>
      <c r="K979" s="249"/>
      <c r="L979" s="249"/>
      <c r="M979" s="249"/>
      <c r="N979" s="249"/>
      <c r="O979" s="249"/>
      <c r="P979" s="249"/>
      <c r="Q979" s="249"/>
      <c r="R979" s="249"/>
      <c r="S979" s="249"/>
      <c r="T979" s="249"/>
      <c r="U979" s="249"/>
      <c r="V979" s="249"/>
      <c r="W979" s="249"/>
      <c r="X979" s="249"/>
      <c r="Y979" s="249"/>
      <c r="Z979" s="249"/>
      <c r="AA979" s="249"/>
      <c r="AB979" s="249"/>
      <c r="AC979" s="249"/>
      <c r="AD979" s="249"/>
      <c r="AE979" s="249"/>
      <c r="AF979" s="249"/>
      <c r="AG979" s="249"/>
      <c r="AH979" s="249"/>
    </row>
    <row r="980" spans="1:34" x14ac:dyDescent="0.2">
      <c r="A980" s="275"/>
      <c r="B980" s="275"/>
      <c r="C980" s="304"/>
      <c r="D980" s="316"/>
      <c r="E980" s="249"/>
      <c r="F980" s="249"/>
      <c r="G980" s="249"/>
      <c r="H980" s="275"/>
      <c r="I980" s="275"/>
      <c r="J980" s="304"/>
      <c r="K980" s="249"/>
      <c r="L980" s="249"/>
      <c r="M980" s="249"/>
      <c r="N980" s="249"/>
      <c r="O980" s="249"/>
      <c r="P980" s="249"/>
      <c r="Q980" s="249"/>
      <c r="R980" s="249"/>
      <c r="S980" s="249"/>
      <c r="T980" s="249"/>
      <c r="U980" s="249"/>
      <c r="V980" s="249"/>
      <c r="W980" s="249"/>
      <c r="X980" s="249"/>
      <c r="Y980" s="249"/>
      <c r="Z980" s="249"/>
      <c r="AA980" s="249"/>
      <c r="AB980" s="249"/>
      <c r="AC980" s="249"/>
      <c r="AD980" s="249"/>
      <c r="AE980" s="249"/>
      <c r="AF980" s="249"/>
      <c r="AG980" s="249"/>
      <c r="AH980" s="249"/>
    </row>
    <row r="981" spans="1:34" x14ac:dyDescent="0.2">
      <c r="A981" s="275"/>
      <c r="B981" s="275"/>
      <c r="C981" s="304"/>
      <c r="D981" s="316"/>
      <c r="E981" s="249"/>
      <c r="F981" s="249"/>
      <c r="G981" s="249"/>
      <c r="H981" s="275"/>
      <c r="I981" s="275"/>
      <c r="J981" s="304"/>
      <c r="K981" s="249"/>
      <c r="L981" s="249"/>
      <c r="M981" s="249"/>
      <c r="N981" s="249"/>
      <c r="O981" s="249"/>
      <c r="P981" s="249"/>
      <c r="Q981" s="249"/>
      <c r="R981" s="249"/>
      <c r="S981" s="249"/>
      <c r="T981" s="249"/>
      <c r="U981" s="249"/>
      <c r="V981" s="249"/>
      <c r="W981" s="249"/>
      <c r="X981" s="249"/>
      <c r="Y981" s="249"/>
      <c r="Z981" s="249"/>
      <c r="AA981" s="249"/>
      <c r="AB981" s="249"/>
      <c r="AC981" s="249"/>
      <c r="AD981" s="249"/>
      <c r="AE981" s="249"/>
      <c r="AF981" s="249"/>
      <c r="AG981" s="249"/>
      <c r="AH981" s="249"/>
    </row>
    <row r="982" spans="1:34" x14ac:dyDescent="0.2">
      <c r="A982" s="275"/>
      <c r="B982" s="275"/>
      <c r="C982" s="304"/>
      <c r="D982" s="316"/>
      <c r="E982" s="249"/>
      <c r="F982" s="249"/>
      <c r="G982" s="249"/>
      <c r="H982" s="275"/>
      <c r="I982" s="275"/>
      <c r="J982" s="304"/>
      <c r="K982" s="249"/>
      <c r="L982" s="249"/>
      <c r="M982" s="249"/>
      <c r="N982" s="249"/>
      <c r="O982" s="249"/>
      <c r="P982" s="249"/>
      <c r="Q982" s="249"/>
      <c r="R982" s="249"/>
      <c r="S982" s="249"/>
      <c r="T982" s="249"/>
      <c r="U982" s="249"/>
      <c r="V982" s="249"/>
      <c r="W982" s="249"/>
      <c r="X982" s="249"/>
      <c r="Y982" s="249"/>
      <c r="Z982" s="249"/>
      <c r="AA982" s="249"/>
      <c r="AB982" s="249"/>
      <c r="AC982" s="249"/>
      <c r="AD982" s="249"/>
      <c r="AE982" s="249"/>
      <c r="AF982" s="249"/>
      <c r="AG982" s="249"/>
      <c r="AH982" s="249"/>
    </row>
    <row r="983" spans="1:34" x14ac:dyDescent="0.2">
      <c r="A983" s="275"/>
      <c r="B983" s="275"/>
      <c r="C983" s="304"/>
      <c r="D983" s="316"/>
      <c r="E983" s="249"/>
      <c r="F983" s="249"/>
      <c r="G983" s="249"/>
      <c r="H983" s="275"/>
      <c r="I983" s="275"/>
      <c r="J983" s="304"/>
      <c r="K983" s="249"/>
      <c r="L983" s="249"/>
      <c r="M983" s="249"/>
      <c r="N983" s="249"/>
      <c r="O983" s="249"/>
      <c r="P983" s="249"/>
      <c r="Q983" s="249"/>
      <c r="R983" s="249"/>
      <c r="S983" s="249"/>
      <c r="T983" s="249"/>
      <c r="U983" s="249"/>
      <c r="V983" s="249"/>
      <c r="W983" s="249"/>
      <c r="X983" s="249"/>
      <c r="Y983" s="249"/>
      <c r="Z983" s="249"/>
      <c r="AA983" s="249"/>
      <c r="AB983" s="249"/>
      <c r="AC983" s="249"/>
      <c r="AD983" s="249"/>
      <c r="AE983" s="249"/>
      <c r="AF983" s="249"/>
      <c r="AG983" s="249"/>
      <c r="AH983" s="249"/>
    </row>
    <row r="984" spans="1:34" x14ac:dyDescent="0.2">
      <c r="A984" s="275"/>
      <c r="B984" s="275"/>
      <c r="C984" s="304"/>
      <c r="D984" s="316"/>
      <c r="E984" s="249"/>
      <c r="F984" s="249"/>
      <c r="G984" s="249"/>
      <c r="H984" s="275"/>
      <c r="I984" s="275"/>
      <c r="J984" s="304"/>
      <c r="K984" s="249"/>
      <c r="L984" s="249"/>
      <c r="M984" s="249"/>
      <c r="N984" s="249"/>
      <c r="O984" s="249"/>
      <c r="P984" s="249"/>
      <c r="Q984" s="249"/>
      <c r="R984" s="249"/>
      <c r="S984" s="249"/>
      <c r="T984" s="249"/>
      <c r="U984" s="249"/>
      <c r="V984" s="249"/>
      <c r="W984" s="249"/>
      <c r="X984" s="249"/>
      <c r="Y984" s="249"/>
      <c r="Z984" s="249"/>
      <c r="AA984" s="249"/>
      <c r="AB984" s="249"/>
      <c r="AC984" s="249"/>
      <c r="AD984" s="249"/>
      <c r="AE984" s="249"/>
      <c r="AF984" s="249"/>
      <c r="AG984" s="249"/>
      <c r="AH984" s="249"/>
    </row>
    <row r="985" spans="1:34" x14ac:dyDescent="0.2">
      <c r="A985" s="275"/>
      <c r="B985" s="275"/>
      <c r="C985" s="304"/>
      <c r="D985" s="316"/>
      <c r="E985" s="249"/>
      <c r="F985" s="249"/>
      <c r="G985" s="249"/>
      <c r="H985" s="275"/>
      <c r="I985" s="275"/>
      <c r="J985" s="304"/>
      <c r="K985" s="249"/>
      <c r="L985" s="249"/>
      <c r="M985" s="249"/>
      <c r="N985" s="249"/>
      <c r="O985" s="249"/>
      <c r="P985" s="249"/>
      <c r="Q985" s="249"/>
      <c r="R985" s="249"/>
      <c r="S985" s="249"/>
      <c r="T985" s="249"/>
      <c r="U985" s="249"/>
      <c r="V985" s="249"/>
      <c r="W985" s="249"/>
      <c r="X985" s="249"/>
      <c r="Y985" s="249"/>
      <c r="Z985" s="249"/>
      <c r="AA985" s="249"/>
      <c r="AB985" s="249"/>
      <c r="AC985" s="249"/>
      <c r="AD985" s="249"/>
      <c r="AE985" s="249"/>
      <c r="AF985" s="249"/>
      <c r="AG985" s="249"/>
      <c r="AH985" s="249"/>
    </row>
    <row r="986" spans="1:34" x14ac:dyDescent="0.2">
      <c r="A986" s="275"/>
      <c r="B986" s="275"/>
      <c r="C986" s="304"/>
      <c r="D986" s="316"/>
      <c r="E986" s="249"/>
      <c r="F986" s="249"/>
      <c r="G986" s="249"/>
      <c r="H986" s="275"/>
      <c r="I986" s="275"/>
      <c r="J986" s="304"/>
      <c r="K986" s="249"/>
      <c r="L986" s="249"/>
      <c r="M986" s="249"/>
      <c r="N986" s="249"/>
      <c r="O986" s="249"/>
      <c r="P986" s="249"/>
      <c r="Q986" s="249"/>
      <c r="R986" s="249"/>
      <c r="S986" s="249"/>
      <c r="T986" s="249"/>
      <c r="U986" s="249"/>
      <c r="V986" s="249"/>
      <c r="W986" s="249"/>
      <c r="X986" s="249"/>
      <c r="Y986" s="249"/>
      <c r="Z986" s="249"/>
      <c r="AA986" s="249"/>
      <c r="AB986" s="249"/>
      <c r="AC986" s="249"/>
      <c r="AD986" s="249"/>
      <c r="AE986" s="249"/>
      <c r="AF986" s="249"/>
      <c r="AG986" s="249"/>
      <c r="AH986" s="249"/>
    </row>
    <row r="987" spans="1:34" x14ac:dyDescent="0.2">
      <c r="A987" s="275"/>
      <c r="B987" s="275"/>
      <c r="C987" s="304"/>
      <c r="D987" s="316"/>
      <c r="E987" s="249"/>
      <c r="F987" s="249"/>
      <c r="G987" s="249"/>
      <c r="H987" s="275"/>
      <c r="I987" s="275"/>
      <c r="J987" s="304"/>
      <c r="K987" s="249"/>
      <c r="L987" s="249"/>
      <c r="M987" s="249"/>
      <c r="N987" s="249"/>
      <c r="O987" s="249"/>
      <c r="P987" s="249"/>
      <c r="Q987" s="249"/>
      <c r="R987" s="249"/>
      <c r="S987" s="249"/>
      <c r="T987" s="249"/>
      <c r="U987" s="249"/>
      <c r="V987" s="249"/>
      <c r="W987" s="249"/>
      <c r="X987" s="249"/>
      <c r="Y987" s="249"/>
      <c r="Z987" s="249"/>
      <c r="AA987" s="249"/>
      <c r="AB987" s="249"/>
      <c r="AC987" s="249"/>
      <c r="AD987" s="249"/>
      <c r="AE987" s="249"/>
      <c r="AF987" s="249"/>
      <c r="AG987" s="249"/>
      <c r="AH987" s="249"/>
    </row>
    <row r="988" spans="1:34" x14ac:dyDescent="0.2">
      <c r="A988" s="275"/>
      <c r="B988" s="275"/>
      <c r="C988" s="304"/>
      <c r="D988" s="316"/>
      <c r="E988" s="249"/>
      <c r="F988" s="249"/>
      <c r="G988" s="249"/>
      <c r="H988" s="275"/>
      <c r="I988" s="275"/>
      <c r="J988" s="304"/>
      <c r="K988" s="249"/>
      <c r="L988" s="249"/>
      <c r="M988" s="249"/>
      <c r="N988" s="249"/>
      <c r="O988" s="249"/>
      <c r="P988" s="249"/>
      <c r="Q988" s="249"/>
      <c r="R988" s="249"/>
      <c r="S988" s="249"/>
      <c r="T988" s="249"/>
      <c r="U988" s="249"/>
      <c r="V988" s="249"/>
      <c r="W988" s="249"/>
      <c r="X988" s="249"/>
      <c r="Y988" s="249"/>
      <c r="Z988" s="249"/>
      <c r="AA988" s="249"/>
      <c r="AB988" s="249"/>
      <c r="AC988" s="249"/>
      <c r="AD988" s="249"/>
      <c r="AE988" s="249"/>
      <c r="AF988" s="249"/>
      <c r="AG988" s="249"/>
      <c r="AH988" s="249"/>
    </row>
    <row r="989" spans="1:34" x14ac:dyDescent="0.2">
      <c r="A989" s="275"/>
      <c r="B989" s="275"/>
      <c r="C989" s="304"/>
      <c r="D989" s="316"/>
      <c r="E989" s="249"/>
      <c r="F989" s="249"/>
      <c r="G989" s="249"/>
      <c r="H989" s="275"/>
      <c r="I989" s="275"/>
      <c r="J989" s="304"/>
      <c r="K989" s="249"/>
      <c r="L989" s="249"/>
      <c r="M989" s="249"/>
      <c r="N989" s="249"/>
      <c r="O989" s="249"/>
      <c r="P989" s="249"/>
      <c r="Q989" s="249"/>
      <c r="R989" s="249"/>
      <c r="S989" s="249"/>
      <c r="T989" s="249"/>
      <c r="U989" s="249"/>
      <c r="V989" s="249"/>
      <c r="W989" s="249"/>
      <c r="X989" s="249"/>
      <c r="Y989" s="249"/>
      <c r="Z989" s="249"/>
      <c r="AA989" s="249"/>
      <c r="AB989" s="249"/>
      <c r="AC989" s="249"/>
      <c r="AD989" s="249"/>
      <c r="AE989" s="249"/>
      <c r="AF989" s="249"/>
      <c r="AG989" s="249"/>
      <c r="AH989" s="249"/>
    </row>
    <row r="990" spans="1:34" x14ac:dyDescent="0.2">
      <c r="A990" s="275"/>
      <c r="B990" s="275"/>
      <c r="C990" s="304"/>
      <c r="D990" s="316"/>
      <c r="E990" s="249"/>
      <c r="F990" s="249"/>
      <c r="G990" s="249"/>
      <c r="H990" s="275"/>
      <c r="I990" s="275"/>
      <c r="J990" s="304"/>
      <c r="K990" s="249"/>
      <c r="L990" s="249"/>
      <c r="M990" s="249"/>
      <c r="N990" s="249"/>
      <c r="O990" s="249"/>
      <c r="P990" s="249"/>
      <c r="Q990" s="249"/>
      <c r="R990" s="249"/>
      <c r="S990" s="249"/>
      <c r="T990" s="249"/>
      <c r="U990" s="249"/>
      <c r="V990" s="249"/>
      <c r="W990" s="249"/>
      <c r="X990" s="249"/>
      <c r="Y990" s="249"/>
      <c r="Z990" s="249"/>
      <c r="AA990" s="249"/>
      <c r="AB990" s="249"/>
      <c r="AC990" s="249"/>
      <c r="AD990" s="249"/>
      <c r="AE990" s="249"/>
      <c r="AF990" s="249"/>
      <c r="AG990" s="249"/>
      <c r="AH990" s="249"/>
    </row>
    <row r="991" spans="1:34" x14ac:dyDescent="0.2">
      <c r="A991" s="275"/>
      <c r="B991" s="275"/>
      <c r="C991" s="304"/>
      <c r="D991" s="316"/>
      <c r="E991" s="249"/>
      <c r="F991" s="249"/>
      <c r="G991" s="249"/>
      <c r="H991" s="275"/>
      <c r="I991" s="275"/>
      <c r="J991" s="304"/>
      <c r="K991" s="249"/>
      <c r="L991" s="249"/>
      <c r="M991" s="249"/>
      <c r="N991" s="249"/>
      <c r="O991" s="249"/>
      <c r="P991" s="249"/>
      <c r="Q991" s="249"/>
      <c r="R991" s="249"/>
      <c r="S991" s="249"/>
      <c r="T991" s="249"/>
      <c r="U991" s="249"/>
      <c r="V991" s="249"/>
      <c r="W991" s="249"/>
      <c r="X991" s="249"/>
      <c r="Y991" s="249"/>
      <c r="Z991" s="249"/>
      <c r="AA991" s="249"/>
      <c r="AB991" s="249"/>
      <c r="AC991" s="249"/>
      <c r="AD991" s="249"/>
      <c r="AE991" s="249"/>
      <c r="AF991" s="249"/>
      <c r="AG991" s="249"/>
      <c r="AH991" s="249"/>
    </row>
    <row r="992" spans="1:34" x14ac:dyDescent="0.2">
      <c r="A992" s="275"/>
      <c r="B992" s="275"/>
      <c r="C992" s="304"/>
      <c r="D992" s="316"/>
      <c r="E992" s="249"/>
      <c r="F992" s="249"/>
      <c r="G992" s="249"/>
      <c r="H992" s="275"/>
      <c r="I992" s="275"/>
      <c r="J992" s="304"/>
      <c r="K992" s="249"/>
      <c r="L992" s="249"/>
      <c r="M992" s="249"/>
      <c r="N992" s="249"/>
      <c r="O992" s="249"/>
      <c r="P992" s="249"/>
      <c r="Q992" s="249"/>
      <c r="R992" s="249"/>
      <c r="S992" s="249"/>
      <c r="T992" s="249"/>
      <c r="U992" s="249"/>
      <c r="V992" s="249"/>
      <c r="W992" s="249"/>
      <c r="X992" s="249"/>
      <c r="Y992" s="249"/>
      <c r="Z992" s="249"/>
      <c r="AA992" s="249"/>
      <c r="AB992" s="249"/>
      <c r="AC992" s="249"/>
      <c r="AD992" s="249"/>
      <c r="AE992" s="249"/>
      <c r="AF992" s="249"/>
      <c r="AG992" s="249"/>
      <c r="AH992" s="249"/>
    </row>
    <row r="993" spans="1:34" x14ac:dyDescent="0.2">
      <c r="A993" s="275"/>
      <c r="B993" s="275"/>
      <c r="C993" s="304"/>
      <c r="D993" s="316"/>
      <c r="E993" s="249"/>
      <c r="F993" s="249"/>
      <c r="G993" s="249"/>
      <c r="H993" s="275"/>
      <c r="I993" s="275"/>
      <c r="J993" s="304"/>
      <c r="K993" s="249"/>
      <c r="L993" s="249"/>
      <c r="M993" s="249"/>
      <c r="N993" s="249"/>
      <c r="O993" s="249"/>
      <c r="P993" s="249"/>
      <c r="Q993" s="249"/>
      <c r="R993" s="249"/>
      <c r="S993" s="249"/>
      <c r="T993" s="249"/>
      <c r="U993" s="249"/>
      <c r="V993" s="249"/>
      <c r="W993" s="249"/>
      <c r="X993" s="249"/>
      <c r="Y993" s="249"/>
      <c r="Z993" s="249"/>
      <c r="AA993" s="249"/>
      <c r="AB993" s="249"/>
      <c r="AC993" s="249"/>
      <c r="AD993" s="249"/>
      <c r="AE993" s="249"/>
      <c r="AF993" s="249"/>
      <c r="AG993" s="249"/>
      <c r="AH993" s="249"/>
    </row>
    <row r="994" spans="1:34" x14ac:dyDescent="0.2">
      <c r="A994" s="275"/>
      <c r="B994" s="275"/>
      <c r="C994" s="304"/>
      <c r="D994" s="316"/>
      <c r="E994" s="249"/>
      <c r="F994" s="249"/>
      <c r="G994" s="249"/>
      <c r="H994" s="275"/>
      <c r="I994" s="275"/>
      <c r="J994" s="304"/>
      <c r="K994" s="249"/>
      <c r="L994" s="249"/>
      <c r="M994" s="249"/>
      <c r="N994" s="249"/>
      <c r="O994" s="249"/>
      <c r="P994" s="249"/>
      <c r="Q994" s="249"/>
      <c r="R994" s="249"/>
      <c r="S994" s="249"/>
      <c r="T994" s="249"/>
      <c r="U994" s="249"/>
      <c r="V994" s="249"/>
      <c r="W994" s="249"/>
      <c r="X994" s="249"/>
      <c r="Y994" s="249"/>
      <c r="Z994" s="249"/>
      <c r="AA994" s="249"/>
      <c r="AB994" s="249"/>
      <c r="AC994" s="249"/>
      <c r="AD994" s="249"/>
      <c r="AE994" s="249"/>
      <c r="AF994" s="249"/>
      <c r="AG994" s="249"/>
      <c r="AH994" s="249"/>
    </row>
    <row r="995" spans="1:34" x14ac:dyDescent="0.2">
      <c r="A995" s="275"/>
      <c r="B995" s="275"/>
      <c r="C995" s="304"/>
      <c r="D995" s="316"/>
      <c r="E995" s="249"/>
      <c r="F995" s="249"/>
      <c r="G995" s="249"/>
      <c r="H995" s="275"/>
      <c r="I995" s="275"/>
      <c r="J995" s="304"/>
      <c r="K995" s="249"/>
      <c r="L995" s="249"/>
      <c r="M995" s="249"/>
      <c r="N995" s="249"/>
      <c r="O995" s="249"/>
      <c r="P995" s="249"/>
      <c r="Q995" s="249"/>
      <c r="R995" s="249"/>
      <c r="S995" s="249"/>
      <c r="T995" s="249"/>
      <c r="U995" s="249"/>
      <c r="V995" s="249"/>
      <c r="W995" s="249"/>
      <c r="X995" s="249"/>
      <c r="Y995" s="249"/>
      <c r="Z995" s="249"/>
      <c r="AA995" s="249"/>
      <c r="AB995" s="249"/>
      <c r="AC995" s="249"/>
      <c r="AD995" s="249"/>
      <c r="AE995" s="249"/>
      <c r="AF995" s="249"/>
      <c r="AG995" s="249"/>
      <c r="AH995" s="249"/>
    </row>
    <row r="996" spans="1:34" x14ac:dyDescent="0.2">
      <c r="A996" s="275"/>
      <c r="B996" s="275"/>
      <c r="C996" s="304"/>
      <c r="D996" s="316"/>
      <c r="E996" s="249"/>
      <c r="F996" s="249"/>
      <c r="G996" s="249"/>
      <c r="H996" s="275"/>
      <c r="I996" s="275"/>
      <c r="J996" s="304"/>
    </row>
    <row r="997" spans="1:34" x14ac:dyDescent="0.2">
      <c r="A997" s="275"/>
      <c r="B997" s="275"/>
      <c r="C997" s="304"/>
      <c r="D997" s="316"/>
      <c r="E997" s="249"/>
      <c r="F997" s="249"/>
      <c r="G997" s="249"/>
      <c r="H997" s="275"/>
      <c r="I997" s="275"/>
      <c r="J997" s="304"/>
    </row>
    <row r="998" spans="1:34" x14ac:dyDescent="0.2">
      <c r="A998" s="275"/>
      <c r="B998" s="275"/>
      <c r="C998" s="304"/>
      <c r="D998" s="316"/>
      <c r="E998" s="249"/>
      <c r="F998" s="249"/>
      <c r="G998" s="249"/>
      <c r="H998" s="275"/>
      <c r="I998" s="275"/>
      <c r="J998" s="304"/>
    </row>
    <row r="999" spans="1:34" x14ac:dyDescent="0.2">
      <c r="A999" s="275"/>
      <c r="B999" s="275"/>
      <c r="C999" s="304"/>
      <c r="D999" s="316"/>
      <c r="E999" s="249"/>
      <c r="F999" s="249"/>
      <c r="G999" s="249"/>
      <c r="H999" s="275"/>
      <c r="I999" s="275"/>
      <c r="J999" s="304"/>
    </row>
    <row r="1000" spans="1:34" x14ac:dyDescent="0.2">
      <c r="A1000" s="275"/>
      <c r="B1000" s="275"/>
      <c r="C1000" s="304"/>
      <c r="D1000" s="316"/>
      <c r="E1000" s="249"/>
      <c r="F1000" s="249"/>
      <c r="G1000" s="249"/>
      <c r="H1000" s="275"/>
      <c r="I1000" s="275"/>
      <c r="J1000" s="304"/>
    </row>
    <row r="1001" spans="1:34" x14ac:dyDescent="0.2">
      <c r="A1001" s="275"/>
      <c r="B1001" s="275"/>
      <c r="C1001" s="304"/>
      <c r="D1001" s="316"/>
      <c r="E1001" s="249"/>
      <c r="F1001" s="249"/>
      <c r="G1001" s="249"/>
      <c r="H1001" s="275"/>
      <c r="I1001" s="275"/>
      <c r="J1001" s="304"/>
    </row>
    <row r="1002" spans="1:34" x14ac:dyDescent="0.2">
      <c r="A1002" s="275"/>
      <c r="B1002" s="275"/>
      <c r="C1002" s="304"/>
      <c r="D1002" s="316"/>
      <c r="E1002" s="249"/>
      <c r="F1002" s="249"/>
      <c r="G1002" s="249"/>
      <c r="H1002" s="275"/>
      <c r="I1002" s="275"/>
      <c r="J1002" s="304"/>
    </row>
    <row r="1003" spans="1:34" x14ac:dyDescent="0.2">
      <c r="A1003" s="275"/>
      <c r="B1003" s="275"/>
      <c r="C1003" s="304"/>
      <c r="D1003" s="316"/>
      <c r="E1003" s="249"/>
      <c r="F1003" s="249"/>
      <c r="G1003" s="249"/>
      <c r="H1003" s="275"/>
      <c r="I1003" s="275"/>
      <c r="J1003" s="304"/>
    </row>
    <row r="1004" spans="1:34" x14ac:dyDescent="0.2">
      <c r="A1004" s="275"/>
      <c r="B1004" s="275"/>
      <c r="C1004" s="304"/>
      <c r="D1004" s="316"/>
      <c r="E1004" s="249"/>
      <c r="F1004" s="249"/>
      <c r="G1004" s="249"/>
      <c r="H1004" s="275"/>
      <c r="I1004" s="275"/>
      <c r="J1004" s="304"/>
    </row>
    <row r="1005" spans="1:34" x14ac:dyDescent="0.2">
      <c r="A1005" s="275"/>
      <c r="B1005" s="275"/>
      <c r="C1005" s="304"/>
      <c r="D1005" s="316"/>
      <c r="E1005" s="249"/>
      <c r="F1005" s="249"/>
      <c r="G1005" s="249"/>
      <c r="H1005" s="275"/>
      <c r="I1005" s="275"/>
      <c r="J1005" s="304"/>
    </row>
    <row r="1006" spans="1:34" x14ac:dyDescent="0.2">
      <c r="A1006" s="275"/>
      <c r="B1006" s="275"/>
      <c r="C1006" s="304"/>
      <c r="D1006" s="316"/>
      <c r="E1006" s="249"/>
      <c r="F1006" s="249"/>
      <c r="G1006" s="249"/>
      <c r="H1006" s="275"/>
      <c r="I1006" s="275"/>
      <c r="J1006" s="304"/>
    </row>
    <row r="1007" spans="1:34" x14ac:dyDescent="0.2">
      <c r="A1007" s="275"/>
      <c r="B1007" s="275"/>
      <c r="C1007" s="304"/>
      <c r="D1007" s="316"/>
      <c r="E1007" s="249"/>
      <c r="F1007" s="249"/>
      <c r="G1007" s="249"/>
      <c r="H1007" s="275"/>
      <c r="I1007" s="275"/>
      <c r="J1007" s="304"/>
    </row>
    <row r="1008" spans="1:34" x14ac:dyDescent="0.2">
      <c r="A1008" s="275"/>
      <c r="B1008" s="275"/>
      <c r="C1008" s="304"/>
      <c r="D1008" s="316"/>
      <c r="E1008" s="249"/>
      <c r="F1008" s="249"/>
      <c r="G1008" s="249"/>
      <c r="H1008" s="275"/>
      <c r="I1008" s="275"/>
      <c r="J1008" s="304"/>
    </row>
    <row r="1009" spans="1:10" x14ac:dyDescent="0.2">
      <c r="A1009" s="275"/>
      <c r="B1009" s="275"/>
      <c r="C1009" s="304"/>
      <c r="D1009" s="316"/>
      <c r="E1009" s="249"/>
      <c r="F1009" s="249"/>
      <c r="G1009" s="249"/>
      <c r="H1009" s="275"/>
      <c r="I1009" s="275"/>
      <c r="J1009" s="304"/>
    </row>
    <row r="1010" spans="1:10" x14ac:dyDescent="0.2">
      <c r="A1010" s="275"/>
      <c r="B1010" s="275"/>
      <c r="C1010" s="304"/>
      <c r="D1010" s="316"/>
      <c r="E1010" s="249"/>
      <c r="F1010" s="249"/>
      <c r="G1010" s="249"/>
      <c r="H1010" s="275"/>
      <c r="I1010" s="275"/>
      <c r="J1010" s="304"/>
    </row>
    <row r="1011" spans="1:10" x14ac:dyDescent="0.2">
      <c r="A1011" s="275"/>
      <c r="B1011" s="275"/>
      <c r="C1011" s="304"/>
      <c r="D1011" s="316"/>
      <c r="E1011" s="249"/>
      <c r="F1011" s="249"/>
      <c r="G1011" s="249"/>
      <c r="H1011" s="275"/>
      <c r="I1011" s="275"/>
      <c r="J1011" s="304"/>
    </row>
    <row r="1012" spans="1:10" x14ac:dyDescent="0.2">
      <c r="A1012" s="275"/>
      <c r="B1012" s="275"/>
      <c r="C1012" s="304"/>
      <c r="D1012" s="316"/>
      <c r="E1012" s="249"/>
      <c r="F1012" s="249"/>
      <c r="G1012" s="249"/>
      <c r="H1012" s="275"/>
      <c r="I1012" s="275"/>
      <c r="J1012" s="304"/>
    </row>
    <row r="1013" spans="1:10" x14ac:dyDescent="0.2">
      <c r="A1013" s="275"/>
      <c r="B1013" s="275"/>
      <c r="C1013" s="304"/>
      <c r="D1013" s="316"/>
      <c r="E1013" s="249"/>
      <c r="F1013" s="249"/>
      <c r="G1013" s="249"/>
      <c r="H1013" s="275"/>
      <c r="I1013" s="275"/>
      <c r="J1013" s="304"/>
    </row>
    <row r="1014" spans="1:10" x14ac:dyDescent="0.2">
      <c r="A1014" s="275"/>
      <c r="B1014" s="275"/>
      <c r="C1014" s="304"/>
      <c r="D1014" s="316"/>
      <c r="E1014" s="249"/>
      <c r="F1014" s="249"/>
      <c r="G1014" s="249"/>
      <c r="H1014" s="275"/>
      <c r="I1014" s="275"/>
      <c r="J1014" s="304"/>
    </row>
    <row r="1015" spans="1:10" x14ac:dyDescent="0.2">
      <c r="A1015" s="275"/>
      <c r="B1015" s="275"/>
      <c r="C1015" s="304"/>
      <c r="D1015" s="316"/>
      <c r="E1015" s="249"/>
      <c r="F1015" s="249"/>
      <c r="G1015" s="249"/>
      <c r="H1015" s="275"/>
      <c r="I1015" s="275"/>
      <c r="J1015" s="304"/>
    </row>
    <row r="1016" spans="1:10" x14ac:dyDescent="0.2">
      <c r="A1016" s="275"/>
      <c r="B1016" s="275"/>
      <c r="C1016" s="304"/>
      <c r="D1016" s="316"/>
      <c r="E1016" s="249"/>
      <c r="F1016" s="249"/>
      <c r="G1016" s="249"/>
      <c r="H1016" s="275"/>
      <c r="I1016" s="275"/>
      <c r="J1016" s="304"/>
    </row>
    <row r="1017" spans="1:10" x14ac:dyDescent="0.2">
      <c r="A1017" s="275"/>
      <c r="B1017" s="275"/>
      <c r="C1017" s="304"/>
      <c r="D1017" s="316"/>
      <c r="E1017" s="249"/>
      <c r="F1017" s="249"/>
      <c r="G1017" s="249"/>
      <c r="H1017" s="275"/>
      <c r="I1017" s="275"/>
      <c r="J1017" s="304"/>
    </row>
    <row r="1018" spans="1:10" x14ac:dyDescent="0.2">
      <c r="A1018" s="275"/>
      <c r="B1018" s="275"/>
      <c r="C1018" s="304"/>
      <c r="D1018" s="316"/>
      <c r="E1018" s="249"/>
      <c r="F1018" s="249"/>
      <c r="G1018" s="249"/>
      <c r="H1018" s="275"/>
      <c r="I1018" s="275"/>
      <c r="J1018" s="304"/>
    </row>
    <row r="1019" spans="1:10" x14ac:dyDescent="0.2">
      <c r="A1019" s="275"/>
      <c r="B1019" s="275"/>
      <c r="C1019" s="304"/>
      <c r="D1019" s="316"/>
      <c r="E1019" s="249"/>
      <c r="F1019" s="249"/>
      <c r="G1019" s="249"/>
      <c r="H1019" s="275"/>
      <c r="I1019" s="275"/>
      <c r="J1019" s="304"/>
    </row>
    <row r="1020" spans="1:10" x14ac:dyDescent="0.2">
      <c r="A1020" s="275"/>
      <c r="B1020" s="275"/>
      <c r="C1020" s="304"/>
      <c r="D1020" s="316"/>
      <c r="E1020" s="249"/>
      <c r="F1020" s="249"/>
      <c r="G1020" s="249"/>
      <c r="H1020" s="275"/>
      <c r="I1020" s="275"/>
      <c r="J1020" s="304"/>
    </row>
    <row r="1021" spans="1:10" x14ac:dyDescent="0.2">
      <c r="A1021" s="275"/>
      <c r="B1021" s="275"/>
      <c r="C1021" s="304"/>
      <c r="D1021" s="316"/>
      <c r="E1021" s="249"/>
      <c r="F1021" s="249"/>
      <c r="G1021" s="249"/>
      <c r="H1021" s="275"/>
      <c r="I1021" s="275"/>
      <c r="J1021" s="304"/>
    </row>
    <row r="1022" spans="1:10" x14ac:dyDescent="0.2">
      <c r="A1022" s="275"/>
      <c r="B1022" s="275"/>
      <c r="C1022" s="304"/>
      <c r="D1022" s="316"/>
      <c r="E1022" s="249"/>
      <c r="F1022" s="249"/>
      <c r="G1022" s="249"/>
      <c r="H1022" s="275"/>
      <c r="I1022" s="275"/>
      <c r="J1022" s="304"/>
    </row>
    <row r="1023" spans="1:10" x14ac:dyDescent="0.2">
      <c r="A1023" s="275"/>
      <c r="B1023" s="275"/>
      <c r="C1023" s="304"/>
      <c r="D1023" s="316"/>
      <c r="E1023" s="249"/>
      <c r="F1023" s="249"/>
      <c r="G1023" s="249"/>
      <c r="H1023" s="275"/>
      <c r="I1023" s="275"/>
      <c r="J1023" s="304"/>
    </row>
    <row r="1024" spans="1:10" x14ac:dyDescent="0.2">
      <c r="A1024" s="275"/>
      <c r="B1024" s="275"/>
      <c r="C1024" s="304"/>
      <c r="D1024" s="316"/>
      <c r="E1024" s="249"/>
      <c r="F1024" s="249"/>
      <c r="G1024" s="249"/>
      <c r="H1024" s="275"/>
      <c r="I1024" s="275"/>
      <c r="J1024" s="304"/>
    </row>
    <row r="1025" spans="1:10" x14ac:dyDescent="0.2">
      <c r="A1025" s="275"/>
      <c r="B1025" s="275"/>
      <c r="C1025" s="304"/>
      <c r="D1025" s="316"/>
      <c r="E1025" s="249"/>
      <c r="F1025" s="249"/>
      <c r="G1025" s="249"/>
      <c r="H1025" s="275"/>
      <c r="I1025" s="275"/>
      <c r="J1025" s="304"/>
    </row>
    <row r="1026" spans="1:10" x14ac:dyDescent="0.2">
      <c r="A1026" s="275"/>
      <c r="B1026" s="275"/>
      <c r="C1026" s="304"/>
      <c r="D1026" s="316"/>
      <c r="E1026" s="249"/>
      <c r="F1026" s="249"/>
      <c r="G1026" s="249"/>
      <c r="H1026" s="275"/>
      <c r="I1026" s="275"/>
      <c r="J1026" s="304"/>
    </row>
    <row r="1027" spans="1:10" x14ac:dyDescent="0.2">
      <c r="A1027" s="275"/>
      <c r="B1027" s="275"/>
      <c r="C1027" s="304"/>
      <c r="D1027" s="316"/>
      <c r="E1027" s="249"/>
      <c r="F1027" s="249"/>
      <c r="G1027" s="249"/>
      <c r="H1027" s="275"/>
      <c r="I1027" s="275"/>
      <c r="J1027" s="304"/>
    </row>
    <row r="1028" spans="1:10" x14ac:dyDescent="0.2">
      <c r="A1028" s="275"/>
      <c r="B1028" s="275"/>
      <c r="C1028" s="304"/>
      <c r="D1028" s="316"/>
      <c r="E1028" s="249"/>
      <c r="F1028" s="249"/>
      <c r="G1028" s="249"/>
      <c r="H1028" s="275"/>
      <c r="I1028" s="275"/>
      <c r="J1028" s="304"/>
    </row>
    <row r="1029" spans="1:10" x14ac:dyDescent="0.2">
      <c r="A1029" s="275"/>
      <c r="B1029" s="275"/>
      <c r="C1029" s="304"/>
      <c r="D1029" s="316"/>
      <c r="E1029" s="249"/>
      <c r="F1029" s="249"/>
      <c r="G1029" s="249"/>
      <c r="H1029" s="275"/>
      <c r="I1029" s="275"/>
      <c r="J1029" s="304"/>
    </row>
    <row r="1030" spans="1:10" x14ac:dyDescent="0.2">
      <c r="A1030" s="275"/>
      <c r="B1030" s="275"/>
      <c r="C1030" s="304"/>
      <c r="D1030" s="316"/>
      <c r="E1030" s="249"/>
      <c r="F1030" s="249"/>
      <c r="G1030" s="249"/>
      <c r="H1030" s="275"/>
      <c r="I1030" s="275"/>
      <c r="J1030" s="304"/>
    </row>
    <row r="1031" spans="1:10" x14ac:dyDescent="0.2">
      <c r="A1031" s="275"/>
      <c r="B1031" s="275"/>
      <c r="C1031" s="304"/>
      <c r="D1031" s="316"/>
      <c r="E1031" s="249"/>
      <c r="F1031" s="249"/>
      <c r="G1031" s="249"/>
      <c r="H1031" s="275"/>
      <c r="I1031" s="275"/>
      <c r="J1031" s="304"/>
    </row>
    <row r="1032" spans="1:10" x14ac:dyDescent="0.2">
      <c r="A1032" s="275"/>
      <c r="B1032" s="275"/>
      <c r="C1032" s="304"/>
      <c r="D1032" s="316"/>
      <c r="E1032" s="249"/>
      <c r="F1032" s="249"/>
      <c r="G1032" s="249"/>
      <c r="H1032" s="275"/>
      <c r="I1032" s="275"/>
      <c r="J1032" s="304"/>
    </row>
    <row r="1033" spans="1:10" x14ac:dyDescent="0.2">
      <c r="A1033" s="275"/>
      <c r="B1033" s="275"/>
      <c r="C1033" s="304"/>
      <c r="D1033" s="316"/>
      <c r="E1033" s="249"/>
      <c r="F1033" s="249"/>
      <c r="G1033" s="249"/>
      <c r="H1033" s="275"/>
      <c r="I1033" s="275"/>
      <c r="J1033" s="304"/>
    </row>
    <row r="1034" spans="1:10" x14ac:dyDescent="0.2">
      <c r="A1034" s="275"/>
      <c r="B1034" s="275"/>
      <c r="C1034" s="304"/>
      <c r="D1034" s="316"/>
      <c r="E1034" s="249"/>
      <c r="F1034" s="249"/>
      <c r="G1034" s="249"/>
      <c r="H1034" s="275"/>
      <c r="I1034" s="275"/>
      <c r="J1034" s="304"/>
    </row>
    <row r="1035" spans="1:10" x14ac:dyDescent="0.2">
      <c r="A1035" s="275"/>
      <c r="B1035" s="275"/>
      <c r="C1035" s="304"/>
      <c r="D1035" s="316"/>
      <c r="E1035" s="249"/>
      <c r="F1035" s="249"/>
      <c r="G1035" s="249"/>
      <c r="H1035" s="275"/>
      <c r="I1035" s="275"/>
      <c r="J1035" s="304"/>
    </row>
    <row r="1036" spans="1:10" x14ac:dyDescent="0.2">
      <c r="A1036" s="275"/>
      <c r="B1036" s="275"/>
      <c r="C1036" s="304"/>
      <c r="D1036" s="316"/>
      <c r="E1036" s="249"/>
      <c r="F1036" s="249"/>
      <c r="G1036" s="249"/>
      <c r="H1036" s="275"/>
      <c r="I1036" s="275"/>
      <c r="J1036" s="304"/>
    </row>
    <row r="1037" spans="1:10" x14ac:dyDescent="0.2">
      <c r="A1037" s="275"/>
      <c r="B1037" s="275"/>
      <c r="C1037" s="304"/>
      <c r="D1037" s="316"/>
      <c r="E1037" s="249"/>
      <c r="F1037" s="249"/>
      <c r="G1037" s="249"/>
      <c r="H1037" s="275"/>
      <c r="I1037" s="275"/>
      <c r="J1037" s="304"/>
    </row>
    <row r="1038" spans="1:10" x14ac:dyDescent="0.2">
      <c r="A1038" s="275"/>
      <c r="B1038" s="275"/>
      <c r="C1038" s="304"/>
      <c r="D1038" s="316"/>
      <c r="E1038" s="249"/>
      <c r="F1038" s="249"/>
      <c r="G1038" s="249"/>
      <c r="H1038" s="275"/>
      <c r="I1038" s="275"/>
      <c r="J1038" s="304"/>
    </row>
    <row r="1039" spans="1:10" x14ac:dyDescent="0.2">
      <c r="A1039" s="275"/>
      <c r="B1039" s="275"/>
      <c r="C1039" s="304"/>
      <c r="D1039" s="316"/>
      <c r="E1039" s="249"/>
      <c r="F1039" s="249"/>
      <c r="G1039" s="249"/>
      <c r="H1039" s="275"/>
      <c r="I1039" s="275"/>
      <c r="J1039" s="304"/>
    </row>
    <row r="1040" spans="1:10" x14ac:dyDescent="0.2">
      <c r="A1040" s="275"/>
      <c r="B1040" s="275"/>
      <c r="C1040" s="304"/>
      <c r="D1040" s="316"/>
      <c r="E1040" s="249"/>
      <c r="F1040" s="249"/>
      <c r="G1040" s="249"/>
      <c r="H1040" s="275"/>
      <c r="I1040" s="275"/>
      <c r="J1040" s="304"/>
    </row>
    <row r="1041" spans="1:10" x14ac:dyDescent="0.2">
      <c r="A1041" s="275"/>
      <c r="B1041" s="275"/>
      <c r="C1041" s="304"/>
      <c r="D1041" s="316"/>
      <c r="E1041" s="249"/>
      <c r="F1041" s="249"/>
      <c r="G1041" s="249"/>
      <c r="H1041" s="275"/>
      <c r="I1041" s="275"/>
      <c r="J1041" s="304"/>
    </row>
    <row r="1042" spans="1:10" x14ac:dyDescent="0.2">
      <c r="A1042" s="275"/>
      <c r="B1042" s="275"/>
      <c r="C1042" s="304"/>
      <c r="D1042" s="316"/>
      <c r="E1042" s="249"/>
      <c r="F1042" s="249"/>
      <c r="G1042" s="249"/>
      <c r="H1042" s="275"/>
      <c r="I1042" s="275"/>
      <c r="J1042" s="304"/>
    </row>
    <row r="1043" spans="1:10" x14ac:dyDescent="0.2">
      <c r="A1043" s="275"/>
      <c r="B1043" s="275"/>
      <c r="C1043" s="304"/>
      <c r="D1043" s="316"/>
      <c r="E1043" s="249"/>
      <c r="F1043" s="249"/>
      <c r="G1043" s="249"/>
      <c r="H1043" s="275"/>
      <c r="I1043" s="275"/>
      <c r="J1043" s="304"/>
    </row>
    <row r="1044" spans="1:10" x14ac:dyDescent="0.2">
      <c r="A1044" s="275"/>
      <c r="B1044" s="275"/>
      <c r="C1044" s="304"/>
      <c r="D1044" s="316"/>
      <c r="E1044" s="249"/>
      <c r="F1044" s="249"/>
      <c r="G1044" s="249"/>
      <c r="H1044" s="275"/>
      <c r="I1044" s="275"/>
      <c r="J1044" s="304"/>
    </row>
    <row r="1045" spans="1:10" x14ac:dyDescent="0.2">
      <c r="A1045" s="275"/>
      <c r="B1045" s="275"/>
      <c r="C1045" s="304"/>
      <c r="D1045" s="316"/>
      <c r="E1045" s="249"/>
      <c r="F1045" s="249"/>
      <c r="G1045" s="249"/>
      <c r="H1045" s="275"/>
      <c r="I1045" s="275"/>
      <c r="J1045" s="304"/>
    </row>
    <row r="1046" spans="1:10" x14ac:dyDescent="0.2">
      <c r="A1046" s="275"/>
      <c r="B1046" s="275"/>
      <c r="C1046" s="304"/>
      <c r="D1046" s="316"/>
      <c r="E1046" s="249"/>
      <c r="F1046" s="249"/>
      <c r="G1046" s="249"/>
      <c r="H1046" s="275"/>
      <c r="I1046" s="275"/>
      <c r="J1046" s="304"/>
    </row>
    <row r="1047" spans="1:10" x14ac:dyDescent="0.2">
      <c r="A1047" s="275"/>
      <c r="B1047" s="275"/>
      <c r="C1047" s="304"/>
      <c r="D1047" s="316"/>
      <c r="E1047" s="249"/>
      <c r="F1047" s="249"/>
      <c r="G1047" s="249"/>
      <c r="H1047" s="275"/>
      <c r="I1047" s="275"/>
      <c r="J1047" s="304"/>
    </row>
    <row r="1048" spans="1:10" x14ac:dyDescent="0.2">
      <c r="A1048" s="275"/>
      <c r="B1048" s="275"/>
      <c r="C1048" s="304"/>
      <c r="D1048" s="316"/>
      <c r="E1048" s="249"/>
      <c r="F1048" s="249"/>
      <c r="G1048" s="249"/>
      <c r="H1048" s="275"/>
      <c r="I1048" s="275"/>
      <c r="J1048" s="304"/>
    </row>
    <row r="1049" spans="1:10" x14ac:dyDescent="0.2">
      <c r="A1049" s="275"/>
      <c r="B1049" s="275"/>
      <c r="C1049" s="304"/>
      <c r="D1049" s="316"/>
      <c r="E1049" s="249"/>
      <c r="F1049" s="249"/>
      <c r="G1049" s="249"/>
      <c r="H1049" s="275"/>
      <c r="I1049" s="275"/>
      <c r="J1049" s="304"/>
    </row>
    <row r="1050" spans="1:10" x14ac:dyDescent="0.2">
      <c r="A1050" s="275"/>
      <c r="B1050" s="275"/>
      <c r="C1050" s="304"/>
      <c r="D1050" s="316"/>
      <c r="E1050" s="249"/>
      <c r="F1050" s="249"/>
      <c r="G1050" s="249"/>
      <c r="H1050" s="275"/>
      <c r="I1050" s="341"/>
      <c r="J1050" s="304"/>
    </row>
    <row r="1051" spans="1:10" x14ac:dyDescent="0.2">
      <c r="A1051" s="275"/>
      <c r="B1051" s="275"/>
      <c r="C1051" s="304"/>
      <c r="D1051" s="316"/>
      <c r="E1051" s="249"/>
      <c r="F1051" s="249"/>
      <c r="G1051" s="249"/>
      <c r="H1051" s="275"/>
      <c r="I1051" s="275"/>
      <c r="J1051" s="304"/>
    </row>
    <row r="1052" spans="1:10" x14ac:dyDescent="0.2">
      <c r="A1052" s="275"/>
      <c r="B1052" s="275"/>
      <c r="C1052" s="304"/>
      <c r="D1052" s="316"/>
      <c r="E1052" s="249"/>
      <c r="F1052" s="249"/>
      <c r="G1052" s="249"/>
      <c r="H1052" s="275"/>
      <c r="I1052" s="275"/>
      <c r="J1052" s="304"/>
    </row>
    <row r="1053" spans="1:10" x14ac:dyDescent="0.2">
      <c r="A1053" s="275"/>
      <c r="B1053" s="275"/>
      <c r="C1053" s="304"/>
      <c r="D1053" s="316"/>
      <c r="E1053" s="249"/>
      <c r="F1053" s="249"/>
      <c r="G1053" s="249"/>
      <c r="H1053" s="275"/>
      <c r="I1053" s="275"/>
      <c r="J1053" s="304"/>
    </row>
    <row r="1054" spans="1:10" x14ac:dyDescent="0.2">
      <c r="A1054" s="275"/>
      <c r="B1054" s="275"/>
      <c r="C1054" s="304"/>
      <c r="D1054" s="316"/>
      <c r="E1054" s="249"/>
      <c r="F1054" s="249"/>
      <c r="G1054" s="249"/>
      <c r="H1054" s="275"/>
      <c r="I1054" s="275"/>
      <c r="J1054" s="304"/>
    </row>
    <row r="1055" spans="1:10" x14ac:dyDescent="0.2">
      <c r="A1055" s="275"/>
      <c r="B1055" s="275"/>
      <c r="C1055" s="304"/>
      <c r="D1055" s="316"/>
      <c r="E1055" s="249"/>
      <c r="F1055" s="249"/>
      <c r="G1055" s="249"/>
      <c r="H1055" s="275"/>
      <c r="I1055" s="275"/>
      <c r="J1055" s="304"/>
    </row>
    <row r="1056" spans="1:10" x14ac:dyDescent="0.2">
      <c r="A1056" s="275"/>
      <c r="B1056" s="275"/>
      <c r="C1056" s="304"/>
      <c r="D1056" s="316"/>
      <c r="E1056" s="249"/>
      <c r="F1056" s="249"/>
      <c r="G1056" s="249"/>
      <c r="H1056" s="275"/>
      <c r="I1056" s="275"/>
      <c r="J1056" s="304"/>
    </row>
    <row r="1057" spans="1:34" x14ac:dyDescent="0.2">
      <c r="A1057" s="275"/>
      <c r="B1057" s="275"/>
      <c r="C1057" s="304"/>
      <c r="D1057" s="316"/>
      <c r="E1057" s="249"/>
      <c r="F1057" s="249"/>
      <c r="G1057" s="249"/>
      <c r="H1057" s="275"/>
      <c r="I1057" s="275"/>
      <c r="J1057" s="304"/>
    </row>
    <row r="1058" spans="1:34" x14ac:dyDescent="0.2">
      <c r="A1058" s="275"/>
      <c r="B1058" s="275"/>
      <c r="C1058" s="304"/>
      <c r="D1058" s="316"/>
      <c r="E1058" s="249"/>
      <c r="F1058" s="249"/>
      <c r="G1058" s="249"/>
      <c r="H1058" s="275"/>
      <c r="I1058" s="275"/>
      <c r="J1058" s="304"/>
    </row>
    <row r="1059" spans="1:34" x14ac:dyDescent="0.2">
      <c r="A1059" s="275"/>
      <c r="B1059" s="275"/>
      <c r="C1059" s="304"/>
      <c r="D1059" s="316"/>
      <c r="E1059" s="249"/>
      <c r="F1059" s="249"/>
      <c r="G1059" s="249"/>
      <c r="H1059" s="275"/>
      <c r="I1059" s="275"/>
      <c r="J1059" s="304"/>
    </row>
    <row r="1060" spans="1:34" x14ac:dyDescent="0.2">
      <c r="A1060" s="275"/>
      <c r="B1060" s="275"/>
      <c r="C1060" s="304"/>
      <c r="D1060" s="316"/>
      <c r="E1060" s="249"/>
      <c r="F1060" s="249"/>
      <c r="G1060" s="249"/>
      <c r="H1060" s="275"/>
      <c r="I1060" s="275"/>
      <c r="J1060" s="304"/>
      <c r="K1060" s="277"/>
      <c r="L1060" s="277"/>
      <c r="M1060" s="277"/>
      <c r="N1060" s="277"/>
      <c r="O1060" s="277"/>
      <c r="P1060" s="277"/>
      <c r="Q1060" s="277"/>
      <c r="R1060" s="277"/>
      <c r="S1060" s="277"/>
      <c r="T1060" s="277"/>
      <c r="U1060" s="277"/>
      <c r="V1060" s="277"/>
      <c r="W1060" s="277"/>
      <c r="X1060" s="277"/>
      <c r="Y1060" s="277"/>
      <c r="Z1060" s="277"/>
      <c r="AA1060" s="277"/>
      <c r="AB1060" s="277"/>
      <c r="AC1060" s="277"/>
      <c r="AD1060" s="277"/>
      <c r="AE1060" s="277"/>
      <c r="AF1060" s="277"/>
      <c r="AG1060" s="277"/>
      <c r="AH1060" s="277"/>
    </row>
    <row r="1061" spans="1:34" x14ac:dyDescent="0.2">
      <c r="A1061" s="275"/>
      <c r="B1061" s="275"/>
      <c r="C1061" s="304"/>
      <c r="D1061" s="316"/>
      <c r="E1061" s="304"/>
      <c r="F1061" s="304"/>
      <c r="G1061" s="304"/>
      <c r="H1061" s="275"/>
      <c r="I1061" s="275"/>
      <c r="J1061" s="304"/>
      <c r="K1061" s="249"/>
      <c r="L1061" s="249"/>
      <c r="M1061" s="249"/>
      <c r="N1061" s="249"/>
      <c r="O1061" s="249"/>
      <c r="P1061" s="249"/>
      <c r="Q1061" s="249"/>
      <c r="R1061" s="249"/>
      <c r="S1061" s="249"/>
      <c r="T1061" s="249"/>
      <c r="U1061" s="249"/>
      <c r="V1061" s="249"/>
      <c r="W1061" s="249"/>
      <c r="X1061" s="249"/>
      <c r="Y1061" s="249"/>
      <c r="Z1061" s="249"/>
      <c r="AA1061" s="249"/>
      <c r="AB1061" s="249"/>
      <c r="AC1061" s="249"/>
      <c r="AD1061" s="249"/>
      <c r="AE1061" s="249"/>
      <c r="AF1061" s="249"/>
      <c r="AG1061" s="249"/>
      <c r="AH1061" s="249"/>
    </row>
    <row r="1062" spans="1:34" x14ac:dyDescent="0.2">
      <c r="A1062" s="275"/>
      <c r="B1062" s="275"/>
      <c r="C1062" s="304"/>
      <c r="D1062" s="316"/>
      <c r="E1062" s="332"/>
      <c r="F1062" s="332"/>
      <c r="G1062" s="332"/>
      <c r="H1062" s="275"/>
      <c r="I1062" s="275"/>
      <c r="J1062" s="304"/>
      <c r="K1062" s="249"/>
      <c r="L1062" s="249"/>
      <c r="M1062" s="249"/>
      <c r="N1062" s="249"/>
      <c r="O1062" s="249"/>
      <c r="P1062" s="249"/>
      <c r="Q1062" s="249"/>
      <c r="R1062" s="249"/>
      <c r="S1062" s="249"/>
      <c r="T1062" s="249"/>
      <c r="U1062" s="249"/>
      <c r="V1062" s="249"/>
      <c r="W1062" s="249"/>
      <c r="X1062" s="249"/>
      <c r="Y1062" s="249"/>
      <c r="Z1062" s="249"/>
      <c r="AA1062" s="249"/>
      <c r="AB1062" s="249"/>
      <c r="AC1062" s="249"/>
      <c r="AD1062" s="249"/>
      <c r="AE1062" s="249"/>
      <c r="AF1062" s="249"/>
      <c r="AG1062" s="249"/>
      <c r="AH1062" s="249"/>
    </row>
    <row r="1063" spans="1:34" x14ac:dyDescent="0.2">
      <c r="A1063" s="275"/>
      <c r="B1063" s="275"/>
      <c r="C1063" s="304"/>
      <c r="D1063" s="316"/>
      <c r="E1063" s="249"/>
      <c r="F1063" s="249"/>
      <c r="G1063" s="249"/>
      <c r="H1063" s="275"/>
      <c r="I1063" s="275"/>
      <c r="J1063" s="304"/>
      <c r="K1063" s="249"/>
      <c r="L1063" s="249"/>
      <c r="M1063" s="249"/>
      <c r="N1063" s="249"/>
      <c r="O1063" s="249"/>
      <c r="P1063" s="249"/>
      <c r="Q1063" s="249"/>
      <c r="R1063" s="249"/>
      <c r="S1063" s="249"/>
      <c r="T1063" s="249"/>
      <c r="U1063" s="249"/>
      <c r="V1063" s="249"/>
      <c r="W1063" s="249"/>
      <c r="X1063" s="249"/>
      <c r="Y1063" s="249"/>
      <c r="Z1063" s="249"/>
      <c r="AA1063" s="249"/>
      <c r="AB1063" s="249"/>
      <c r="AC1063" s="249"/>
      <c r="AD1063" s="249"/>
      <c r="AE1063" s="249"/>
      <c r="AF1063" s="249"/>
      <c r="AG1063" s="249"/>
      <c r="AH1063" s="249"/>
    </row>
    <row r="1064" spans="1:34" x14ac:dyDescent="0.2">
      <c r="A1064" s="335"/>
      <c r="B1064" s="335"/>
      <c r="C1064" s="336"/>
      <c r="D1064" s="342"/>
      <c r="E1064" s="269"/>
      <c r="F1064" s="269"/>
      <c r="G1064" s="269"/>
      <c r="H1064" s="335"/>
      <c r="I1064" s="335"/>
      <c r="J1064" s="336"/>
      <c r="K1064" s="249"/>
      <c r="L1064" s="249"/>
      <c r="M1064" s="249"/>
      <c r="N1064" s="249"/>
      <c r="O1064" s="249"/>
      <c r="P1064" s="249"/>
      <c r="Q1064" s="249"/>
      <c r="R1064" s="249"/>
      <c r="S1064" s="249"/>
      <c r="T1064" s="249"/>
      <c r="U1064" s="249"/>
      <c r="V1064" s="249"/>
      <c r="W1064" s="249"/>
      <c r="X1064" s="249"/>
      <c r="Y1064" s="249"/>
      <c r="Z1064" s="249"/>
      <c r="AA1064" s="249"/>
      <c r="AB1064" s="249"/>
      <c r="AC1064" s="249"/>
      <c r="AD1064" s="249"/>
      <c r="AE1064" s="249"/>
      <c r="AF1064" s="249"/>
      <c r="AG1064" s="249"/>
      <c r="AH1064" s="249"/>
    </row>
    <row r="1065" spans="1:34" x14ac:dyDescent="0.2">
      <c r="A1065" s="275"/>
      <c r="B1065" s="275"/>
      <c r="C1065" s="304"/>
      <c r="D1065" s="316"/>
      <c r="E1065" s="232"/>
      <c r="F1065" s="232"/>
      <c r="G1065" s="232"/>
      <c r="H1065" s="275"/>
      <c r="I1065" s="275"/>
      <c r="J1065" s="304"/>
      <c r="K1065" s="277"/>
      <c r="L1065" s="277"/>
      <c r="M1065" s="277"/>
      <c r="N1065" s="277"/>
      <c r="O1065" s="277"/>
      <c r="P1065" s="277"/>
      <c r="Q1065" s="277"/>
      <c r="R1065" s="277"/>
      <c r="S1065" s="277"/>
      <c r="T1065" s="277"/>
      <c r="U1065" s="277"/>
      <c r="V1065" s="277"/>
      <c r="W1065" s="277"/>
      <c r="X1065" s="277"/>
      <c r="Y1065" s="277"/>
      <c r="Z1065" s="277"/>
      <c r="AA1065" s="277"/>
      <c r="AB1065" s="277"/>
      <c r="AC1065" s="277"/>
      <c r="AD1065" s="277"/>
      <c r="AE1065" s="277"/>
      <c r="AF1065" s="277"/>
      <c r="AG1065" s="277"/>
      <c r="AH1065" s="277"/>
    </row>
    <row r="1066" spans="1:34" x14ac:dyDescent="0.2">
      <c r="A1066" s="275"/>
      <c r="B1066" s="275"/>
      <c r="C1066" s="304"/>
      <c r="D1066" s="316"/>
      <c r="E1066" s="249"/>
      <c r="F1066" s="249"/>
      <c r="G1066" s="249"/>
      <c r="H1066" s="275"/>
      <c r="I1066" s="275"/>
      <c r="J1066" s="304"/>
      <c r="K1066" s="249"/>
      <c r="L1066" s="249"/>
      <c r="M1066" s="249"/>
      <c r="N1066" s="249"/>
      <c r="O1066" s="249"/>
      <c r="P1066" s="249"/>
      <c r="Q1066" s="249"/>
      <c r="R1066" s="249"/>
      <c r="S1066" s="249"/>
      <c r="T1066" s="249"/>
      <c r="U1066" s="249"/>
      <c r="V1066" s="249"/>
      <c r="W1066" s="249"/>
      <c r="X1066" s="249"/>
      <c r="Y1066" s="249"/>
      <c r="Z1066" s="249"/>
      <c r="AA1066" s="249"/>
      <c r="AB1066" s="249"/>
      <c r="AC1066" s="249"/>
      <c r="AD1066" s="249"/>
      <c r="AE1066" s="249"/>
      <c r="AF1066" s="249"/>
      <c r="AG1066" s="249"/>
      <c r="AH1066" s="249"/>
    </row>
    <row r="1067" spans="1:34" x14ac:dyDescent="0.2">
      <c r="A1067" s="275"/>
      <c r="B1067" s="275"/>
      <c r="C1067" s="304"/>
      <c r="D1067" s="316"/>
      <c r="E1067" s="249"/>
      <c r="F1067" s="249"/>
      <c r="G1067" s="249"/>
      <c r="H1067" s="275"/>
      <c r="I1067" s="275"/>
      <c r="J1067" s="304"/>
      <c r="K1067" s="249"/>
      <c r="L1067" s="249"/>
      <c r="M1067" s="249"/>
      <c r="N1067" s="249"/>
      <c r="O1067" s="249"/>
      <c r="P1067" s="249"/>
      <c r="Q1067" s="249"/>
      <c r="R1067" s="249"/>
      <c r="S1067" s="249"/>
      <c r="T1067" s="249"/>
      <c r="U1067" s="249"/>
      <c r="V1067" s="249"/>
      <c r="W1067" s="249"/>
      <c r="X1067" s="249"/>
      <c r="Y1067" s="249"/>
      <c r="Z1067" s="249"/>
      <c r="AA1067" s="249"/>
      <c r="AB1067" s="249"/>
      <c r="AC1067" s="249"/>
      <c r="AD1067" s="249"/>
      <c r="AE1067" s="249"/>
      <c r="AF1067" s="249"/>
      <c r="AG1067" s="249"/>
      <c r="AH1067" s="249"/>
    </row>
    <row r="1068" spans="1:34" x14ac:dyDescent="0.2">
      <c r="A1068" s="275"/>
      <c r="B1068" s="275"/>
      <c r="C1068" s="304"/>
      <c r="D1068" s="316"/>
      <c r="E1068" s="249"/>
      <c r="F1068" s="249"/>
      <c r="G1068" s="249"/>
      <c r="H1068" s="275"/>
      <c r="I1068" s="275"/>
      <c r="J1068" s="304"/>
      <c r="K1068" s="249"/>
      <c r="L1068" s="249"/>
      <c r="M1068" s="249"/>
      <c r="N1068" s="249"/>
      <c r="O1068" s="249"/>
      <c r="P1068" s="249"/>
      <c r="Q1068" s="249"/>
      <c r="R1068" s="249"/>
      <c r="S1068" s="249"/>
      <c r="T1068" s="249"/>
      <c r="U1068" s="249"/>
      <c r="V1068" s="249"/>
      <c r="W1068" s="249"/>
      <c r="X1068" s="249"/>
      <c r="Y1068" s="249"/>
      <c r="Z1068" s="249"/>
      <c r="AA1068" s="249"/>
      <c r="AB1068" s="249"/>
      <c r="AC1068" s="249"/>
      <c r="AD1068" s="249"/>
      <c r="AE1068" s="249"/>
      <c r="AF1068" s="249"/>
      <c r="AG1068" s="249"/>
      <c r="AH1068" s="249"/>
    </row>
    <row r="1069" spans="1:34" x14ac:dyDescent="0.2">
      <c r="A1069" s="275"/>
      <c r="B1069" s="275"/>
      <c r="C1069" s="304"/>
      <c r="D1069" s="316"/>
      <c r="E1069" s="249"/>
      <c r="F1069" s="249"/>
      <c r="G1069" s="249"/>
      <c r="H1069" s="275"/>
      <c r="I1069" s="275"/>
      <c r="J1069" s="304"/>
      <c r="K1069" s="249"/>
      <c r="L1069" s="249"/>
      <c r="M1069" s="249"/>
      <c r="N1069" s="249"/>
      <c r="O1069" s="249"/>
      <c r="P1069" s="249"/>
      <c r="Q1069" s="249"/>
      <c r="R1069" s="249"/>
      <c r="S1069" s="249"/>
      <c r="T1069" s="249"/>
      <c r="U1069" s="249"/>
      <c r="V1069" s="249"/>
      <c r="W1069" s="249"/>
      <c r="X1069" s="249"/>
      <c r="Y1069" s="249"/>
      <c r="Z1069" s="249"/>
      <c r="AA1069" s="249"/>
      <c r="AB1069" s="249"/>
      <c r="AC1069" s="249"/>
      <c r="AD1069" s="249"/>
      <c r="AE1069" s="249"/>
      <c r="AF1069" s="249"/>
      <c r="AG1069" s="249"/>
      <c r="AH1069" s="249"/>
    </row>
    <row r="1070" spans="1:34" x14ac:dyDescent="0.2">
      <c r="A1070" s="275"/>
      <c r="B1070" s="275"/>
      <c r="C1070" s="304"/>
      <c r="D1070" s="316"/>
      <c r="E1070" s="249"/>
      <c r="F1070" s="249"/>
      <c r="G1070" s="249"/>
      <c r="H1070" s="275"/>
      <c r="I1070" s="275"/>
      <c r="J1070" s="304"/>
      <c r="K1070" s="249"/>
      <c r="L1070" s="249"/>
      <c r="M1070" s="249"/>
      <c r="N1070" s="249"/>
      <c r="O1070" s="249"/>
      <c r="P1070" s="249"/>
      <c r="Q1070" s="249"/>
      <c r="R1070" s="249"/>
      <c r="S1070" s="249"/>
      <c r="T1070" s="249"/>
      <c r="U1070" s="249"/>
      <c r="V1070" s="249"/>
      <c r="W1070" s="249"/>
      <c r="X1070" s="249"/>
      <c r="Y1070" s="249"/>
      <c r="Z1070" s="249"/>
      <c r="AA1070" s="249"/>
      <c r="AB1070" s="249"/>
      <c r="AC1070" s="249"/>
      <c r="AD1070" s="249"/>
      <c r="AE1070" s="249"/>
      <c r="AF1070" s="249"/>
      <c r="AG1070" s="249"/>
      <c r="AH1070" s="249"/>
    </row>
    <row r="1071" spans="1:34" x14ac:dyDescent="0.2">
      <c r="A1071" s="275"/>
      <c r="B1071" s="275"/>
      <c r="C1071" s="304"/>
      <c r="D1071" s="316"/>
      <c r="E1071" s="249"/>
      <c r="F1071" s="249"/>
      <c r="G1071" s="249"/>
      <c r="H1071" s="275"/>
      <c r="I1071" s="275"/>
      <c r="J1071" s="304"/>
      <c r="K1071" s="249"/>
      <c r="L1071" s="249"/>
      <c r="M1071" s="249"/>
      <c r="N1071" s="249"/>
      <c r="O1071" s="249"/>
      <c r="P1071" s="249"/>
      <c r="Q1071" s="249"/>
      <c r="R1071" s="249"/>
      <c r="S1071" s="249"/>
      <c r="T1071" s="249"/>
      <c r="U1071" s="249"/>
      <c r="V1071" s="249"/>
      <c r="W1071" s="249"/>
      <c r="X1071" s="249"/>
      <c r="Y1071" s="249"/>
      <c r="Z1071" s="249"/>
      <c r="AA1071" s="249"/>
      <c r="AB1071" s="249"/>
      <c r="AC1071" s="249"/>
      <c r="AD1071" s="249"/>
      <c r="AE1071" s="249"/>
      <c r="AF1071" s="249"/>
      <c r="AG1071" s="249"/>
      <c r="AH1071" s="249"/>
    </row>
    <row r="1072" spans="1:34" x14ac:dyDescent="0.2">
      <c r="A1072" s="275"/>
      <c r="B1072" s="275"/>
      <c r="C1072" s="304"/>
      <c r="D1072" s="316"/>
      <c r="E1072" s="249"/>
      <c r="F1072" s="249"/>
      <c r="G1072" s="249"/>
      <c r="H1072" s="275"/>
      <c r="I1072" s="275"/>
      <c r="J1072" s="304"/>
      <c r="K1072" s="249"/>
      <c r="L1072" s="249"/>
      <c r="M1072" s="249"/>
      <c r="N1072" s="249"/>
      <c r="O1072" s="249"/>
      <c r="P1072" s="249"/>
      <c r="Q1072" s="249"/>
      <c r="R1072" s="249"/>
      <c r="S1072" s="249"/>
      <c r="T1072" s="249"/>
      <c r="U1072" s="249"/>
      <c r="V1072" s="249"/>
      <c r="W1072" s="249"/>
      <c r="X1072" s="249"/>
      <c r="Y1072" s="249"/>
      <c r="Z1072" s="249"/>
      <c r="AA1072" s="249"/>
      <c r="AB1072" s="249"/>
      <c r="AC1072" s="249"/>
      <c r="AD1072" s="249"/>
      <c r="AE1072" s="249"/>
      <c r="AF1072" s="249"/>
      <c r="AG1072" s="249"/>
      <c r="AH1072" s="249"/>
    </row>
    <row r="1073" spans="1:34" x14ac:dyDescent="0.2">
      <c r="A1073" s="275"/>
      <c r="B1073" s="275"/>
      <c r="C1073" s="304"/>
      <c r="D1073" s="316"/>
      <c r="E1073" s="249"/>
      <c r="F1073" s="249"/>
      <c r="G1073" s="249"/>
      <c r="H1073" s="275"/>
      <c r="I1073" s="275"/>
      <c r="J1073" s="304"/>
      <c r="K1073" s="249"/>
      <c r="L1073" s="249"/>
      <c r="M1073" s="249"/>
      <c r="N1073" s="249"/>
      <c r="O1073" s="249"/>
      <c r="P1073" s="249"/>
      <c r="Q1073" s="249"/>
      <c r="R1073" s="249"/>
      <c r="S1073" s="249"/>
      <c r="T1073" s="249"/>
      <c r="U1073" s="249"/>
      <c r="V1073" s="249"/>
      <c r="W1073" s="249"/>
      <c r="X1073" s="249"/>
      <c r="Y1073" s="249"/>
      <c r="Z1073" s="249"/>
      <c r="AA1073" s="249"/>
      <c r="AB1073" s="249"/>
      <c r="AC1073" s="249"/>
      <c r="AD1073" s="249"/>
      <c r="AE1073" s="249"/>
      <c r="AF1073" s="249"/>
      <c r="AG1073" s="249"/>
      <c r="AH1073" s="249"/>
    </row>
    <row r="1074" spans="1:34" x14ac:dyDescent="0.2">
      <c r="A1074" s="275"/>
      <c r="B1074" s="275"/>
      <c r="C1074" s="304"/>
      <c r="D1074" s="316"/>
      <c r="E1074" s="249"/>
      <c r="F1074" s="249"/>
      <c r="G1074" s="249"/>
      <c r="H1074" s="275"/>
      <c r="I1074" s="275"/>
      <c r="J1074" s="304"/>
      <c r="K1074" s="249"/>
      <c r="L1074" s="249"/>
      <c r="M1074" s="249"/>
      <c r="N1074" s="249"/>
      <c r="O1074" s="249"/>
      <c r="P1074" s="249"/>
      <c r="Q1074" s="249"/>
      <c r="R1074" s="249"/>
      <c r="S1074" s="249"/>
      <c r="T1074" s="249"/>
      <c r="U1074" s="249"/>
      <c r="V1074" s="249"/>
      <c r="W1074" s="249"/>
      <c r="X1074" s="249"/>
      <c r="Y1074" s="249"/>
      <c r="Z1074" s="249"/>
      <c r="AA1074" s="249"/>
      <c r="AB1074" s="249"/>
      <c r="AC1074" s="249"/>
      <c r="AD1074" s="249"/>
      <c r="AE1074" s="249"/>
      <c r="AF1074" s="249"/>
      <c r="AG1074" s="249"/>
      <c r="AH1074" s="249"/>
    </row>
    <row r="1075" spans="1:34" x14ac:dyDescent="0.2">
      <c r="A1075" s="275"/>
      <c r="B1075" s="275"/>
      <c r="C1075" s="304"/>
      <c r="D1075" s="316"/>
      <c r="E1075" s="249"/>
      <c r="F1075" s="249"/>
      <c r="G1075" s="249"/>
      <c r="H1075" s="275"/>
      <c r="I1075" s="275"/>
      <c r="J1075" s="304"/>
      <c r="K1075" s="249"/>
      <c r="L1075" s="249"/>
      <c r="M1075" s="249"/>
      <c r="N1075" s="249"/>
      <c r="O1075" s="249"/>
      <c r="P1075" s="249"/>
      <c r="Q1075" s="249"/>
      <c r="R1075" s="249"/>
      <c r="S1075" s="249"/>
      <c r="T1075" s="249"/>
      <c r="U1075" s="249"/>
      <c r="V1075" s="249"/>
      <c r="W1075" s="249"/>
      <c r="X1075" s="249"/>
      <c r="Y1075" s="249"/>
      <c r="Z1075" s="249"/>
      <c r="AA1075" s="249"/>
      <c r="AB1075" s="249"/>
      <c r="AC1075" s="249"/>
      <c r="AD1075" s="249"/>
      <c r="AE1075" s="249"/>
      <c r="AF1075" s="249"/>
      <c r="AG1075" s="249"/>
      <c r="AH1075" s="249"/>
    </row>
    <row r="1076" spans="1:34" x14ac:dyDescent="0.2">
      <c r="A1076" s="275"/>
      <c r="B1076" s="275"/>
      <c r="C1076" s="304"/>
      <c r="D1076" s="316"/>
      <c r="E1076" s="249"/>
      <c r="F1076" s="249"/>
      <c r="G1076" s="249"/>
      <c r="H1076" s="275"/>
      <c r="I1076" s="275"/>
      <c r="J1076" s="304"/>
      <c r="K1076" s="249"/>
      <c r="L1076" s="249"/>
      <c r="M1076" s="249"/>
      <c r="N1076" s="249"/>
      <c r="O1076" s="249"/>
      <c r="P1076" s="249"/>
      <c r="Q1076" s="249"/>
      <c r="R1076" s="249"/>
      <c r="S1076" s="249"/>
      <c r="T1076" s="249"/>
      <c r="U1076" s="249"/>
      <c r="V1076" s="249"/>
      <c r="W1076" s="249"/>
      <c r="X1076" s="249"/>
      <c r="Y1076" s="249"/>
      <c r="Z1076" s="249"/>
      <c r="AA1076" s="249"/>
      <c r="AB1076" s="249"/>
      <c r="AC1076" s="249"/>
      <c r="AD1076" s="249"/>
      <c r="AE1076" s="249"/>
      <c r="AF1076" s="249"/>
      <c r="AG1076" s="249"/>
      <c r="AH1076" s="249"/>
    </row>
    <row r="1077" spans="1:34" x14ac:dyDescent="0.2">
      <c r="A1077" s="275"/>
      <c r="B1077" s="275"/>
      <c r="C1077" s="304"/>
      <c r="D1077" s="316"/>
      <c r="E1077" s="249"/>
      <c r="F1077" s="249"/>
      <c r="G1077" s="249"/>
      <c r="H1077" s="275"/>
      <c r="I1077" s="275"/>
      <c r="J1077" s="304"/>
      <c r="K1077" s="249"/>
      <c r="L1077" s="249"/>
      <c r="M1077" s="249"/>
      <c r="N1077" s="249"/>
      <c r="O1077" s="249"/>
      <c r="P1077" s="249"/>
      <c r="Q1077" s="249"/>
      <c r="R1077" s="249"/>
      <c r="S1077" s="249"/>
      <c r="T1077" s="249"/>
      <c r="U1077" s="249"/>
      <c r="V1077" s="249"/>
      <c r="W1077" s="249"/>
      <c r="X1077" s="249"/>
      <c r="Y1077" s="249"/>
      <c r="Z1077" s="249"/>
      <c r="AA1077" s="249"/>
      <c r="AB1077" s="249"/>
      <c r="AC1077" s="249"/>
      <c r="AD1077" s="249"/>
      <c r="AE1077" s="249"/>
      <c r="AF1077" s="249"/>
      <c r="AG1077" s="249"/>
      <c r="AH1077" s="249"/>
    </row>
    <row r="1078" spans="1:34" x14ac:dyDescent="0.2">
      <c r="A1078" s="275"/>
      <c r="B1078" s="275"/>
      <c r="C1078" s="304"/>
      <c r="D1078" s="316"/>
      <c r="E1078" s="249"/>
      <c r="F1078" s="249"/>
      <c r="G1078" s="249"/>
      <c r="H1078" s="275"/>
      <c r="I1078" s="275"/>
      <c r="J1078" s="304"/>
      <c r="K1078" s="249"/>
      <c r="L1078" s="249"/>
      <c r="M1078" s="249"/>
      <c r="N1078" s="249"/>
      <c r="O1078" s="249"/>
      <c r="P1078" s="249"/>
      <c r="Q1078" s="249"/>
      <c r="R1078" s="249"/>
      <c r="S1078" s="249"/>
      <c r="T1078" s="249"/>
      <c r="U1078" s="249"/>
      <c r="V1078" s="249"/>
      <c r="W1078" s="249"/>
      <c r="X1078" s="249"/>
      <c r="Y1078" s="249"/>
      <c r="Z1078" s="249"/>
      <c r="AA1078" s="249"/>
      <c r="AB1078" s="249"/>
      <c r="AC1078" s="249"/>
      <c r="AD1078" s="249"/>
      <c r="AE1078" s="249"/>
      <c r="AF1078" s="249"/>
      <c r="AG1078" s="249"/>
      <c r="AH1078" s="249"/>
    </row>
    <row r="1079" spans="1:34" x14ac:dyDescent="0.2">
      <c r="A1079" s="275"/>
      <c r="B1079" s="275"/>
      <c r="C1079" s="304"/>
      <c r="D1079" s="316"/>
      <c r="E1079" s="249"/>
      <c r="F1079" s="249"/>
      <c r="G1079" s="249"/>
      <c r="H1079" s="275"/>
      <c r="I1079" s="275"/>
      <c r="J1079" s="304"/>
      <c r="K1079" s="249"/>
      <c r="L1079" s="249"/>
      <c r="M1079" s="249"/>
      <c r="N1079" s="249"/>
      <c r="O1079" s="249"/>
      <c r="P1079" s="249"/>
      <c r="Q1079" s="249"/>
      <c r="R1079" s="249"/>
      <c r="S1079" s="249"/>
      <c r="T1079" s="249"/>
      <c r="U1079" s="249"/>
      <c r="V1079" s="249"/>
      <c r="W1079" s="249"/>
      <c r="X1079" s="249"/>
      <c r="Y1079" s="249"/>
      <c r="Z1079" s="249"/>
      <c r="AA1079" s="249"/>
      <c r="AB1079" s="249"/>
      <c r="AC1079" s="249"/>
      <c r="AD1079" s="249"/>
      <c r="AE1079" s="249"/>
      <c r="AF1079" s="249"/>
      <c r="AG1079" s="249"/>
      <c r="AH1079" s="249"/>
    </row>
    <row r="1080" spans="1:34" x14ac:dyDescent="0.2">
      <c r="A1080" s="275"/>
      <c r="B1080" s="275"/>
      <c r="C1080" s="304"/>
      <c r="D1080" s="316"/>
      <c r="E1080" s="249"/>
      <c r="F1080" s="249"/>
      <c r="G1080" s="249"/>
      <c r="H1080" s="275"/>
      <c r="I1080" s="275"/>
      <c r="J1080" s="304"/>
      <c r="K1080" s="249"/>
      <c r="L1080" s="249"/>
      <c r="M1080" s="249"/>
      <c r="N1080" s="249"/>
      <c r="O1080" s="249"/>
      <c r="P1080" s="249"/>
      <c r="Q1080" s="249"/>
      <c r="R1080" s="249"/>
      <c r="S1080" s="249"/>
      <c r="T1080" s="249"/>
      <c r="U1080" s="249"/>
      <c r="V1080" s="249"/>
      <c r="W1080" s="249"/>
      <c r="X1080" s="249"/>
      <c r="Y1080" s="249"/>
      <c r="Z1080" s="249"/>
      <c r="AA1080" s="249"/>
      <c r="AB1080" s="249"/>
      <c r="AC1080" s="249"/>
      <c r="AD1080" s="249"/>
      <c r="AE1080" s="249"/>
      <c r="AF1080" s="249"/>
      <c r="AG1080" s="249"/>
      <c r="AH1080" s="249"/>
    </row>
    <row r="1081" spans="1:34" x14ac:dyDescent="0.2">
      <c r="A1081" s="275"/>
      <c r="B1081" s="275"/>
      <c r="C1081" s="304"/>
      <c r="D1081" s="316"/>
      <c r="E1081" s="249"/>
      <c r="F1081" s="249"/>
      <c r="G1081" s="249"/>
      <c r="H1081" s="275"/>
      <c r="I1081" s="275"/>
      <c r="J1081" s="304"/>
      <c r="K1081" s="249"/>
      <c r="L1081" s="249"/>
      <c r="M1081" s="249"/>
      <c r="N1081" s="249"/>
      <c r="O1081" s="249"/>
      <c r="P1081" s="249"/>
      <c r="Q1081" s="249"/>
      <c r="R1081" s="249"/>
      <c r="S1081" s="249"/>
      <c r="T1081" s="249"/>
      <c r="U1081" s="249"/>
      <c r="V1081" s="249"/>
      <c r="W1081" s="249"/>
      <c r="X1081" s="249"/>
      <c r="Y1081" s="249"/>
      <c r="Z1081" s="249"/>
      <c r="AA1081" s="249"/>
      <c r="AB1081" s="249"/>
      <c r="AC1081" s="249"/>
      <c r="AD1081" s="249"/>
      <c r="AE1081" s="249"/>
      <c r="AF1081" s="249"/>
      <c r="AG1081" s="249"/>
      <c r="AH1081" s="249"/>
    </row>
    <row r="1082" spans="1:34" x14ac:dyDescent="0.2">
      <c r="A1082" s="275"/>
      <c r="B1082" s="275"/>
      <c r="C1082" s="304"/>
      <c r="D1082" s="316"/>
      <c r="E1082" s="249"/>
      <c r="F1082" s="249"/>
      <c r="G1082" s="249"/>
      <c r="H1082" s="275"/>
      <c r="I1082" s="275"/>
      <c r="J1082" s="304"/>
      <c r="K1082" s="249"/>
      <c r="L1082" s="249"/>
      <c r="M1082" s="249"/>
      <c r="N1082" s="249"/>
      <c r="O1082" s="249"/>
      <c r="P1082" s="249"/>
      <c r="Q1082" s="249"/>
      <c r="R1082" s="249"/>
      <c r="S1082" s="249"/>
      <c r="T1082" s="249"/>
      <c r="U1082" s="249"/>
      <c r="V1082" s="249"/>
      <c r="W1082" s="249"/>
      <c r="X1082" s="249"/>
      <c r="Y1082" s="249"/>
      <c r="Z1082" s="249"/>
      <c r="AA1082" s="249"/>
      <c r="AB1082" s="249"/>
      <c r="AC1082" s="249"/>
      <c r="AD1082" s="249"/>
      <c r="AE1082" s="249"/>
      <c r="AF1082" s="249"/>
      <c r="AG1082" s="249"/>
      <c r="AH1082" s="249"/>
    </row>
    <row r="1083" spans="1:34" x14ac:dyDescent="0.2">
      <c r="A1083" s="275"/>
      <c r="B1083" s="275"/>
      <c r="C1083" s="304"/>
      <c r="D1083" s="316"/>
      <c r="E1083" s="249"/>
      <c r="F1083" s="249"/>
      <c r="G1083" s="249"/>
      <c r="H1083" s="275"/>
      <c r="I1083" s="275"/>
      <c r="J1083" s="304"/>
      <c r="K1083" s="249"/>
      <c r="L1083" s="249"/>
      <c r="M1083" s="249"/>
      <c r="N1083" s="249"/>
      <c r="O1083" s="249"/>
      <c r="P1083" s="249"/>
      <c r="Q1083" s="249"/>
      <c r="R1083" s="249"/>
      <c r="S1083" s="249"/>
      <c r="T1083" s="249"/>
      <c r="U1083" s="249"/>
      <c r="V1083" s="249"/>
      <c r="W1083" s="249"/>
      <c r="X1083" s="249"/>
      <c r="Y1083" s="249"/>
      <c r="Z1083" s="249"/>
      <c r="AA1083" s="249"/>
      <c r="AB1083" s="249"/>
      <c r="AC1083" s="249"/>
      <c r="AD1083" s="249"/>
      <c r="AE1083" s="249"/>
      <c r="AF1083" s="249"/>
      <c r="AG1083" s="249"/>
      <c r="AH1083" s="249"/>
    </row>
    <row r="1084" spans="1:34" x14ac:dyDescent="0.2">
      <c r="A1084" s="275"/>
      <c r="B1084" s="275"/>
      <c r="C1084" s="304"/>
      <c r="D1084" s="316"/>
      <c r="E1084" s="249"/>
      <c r="F1084" s="249"/>
      <c r="G1084" s="249"/>
      <c r="H1084" s="275"/>
      <c r="I1084" s="275"/>
      <c r="J1084" s="304"/>
      <c r="K1084" s="249"/>
      <c r="L1084" s="249"/>
      <c r="M1084" s="249"/>
      <c r="N1084" s="249"/>
      <c r="O1084" s="249"/>
      <c r="P1084" s="249"/>
      <c r="Q1084" s="249"/>
      <c r="R1084" s="249"/>
      <c r="S1084" s="249"/>
      <c r="T1084" s="249"/>
      <c r="U1084" s="249"/>
      <c r="V1084" s="249"/>
      <c r="W1084" s="249"/>
      <c r="X1084" s="249"/>
      <c r="Y1084" s="249"/>
      <c r="Z1084" s="249"/>
      <c r="AA1084" s="249"/>
      <c r="AB1084" s="249"/>
      <c r="AC1084" s="249"/>
      <c r="AD1084" s="249"/>
      <c r="AE1084" s="249"/>
      <c r="AF1084" s="249"/>
      <c r="AG1084" s="249"/>
      <c r="AH1084" s="249"/>
    </row>
    <row r="1085" spans="1:34" x14ac:dyDescent="0.2">
      <c r="A1085" s="275"/>
      <c r="B1085" s="275"/>
      <c r="C1085" s="304"/>
      <c r="D1085" s="316"/>
      <c r="E1085" s="249"/>
      <c r="F1085" s="249"/>
      <c r="G1085" s="249"/>
      <c r="H1085" s="275"/>
      <c r="I1085" s="275"/>
      <c r="J1085" s="304"/>
      <c r="K1085" s="249"/>
      <c r="L1085" s="249"/>
      <c r="M1085" s="249"/>
      <c r="N1085" s="249"/>
      <c r="O1085" s="249"/>
      <c r="P1085" s="249"/>
      <c r="Q1085" s="249"/>
      <c r="R1085" s="249"/>
      <c r="S1085" s="249"/>
      <c r="T1085" s="249"/>
      <c r="U1085" s="249"/>
      <c r="V1085" s="249"/>
      <c r="W1085" s="249"/>
      <c r="X1085" s="249"/>
      <c r="Y1085" s="249"/>
      <c r="Z1085" s="249"/>
      <c r="AA1085" s="249"/>
      <c r="AB1085" s="249"/>
      <c r="AC1085" s="249"/>
      <c r="AD1085" s="249"/>
      <c r="AE1085" s="249"/>
      <c r="AF1085" s="249"/>
      <c r="AG1085" s="249"/>
      <c r="AH1085" s="249"/>
    </row>
    <row r="1086" spans="1:34" x14ac:dyDescent="0.2">
      <c r="A1086" s="275"/>
      <c r="B1086" s="275"/>
      <c r="C1086" s="304"/>
      <c r="D1086" s="316"/>
      <c r="E1086" s="249"/>
      <c r="F1086" s="249"/>
      <c r="G1086" s="249"/>
      <c r="H1086" s="335"/>
      <c r="I1086" s="275"/>
      <c r="J1086" s="304"/>
      <c r="K1086" s="249"/>
      <c r="L1086" s="249"/>
      <c r="M1086" s="249"/>
      <c r="N1086" s="249"/>
      <c r="O1086" s="249"/>
      <c r="P1086" s="249"/>
      <c r="Q1086" s="249"/>
      <c r="R1086" s="249"/>
      <c r="S1086" s="249"/>
      <c r="T1086" s="249"/>
      <c r="U1086" s="249"/>
      <c r="V1086" s="249"/>
      <c r="W1086" s="249"/>
      <c r="X1086" s="249"/>
      <c r="Y1086" s="249"/>
      <c r="Z1086" s="249"/>
      <c r="AA1086" s="249"/>
      <c r="AB1086" s="249"/>
      <c r="AC1086" s="249"/>
      <c r="AD1086" s="249"/>
      <c r="AE1086" s="249"/>
      <c r="AF1086" s="249"/>
      <c r="AG1086" s="249"/>
      <c r="AH1086" s="249"/>
    </row>
    <row r="1087" spans="1:34" x14ac:dyDescent="0.2">
      <c r="A1087" s="275"/>
      <c r="B1087" s="275"/>
      <c r="C1087" s="304"/>
      <c r="D1087" s="316"/>
      <c r="E1087" s="249"/>
      <c r="F1087" s="249"/>
      <c r="G1087" s="249"/>
      <c r="H1087" s="275"/>
      <c r="I1087" s="275"/>
      <c r="J1087" s="304"/>
      <c r="K1087" s="249"/>
      <c r="L1087" s="249"/>
      <c r="M1087" s="249"/>
      <c r="N1087" s="249"/>
      <c r="O1087" s="249"/>
      <c r="P1087" s="249"/>
      <c r="Q1087" s="249"/>
      <c r="R1087" s="249"/>
      <c r="S1087" s="249"/>
      <c r="T1087" s="249"/>
      <c r="U1087" s="249"/>
      <c r="V1087" s="249"/>
      <c r="W1087" s="249"/>
      <c r="X1087" s="249"/>
      <c r="Y1087" s="249"/>
      <c r="Z1087" s="249"/>
      <c r="AA1087" s="249"/>
      <c r="AB1087" s="249"/>
      <c r="AC1087" s="249"/>
      <c r="AD1087" s="249"/>
      <c r="AE1087" s="249"/>
      <c r="AF1087" s="249"/>
      <c r="AG1087" s="249"/>
      <c r="AH1087" s="249"/>
    </row>
    <row r="1088" spans="1:34" x14ac:dyDescent="0.2">
      <c r="A1088" s="275"/>
      <c r="B1088" s="275"/>
      <c r="C1088" s="304"/>
      <c r="D1088" s="316"/>
      <c r="E1088" s="249"/>
      <c r="F1088" s="249"/>
      <c r="G1088" s="249"/>
      <c r="H1088" s="275"/>
      <c r="I1088" s="275"/>
      <c r="J1088" s="304"/>
      <c r="K1088" s="249"/>
      <c r="L1088" s="249"/>
      <c r="M1088" s="249"/>
      <c r="N1088" s="249"/>
      <c r="O1088" s="249"/>
      <c r="P1088" s="249"/>
      <c r="Q1088" s="249"/>
      <c r="R1088" s="249"/>
      <c r="S1088" s="249"/>
      <c r="T1088" s="249"/>
      <c r="U1088" s="249"/>
      <c r="V1088" s="249"/>
      <c r="W1088" s="249"/>
      <c r="X1088" s="249"/>
      <c r="Y1088" s="249"/>
      <c r="Z1088" s="249"/>
      <c r="AA1088" s="249"/>
      <c r="AB1088" s="249"/>
      <c r="AC1088" s="249"/>
      <c r="AD1088" s="249"/>
      <c r="AE1088" s="249"/>
      <c r="AF1088" s="249"/>
      <c r="AG1088" s="249"/>
      <c r="AH1088" s="249"/>
    </row>
    <row r="1089" spans="1:34" x14ac:dyDescent="0.2">
      <c r="A1089" s="275"/>
      <c r="B1089" s="275"/>
      <c r="C1089" s="304"/>
      <c r="D1089" s="316"/>
      <c r="E1089" s="249"/>
      <c r="F1089" s="249"/>
      <c r="G1089" s="249"/>
      <c r="H1089" s="275"/>
      <c r="I1089" s="275"/>
      <c r="J1089" s="304"/>
      <c r="K1089" s="249"/>
      <c r="L1089" s="249"/>
      <c r="M1089" s="249"/>
      <c r="N1089" s="249"/>
      <c r="O1089" s="249"/>
      <c r="P1089" s="249"/>
      <c r="Q1089" s="249"/>
      <c r="R1089" s="249"/>
      <c r="S1089" s="249"/>
      <c r="T1089" s="249"/>
      <c r="U1089" s="249"/>
      <c r="V1089" s="249"/>
      <c r="W1089" s="249"/>
      <c r="X1089" s="249"/>
      <c r="Y1089" s="249"/>
      <c r="Z1089" s="249"/>
      <c r="AA1089" s="249"/>
      <c r="AB1089" s="249"/>
      <c r="AC1089" s="249"/>
      <c r="AD1089" s="249"/>
      <c r="AE1089" s="249"/>
      <c r="AF1089" s="249"/>
      <c r="AG1089" s="249"/>
      <c r="AH1089" s="249"/>
    </row>
    <row r="1090" spans="1:34" x14ac:dyDescent="0.2">
      <c r="A1090" s="275"/>
      <c r="B1090" s="275"/>
      <c r="C1090" s="304"/>
      <c r="D1090" s="316"/>
      <c r="E1090" s="249"/>
      <c r="F1090" s="249"/>
      <c r="G1090" s="249"/>
      <c r="H1090" s="275"/>
      <c r="I1090" s="275"/>
      <c r="J1090" s="304"/>
      <c r="K1090" s="249"/>
      <c r="L1090" s="249"/>
      <c r="M1090" s="249"/>
      <c r="N1090" s="249"/>
      <c r="O1090" s="249"/>
      <c r="P1090" s="249"/>
      <c r="Q1090" s="249"/>
      <c r="R1090" s="249"/>
      <c r="S1090" s="249"/>
      <c r="T1090" s="249"/>
      <c r="U1090" s="249"/>
      <c r="V1090" s="249"/>
      <c r="W1090" s="249"/>
      <c r="X1090" s="249"/>
      <c r="Y1090" s="249"/>
      <c r="Z1090" s="249"/>
      <c r="AA1090" s="249"/>
      <c r="AB1090" s="249"/>
      <c r="AC1090" s="249"/>
      <c r="AD1090" s="249"/>
      <c r="AE1090" s="249"/>
      <c r="AF1090" s="249"/>
      <c r="AG1090" s="249"/>
      <c r="AH1090" s="249"/>
    </row>
    <row r="1091" spans="1:34" x14ac:dyDescent="0.2">
      <c r="A1091" s="275"/>
      <c r="B1091" s="275"/>
      <c r="C1091" s="304"/>
      <c r="D1091" s="316"/>
      <c r="E1091" s="249"/>
      <c r="F1091" s="249"/>
      <c r="G1091" s="249"/>
      <c r="H1091" s="275"/>
      <c r="I1091" s="275"/>
      <c r="J1091" s="304"/>
      <c r="K1091" s="249"/>
      <c r="L1091" s="249"/>
      <c r="M1091" s="249"/>
      <c r="N1091" s="249"/>
      <c r="O1091" s="249"/>
      <c r="P1091" s="249"/>
      <c r="Q1091" s="249"/>
      <c r="R1091" s="249"/>
      <c r="S1091" s="249"/>
      <c r="T1091" s="249"/>
      <c r="U1091" s="249"/>
      <c r="V1091" s="249"/>
      <c r="W1091" s="249"/>
      <c r="X1091" s="249"/>
      <c r="Y1091" s="249"/>
      <c r="Z1091" s="249"/>
      <c r="AA1091" s="249"/>
      <c r="AB1091" s="249"/>
      <c r="AC1091" s="249"/>
      <c r="AD1091" s="249"/>
      <c r="AE1091" s="249"/>
      <c r="AF1091" s="249"/>
      <c r="AG1091" s="249"/>
      <c r="AH1091" s="249"/>
    </row>
    <row r="1092" spans="1:34" x14ac:dyDescent="0.2">
      <c r="A1092" s="275"/>
      <c r="B1092" s="275"/>
      <c r="C1092" s="304"/>
      <c r="D1092" s="316"/>
      <c r="E1092" s="249"/>
      <c r="F1092" s="249"/>
      <c r="G1092" s="249"/>
      <c r="H1092" s="275"/>
      <c r="I1092" s="275"/>
      <c r="J1092" s="304"/>
      <c r="K1092" s="249"/>
      <c r="L1092" s="249"/>
      <c r="M1092" s="249"/>
      <c r="N1092" s="249"/>
      <c r="O1092" s="249"/>
      <c r="P1092" s="249"/>
      <c r="Q1092" s="249"/>
      <c r="R1092" s="249"/>
      <c r="S1092" s="249"/>
      <c r="T1092" s="249"/>
      <c r="U1092" s="249"/>
      <c r="V1092" s="249"/>
      <c r="W1092" s="249"/>
      <c r="X1092" s="249"/>
      <c r="Y1092" s="249"/>
      <c r="Z1092" s="249"/>
      <c r="AA1092" s="249"/>
      <c r="AB1092" s="249"/>
      <c r="AC1092" s="249"/>
      <c r="AD1092" s="249"/>
      <c r="AE1092" s="249"/>
      <c r="AF1092" s="249"/>
      <c r="AG1092" s="249"/>
      <c r="AH1092" s="249"/>
    </row>
    <row r="1093" spans="1:34" x14ac:dyDescent="0.2">
      <c r="A1093" s="275"/>
      <c r="B1093" s="275"/>
      <c r="C1093" s="304"/>
      <c r="D1093" s="316"/>
      <c r="E1093" s="249"/>
      <c r="F1093" s="249"/>
      <c r="G1093" s="249"/>
      <c r="H1093" s="275"/>
      <c r="I1093" s="275"/>
      <c r="J1093" s="304"/>
      <c r="K1093" s="249"/>
      <c r="L1093" s="249"/>
      <c r="M1093" s="249"/>
      <c r="N1093" s="249"/>
      <c r="O1093" s="249"/>
      <c r="P1093" s="249"/>
      <c r="Q1093" s="249"/>
      <c r="R1093" s="249"/>
      <c r="S1093" s="249"/>
      <c r="T1093" s="249"/>
      <c r="U1093" s="249"/>
      <c r="V1093" s="249"/>
      <c r="W1093" s="249"/>
      <c r="X1093" s="249"/>
      <c r="Y1093" s="249"/>
      <c r="Z1093" s="249"/>
      <c r="AA1093" s="249"/>
      <c r="AB1093" s="249"/>
      <c r="AC1093" s="249"/>
      <c r="AD1093" s="249"/>
      <c r="AE1093" s="249"/>
      <c r="AF1093" s="249"/>
      <c r="AG1093" s="249"/>
      <c r="AH1093" s="249"/>
    </row>
    <row r="1094" spans="1:34" x14ac:dyDescent="0.2">
      <c r="A1094" s="275"/>
      <c r="B1094" s="275"/>
      <c r="C1094" s="304"/>
      <c r="D1094" s="316"/>
      <c r="E1094" s="249"/>
      <c r="F1094" s="249"/>
      <c r="G1094" s="249"/>
      <c r="H1094" s="275"/>
      <c r="I1094" s="275"/>
      <c r="J1094" s="304"/>
      <c r="K1094" s="249"/>
      <c r="L1094" s="249"/>
      <c r="M1094" s="249"/>
      <c r="N1094" s="249"/>
      <c r="O1094" s="249"/>
      <c r="P1094" s="249"/>
      <c r="Q1094" s="249"/>
      <c r="R1094" s="249"/>
      <c r="S1094" s="249"/>
      <c r="T1094" s="249"/>
      <c r="U1094" s="249"/>
      <c r="V1094" s="249"/>
      <c r="W1094" s="249"/>
      <c r="X1094" s="249"/>
      <c r="Y1094" s="249"/>
      <c r="Z1094" s="249"/>
      <c r="AA1094" s="249"/>
      <c r="AB1094" s="249"/>
      <c r="AC1094" s="249"/>
      <c r="AD1094" s="249"/>
      <c r="AE1094" s="249"/>
      <c r="AF1094" s="249"/>
      <c r="AG1094" s="249"/>
      <c r="AH1094" s="249"/>
    </row>
    <row r="1095" spans="1:34" x14ac:dyDescent="0.2">
      <c r="A1095" s="275"/>
      <c r="B1095" s="275"/>
      <c r="C1095" s="304"/>
      <c r="D1095" s="316"/>
      <c r="E1095" s="249"/>
      <c r="F1095" s="249"/>
      <c r="G1095" s="249"/>
      <c r="H1095" s="275"/>
      <c r="I1095" s="275"/>
      <c r="J1095" s="304"/>
      <c r="K1095" s="249"/>
      <c r="L1095" s="249"/>
      <c r="M1095" s="249"/>
      <c r="N1095" s="249"/>
      <c r="O1095" s="249"/>
      <c r="P1095" s="249"/>
      <c r="Q1095" s="249"/>
      <c r="R1095" s="249"/>
      <c r="S1095" s="249"/>
      <c r="T1095" s="249"/>
      <c r="U1095" s="249"/>
      <c r="V1095" s="249"/>
      <c r="W1095" s="249"/>
      <c r="X1095" s="249"/>
      <c r="Y1095" s="249"/>
      <c r="Z1095" s="249"/>
      <c r="AA1095" s="249"/>
      <c r="AB1095" s="249"/>
      <c r="AC1095" s="249"/>
      <c r="AD1095" s="249"/>
      <c r="AE1095" s="249"/>
      <c r="AF1095" s="249"/>
      <c r="AG1095" s="249"/>
      <c r="AH1095" s="249"/>
    </row>
    <row r="1096" spans="1:34" x14ac:dyDescent="0.2">
      <c r="A1096" s="275"/>
      <c r="B1096" s="275"/>
      <c r="C1096" s="304"/>
      <c r="D1096" s="316"/>
      <c r="E1096" s="249"/>
      <c r="F1096" s="249"/>
      <c r="G1096" s="249"/>
      <c r="H1096" s="275"/>
      <c r="I1096" s="275"/>
      <c r="J1096" s="304"/>
      <c r="K1096" s="249"/>
      <c r="L1096" s="249"/>
      <c r="M1096" s="249"/>
      <c r="N1096" s="249"/>
      <c r="O1096" s="249"/>
      <c r="P1096" s="249"/>
      <c r="Q1096" s="249"/>
      <c r="R1096" s="249"/>
      <c r="S1096" s="249"/>
      <c r="T1096" s="249"/>
      <c r="U1096" s="249"/>
      <c r="V1096" s="249"/>
      <c r="W1096" s="249"/>
      <c r="X1096" s="249"/>
      <c r="Y1096" s="249"/>
      <c r="Z1096" s="249"/>
      <c r="AA1096" s="249"/>
      <c r="AB1096" s="249"/>
      <c r="AC1096" s="249"/>
      <c r="AD1096" s="249"/>
      <c r="AE1096" s="249"/>
      <c r="AF1096" s="249"/>
      <c r="AG1096" s="249"/>
      <c r="AH1096" s="249"/>
    </row>
    <row r="1097" spans="1:34" x14ac:dyDescent="0.2">
      <c r="A1097" s="275"/>
      <c r="B1097" s="275"/>
      <c r="C1097" s="304"/>
      <c r="D1097" s="316"/>
      <c r="E1097" s="249"/>
      <c r="F1097" s="249"/>
      <c r="G1097" s="249"/>
      <c r="H1097" s="275"/>
      <c r="I1097" s="275"/>
      <c r="J1097" s="304"/>
      <c r="K1097" s="249"/>
      <c r="L1097" s="249"/>
      <c r="M1097" s="249"/>
      <c r="N1097" s="249"/>
      <c r="O1097" s="249"/>
      <c r="P1097" s="249"/>
      <c r="Q1097" s="249"/>
      <c r="R1097" s="249"/>
      <c r="S1097" s="249"/>
      <c r="T1097" s="249"/>
      <c r="U1097" s="249"/>
      <c r="V1097" s="249"/>
      <c r="W1097" s="249"/>
      <c r="X1097" s="249"/>
      <c r="Y1097" s="249"/>
      <c r="Z1097" s="249"/>
      <c r="AA1097" s="249"/>
      <c r="AB1097" s="249"/>
      <c r="AC1097" s="249"/>
      <c r="AD1097" s="249"/>
      <c r="AE1097" s="249"/>
      <c r="AF1097" s="249"/>
      <c r="AG1097" s="249"/>
      <c r="AH1097" s="249"/>
    </row>
    <row r="1098" spans="1:34" x14ac:dyDescent="0.2">
      <c r="A1098" s="275"/>
      <c r="B1098" s="275"/>
      <c r="C1098" s="304"/>
      <c r="D1098" s="316"/>
      <c r="E1098" s="249"/>
      <c r="F1098" s="249"/>
      <c r="G1098" s="249"/>
      <c r="H1098" s="275"/>
      <c r="I1098" s="275"/>
      <c r="J1098" s="304"/>
      <c r="K1098" s="249"/>
      <c r="L1098" s="249"/>
      <c r="M1098" s="249"/>
      <c r="N1098" s="249"/>
      <c r="O1098" s="249"/>
      <c r="P1098" s="249"/>
      <c r="Q1098" s="249"/>
      <c r="R1098" s="249"/>
      <c r="S1098" s="249"/>
      <c r="T1098" s="249"/>
      <c r="U1098" s="249"/>
      <c r="V1098" s="249"/>
      <c r="W1098" s="249"/>
      <c r="X1098" s="249"/>
      <c r="Y1098" s="249"/>
      <c r="Z1098" s="249"/>
      <c r="AA1098" s="249"/>
      <c r="AB1098" s="249"/>
      <c r="AC1098" s="249"/>
      <c r="AD1098" s="249"/>
      <c r="AE1098" s="249"/>
      <c r="AF1098" s="249"/>
      <c r="AG1098" s="249"/>
      <c r="AH1098" s="249"/>
    </row>
    <row r="1099" spans="1:34" x14ac:dyDescent="0.2">
      <c r="A1099" s="275"/>
      <c r="B1099" s="275"/>
      <c r="C1099" s="304"/>
      <c r="D1099" s="316"/>
      <c r="E1099" s="249"/>
      <c r="F1099" s="249"/>
      <c r="G1099" s="249"/>
      <c r="H1099" s="275"/>
      <c r="I1099" s="343"/>
      <c r="J1099" s="344"/>
      <c r="K1099" s="249"/>
      <c r="L1099" s="249"/>
      <c r="M1099" s="249"/>
      <c r="N1099" s="249"/>
      <c r="O1099" s="249"/>
      <c r="P1099" s="249"/>
      <c r="Q1099" s="249"/>
      <c r="R1099" s="249"/>
      <c r="S1099" s="249"/>
      <c r="T1099" s="249"/>
      <c r="U1099" s="249"/>
      <c r="V1099" s="249"/>
      <c r="W1099" s="249"/>
      <c r="X1099" s="249"/>
      <c r="Y1099" s="249"/>
      <c r="Z1099" s="249"/>
      <c r="AA1099" s="249"/>
      <c r="AB1099" s="249"/>
      <c r="AC1099" s="249"/>
      <c r="AD1099" s="249"/>
      <c r="AE1099" s="249"/>
      <c r="AF1099" s="249"/>
      <c r="AG1099" s="249"/>
      <c r="AH1099" s="249"/>
    </row>
    <row r="1100" spans="1:34" x14ac:dyDescent="0.2">
      <c r="A1100" s="275"/>
      <c r="B1100" s="275"/>
      <c r="C1100" s="304"/>
      <c r="D1100" s="316"/>
      <c r="E1100" s="249"/>
      <c r="F1100" s="249"/>
      <c r="G1100" s="249"/>
      <c r="H1100" s="275"/>
      <c r="I1100" s="275"/>
      <c r="J1100" s="304"/>
      <c r="K1100" s="249"/>
      <c r="L1100" s="249"/>
      <c r="M1100" s="249"/>
      <c r="N1100" s="249"/>
      <c r="O1100" s="249"/>
      <c r="P1100" s="249"/>
      <c r="Q1100" s="249"/>
      <c r="R1100" s="249"/>
      <c r="S1100" s="249"/>
      <c r="T1100" s="249"/>
      <c r="U1100" s="249"/>
      <c r="V1100" s="249"/>
      <c r="W1100" s="249"/>
      <c r="X1100" s="249"/>
      <c r="Y1100" s="249"/>
      <c r="Z1100" s="249"/>
      <c r="AA1100" s="249"/>
      <c r="AB1100" s="249"/>
      <c r="AC1100" s="249"/>
      <c r="AD1100" s="249"/>
      <c r="AE1100" s="249"/>
      <c r="AF1100" s="249"/>
      <c r="AG1100" s="249"/>
      <c r="AH1100" s="249"/>
    </row>
    <row r="1101" spans="1:34" x14ac:dyDescent="0.2">
      <c r="A1101" s="275"/>
      <c r="B1101" s="275"/>
      <c r="C1101" s="304"/>
      <c r="D1101" s="316"/>
      <c r="E1101" s="249"/>
      <c r="F1101" s="249"/>
      <c r="G1101" s="249"/>
      <c r="H1101" s="275"/>
      <c r="I1101" s="275"/>
      <c r="J1101" s="304"/>
      <c r="K1101" s="249"/>
      <c r="L1101" s="249"/>
      <c r="M1101" s="249"/>
      <c r="N1101" s="249"/>
      <c r="O1101" s="249"/>
      <c r="P1101" s="249"/>
      <c r="Q1101" s="249"/>
      <c r="R1101" s="249"/>
      <c r="S1101" s="249"/>
      <c r="T1101" s="249"/>
      <c r="U1101" s="249"/>
      <c r="V1101" s="249"/>
      <c r="W1101" s="249"/>
      <c r="X1101" s="249"/>
      <c r="Y1101" s="249"/>
      <c r="Z1101" s="249"/>
      <c r="AA1101" s="249"/>
      <c r="AB1101" s="249"/>
      <c r="AC1101" s="249"/>
      <c r="AD1101" s="249"/>
      <c r="AE1101" s="249"/>
      <c r="AF1101" s="249"/>
      <c r="AG1101" s="249"/>
      <c r="AH1101" s="249"/>
    </row>
    <row r="1102" spans="1:34" x14ac:dyDescent="0.2">
      <c r="A1102" s="275"/>
      <c r="B1102" s="275"/>
      <c r="C1102" s="304"/>
      <c r="D1102" s="316"/>
      <c r="E1102" s="249"/>
      <c r="F1102" s="249"/>
      <c r="G1102" s="249"/>
      <c r="H1102" s="275"/>
      <c r="I1102" s="275"/>
      <c r="J1102" s="304"/>
      <c r="K1102" s="249"/>
      <c r="L1102" s="249"/>
      <c r="M1102" s="249"/>
      <c r="N1102" s="249"/>
      <c r="O1102" s="249"/>
      <c r="P1102" s="249"/>
      <c r="Q1102" s="249"/>
      <c r="R1102" s="249"/>
      <c r="S1102" s="249"/>
      <c r="T1102" s="249"/>
      <c r="U1102" s="249"/>
      <c r="V1102" s="249"/>
      <c r="W1102" s="249"/>
      <c r="X1102" s="249"/>
      <c r="Y1102" s="249"/>
      <c r="Z1102" s="249"/>
      <c r="AA1102" s="249"/>
      <c r="AB1102" s="249"/>
      <c r="AC1102" s="249"/>
      <c r="AD1102" s="249"/>
      <c r="AE1102" s="249"/>
      <c r="AF1102" s="249"/>
      <c r="AG1102" s="249"/>
      <c r="AH1102" s="249"/>
    </row>
    <row r="1103" spans="1:34" x14ac:dyDescent="0.2">
      <c r="A1103" s="275"/>
      <c r="B1103" s="275"/>
      <c r="C1103" s="304"/>
      <c r="D1103" s="316"/>
      <c r="E1103" s="249"/>
      <c r="F1103" s="249"/>
      <c r="G1103" s="249"/>
      <c r="H1103" s="275"/>
      <c r="I1103" s="275"/>
      <c r="J1103" s="304"/>
      <c r="K1103" s="249"/>
      <c r="L1103" s="249"/>
      <c r="M1103" s="249"/>
      <c r="N1103" s="249"/>
      <c r="O1103" s="249"/>
      <c r="P1103" s="249"/>
      <c r="Q1103" s="249"/>
      <c r="R1103" s="249"/>
      <c r="S1103" s="249"/>
      <c r="T1103" s="249"/>
      <c r="U1103" s="249"/>
      <c r="V1103" s="249"/>
      <c r="W1103" s="249"/>
      <c r="X1103" s="249"/>
      <c r="Y1103" s="249"/>
      <c r="Z1103" s="249"/>
      <c r="AA1103" s="249"/>
      <c r="AB1103" s="249"/>
      <c r="AC1103" s="249"/>
      <c r="AD1103" s="249"/>
      <c r="AE1103" s="249"/>
      <c r="AF1103" s="249"/>
      <c r="AG1103" s="249"/>
      <c r="AH1103" s="249"/>
    </row>
    <row r="1104" spans="1:34" x14ac:dyDescent="0.2">
      <c r="A1104" s="275"/>
      <c r="B1104" s="275"/>
      <c r="C1104" s="304"/>
      <c r="D1104" s="316"/>
      <c r="E1104" s="249"/>
      <c r="F1104" s="249"/>
      <c r="G1104" s="249"/>
      <c r="H1104" s="275"/>
      <c r="I1104" s="275"/>
      <c r="J1104" s="304"/>
      <c r="K1104" s="249"/>
      <c r="L1104" s="249"/>
      <c r="M1104" s="249"/>
      <c r="N1104" s="249"/>
      <c r="O1104" s="249"/>
      <c r="P1104" s="249"/>
      <c r="Q1104" s="249"/>
      <c r="R1104" s="249"/>
      <c r="S1104" s="249"/>
      <c r="T1104" s="249"/>
      <c r="U1104" s="249"/>
      <c r="V1104" s="249"/>
      <c r="W1104" s="249"/>
      <c r="X1104" s="249"/>
      <c r="Y1104" s="249"/>
      <c r="Z1104" s="249"/>
      <c r="AA1104" s="249"/>
      <c r="AB1104" s="249"/>
      <c r="AC1104" s="249"/>
      <c r="AD1104" s="249"/>
      <c r="AE1104" s="249"/>
      <c r="AF1104" s="249"/>
      <c r="AG1104" s="249"/>
      <c r="AH1104" s="249"/>
    </row>
    <row r="1105" spans="1:34" x14ac:dyDescent="0.2">
      <c r="A1105" s="275"/>
      <c r="B1105" s="275"/>
      <c r="C1105" s="304"/>
      <c r="D1105" s="316"/>
      <c r="E1105" s="249"/>
      <c r="F1105" s="249"/>
      <c r="G1105" s="249"/>
      <c r="H1105" s="275"/>
      <c r="I1105" s="275"/>
      <c r="J1105" s="304"/>
      <c r="K1105" s="249"/>
      <c r="L1105" s="249"/>
      <c r="M1105" s="249"/>
      <c r="N1105" s="249"/>
      <c r="O1105" s="249"/>
      <c r="P1105" s="249"/>
      <c r="Q1105" s="249"/>
      <c r="R1105" s="249"/>
      <c r="S1105" s="249"/>
      <c r="T1105" s="249"/>
      <c r="U1105" s="249"/>
      <c r="V1105" s="249"/>
      <c r="W1105" s="249"/>
      <c r="X1105" s="249"/>
      <c r="Y1105" s="249"/>
      <c r="Z1105" s="249"/>
      <c r="AA1105" s="249"/>
      <c r="AB1105" s="249"/>
      <c r="AC1105" s="249"/>
      <c r="AD1105" s="249"/>
      <c r="AE1105" s="249"/>
      <c r="AF1105" s="249"/>
      <c r="AG1105" s="249"/>
      <c r="AH1105" s="249"/>
    </row>
    <row r="1106" spans="1:34" x14ac:dyDescent="0.2">
      <c r="A1106" s="275"/>
      <c r="B1106" s="275"/>
      <c r="C1106" s="304"/>
      <c r="D1106" s="316"/>
      <c r="E1106" s="249"/>
      <c r="F1106" s="249"/>
      <c r="G1106" s="249"/>
      <c r="H1106" s="275"/>
      <c r="I1106" s="275"/>
      <c r="J1106" s="304"/>
      <c r="K1106" s="249"/>
      <c r="L1106" s="249"/>
      <c r="M1106" s="249"/>
      <c r="N1106" s="249"/>
      <c r="O1106" s="249"/>
      <c r="P1106" s="249"/>
      <c r="Q1106" s="249"/>
      <c r="R1106" s="249"/>
      <c r="S1106" s="249"/>
      <c r="T1106" s="249"/>
      <c r="U1106" s="249"/>
      <c r="V1106" s="249"/>
      <c r="W1106" s="249"/>
      <c r="X1106" s="249"/>
      <c r="Y1106" s="249"/>
      <c r="Z1106" s="249"/>
      <c r="AA1106" s="249"/>
      <c r="AB1106" s="249"/>
      <c r="AC1106" s="249"/>
      <c r="AD1106" s="249"/>
      <c r="AE1106" s="249"/>
      <c r="AF1106" s="249"/>
      <c r="AG1106" s="249"/>
      <c r="AH1106" s="249"/>
    </row>
    <row r="1107" spans="1:34" x14ac:dyDescent="0.2">
      <c r="A1107" s="275"/>
      <c r="B1107" s="275"/>
      <c r="C1107" s="304"/>
      <c r="D1107" s="316"/>
      <c r="E1107" s="249"/>
      <c r="F1107" s="249"/>
      <c r="G1107" s="249"/>
      <c r="H1107" s="275"/>
      <c r="I1107" s="275"/>
      <c r="J1107" s="304"/>
      <c r="K1107" s="249"/>
      <c r="L1107" s="249"/>
      <c r="M1107" s="249"/>
      <c r="N1107" s="249"/>
      <c r="O1107" s="249"/>
      <c r="P1107" s="249"/>
      <c r="Q1107" s="249"/>
      <c r="R1107" s="249"/>
      <c r="S1107" s="249"/>
      <c r="T1107" s="249"/>
      <c r="U1107" s="249"/>
      <c r="V1107" s="249"/>
      <c r="W1107" s="249"/>
      <c r="X1107" s="249"/>
      <c r="Y1107" s="249"/>
      <c r="Z1107" s="249"/>
      <c r="AA1107" s="249"/>
      <c r="AB1107" s="249"/>
      <c r="AC1107" s="249"/>
      <c r="AD1107" s="249"/>
      <c r="AE1107" s="249"/>
      <c r="AF1107" s="249"/>
      <c r="AG1107" s="249"/>
      <c r="AH1107" s="249"/>
    </row>
    <row r="1108" spans="1:34" x14ac:dyDescent="0.2">
      <c r="A1108" s="275"/>
      <c r="B1108" s="275"/>
      <c r="C1108" s="304"/>
      <c r="D1108" s="316"/>
      <c r="E1108" s="249"/>
      <c r="F1108" s="249"/>
      <c r="G1108" s="249"/>
      <c r="H1108" s="275"/>
      <c r="I1108" s="275"/>
      <c r="J1108" s="304"/>
      <c r="K1108" s="249"/>
      <c r="L1108" s="249"/>
      <c r="M1108" s="249"/>
      <c r="N1108" s="249"/>
      <c r="O1108" s="249"/>
      <c r="P1108" s="249"/>
      <c r="Q1108" s="249"/>
      <c r="R1108" s="249"/>
      <c r="S1108" s="249"/>
      <c r="T1108" s="249"/>
      <c r="U1108" s="249"/>
      <c r="V1108" s="249"/>
      <c r="W1108" s="249"/>
      <c r="X1108" s="249"/>
      <c r="Y1108" s="249"/>
      <c r="Z1108" s="249"/>
      <c r="AA1108" s="249"/>
      <c r="AB1108" s="249"/>
      <c r="AC1108" s="249"/>
      <c r="AD1108" s="249"/>
      <c r="AE1108" s="249"/>
      <c r="AF1108" s="249"/>
      <c r="AG1108" s="249"/>
      <c r="AH1108" s="249"/>
    </row>
    <row r="1109" spans="1:34" x14ac:dyDescent="0.2">
      <c r="A1109" s="275"/>
      <c r="B1109" s="275"/>
      <c r="C1109" s="304"/>
      <c r="D1109" s="316"/>
      <c r="E1109" s="249"/>
      <c r="F1109" s="249"/>
      <c r="G1109" s="249"/>
      <c r="H1109" s="275"/>
      <c r="I1109" s="275"/>
      <c r="J1109" s="304"/>
      <c r="K1109" s="249"/>
      <c r="L1109" s="249"/>
      <c r="M1109" s="249"/>
      <c r="N1109" s="249"/>
      <c r="O1109" s="249"/>
      <c r="P1109" s="249"/>
      <c r="Q1109" s="249"/>
      <c r="R1109" s="249"/>
      <c r="S1109" s="249"/>
      <c r="T1109" s="249"/>
      <c r="U1109" s="249"/>
      <c r="V1109" s="249"/>
      <c r="W1109" s="249"/>
      <c r="X1109" s="249"/>
      <c r="Y1109" s="249"/>
      <c r="Z1109" s="249"/>
      <c r="AA1109" s="249"/>
      <c r="AB1109" s="249"/>
      <c r="AC1109" s="249"/>
      <c r="AD1109" s="249"/>
      <c r="AE1109" s="249"/>
      <c r="AF1109" s="249"/>
      <c r="AG1109" s="249"/>
      <c r="AH1109" s="249"/>
    </row>
    <row r="1110" spans="1:34" x14ac:dyDescent="0.2">
      <c r="A1110" s="275"/>
      <c r="B1110" s="275"/>
      <c r="C1110" s="304"/>
      <c r="D1110" s="316"/>
      <c r="E1110" s="249"/>
      <c r="F1110" s="249"/>
      <c r="G1110" s="249"/>
      <c r="H1110" s="275"/>
      <c r="I1110" s="275"/>
      <c r="J1110" s="304"/>
      <c r="K1110" s="249"/>
      <c r="L1110" s="249"/>
      <c r="M1110" s="249"/>
      <c r="N1110" s="249"/>
      <c r="O1110" s="249"/>
      <c r="P1110" s="249"/>
      <c r="Q1110" s="249"/>
      <c r="R1110" s="249"/>
      <c r="S1110" s="249"/>
      <c r="T1110" s="249"/>
      <c r="U1110" s="249"/>
      <c r="V1110" s="249"/>
      <c r="W1110" s="249"/>
      <c r="X1110" s="249"/>
      <c r="Y1110" s="249"/>
      <c r="Z1110" s="249"/>
      <c r="AA1110" s="249"/>
      <c r="AB1110" s="249"/>
      <c r="AC1110" s="249"/>
      <c r="AD1110" s="249"/>
      <c r="AE1110" s="249"/>
      <c r="AF1110" s="249"/>
      <c r="AG1110" s="249"/>
      <c r="AH1110" s="249"/>
    </row>
    <row r="1111" spans="1:34" x14ac:dyDescent="0.2">
      <c r="A1111" s="275"/>
      <c r="B1111" s="275"/>
      <c r="C1111" s="304"/>
      <c r="D1111" s="316"/>
      <c r="E1111" s="249"/>
      <c r="F1111" s="249"/>
      <c r="G1111" s="249"/>
      <c r="H1111" s="275"/>
      <c r="I1111" s="275"/>
      <c r="J1111" s="304"/>
      <c r="K1111" s="249"/>
      <c r="L1111" s="249"/>
      <c r="M1111" s="249"/>
      <c r="N1111" s="249"/>
      <c r="O1111" s="249"/>
      <c r="P1111" s="249"/>
      <c r="Q1111" s="249"/>
      <c r="R1111" s="249"/>
      <c r="S1111" s="249"/>
      <c r="T1111" s="249"/>
      <c r="U1111" s="249"/>
      <c r="V1111" s="249"/>
      <c r="W1111" s="249"/>
      <c r="X1111" s="249"/>
      <c r="Y1111" s="249"/>
      <c r="Z1111" s="249"/>
      <c r="AA1111" s="249"/>
      <c r="AB1111" s="249"/>
      <c r="AC1111" s="249"/>
      <c r="AD1111" s="249"/>
      <c r="AE1111" s="249"/>
      <c r="AF1111" s="249"/>
      <c r="AG1111" s="249"/>
      <c r="AH1111" s="249"/>
    </row>
    <row r="1112" spans="1:34" x14ac:dyDescent="0.2">
      <c r="A1112" s="275"/>
      <c r="B1112" s="275"/>
      <c r="C1112" s="304"/>
      <c r="D1112" s="316"/>
      <c r="E1112" s="249"/>
      <c r="F1112" s="249"/>
      <c r="G1112" s="249"/>
      <c r="H1112" s="275"/>
      <c r="I1112" s="275"/>
      <c r="J1112" s="304"/>
      <c r="K1112" s="249"/>
      <c r="L1112" s="249"/>
      <c r="M1112" s="249"/>
      <c r="N1112" s="249"/>
      <c r="O1112" s="249"/>
      <c r="P1112" s="249"/>
      <c r="Q1112" s="249"/>
      <c r="R1112" s="249"/>
      <c r="S1112" s="249"/>
      <c r="T1112" s="249"/>
      <c r="U1112" s="249"/>
      <c r="V1112" s="249"/>
      <c r="W1112" s="249"/>
      <c r="X1112" s="249"/>
      <c r="Y1112" s="249"/>
      <c r="Z1112" s="249"/>
      <c r="AA1112" s="249"/>
      <c r="AB1112" s="249"/>
      <c r="AC1112" s="249"/>
      <c r="AD1112" s="249"/>
      <c r="AE1112" s="249"/>
      <c r="AF1112" s="249"/>
      <c r="AG1112" s="249"/>
      <c r="AH1112" s="249"/>
    </row>
    <row r="1113" spans="1:34" x14ac:dyDescent="0.2">
      <c r="A1113" s="275"/>
      <c r="B1113" s="275"/>
      <c r="C1113" s="304"/>
      <c r="D1113" s="316"/>
      <c r="E1113" s="249"/>
      <c r="F1113" s="249"/>
      <c r="G1113" s="249"/>
      <c r="H1113" s="275"/>
      <c r="I1113" s="275"/>
      <c r="J1113" s="304"/>
      <c r="K1113" s="249"/>
      <c r="L1113" s="249"/>
      <c r="M1113" s="249"/>
      <c r="N1113" s="249"/>
      <c r="O1113" s="249"/>
      <c r="P1113" s="249"/>
      <c r="Q1113" s="249"/>
      <c r="R1113" s="249"/>
      <c r="S1113" s="249"/>
      <c r="T1113" s="249"/>
      <c r="U1113" s="249"/>
      <c r="V1113" s="249"/>
      <c r="W1113" s="249"/>
      <c r="X1113" s="249"/>
      <c r="Y1113" s="249"/>
      <c r="Z1113" s="249"/>
      <c r="AA1113" s="249"/>
      <c r="AB1113" s="249"/>
      <c r="AC1113" s="249"/>
      <c r="AD1113" s="249"/>
      <c r="AE1113" s="249"/>
      <c r="AF1113" s="249"/>
      <c r="AG1113" s="249"/>
      <c r="AH1113" s="249"/>
    </row>
    <row r="1114" spans="1:34" x14ac:dyDescent="0.2">
      <c r="A1114" s="275"/>
      <c r="B1114" s="275"/>
      <c r="C1114" s="304"/>
      <c r="D1114" s="316"/>
      <c r="E1114" s="249"/>
      <c r="F1114" s="249"/>
      <c r="G1114" s="249"/>
      <c r="H1114" s="275"/>
      <c r="I1114" s="275"/>
      <c r="J1114" s="304"/>
      <c r="K1114" s="249"/>
      <c r="L1114" s="249"/>
      <c r="M1114" s="249"/>
      <c r="N1114" s="249"/>
      <c r="O1114" s="249"/>
      <c r="P1114" s="249"/>
      <c r="Q1114" s="249"/>
      <c r="R1114" s="249"/>
      <c r="S1114" s="249"/>
      <c r="T1114" s="249"/>
      <c r="U1114" s="249"/>
      <c r="V1114" s="249"/>
      <c r="W1114" s="249"/>
      <c r="X1114" s="249"/>
      <c r="Y1114" s="249"/>
      <c r="Z1114" s="249"/>
      <c r="AA1114" s="249"/>
      <c r="AB1114" s="249"/>
      <c r="AC1114" s="249"/>
      <c r="AD1114" s="249"/>
      <c r="AE1114" s="249"/>
      <c r="AF1114" s="249"/>
      <c r="AG1114" s="249"/>
      <c r="AH1114" s="249"/>
    </row>
    <row r="1115" spans="1:34" x14ac:dyDescent="0.2">
      <c r="A1115" s="275"/>
      <c r="B1115" s="275"/>
      <c r="C1115" s="304"/>
      <c r="D1115" s="316"/>
      <c r="E1115" s="249"/>
      <c r="F1115" s="249"/>
      <c r="G1115" s="249"/>
      <c r="H1115" s="275"/>
      <c r="I1115" s="275"/>
      <c r="J1115" s="304"/>
      <c r="K1115" s="249"/>
      <c r="L1115" s="249"/>
      <c r="M1115" s="249"/>
      <c r="N1115" s="249"/>
      <c r="O1115" s="249"/>
      <c r="P1115" s="249"/>
      <c r="Q1115" s="249"/>
      <c r="R1115" s="249"/>
      <c r="S1115" s="249"/>
      <c r="T1115" s="249"/>
      <c r="U1115" s="249"/>
      <c r="V1115" s="249"/>
      <c r="W1115" s="249"/>
      <c r="X1115" s="249"/>
      <c r="Y1115" s="249"/>
      <c r="Z1115" s="249"/>
      <c r="AA1115" s="249"/>
      <c r="AB1115" s="249"/>
      <c r="AC1115" s="249"/>
      <c r="AD1115" s="249"/>
      <c r="AE1115" s="249"/>
      <c r="AF1115" s="249"/>
      <c r="AG1115" s="249"/>
      <c r="AH1115" s="249"/>
    </row>
    <row r="1116" spans="1:34" x14ac:dyDescent="0.2">
      <c r="A1116" s="275"/>
      <c r="B1116" s="275"/>
      <c r="C1116" s="304"/>
      <c r="D1116" s="316"/>
      <c r="E1116" s="249"/>
      <c r="F1116" s="249"/>
      <c r="G1116" s="249"/>
      <c r="H1116" s="275"/>
      <c r="I1116" s="275"/>
      <c r="J1116" s="304"/>
      <c r="K1116" s="249"/>
      <c r="L1116" s="249"/>
      <c r="M1116" s="249"/>
      <c r="N1116" s="249"/>
      <c r="O1116" s="249"/>
      <c r="P1116" s="249"/>
      <c r="Q1116" s="249"/>
      <c r="R1116" s="249"/>
      <c r="S1116" s="249"/>
      <c r="T1116" s="249"/>
      <c r="U1116" s="249"/>
      <c r="V1116" s="249"/>
      <c r="W1116" s="249"/>
      <c r="X1116" s="249"/>
      <c r="Y1116" s="249"/>
      <c r="Z1116" s="249"/>
      <c r="AA1116" s="249"/>
      <c r="AB1116" s="249"/>
      <c r="AC1116" s="249"/>
      <c r="AD1116" s="249"/>
      <c r="AE1116" s="249"/>
      <c r="AF1116" s="249"/>
      <c r="AG1116" s="249"/>
      <c r="AH1116" s="249"/>
    </row>
    <row r="1117" spans="1:34" x14ac:dyDescent="0.2">
      <c r="A1117" s="275"/>
      <c r="B1117" s="275"/>
      <c r="C1117" s="304"/>
      <c r="D1117" s="316"/>
      <c r="E1117" s="249"/>
      <c r="F1117" s="249"/>
      <c r="G1117" s="249"/>
      <c r="H1117" s="275"/>
      <c r="I1117" s="275"/>
      <c r="J1117" s="304"/>
      <c r="K1117" s="319"/>
      <c r="L1117" s="319"/>
      <c r="M1117" s="319"/>
      <c r="N1117" s="319"/>
      <c r="O1117" s="319"/>
      <c r="P1117" s="319"/>
      <c r="Q1117" s="319"/>
      <c r="R1117" s="319"/>
      <c r="S1117" s="319"/>
      <c r="T1117" s="319"/>
      <c r="U1117" s="319"/>
      <c r="V1117" s="319"/>
      <c r="W1117" s="319"/>
      <c r="X1117" s="319"/>
      <c r="Y1117" s="319"/>
      <c r="Z1117" s="319"/>
      <c r="AA1117" s="319"/>
      <c r="AB1117" s="319"/>
      <c r="AC1117" s="319"/>
      <c r="AD1117" s="319"/>
      <c r="AE1117" s="319"/>
      <c r="AF1117" s="319"/>
      <c r="AG1117" s="319"/>
      <c r="AH1117" s="319"/>
    </row>
    <row r="1118" spans="1:34" x14ac:dyDescent="0.2">
      <c r="A1118" s="275"/>
      <c r="B1118" s="275"/>
      <c r="C1118" s="304"/>
      <c r="D1118" s="316"/>
      <c r="E1118" s="249"/>
      <c r="F1118" s="249"/>
      <c r="G1118" s="249"/>
      <c r="H1118" s="275"/>
      <c r="I1118" s="275"/>
      <c r="J1118" s="304"/>
      <c r="K1118" s="277"/>
      <c r="L1118" s="277"/>
      <c r="M1118" s="277"/>
      <c r="N1118" s="277"/>
      <c r="O1118" s="277"/>
      <c r="P1118" s="277"/>
      <c r="Q1118" s="277"/>
      <c r="R1118" s="277"/>
      <c r="S1118" s="277"/>
      <c r="T1118" s="277"/>
      <c r="U1118" s="277"/>
      <c r="V1118" s="277"/>
      <c r="W1118" s="277"/>
      <c r="X1118" s="277"/>
      <c r="Y1118" s="277"/>
      <c r="Z1118" s="277"/>
      <c r="AA1118" s="277"/>
      <c r="AB1118" s="277"/>
      <c r="AC1118" s="277"/>
      <c r="AD1118" s="277"/>
      <c r="AE1118" s="277"/>
      <c r="AF1118" s="277"/>
      <c r="AG1118" s="277"/>
      <c r="AH1118" s="277"/>
    </row>
    <row r="1119" spans="1:34" x14ac:dyDescent="0.2">
      <c r="A1119" s="275"/>
      <c r="B1119" s="275"/>
      <c r="C1119" s="304"/>
      <c r="D1119" s="316"/>
      <c r="E1119" s="318"/>
      <c r="F1119" s="318"/>
      <c r="G1119" s="318"/>
      <c r="H1119" s="275"/>
      <c r="I1119" s="275"/>
      <c r="J1119" s="304"/>
      <c r="K1119" s="249"/>
      <c r="L1119" s="249"/>
      <c r="M1119" s="249"/>
      <c r="N1119" s="249"/>
      <c r="O1119" s="249"/>
      <c r="P1119" s="249"/>
      <c r="Q1119" s="249"/>
      <c r="R1119" s="249"/>
      <c r="S1119" s="249"/>
      <c r="T1119" s="249"/>
      <c r="U1119" s="249"/>
      <c r="V1119" s="249"/>
      <c r="W1119" s="249"/>
      <c r="X1119" s="249"/>
      <c r="Y1119" s="249"/>
      <c r="Z1119" s="249"/>
      <c r="AA1119" s="249"/>
      <c r="AB1119" s="249"/>
      <c r="AC1119" s="249"/>
      <c r="AD1119" s="249"/>
      <c r="AE1119" s="249"/>
      <c r="AF1119" s="249"/>
      <c r="AG1119" s="249"/>
      <c r="AH1119" s="249"/>
    </row>
    <row r="1120" spans="1:34" x14ac:dyDescent="0.2">
      <c r="A1120" s="275"/>
      <c r="B1120" s="275"/>
      <c r="C1120" s="304"/>
      <c r="D1120" s="316"/>
      <c r="E1120" s="249"/>
      <c r="F1120" s="249"/>
      <c r="G1120" s="249"/>
      <c r="H1120" s="275"/>
      <c r="I1120" s="275"/>
      <c r="J1120" s="304"/>
      <c r="K1120" s="249"/>
      <c r="L1120" s="249"/>
      <c r="M1120" s="249"/>
      <c r="N1120" s="249"/>
      <c r="O1120" s="249"/>
      <c r="P1120" s="249"/>
      <c r="Q1120" s="249"/>
      <c r="R1120" s="249"/>
      <c r="S1120" s="249"/>
      <c r="T1120" s="249"/>
      <c r="U1120" s="249"/>
      <c r="V1120" s="249"/>
      <c r="W1120" s="249"/>
      <c r="X1120" s="249"/>
      <c r="Y1120" s="249"/>
      <c r="Z1120" s="249"/>
      <c r="AA1120" s="249"/>
      <c r="AB1120" s="249"/>
      <c r="AC1120" s="249"/>
      <c r="AD1120" s="249"/>
      <c r="AE1120" s="249"/>
      <c r="AF1120" s="249"/>
      <c r="AG1120" s="249"/>
      <c r="AH1120" s="249"/>
    </row>
    <row r="1121" spans="1:34" x14ac:dyDescent="0.2">
      <c r="A1121" s="275"/>
      <c r="B1121" s="275"/>
      <c r="C1121" s="304"/>
      <c r="D1121" s="316"/>
      <c r="E1121" s="249"/>
      <c r="F1121" s="249"/>
      <c r="G1121" s="249"/>
      <c r="H1121" s="275"/>
      <c r="I1121" s="275"/>
      <c r="J1121" s="304"/>
      <c r="K1121" s="249"/>
      <c r="L1121" s="249"/>
      <c r="M1121" s="249"/>
      <c r="N1121" s="249"/>
      <c r="O1121" s="249"/>
      <c r="P1121" s="249"/>
      <c r="Q1121" s="249"/>
      <c r="R1121" s="249"/>
      <c r="S1121" s="249"/>
      <c r="T1121" s="249"/>
      <c r="U1121" s="249"/>
      <c r="V1121" s="249"/>
      <c r="W1121" s="249"/>
      <c r="X1121" s="249"/>
      <c r="Y1121" s="249"/>
      <c r="Z1121" s="249"/>
      <c r="AA1121" s="249"/>
      <c r="AB1121" s="249"/>
      <c r="AC1121" s="249"/>
      <c r="AD1121" s="249"/>
      <c r="AE1121" s="249"/>
      <c r="AF1121" s="249"/>
      <c r="AG1121" s="249"/>
      <c r="AH1121" s="249"/>
    </row>
    <row r="1122" spans="1:34" x14ac:dyDescent="0.2">
      <c r="A1122" s="275"/>
      <c r="B1122" s="275"/>
      <c r="C1122" s="304"/>
      <c r="D1122" s="316"/>
      <c r="E1122" s="249"/>
      <c r="F1122" s="249"/>
      <c r="G1122" s="249"/>
      <c r="H1122" s="275"/>
      <c r="I1122" s="275"/>
      <c r="J1122" s="304"/>
      <c r="K1122" s="249"/>
      <c r="L1122" s="249"/>
      <c r="M1122" s="249"/>
      <c r="N1122" s="249"/>
      <c r="O1122" s="249"/>
      <c r="P1122" s="249"/>
      <c r="Q1122" s="249"/>
      <c r="R1122" s="249"/>
      <c r="S1122" s="249"/>
      <c r="T1122" s="249"/>
      <c r="U1122" s="249"/>
      <c r="V1122" s="249"/>
      <c r="W1122" s="249"/>
      <c r="X1122" s="249"/>
      <c r="Y1122" s="249"/>
      <c r="Z1122" s="249"/>
      <c r="AA1122" s="249"/>
      <c r="AB1122" s="249"/>
      <c r="AC1122" s="249"/>
      <c r="AD1122" s="249"/>
      <c r="AE1122" s="249"/>
      <c r="AF1122" s="249"/>
      <c r="AG1122" s="249"/>
      <c r="AH1122" s="249"/>
    </row>
    <row r="1123" spans="1:34" x14ac:dyDescent="0.2">
      <c r="A1123" s="275"/>
      <c r="B1123" s="275"/>
      <c r="C1123" s="304"/>
      <c r="D1123" s="316"/>
      <c r="E1123" s="249"/>
      <c r="F1123" s="249"/>
      <c r="G1123" s="249"/>
      <c r="H1123" s="275"/>
      <c r="I1123" s="275"/>
      <c r="J1123" s="304"/>
      <c r="K1123" s="249"/>
      <c r="L1123" s="249"/>
      <c r="M1123" s="249"/>
      <c r="N1123" s="249"/>
      <c r="O1123" s="249"/>
      <c r="P1123" s="249"/>
      <c r="Q1123" s="249"/>
      <c r="R1123" s="249"/>
      <c r="S1123" s="249"/>
      <c r="T1123" s="249"/>
      <c r="U1123" s="249"/>
      <c r="V1123" s="249"/>
      <c r="W1123" s="249"/>
      <c r="X1123" s="249"/>
      <c r="Y1123" s="249"/>
      <c r="Z1123" s="249"/>
      <c r="AA1123" s="249"/>
      <c r="AB1123" s="249"/>
      <c r="AC1123" s="249"/>
      <c r="AD1123" s="249"/>
      <c r="AE1123" s="249"/>
      <c r="AF1123" s="249"/>
      <c r="AG1123" s="249"/>
      <c r="AH1123" s="249"/>
    </row>
    <row r="1124" spans="1:34" x14ac:dyDescent="0.2">
      <c r="A1124" s="275"/>
      <c r="B1124" s="275"/>
      <c r="C1124" s="304"/>
      <c r="D1124" s="316"/>
      <c r="E1124" s="249"/>
      <c r="F1124" s="249"/>
      <c r="G1124" s="249"/>
      <c r="H1124" s="275"/>
      <c r="I1124" s="275"/>
      <c r="J1124" s="304"/>
      <c r="K1124" s="249"/>
      <c r="L1124" s="249"/>
      <c r="M1124" s="249"/>
      <c r="N1124" s="249"/>
      <c r="O1124" s="249"/>
      <c r="P1124" s="249"/>
      <c r="Q1124" s="249"/>
      <c r="R1124" s="249"/>
      <c r="S1124" s="249"/>
      <c r="T1124" s="249"/>
      <c r="U1124" s="249"/>
      <c r="V1124" s="249"/>
      <c r="W1124" s="249"/>
      <c r="X1124" s="249"/>
      <c r="Y1124" s="249"/>
      <c r="Z1124" s="249"/>
      <c r="AA1124" s="249"/>
      <c r="AB1124" s="249"/>
      <c r="AC1124" s="249"/>
      <c r="AD1124" s="249"/>
      <c r="AE1124" s="249"/>
      <c r="AF1124" s="249"/>
      <c r="AG1124" s="249"/>
      <c r="AH1124" s="249"/>
    </row>
    <row r="1125" spans="1:34" x14ac:dyDescent="0.2">
      <c r="A1125" s="275"/>
      <c r="B1125" s="275"/>
      <c r="C1125" s="304"/>
      <c r="D1125" s="316"/>
      <c r="E1125" s="249"/>
      <c r="F1125" s="249"/>
      <c r="G1125" s="249"/>
      <c r="H1125" s="275"/>
      <c r="I1125" s="275"/>
      <c r="J1125" s="304"/>
      <c r="K1125" s="249"/>
      <c r="L1125" s="249"/>
      <c r="M1125" s="249"/>
      <c r="N1125" s="249"/>
      <c r="O1125" s="249"/>
      <c r="P1125" s="249"/>
      <c r="Q1125" s="249"/>
      <c r="R1125" s="249"/>
      <c r="S1125" s="249"/>
      <c r="T1125" s="249"/>
      <c r="U1125" s="249"/>
      <c r="V1125" s="249"/>
      <c r="W1125" s="249"/>
      <c r="X1125" s="249"/>
      <c r="Y1125" s="249"/>
      <c r="Z1125" s="249"/>
      <c r="AA1125" s="249"/>
      <c r="AB1125" s="249"/>
      <c r="AC1125" s="249"/>
      <c r="AD1125" s="249"/>
      <c r="AE1125" s="249"/>
      <c r="AF1125" s="249"/>
      <c r="AG1125" s="249"/>
      <c r="AH1125" s="249"/>
    </row>
    <row r="1126" spans="1:34" x14ac:dyDescent="0.2">
      <c r="A1126" s="275"/>
      <c r="B1126" s="275"/>
      <c r="C1126" s="304"/>
      <c r="D1126" s="316"/>
      <c r="E1126" s="249"/>
      <c r="F1126" s="249"/>
      <c r="G1126" s="249"/>
      <c r="H1126" s="275"/>
      <c r="I1126" s="275"/>
      <c r="J1126" s="304"/>
      <c r="K1126" s="249"/>
      <c r="L1126" s="249"/>
      <c r="M1126" s="249"/>
      <c r="N1126" s="249"/>
      <c r="O1126" s="249"/>
      <c r="P1126" s="249"/>
      <c r="Q1126" s="249"/>
      <c r="R1126" s="249"/>
      <c r="S1126" s="249"/>
      <c r="T1126" s="249"/>
      <c r="U1126" s="249"/>
      <c r="V1126" s="249"/>
      <c r="W1126" s="249"/>
      <c r="X1126" s="249"/>
      <c r="Y1126" s="249"/>
      <c r="Z1126" s="249"/>
      <c r="AA1126" s="249"/>
      <c r="AB1126" s="249"/>
      <c r="AC1126" s="249"/>
      <c r="AD1126" s="249"/>
      <c r="AE1126" s="249"/>
      <c r="AF1126" s="249"/>
      <c r="AG1126" s="249"/>
      <c r="AH1126" s="249"/>
    </row>
    <row r="1127" spans="1:34" x14ac:dyDescent="0.2">
      <c r="A1127" s="275"/>
      <c r="B1127" s="275"/>
      <c r="C1127" s="304"/>
      <c r="D1127" s="316"/>
      <c r="E1127" s="249"/>
      <c r="F1127" s="249"/>
      <c r="G1127" s="249"/>
      <c r="H1127" s="275"/>
      <c r="I1127" s="275"/>
      <c r="J1127" s="304"/>
      <c r="K1127" s="249"/>
      <c r="L1127" s="249"/>
      <c r="M1127" s="249"/>
      <c r="N1127" s="249"/>
      <c r="O1127" s="249"/>
      <c r="P1127" s="249"/>
      <c r="Q1127" s="249"/>
      <c r="R1127" s="249"/>
      <c r="S1127" s="249"/>
      <c r="T1127" s="249"/>
      <c r="U1127" s="249"/>
      <c r="V1127" s="249"/>
      <c r="W1127" s="249"/>
      <c r="X1127" s="249"/>
      <c r="Y1127" s="249"/>
      <c r="Z1127" s="249"/>
      <c r="AA1127" s="249"/>
      <c r="AB1127" s="249"/>
      <c r="AC1127" s="249"/>
      <c r="AD1127" s="249"/>
      <c r="AE1127" s="249"/>
      <c r="AF1127" s="249"/>
      <c r="AG1127" s="249"/>
      <c r="AH1127" s="249"/>
    </row>
    <row r="1128" spans="1:34" x14ac:dyDescent="0.2">
      <c r="A1128" s="275"/>
      <c r="B1128" s="275"/>
      <c r="C1128" s="304"/>
      <c r="D1128" s="316"/>
      <c r="E1128" s="249"/>
      <c r="F1128" s="249"/>
      <c r="G1128" s="249"/>
      <c r="H1128" s="275"/>
      <c r="I1128" s="275"/>
      <c r="J1128" s="304"/>
      <c r="K1128" s="249"/>
      <c r="L1128" s="249"/>
      <c r="M1128" s="249"/>
      <c r="N1128" s="249"/>
      <c r="O1128" s="249"/>
      <c r="P1128" s="249"/>
      <c r="Q1128" s="249"/>
      <c r="R1128" s="249"/>
      <c r="S1128" s="249"/>
      <c r="T1128" s="249"/>
      <c r="U1128" s="249"/>
      <c r="V1128" s="249"/>
      <c r="W1128" s="249"/>
      <c r="X1128" s="249"/>
      <c r="Y1128" s="249"/>
      <c r="Z1128" s="249"/>
      <c r="AA1128" s="249"/>
      <c r="AB1128" s="249"/>
      <c r="AC1128" s="249"/>
      <c r="AD1128" s="249"/>
      <c r="AE1128" s="249"/>
      <c r="AF1128" s="249"/>
      <c r="AG1128" s="249"/>
      <c r="AH1128" s="249"/>
    </row>
    <row r="1129" spans="1:34" x14ac:dyDescent="0.2">
      <c r="A1129" s="275"/>
      <c r="B1129" s="275"/>
      <c r="C1129" s="304"/>
      <c r="D1129" s="316"/>
      <c r="E1129" s="249"/>
      <c r="F1129" s="249"/>
      <c r="G1129" s="249"/>
      <c r="H1129" s="275"/>
      <c r="I1129" s="275"/>
      <c r="J1129" s="304"/>
      <c r="K1129" s="249"/>
      <c r="L1129" s="249"/>
      <c r="M1129" s="249"/>
      <c r="N1129" s="249"/>
      <c r="O1129" s="249"/>
      <c r="P1129" s="249"/>
      <c r="Q1129" s="249"/>
      <c r="R1129" s="249"/>
      <c r="S1129" s="249"/>
      <c r="T1129" s="249"/>
      <c r="U1129" s="249"/>
      <c r="V1129" s="249"/>
      <c r="W1129" s="249"/>
      <c r="X1129" s="249"/>
      <c r="Y1129" s="249"/>
      <c r="Z1129" s="249"/>
      <c r="AA1129" s="249"/>
      <c r="AB1129" s="249"/>
      <c r="AC1129" s="249"/>
      <c r="AD1129" s="249"/>
      <c r="AE1129" s="249"/>
      <c r="AF1129" s="249"/>
      <c r="AG1129" s="249"/>
      <c r="AH1129" s="249"/>
    </row>
    <row r="1130" spans="1:34" x14ac:dyDescent="0.2">
      <c r="A1130" s="275"/>
      <c r="B1130" s="275"/>
      <c r="C1130" s="304"/>
      <c r="D1130" s="316"/>
      <c r="E1130" s="249"/>
      <c r="F1130" s="249"/>
      <c r="G1130" s="249"/>
      <c r="H1130" s="275"/>
      <c r="I1130" s="275"/>
      <c r="J1130" s="304"/>
      <c r="K1130" s="249"/>
      <c r="L1130" s="249"/>
      <c r="M1130" s="249"/>
      <c r="N1130" s="249"/>
      <c r="O1130" s="249"/>
      <c r="P1130" s="249"/>
      <c r="Q1130" s="249"/>
      <c r="R1130" s="249"/>
      <c r="S1130" s="249"/>
      <c r="T1130" s="249"/>
      <c r="U1130" s="249"/>
      <c r="V1130" s="249"/>
      <c r="W1130" s="249"/>
      <c r="X1130" s="249"/>
      <c r="Y1130" s="249"/>
      <c r="Z1130" s="249"/>
      <c r="AA1130" s="249"/>
      <c r="AB1130" s="249"/>
      <c r="AC1130" s="249"/>
      <c r="AD1130" s="249"/>
      <c r="AE1130" s="249"/>
      <c r="AF1130" s="249"/>
      <c r="AG1130" s="249"/>
      <c r="AH1130" s="249"/>
    </row>
    <row r="1131" spans="1:34" x14ac:dyDescent="0.2">
      <c r="A1131" s="275"/>
      <c r="B1131" s="275"/>
      <c r="C1131" s="304"/>
      <c r="D1131" s="316"/>
      <c r="E1131" s="232"/>
      <c r="F1131" s="232"/>
      <c r="G1131" s="232"/>
      <c r="H1131" s="275"/>
      <c r="I1131" s="275"/>
      <c r="J1131" s="304"/>
      <c r="K1131" s="249"/>
      <c r="L1131" s="249"/>
      <c r="M1131" s="249"/>
      <c r="N1131" s="249"/>
      <c r="O1131" s="249"/>
      <c r="P1131" s="249"/>
      <c r="Q1131" s="249"/>
      <c r="R1131" s="249"/>
      <c r="S1131" s="249"/>
      <c r="T1131" s="249"/>
      <c r="U1131" s="249"/>
      <c r="V1131" s="249"/>
      <c r="W1131" s="249"/>
      <c r="X1131" s="249"/>
      <c r="Y1131" s="249"/>
      <c r="Z1131" s="249"/>
      <c r="AA1131" s="249"/>
      <c r="AB1131" s="249"/>
      <c r="AC1131" s="249"/>
      <c r="AD1131" s="249"/>
      <c r="AE1131" s="249"/>
      <c r="AF1131" s="249"/>
      <c r="AG1131" s="249"/>
      <c r="AH1131" s="249"/>
    </row>
    <row r="1132" spans="1:34" x14ac:dyDescent="0.2">
      <c r="A1132" s="275"/>
      <c r="B1132" s="275"/>
      <c r="C1132" s="304"/>
      <c r="D1132" s="316"/>
      <c r="E1132" s="249"/>
      <c r="F1132" s="249"/>
      <c r="G1132" s="249"/>
      <c r="H1132" s="275"/>
      <c r="I1132" s="275"/>
      <c r="J1132" s="304"/>
      <c r="K1132" s="249"/>
      <c r="L1132" s="249"/>
      <c r="M1132" s="249"/>
      <c r="N1132" s="249"/>
      <c r="O1132" s="249"/>
      <c r="P1132" s="249"/>
      <c r="Q1132" s="249"/>
      <c r="R1132" s="249"/>
      <c r="S1132" s="249"/>
      <c r="T1132" s="249"/>
      <c r="U1132" s="249"/>
      <c r="V1132" s="249"/>
      <c r="W1132" s="249"/>
      <c r="X1132" s="249"/>
      <c r="Y1132" s="249"/>
      <c r="Z1132" s="249"/>
      <c r="AA1132" s="249"/>
      <c r="AB1132" s="249"/>
      <c r="AC1132" s="249"/>
      <c r="AD1132" s="249"/>
      <c r="AE1132" s="249"/>
      <c r="AF1132" s="249"/>
      <c r="AG1132" s="249"/>
      <c r="AH1132" s="249"/>
    </row>
    <row r="1133" spans="1:34" x14ac:dyDescent="0.2">
      <c r="A1133" s="275"/>
      <c r="B1133" s="275"/>
      <c r="C1133" s="304"/>
      <c r="D1133" s="316"/>
      <c r="E1133" s="249"/>
      <c r="F1133" s="249"/>
      <c r="G1133" s="249"/>
      <c r="H1133" s="275"/>
      <c r="I1133" s="275"/>
      <c r="J1133" s="304"/>
      <c r="K1133" s="249"/>
      <c r="L1133" s="249"/>
      <c r="M1133" s="249"/>
      <c r="N1133" s="249"/>
      <c r="O1133" s="249"/>
      <c r="P1133" s="249"/>
      <c r="Q1133" s="249"/>
      <c r="R1133" s="249"/>
      <c r="S1133" s="249"/>
      <c r="T1133" s="249"/>
      <c r="U1133" s="249"/>
      <c r="V1133" s="249"/>
      <c r="W1133" s="249"/>
      <c r="X1133" s="249"/>
      <c r="Y1133" s="249"/>
      <c r="Z1133" s="249"/>
      <c r="AA1133" s="249"/>
      <c r="AB1133" s="249"/>
      <c r="AC1133" s="249"/>
      <c r="AD1133" s="249"/>
      <c r="AE1133" s="249"/>
      <c r="AF1133" s="249"/>
      <c r="AG1133" s="249"/>
      <c r="AH1133" s="249"/>
    </row>
    <row r="1134" spans="1:34" x14ac:dyDescent="0.2">
      <c r="A1134" s="275"/>
      <c r="B1134" s="275"/>
      <c r="C1134" s="304"/>
      <c r="D1134" s="316"/>
      <c r="E1134" s="249"/>
      <c r="F1134" s="249"/>
      <c r="G1134" s="249"/>
      <c r="H1134" s="275"/>
      <c r="I1134" s="275"/>
      <c r="J1134" s="304"/>
      <c r="K1134" s="249"/>
      <c r="L1134" s="249"/>
      <c r="M1134" s="249"/>
      <c r="N1134" s="249"/>
      <c r="O1134" s="249"/>
      <c r="P1134" s="249"/>
      <c r="Q1134" s="249"/>
      <c r="R1134" s="249"/>
      <c r="S1134" s="249"/>
      <c r="T1134" s="249"/>
      <c r="U1134" s="249"/>
      <c r="V1134" s="249"/>
      <c r="W1134" s="249"/>
      <c r="X1134" s="249"/>
      <c r="Y1134" s="249"/>
      <c r="Z1134" s="249"/>
      <c r="AA1134" s="249"/>
      <c r="AB1134" s="249"/>
      <c r="AC1134" s="249"/>
      <c r="AD1134" s="249"/>
      <c r="AE1134" s="249"/>
      <c r="AF1134" s="249"/>
      <c r="AG1134" s="249"/>
      <c r="AH1134" s="249"/>
    </row>
    <row r="1135" spans="1:34" x14ac:dyDescent="0.2">
      <c r="A1135" s="275"/>
      <c r="B1135" s="275"/>
      <c r="C1135" s="304"/>
      <c r="D1135" s="316"/>
      <c r="E1135" s="249"/>
      <c r="F1135" s="249"/>
      <c r="G1135" s="249"/>
      <c r="H1135" s="275"/>
      <c r="I1135" s="275"/>
      <c r="J1135" s="304"/>
      <c r="K1135" s="249"/>
      <c r="L1135" s="249"/>
      <c r="M1135" s="249"/>
      <c r="N1135" s="249"/>
      <c r="O1135" s="249"/>
      <c r="P1135" s="249"/>
      <c r="Q1135" s="249"/>
      <c r="R1135" s="249"/>
      <c r="S1135" s="249"/>
      <c r="T1135" s="249"/>
      <c r="U1135" s="249"/>
      <c r="V1135" s="249"/>
      <c r="W1135" s="249"/>
      <c r="X1135" s="249"/>
      <c r="Y1135" s="249"/>
      <c r="Z1135" s="249"/>
      <c r="AA1135" s="249"/>
      <c r="AB1135" s="249"/>
      <c r="AC1135" s="249"/>
      <c r="AD1135" s="249"/>
      <c r="AE1135" s="249"/>
      <c r="AF1135" s="249"/>
      <c r="AG1135" s="249"/>
      <c r="AH1135" s="249"/>
    </row>
    <row r="1136" spans="1:34" x14ac:dyDescent="0.2">
      <c r="A1136" s="275"/>
      <c r="B1136" s="275"/>
      <c r="C1136" s="304"/>
      <c r="D1136" s="316"/>
      <c r="E1136" s="249"/>
      <c r="F1136" s="249"/>
      <c r="G1136" s="249"/>
      <c r="H1136" s="275"/>
      <c r="I1136" s="275"/>
      <c r="J1136" s="304"/>
      <c r="K1136" s="249"/>
      <c r="L1136" s="249"/>
      <c r="M1136" s="249"/>
      <c r="N1136" s="249"/>
      <c r="O1136" s="249"/>
      <c r="P1136" s="249"/>
      <c r="Q1136" s="249"/>
      <c r="R1136" s="249"/>
      <c r="S1136" s="249"/>
      <c r="T1136" s="249"/>
      <c r="U1136" s="249"/>
      <c r="V1136" s="249"/>
      <c r="W1136" s="249"/>
      <c r="X1136" s="249"/>
      <c r="Y1136" s="249"/>
      <c r="Z1136" s="249"/>
      <c r="AA1136" s="249"/>
      <c r="AB1136" s="249"/>
      <c r="AC1136" s="249"/>
      <c r="AD1136" s="249"/>
      <c r="AE1136" s="249"/>
      <c r="AF1136" s="249"/>
      <c r="AG1136" s="249"/>
      <c r="AH1136" s="249"/>
    </row>
    <row r="1137" spans="1:34" x14ac:dyDescent="0.2">
      <c r="A1137" s="275"/>
      <c r="B1137" s="275"/>
      <c r="C1137" s="304"/>
      <c r="D1137" s="316"/>
      <c r="E1137" s="249"/>
      <c r="F1137" s="249"/>
      <c r="G1137" s="249"/>
      <c r="H1137" s="275"/>
      <c r="I1137" s="275"/>
      <c r="J1137" s="304"/>
      <c r="K1137" s="249"/>
      <c r="L1137" s="249"/>
      <c r="M1137" s="249"/>
      <c r="N1137" s="249"/>
      <c r="O1137" s="249"/>
      <c r="P1137" s="249"/>
      <c r="Q1137" s="249"/>
      <c r="R1137" s="249"/>
      <c r="S1137" s="249"/>
      <c r="T1137" s="249"/>
      <c r="U1137" s="249"/>
      <c r="V1137" s="249"/>
      <c r="W1137" s="249"/>
      <c r="X1137" s="249"/>
      <c r="Y1137" s="249"/>
      <c r="Z1137" s="249"/>
      <c r="AA1137" s="249"/>
      <c r="AB1137" s="249"/>
      <c r="AC1137" s="249"/>
      <c r="AD1137" s="249"/>
      <c r="AE1137" s="249"/>
      <c r="AF1137" s="249"/>
      <c r="AG1137" s="249"/>
      <c r="AH1137" s="249"/>
    </row>
    <row r="1138" spans="1:34" x14ac:dyDescent="0.2">
      <c r="A1138" s="275"/>
      <c r="B1138" s="275"/>
      <c r="C1138" s="304"/>
      <c r="D1138" s="316"/>
      <c r="E1138" s="249"/>
      <c r="F1138" s="249"/>
      <c r="G1138" s="249"/>
      <c r="H1138" s="275"/>
      <c r="I1138" s="275"/>
      <c r="J1138" s="304"/>
      <c r="K1138" s="249"/>
      <c r="L1138" s="249"/>
      <c r="M1138" s="249"/>
      <c r="N1138" s="249"/>
      <c r="O1138" s="249"/>
      <c r="P1138" s="249"/>
      <c r="Q1138" s="249"/>
      <c r="R1138" s="249"/>
      <c r="S1138" s="249"/>
      <c r="T1138" s="249"/>
      <c r="U1138" s="249"/>
      <c r="V1138" s="249"/>
      <c r="W1138" s="249"/>
      <c r="X1138" s="249"/>
      <c r="Y1138" s="249"/>
      <c r="Z1138" s="249"/>
      <c r="AA1138" s="249"/>
      <c r="AB1138" s="249"/>
      <c r="AC1138" s="249"/>
      <c r="AD1138" s="249"/>
      <c r="AE1138" s="249"/>
      <c r="AF1138" s="249"/>
      <c r="AG1138" s="249"/>
      <c r="AH1138" s="249"/>
    </row>
    <row r="1139" spans="1:34" x14ac:dyDescent="0.2">
      <c r="A1139" s="275"/>
      <c r="B1139" s="275"/>
      <c r="C1139" s="304"/>
      <c r="D1139" s="316"/>
      <c r="E1139" s="249"/>
      <c r="F1139" s="249"/>
      <c r="G1139" s="249"/>
      <c r="H1139" s="275"/>
      <c r="I1139" s="275"/>
      <c r="J1139" s="304"/>
      <c r="K1139" s="249"/>
      <c r="L1139" s="249"/>
      <c r="M1139" s="249"/>
      <c r="N1139" s="249"/>
      <c r="O1139" s="249"/>
      <c r="P1139" s="249"/>
      <c r="Q1139" s="249"/>
      <c r="R1139" s="249"/>
      <c r="S1139" s="249"/>
      <c r="T1139" s="249"/>
      <c r="U1139" s="249"/>
      <c r="V1139" s="249"/>
      <c r="W1139" s="249"/>
      <c r="X1139" s="249"/>
      <c r="Y1139" s="249"/>
      <c r="Z1139" s="249"/>
      <c r="AA1139" s="249"/>
      <c r="AB1139" s="249"/>
      <c r="AC1139" s="249"/>
      <c r="AD1139" s="249"/>
      <c r="AE1139" s="249"/>
      <c r="AF1139" s="249"/>
      <c r="AG1139" s="249"/>
      <c r="AH1139" s="249"/>
    </row>
    <row r="1140" spans="1:34" x14ac:dyDescent="0.2">
      <c r="A1140" s="275"/>
      <c r="B1140" s="275"/>
      <c r="C1140" s="304"/>
      <c r="D1140" s="316"/>
      <c r="E1140" s="249"/>
      <c r="F1140" s="249"/>
      <c r="G1140" s="249"/>
      <c r="H1140" s="275"/>
      <c r="I1140" s="275"/>
      <c r="J1140" s="304"/>
      <c r="K1140" s="249"/>
      <c r="L1140" s="249"/>
      <c r="M1140" s="249"/>
      <c r="N1140" s="249"/>
      <c r="O1140" s="249"/>
      <c r="P1140" s="249"/>
      <c r="Q1140" s="249"/>
      <c r="R1140" s="249"/>
      <c r="S1140" s="249"/>
      <c r="T1140" s="249"/>
      <c r="U1140" s="249"/>
      <c r="V1140" s="249"/>
      <c r="W1140" s="249"/>
      <c r="X1140" s="249"/>
      <c r="Y1140" s="249"/>
      <c r="Z1140" s="249"/>
      <c r="AA1140" s="249"/>
      <c r="AB1140" s="249"/>
      <c r="AC1140" s="249"/>
      <c r="AD1140" s="249"/>
      <c r="AE1140" s="249"/>
      <c r="AF1140" s="249"/>
      <c r="AG1140" s="249"/>
      <c r="AH1140" s="249"/>
    </row>
    <row r="1141" spans="1:34" x14ac:dyDescent="0.2">
      <c r="A1141" s="275"/>
      <c r="B1141" s="275"/>
      <c r="C1141" s="304"/>
      <c r="D1141" s="316"/>
      <c r="E1141" s="249"/>
      <c r="F1141" s="249"/>
      <c r="G1141" s="249"/>
      <c r="H1141" s="275"/>
      <c r="I1141" s="275"/>
      <c r="J1141" s="304"/>
      <c r="K1141" s="249"/>
      <c r="L1141" s="249"/>
      <c r="M1141" s="249"/>
      <c r="N1141" s="249"/>
      <c r="O1141" s="249"/>
      <c r="P1141" s="249"/>
      <c r="Q1141" s="249"/>
      <c r="R1141" s="249"/>
      <c r="S1141" s="249"/>
      <c r="T1141" s="249"/>
      <c r="U1141" s="249"/>
      <c r="V1141" s="249"/>
      <c r="W1141" s="249"/>
      <c r="X1141" s="249"/>
      <c r="Y1141" s="249"/>
      <c r="Z1141" s="249"/>
      <c r="AA1141" s="249"/>
      <c r="AB1141" s="249"/>
      <c r="AC1141" s="249"/>
      <c r="AD1141" s="249"/>
      <c r="AE1141" s="249"/>
      <c r="AF1141" s="249"/>
      <c r="AG1141" s="249"/>
      <c r="AH1141" s="249"/>
    </row>
    <row r="1142" spans="1:34" x14ac:dyDescent="0.2">
      <c r="A1142" s="275"/>
      <c r="B1142" s="275"/>
      <c r="C1142" s="304"/>
      <c r="D1142" s="316"/>
      <c r="E1142" s="249"/>
      <c r="F1142" s="249"/>
      <c r="G1142" s="249"/>
      <c r="H1142" s="275"/>
      <c r="I1142" s="275"/>
      <c r="J1142" s="304"/>
      <c r="K1142" s="249"/>
      <c r="L1142" s="249"/>
      <c r="M1142" s="249"/>
      <c r="N1142" s="249"/>
      <c r="O1142" s="249"/>
      <c r="P1142" s="249"/>
      <c r="Q1142" s="249"/>
      <c r="R1142" s="249"/>
      <c r="S1142" s="249"/>
      <c r="T1142" s="249"/>
      <c r="U1142" s="249"/>
      <c r="V1142" s="249"/>
      <c r="W1142" s="249"/>
      <c r="X1142" s="249"/>
      <c r="Y1142" s="249"/>
      <c r="Z1142" s="249"/>
      <c r="AA1142" s="249"/>
      <c r="AB1142" s="249"/>
      <c r="AC1142" s="249"/>
      <c r="AD1142" s="249"/>
      <c r="AE1142" s="249"/>
      <c r="AF1142" s="249"/>
      <c r="AG1142" s="249"/>
      <c r="AH1142" s="249"/>
    </row>
    <row r="1143" spans="1:34" x14ac:dyDescent="0.2">
      <c r="A1143" s="275"/>
      <c r="B1143" s="275"/>
      <c r="C1143" s="304"/>
      <c r="D1143" s="316"/>
      <c r="E1143" s="249"/>
      <c r="F1143" s="249"/>
      <c r="G1143" s="249"/>
      <c r="H1143" s="275"/>
      <c r="I1143" s="275"/>
      <c r="J1143" s="304"/>
      <c r="K1143" s="249"/>
      <c r="L1143" s="249"/>
      <c r="M1143" s="249"/>
      <c r="N1143" s="249"/>
      <c r="O1143" s="249"/>
      <c r="P1143" s="249"/>
      <c r="Q1143" s="249"/>
      <c r="R1143" s="249"/>
      <c r="S1143" s="249"/>
      <c r="T1143" s="249"/>
      <c r="U1143" s="249"/>
      <c r="V1143" s="249"/>
      <c r="W1143" s="249"/>
      <c r="X1143" s="249"/>
      <c r="Y1143" s="249"/>
      <c r="Z1143" s="249"/>
      <c r="AA1143" s="249"/>
      <c r="AB1143" s="249"/>
      <c r="AC1143" s="249"/>
      <c r="AD1143" s="249"/>
      <c r="AE1143" s="249"/>
      <c r="AF1143" s="249"/>
      <c r="AG1143" s="249"/>
      <c r="AH1143" s="249"/>
    </row>
    <row r="1144" spans="1:34" x14ac:dyDescent="0.2">
      <c r="A1144" s="275"/>
      <c r="B1144" s="275"/>
      <c r="C1144" s="304"/>
      <c r="D1144" s="316"/>
      <c r="E1144" s="249"/>
      <c r="F1144" s="249"/>
      <c r="G1144" s="249"/>
      <c r="H1144" s="275"/>
      <c r="I1144" s="275"/>
      <c r="J1144" s="304"/>
      <c r="K1144" s="249"/>
      <c r="L1144" s="249"/>
      <c r="M1144" s="249"/>
      <c r="N1144" s="249"/>
      <c r="O1144" s="249"/>
      <c r="P1144" s="249"/>
      <c r="Q1144" s="249"/>
      <c r="R1144" s="249"/>
      <c r="S1144" s="249"/>
      <c r="T1144" s="249"/>
      <c r="U1144" s="249"/>
      <c r="V1144" s="249"/>
      <c r="W1144" s="249"/>
      <c r="X1144" s="249"/>
      <c r="Y1144" s="249"/>
      <c r="Z1144" s="249"/>
      <c r="AA1144" s="249"/>
      <c r="AB1144" s="249"/>
      <c r="AC1144" s="249"/>
      <c r="AD1144" s="249"/>
      <c r="AE1144" s="249"/>
      <c r="AF1144" s="249"/>
      <c r="AG1144" s="249"/>
      <c r="AH1144" s="249"/>
    </row>
    <row r="1145" spans="1:34" x14ac:dyDescent="0.2">
      <c r="A1145" s="275"/>
      <c r="B1145" s="275"/>
      <c r="C1145" s="304"/>
      <c r="D1145" s="316"/>
      <c r="E1145" s="249"/>
      <c r="F1145" s="249"/>
      <c r="G1145" s="249"/>
      <c r="H1145" s="275"/>
      <c r="I1145" s="275"/>
      <c r="J1145" s="304"/>
      <c r="K1145" s="249"/>
      <c r="L1145" s="249"/>
      <c r="M1145" s="249"/>
      <c r="N1145" s="249"/>
      <c r="O1145" s="249"/>
      <c r="P1145" s="249"/>
      <c r="Q1145" s="249"/>
      <c r="R1145" s="249"/>
      <c r="S1145" s="249"/>
      <c r="T1145" s="249"/>
      <c r="U1145" s="249"/>
      <c r="V1145" s="249"/>
      <c r="W1145" s="249"/>
      <c r="X1145" s="249"/>
      <c r="Y1145" s="249"/>
      <c r="Z1145" s="249"/>
      <c r="AA1145" s="249"/>
      <c r="AB1145" s="249"/>
      <c r="AC1145" s="249"/>
      <c r="AD1145" s="249"/>
      <c r="AE1145" s="249"/>
      <c r="AF1145" s="249"/>
      <c r="AG1145" s="249"/>
      <c r="AH1145" s="249"/>
    </row>
    <row r="1146" spans="1:34" x14ac:dyDescent="0.2">
      <c r="A1146" s="275"/>
      <c r="B1146" s="275"/>
      <c r="C1146" s="304"/>
      <c r="D1146" s="316"/>
      <c r="E1146" s="249"/>
      <c r="F1146" s="249"/>
      <c r="G1146" s="249"/>
      <c r="H1146" s="275"/>
      <c r="I1146" s="275"/>
      <c r="J1146" s="304"/>
      <c r="K1146" s="249"/>
      <c r="L1146" s="249"/>
      <c r="M1146" s="249"/>
      <c r="N1146" s="249"/>
      <c r="O1146" s="249"/>
      <c r="P1146" s="249"/>
      <c r="Q1146" s="249"/>
      <c r="R1146" s="249"/>
      <c r="S1146" s="249"/>
      <c r="T1146" s="249"/>
      <c r="U1146" s="249"/>
      <c r="V1146" s="249"/>
      <c r="W1146" s="249"/>
      <c r="X1146" s="249"/>
      <c r="Y1146" s="249"/>
      <c r="Z1146" s="249"/>
      <c r="AA1146" s="249"/>
      <c r="AB1146" s="249"/>
      <c r="AC1146" s="249"/>
      <c r="AD1146" s="249"/>
      <c r="AE1146" s="249"/>
      <c r="AF1146" s="249"/>
      <c r="AG1146" s="249"/>
      <c r="AH1146" s="249"/>
    </row>
    <row r="1147" spans="1:34" x14ac:dyDescent="0.2">
      <c r="A1147" s="275"/>
      <c r="B1147" s="275"/>
      <c r="C1147" s="304"/>
      <c r="D1147" s="316"/>
      <c r="E1147" s="249"/>
      <c r="F1147" s="249"/>
      <c r="G1147" s="249"/>
      <c r="H1147" s="275"/>
      <c r="I1147" s="275"/>
      <c r="J1147" s="304"/>
      <c r="K1147" s="249"/>
      <c r="L1147" s="249"/>
      <c r="M1147" s="249"/>
      <c r="N1147" s="249"/>
      <c r="O1147" s="249"/>
      <c r="P1147" s="249"/>
      <c r="Q1147" s="249"/>
      <c r="R1147" s="249"/>
      <c r="S1147" s="249"/>
      <c r="T1147" s="249"/>
      <c r="U1147" s="249"/>
      <c r="V1147" s="249"/>
      <c r="W1147" s="249"/>
      <c r="X1147" s="249"/>
      <c r="Y1147" s="249"/>
      <c r="Z1147" s="249"/>
      <c r="AA1147" s="249"/>
      <c r="AB1147" s="249"/>
      <c r="AC1147" s="249"/>
      <c r="AD1147" s="249"/>
      <c r="AE1147" s="249"/>
      <c r="AF1147" s="249"/>
      <c r="AG1147" s="249"/>
      <c r="AH1147" s="249"/>
    </row>
    <row r="1148" spans="1:34" x14ac:dyDescent="0.2">
      <c r="A1148" s="275"/>
      <c r="B1148" s="275"/>
      <c r="C1148" s="304"/>
      <c r="D1148" s="316"/>
      <c r="E1148" s="249"/>
      <c r="F1148" s="249"/>
      <c r="G1148" s="249"/>
      <c r="H1148" s="275"/>
      <c r="I1148" s="275"/>
      <c r="J1148" s="304"/>
      <c r="K1148" s="249"/>
      <c r="L1148" s="249"/>
      <c r="M1148" s="249"/>
      <c r="N1148" s="249"/>
      <c r="O1148" s="249"/>
      <c r="P1148" s="249"/>
      <c r="Q1148" s="249"/>
      <c r="R1148" s="249"/>
      <c r="S1148" s="249"/>
      <c r="T1148" s="249"/>
      <c r="U1148" s="249"/>
      <c r="V1148" s="249"/>
      <c r="W1148" s="249"/>
      <c r="X1148" s="249"/>
      <c r="Y1148" s="249"/>
      <c r="Z1148" s="249"/>
      <c r="AA1148" s="249"/>
      <c r="AB1148" s="249"/>
      <c r="AC1148" s="249"/>
      <c r="AD1148" s="249"/>
      <c r="AE1148" s="249"/>
      <c r="AF1148" s="249"/>
      <c r="AG1148" s="249"/>
      <c r="AH1148" s="249"/>
    </row>
    <row r="1149" spans="1:34" x14ac:dyDescent="0.2">
      <c r="A1149" s="275"/>
      <c r="B1149" s="275"/>
      <c r="C1149" s="304"/>
      <c r="D1149" s="316"/>
      <c r="E1149" s="249"/>
      <c r="F1149" s="249"/>
      <c r="G1149" s="249"/>
      <c r="H1149" s="275"/>
      <c r="I1149" s="275"/>
      <c r="J1149" s="304"/>
      <c r="K1149" s="249"/>
      <c r="L1149" s="249"/>
      <c r="M1149" s="249"/>
      <c r="N1149" s="249"/>
      <c r="O1149" s="249"/>
      <c r="P1149" s="249"/>
      <c r="Q1149" s="249"/>
      <c r="R1149" s="249"/>
      <c r="S1149" s="249"/>
      <c r="T1149" s="249"/>
      <c r="U1149" s="249"/>
      <c r="V1149" s="249"/>
      <c r="W1149" s="249"/>
      <c r="X1149" s="249"/>
      <c r="Y1149" s="249"/>
      <c r="Z1149" s="249"/>
      <c r="AA1149" s="249"/>
      <c r="AB1149" s="249"/>
      <c r="AC1149" s="249"/>
      <c r="AD1149" s="249"/>
      <c r="AE1149" s="249"/>
      <c r="AF1149" s="249"/>
      <c r="AG1149" s="249"/>
      <c r="AH1149" s="249"/>
    </row>
    <row r="1150" spans="1:34" x14ac:dyDescent="0.2">
      <c r="A1150" s="275"/>
      <c r="B1150" s="275"/>
      <c r="C1150" s="304"/>
      <c r="D1150" s="316"/>
      <c r="E1150" s="249"/>
      <c r="F1150" s="249"/>
      <c r="G1150" s="249"/>
      <c r="H1150" s="275"/>
      <c r="I1150" s="275"/>
      <c r="J1150" s="304"/>
      <c r="K1150" s="249"/>
      <c r="L1150" s="249"/>
      <c r="M1150" s="249"/>
      <c r="N1150" s="249"/>
      <c r="O1150" s="249"/>
      <c r="P1150" s="249"/>
      <c r="Q1150" s="249"/>
      <c r="R1150" s="249"/>
      <c r="S1150" s="249"/>
      <c r="T1150" s="249"/>
      <c r="U1150" s="249"/>
      <c r="V1150" s="249"/>
      <c r="W1150" s="249"/>
      <c r="X1150" s="249"/>
      <c r="Y1150" s="249"/>
      <c r="Z1150" s="249"/>
      <c r="AA1150" s="249"/>
      <c r="AB1150" s="249"/>
      <c r="AC1150" s="249"/>
      <c r="AD1150" s="249"/>
      <c r="AE1150" s="249"/>
      <c r="AF1150" s="249"/>
      <c r="AG1150" s="249"/>
      <c r="AH1150" s="249"/>
    </row>
    <row r="1151" spans="1:34" x14ac:dyDescent="0.2">
      <c r="A1151" s="275"/>
      <c r="B1151" s="275"/>
      <c r="C1151" s="304"/>
      <c r="D1151" s="316"/>
      <c r="E1151" s="249"/>
      <c r="F1151" s="249"/>
      <c r="G1151" s="249"/>
      <c r="H1151" s="275"/>
      <c r="I1151" s="275"/>
      <c r="J1151" s="304"/>
      <c r="K1151" s="249"/>
      <c r="L1151" s="249"/>
      <c r="M1151" s="249"/>
      <c r="N1151" s="249"/>
      <c r="O1151" s="249"/>
      <c r="P1151" s="249"/>
      <c r="Q1151" s="249"/>
      <c r="R1151" s="249"/>
      <c r="S1151" s="249"/>
      <c r="T1151" s="249"/>
      <c r="U1151" s="249"/>
      <c r="V1151" s="249"/>
      <c r="W1151" s="249"/>
      <c r="X1151" s="249"/>
      <c r="Y1151" s="249"/>
      <c r="Z1151" s="249"/>
      <c r="AA1151" s="249"/>
      <c r="AB1151" s="249"/>
      <c r="AC1151" s="249"/>
      <c r="AD1151" s="249"/>
      <c r="AE1151" s="249"/>
      <c r="AF1151" s="249"/>
      <c r="AG1151" s="249"/>
      <c r="AH1151" s="249"/>
    </row>
    <row r="1152" spans="1:34" x14ac:dyDescent="0.2">
      <c r="A1152" s="275"/>
      <c r="B1152" s="275"/>
      <c r="C1152" s="304"/>
      <c r="D1152" s="316"/>
      <c r="E1152" s="249"/>
      <c r="F1152" s="249"/>
      <c r="G1152" s="249"/>
      <c r="H1152" s="275"/>
      <c r="I1152" s="275"/>
      <c r="J1152" s="304"/>
      <c r="K1152" s="249"/>
      <c r="L1152" s="249"/>
      <c r="M1152" s="249"/>
      <c r="N1152" s="249"/>
      <c r="O1152" s="249"/>
      <c r="P1152" s="249"/>
      <c r="Q1152" s="249"/>
      <c r="R1152" s="249"/>
      <c r="S1152" s="249"/>
      <c r="T1152" s="249"/>
      <c r="U1152" s="249"/>
      <c r="V1152" s="249"/>
      <c r="W1152" s="249"/>
      <c r="X1152" s="249"/>
      <c r="Y1152" s="249"/>
      <c r="Z1152" s="249"/>
      <c r="AA1152" s="249"/>
      <c r="AB1152" s="249"/>
      <c r="AC1152" s="249"/>
      <c r="AD1152" s="249"/>
      <c r="AE1152" s="249"/>
      <c r="AF1152" s="249"/>
      <c r="AG1152" s="249"/>
      <c r="AH1152" s="249"/>
    </row>
    <row r="1153" spans="1:34" x14ac:dyDescent="0.2">
      <c r="A1153" s="275"/>
      <c r="B1153" s="275"/>
      <c r="C1153" s="304"/>
      <c r="D1153" s="316"/>
      <c r="E1153" s="249"/>
      <c r="F1153" s="249"/>
      <c r="G1153" s="249"/>
      <c r="H1153" s="275"/>
      <c r="I1153" s="275"/>
      <c r="J1153" s="304"/>
      <c r="K1153" s="249"/>
      <c r="L1153" s="249"/>
      <c r="M1153" s="249"/>
      <c r="N1153" s="249"/>
      <c r="O1153" s="249"/>
      <c r="P1153" s="249"/>
      <c r="Q1153" s="249"/>
      <c r="R1153" s="249"/>
      <c r="S1153" s="249"/>
      <c r="T1153" s="249"/>
      <c r="U1153" s="249"/>
      <c r="V1153" s="249"/>
      <c r="W1153" s="249"/>
      <c r="X1153" s="249"/>
      <c r="Y1153" s="249"/>
      <c r="Z1153" s="249"/>
      <c r="AA1153" s="249"/>
      <c r="AB1153" s="249"/>
      <c r="AC1153" s="249"/>
      <c r="AD1153" s="249"/>
      <c r="AE1153" s="249"/>
      <c r="AF1153" s="249"/>
      <c r="AG1153" s="249"/>
      <c r="AH1153" s="249"/>
    </row>
    <row r="1154" spans="1:34" x14ac:dyDescent="0.2">
      <c r="A1154" s="275"/>
      <c r="B1154" s="275"/>
      <c r="C1154" s="304"/>
      <c r="D1154" s="316"/>
      <c r="E1154" s="249"/>
      <c r="F1154" s="249"/>
      <c r="G1154" s="249"/>
      <c r="H1154" s="275"/>
      <c r="I1154" s="275"/>
      <c r="J1154" s="304"/>
      <c r="K1154" s="249"/>
      <c r="L1154" s="249"/>
      <c r="M1154" s="249"/>
      <c r="N1154" s="249"/>
      <c r="O1154" s="249"/>
      <c r="P1154" s="249"/>
      <c r="Q1154" s="249"/>
      <c r="R1154" s="249"/>
      <c r="S1154" s="249"/>
      <c r="T1154" s="249"/>
      <c r="U1154" s="249"/>
      <c r="V1154" s="249"/>
      <c r="W1154" s="249"/>
      <c r="X1154" s="249"/>
      <c r="Y1154" s="249"/>
      <c r="Z1154" s="249"/>
      <c r="AA1154" s="249"/>
      <c r="AB1154" s="249"/>
      <c r="AC1154" s="249"/>
      <c r="AD1154" s="249"/>
      <c r="AE1154" s="249"/>
      <c r="AF1154" s="249"/>
      <c r="AG1154" s="249"/>
      <c r="AH1154" s="249"/>
    </row>
    <row r="1155" spans="1:34" x14ac:dyDescent="0.2">
      <c r="A1155" s="275"/>
      <c r="B1155" s="275"/>
      <c r="C1155" s="304"/>
      <c r="D1155" s="316"/>
      <c r="E1155" s="249"/>
      <c r="F1155" s="249"/>
      <c r="G1155" s="249"/>
      <c r="H1155" s="275"/>
      <c r="I1155" s="275"/>
      <c r="J1155" s="304"/>
      <c r="K1155" s="249"/>
      <c r="L1155" s="249"/>
      <c r="M1155" s="249"/>
      <c r="N1155" s="249"/>
      <c r="O1155" s="249"/>
      <c r="P1155" s="249"/>
      <c r="Q1155" s="249"/>
      <c r="R1155" s="249"/>
      <c r="S1155" s="249"/>
      <c r="T1155" s="249"/>
      <c r="U1155" s="249"/>
      <c r="V1155" s="249"/>
      <c r="W1155" s="249"/>
      <c r="X1155" s="249"/>
      <c r="Y1155" s="249"/>
      <c r="Z1155" s="249"/>
      <c r="AA1155" s="249"/>
      <c r="AB1155" s="249"/>
      <c r="AC1155" s="249"/>
      <c r="AD1155" s="249"/>
      <c r="AE1155" s="249"/>
      <c r="AF1155" s="249"/>
      <c r="AG1155" s="249"/>
      <c r="AH1155" s="249"/>
    </row>
    <row r="1156" spans="1:34" x14ac:dyDescent="0.2">
      <c r="A1156" s="275"/>
      <c r="B1156" s="275"/>
      <c r="C1156" s="304"/>
      <c r="D1156" s="316"/>
      <c r="E1156" s="249"/>
      <c r="F1156" s="249"/>
      <c r="G1156" s="249"/>
      <c r="H1156" s="275"/>
      <c r="I1156" s="275"/>
      <c r="J1156" s="304"/>
      <c r="K1156" s="249"/>
      <c r="L1156" s="249"/>
      <c r="M1156" s="249"/>
      <c r="N1156" s="249"/>
      <c r="O1156" s="249"/>
      <c r="P1156" s="249"/>
      <c r="Q1156" s="249"/>
      <c r="R1156" s="249"/>
      <c r="S1156" s="249"/>
      <c r="T1156" s="249"/>
      <c r="U1156" s="249"/>
      <c r="V1156" s="249"/>
      <c r="W1156" s="249"/>
      <c r="X1156" s="249"/>
      <c r="Y1156" s="249"/>
      <c r="Z1156" s="249"/>
      <c r="AA1156" s="249"/>
      <c r="AB1156" s="249"/>
      <c r="AC1156" s="249"/>
      <c r="AD1156" s="249"/>
      <c r="AE1156" s="249"/>
      <c r="AF1156" s="249"/>
      <c r="AG1156" s="249"/>
      <c r="AH1156" s="249"/>
    </row>
    <row r="1157" spans="1:34" x14ac:dyDescent="0.2">
      <c r="A1157" s="275"/>
      <c r="B1157" s="275"/>
      <c r="C1157" s="304"/>
      <c r="D1157" s="316"/>
      <c r="E1157" s="249"/>
      <c r="F1157" s="249"/>
      <c r="G1157" s="249"/>
      <c r="H1157" s="275"/>
      <c r="I1157" s="275"/>
      <c r="J1157" s="304"/>
      <c r="K1157" s="249"/>
      <c r="L1157" s="249"/>
      <c r="M1157" s="249"/>
      <c r="N1157" s="249"/>
      <c r="O1157" s="249"/>
      <c r="P1157" s="249"/>
      <c r="Q1157" s="249"/>
      <c r="R1157" s="249"/>
      <c r="S1157" s="249"/>
      <c r="T1157" s="249"/>
      <c r="U1157" s="249"/>
      <c r="V1157" s="249"/>
      <c r="W1157" s="249"/>
      <c r="X1157" s="249"/>
      <c r="Y1157" s="249"/>
      <c r="Z1157" s="249"/>
      <c r="AA1157" s="249"/>
      <c r="AB1157" s="249"/>
      <c r="AC1157" s="249"/>
      <c r="AD1157" s="249"/>
      <c r="AE1157" s="249"/>
      <c r="AF1157" s="249"/>
      <c r="AG1157" s="249"/>
      <c r="AH1157" s="249"/>
    </row>
    <row r="1158" spans="1:34" x14ac:dyDescent="0.2">
      <c r="A1158" s="275"/>
      <c r="B1158" s="275"/>
      <c r="C1158" s="304"/>
      <c r="D1158" s="316"/>
      <c r="E1158" s="249"/>
      <c r="F1158" s="249"/>
      <c r="G1158" s="249"/>
      <c r="H1158" s="275"/>
      <c r="I1158" s="275"/>
      <c r="J1158" s="304"/>
      <c r="K1158" s="249"/>
      <c r="L1158" s="249"/>
      <c r="M1158" s="249"/>
      <c r="N1158" s="249"/>
      <c r="O1158" s="249"/>
      <c r="P1158" s="249"/>
      <c r="Q1158" s="249"/>
      <c r="R1158" s="249"/>
      <c r="S1158" s="249"/>
      <c r="T1158" s="249"/>
      <c r="U1158" s="249"/>
      <c r="V1158" s="249"/>
      <c r="W1158" s="249"/>
      <c r="X1158" s="249"/>
      <c r="Y1158" s="249"/>
      <c r="Z1158" s="249"/>
      <c r="AA1158" s="249"/>
      <c r="AB1158" s="249"/>
      <c r="AC1158" s="249"/>
      <c r="AD1158" s="249"/>
      <c r="AE1158" s="249"/>
      <c r="AF1158" s="249"/>
      <c r="AG1158" s="249"/>
      <c r="AH1158" s="249"/>
    </row>
    <row r="1159" spans="1:34" x14ac:dyDescent="0.2">
      <c r="A1159" s="275"/>
      <c r="B1159" s="275"/>
      <c r="C1159" s="304"/>
      <c r="D1159" s="316"/>
      <c r="E1159" s="249"/>
      <c r="F1159" s="249"/>
      <c r="G1159" s="249"/>
      <c r="H1159" s="275"/>
      <c r="I1159" s="275"/>
      <c r="J1159" s="304"/>
      <c r="K1159" s="249"/>
      <c r="L1159" s="249"/>
      <c r="M1159" s="249"/>
      <c r="N1159" s="249"/>
      <c r="O1159" s="249"/>
      <c r="P1159" s="249"/>
      <c r="Q1159" s="249"/>
      <c r="R1159" s="249"/>
      <c r="S1159" s="249"/>
      <c r="T1159" s="249"/>
      <c r="U1159" s="249"/>
      <c r="V1159" s="249"/>
      <c r="W1159" s="249"/>
      <c r="X1159" s="249"/>
      <c r="Y1159" s="249"/>
      <c r="Z1159" s="249"/>
      <c r="AA1159" s="249"/>
      <c r="AB1159" s="249"/>
      <c r="AC1159" s="249"/>
      <c r="AD1159" s="249"/>
      <c r="AE1159" s="249"/>
      <c r="AF1159" s="249"/>
      <c r="AG1159" s="249"/>
      <c r="AH1159" s="249"/>
    </row>
    <row r="1160" spans="1:34" x14ac:dyDescent="0.2">
      <c r="A1160" s="275"/>
      <c r="B1160" s="275"/>
      <c r="C1160" s="304"/>
      <c r="D1160" s="316"/>
      <c r="E1160" s="249"/>
      <c r="F1160" s="249"/>
      <c r="G1160" s="249"/>
      <c r="H1160" s="275"/>
      <c r="I1160" s="275"/>
      <c r="J1160" s="304"/>
      <c r="K1160" s="249"/>
      <c r="L1160" s="249"/>
      <c r="M1160" s="249"/>
      <c r="N1160" s="249"/>
      <c r="O1160" s="249"/>
      <c r="P1160" s="249"/>
      <c r="Q1160" s="249"/>
      <c r="R1160" s="249"/>
      <c r="S1160" s="249"/>
      <c r="T1160" s="249"/>
      <c r="U1160" s="249"/>
      <c r="V1160" s="249"/>
      <c r="W1160" s="249"/>
      <c r="X1160" s="249"/>
      <c r="Y1160" s="249"/>
      <c r="Z1160" s="249"/>
      <c r="AA1160" s="249"/>
      <c r="AB1160" s="249"/>
      <c r="AC1160" s="249"/>
      <c r="AD1160" s="249"/>
      <c r="AE1160" s="249"/>
      <c r="AF1160" s="249"/>
      <c r="AG1160" s="249"/>
      <c r="AH1160" s="249"/>
    </row>
    <row r="1161" spans="1:34" x14ac:dyDescent="0.2">
      <c r="A1161" s="275"/>
      <c r="B1161" s="275"/>
      <c r="C1161" s="304"/>
      <c r="D1161" s="316"/>
      <c r="E1161" s="249"/>
      <c r="F1161" s="249"/>
      <c r="G1161" s="249"/>
      <c r="H1161" s="275"/>
      <c r="I1161" s="275"/>
      <c r="J1161" s="304"/>
      <c r="K1161" s="249"/>
      <c r="L1161" s="249"/>
      <c r="M1161" s="249"/>
      <c r="N1161" s="249"/>
      <c r="O1161" s="249"/>
      <c r="P1161" s="249"/>
      <c r="Q1161" s="249"/>
      <c r="R1161" s="249"/>
      <c r="S1161" s="249"/>
      <c r="T1161" s="249"/>
      <c r="U1161" s="249"/>
      <c r="V1161" s="249"/>
      <c r="W1161" s="249"/>
      <c r="X1161" s="249"/>
      <c r="Y1161" s="249"/>
      <c r="Z1161" s="249"/>
      <c r="AA1161" s="249"/>
      <c r="AB1161" s="249"/>
      <c r="AC1161" s="249"/>
      <c r="AD1161" s="249"/>
      <c r="AE1161" s="249"/>
      <c r="AF1161" s="249"/>
      <c r="AG1161" s="249"/>
      <c r="AH1161" s="249"/>
    </row>
    <row r="1162" spans="1:34" x14ac:dyDescent="0.2">
      <c r="A1162" s="275"/>
      <c r="B1162" s="275"/>
      <c r="C1162" s="304"/>
      <c r="D1162" s="316"/>
      <c r="E1162" s="249"/>
      <c r="F1162" s="249"/>
      <c r="G1162" s="249"/>
      <c r="H1162" s="275"/>
      <c r="I1162" s="275"/>
      <c r="J1162" s="304"/>
      <c r="K1162" s="249"/>
      <c r="L1162" s="249"/>
      <c r="M1162" s="249"/>
      <c r="N1162" s="249"/>
      <c r="O1162" s="249"/>
      <c r="P1162" s="249"/>
      <c r="Q1162" s="249"/>
      <c r="R1162" s="249"/>
      <c r="S1162" s="249"/>
      <c r="T1162" s="249"/>
      <c r="U1162" s="249"/>
      <c r="V1162" s="249"/>
      <c r="W1162" s="249"/>
      <c r="X1162" s="249"/>
      <c r="Y1162" s="249"/>
      <c r="Z1162" s="249"/>
      <c r="AA1162" s="249"/>
      <c r="AB1162" s="249"/>
      <c r="AC1162" s="249"/>
      <c r="AD1162" s="249"/>
      <c r="AE1162" s="249"/>
      <c r="AF1162" s="249"/>
      <c r="AG1162" s="249"/>
      <c r="AH1162" s="249"/>
    </row>
    <row r="1163" spans="1:34" x14ac:dyDescent="0.2">
      <c r="A1163" s="275"/>
      <c r="B1163" s="275"/>
      <c r="C1163" s="304"/>
      <c r="D1163" s="316"/>
      <c r="E1163" s="249"/>
      <c r="F1163" s="249"/>
      <c r="G1163" s="249"/>
      <c r="H1163" s="275"/>
      <c r="I1163" s="275"/>
      <c r="J1163" s="304"/>
      <c r="K1163" s="249"/>
      <c r="L1163" s="249"/>
      <c r="M1163" s="249"/>
      <c r="N1163" s="249"/>
      <c r="O1163" s="249"/>
      <c r="P1163" s="249"/>
      <c r="Q1163" s="249"/>
      <c r="R1163" s="249"/>
      <c r="S1163" s="249"/>
      <c r="T1163" s="249"/>
      <c r="U1163" s="249"/>
      <c r="V1163" s="249"/>
      <c r="W1163" s="249"/>
      <c r="X1163" s="249"/>
      <c r="Y1163" s="249"/>
      <c r="Z1163" s="249"/>
      <c r="AA1163" s="249"/>
      <c r="AB1163" s="249"/>
      <c r="AC1163" s="249"/>
      <c r="AD1163" s="249"/>
      <c r="AE1163" s="249"/>
      <c r="AF1163" s="249"/>
      <c r="AG1163" s="249"/>
      <c r="AH1163" s="249"/>
    </row>
    <row r="1164" spans="1:34" x14ac:dyDescent="0.2">
      <c r="A1164" s="275"/>
      <c r="B1164" s="275"/>
      <c r="C1164" s="304"/>
      <c r="D1164" s="316"/>
      <c r="E1164" s="249"/>
      <c r="F1164" s="249"/>
      <c r="G1164" s="249"/>
      <c r="H1164" s="275"/>
      <c r="I1164" s="275"/>
      <c r="J1164" s="304"/>
      <c r="K1164" s="249"/>
      <c r="L1164" s="249"/>
      <c r="M1164" s="249"/>
      <c r="N1164" s="249"/>
      <c r="O1164" s="249"/>
      <c r="P1164" s="249"/>
      <c r="Q1164" s="249"/>
      <c r="R1164" s="249"/>
      <c r="S1164" s="249"/>
      <c r="T1164" s="249"/>
      <c r="U1164" s="249"/>
      <c r="V1164" s="249"/>
      <c r="W1164" s="249"/>
      <c r="X1164" s="249"/>
      <c r="Y1164" s="249"/>
      <c r="Z1164" s="249"/>
      <c r="AA1164" s="249"/>
      <c r="AB1164" s="249"/>
      <c r="AC1164" s="249"/>
      <c r="AD1164" s="249"/>
      <c r="AE1164" s="249"/>
      <c r="AF1164" s="249"/>
      <c r="AG1164" s="249"/>
      <c r="AH1164" s="249"/>
    </row>
    <row r="1165" spans="1:34" x14ac:dyDescent="0.2">
      <c r="A1165" s="275"/>
      <c r="B1165" s="275"/>
      <c r="C1165" s="304"/>
      <c r="D1165" s="316"/>
      <c r="E1165" s="249"/>
      <c r="F1165" s="249"/>
      <c r="G1165" s="249"/>
      <c r="H1165" s="275"/>
      <c r="I1165" s="275"/>
      <c r="J1165" s="304"/>
      <c r="K1165" s="249"/>
      <c r="L1165" s="249"/>
      <c r="M1165" s="249"/>
      <c r="N1165" s="249"/>
      <c r="O1165" s="249"/>
      <c r="P1165" s="249"/>
      <c r="Q1165" s="249"/>
      <c r="R1165" s="249"/>
      <c r="S1165" s="249"/>
      <c r="T1165" s="249"/>
      <c r="U1165" s="249"/>
      <c r="V1165" s="249"/>
      <c r="W1165" s="249"/>
      <c r="X1165" s="249"/>
      <c r="Y1165" s="249"/>
      <c r="Z1165" s="249"/>
      <c r="AA1165" s="249"/>
      <c r="AB1165" s="249"/>
      <c r="AC1165" s="249"/>
      <c r="AD1165" s="249"/>
      <c r="AE1165" s="249"/>
      <c r="AF1165" s="249"/>
      <c r="AG1165" s="249"/>
      <c r="AH1165" s="249"/>
    </row>
    <row r="1166" spans="1:34" x14ac:dyDescent="0.2">
      <c r="A1166" s="316"/>
      <c r="B1166" s="316"/>
      <c r="C1166" s="317"/>
      <c r="D1166" s="316"/>
      <c r="E1166" s="318"/>
      <c r="F1166" s="318"/>
      <c r="G1166" s="318"/>
      <c r="H1166" s="275"/>
      <c r="I1166" s="275"/>
      <c r="J1166" s="304"/>
      <c r="K1166" s="249"/>
      <c r="L1166" s="249"/>
      <c r="M1166" s="249"/>
      <c r="N1166" s="249"/>
      <c r="O1166" s="249"/>
      <c r="P1166" s="249"/>
      <c r="Q1166" s="249"/>
      <c r="R1166" s="249"/>
      <c r="S1166" s="249"/>
      <c r="T1166" s="249"/>
      <c r="U1166" s="249"/>
      <c r="V1166" s="249"/>
      <c r="W1166" s="249"/>
      <c r="X1166" s="249"/>
      <c r="Y1166" s="249"/>
      <c r="Z1166" s="249"/>
      <c r="AA1166" s="249"/>
      <c r="AB1166" s="249"/>
      <c r="AC1166" s="249"/>
      <c r="AD1166" s="249"/>
      <c r="AE1166" s="249"/>
      <c r="AF1166" s="249"/>
      <c r="AG1166" s="249"/>
      <c r="AH1166" s="249"/>
    </row>
    <row r="1167" spans="1:34" x14ac:dyDescent="0.2">
      <c r="A1167" s="275"/>
      <c r="B1167" s="275"/>
      <c r="C1167" s="304"/>
      <c r="D1167" s="316"/>
      <c r="E1167" s="249"/>
      <c r="F1167" s="249"/>
      <c r="G1167" s="249"/>
      <c r="H1167" s="275"/>
      <c r="I1167" s="275"/>
      <c r="J1167" s="304"/>
      <c r="K1167" s="249"/>
      <c r="L1167" s="249"/>
      <c r="M1167" s="249"/>
      <c r="N1167" s="249"/>
      <c r="O1167" s="249"/>
      <c r="P1167" s="249"/>
      <c r="Q1167" s="249"/>
      <c r="R1167" s="249"/>
      <c r="S1167" s="249"/>
      <c r="T1167" s="249"/>
      <c r="U1167" s="249"/>
      <c r="V1167" s="249"/>
      <c r="W1167" s="249"/>
      <c r="X1167" s="249"/>
      <c r="Y1167" s="249"/>
      <c r="Z1167" s="249"/>
      <c r="AA1167" s="249"/>
      <c r="AB1167" s="249"/>
      <c r="AC1167" s="249"/>
      <c r="AD1167" s="249"/>
      <c r="AE1167" s="249"/>
      <c r="AF1167" s="249"/>
      <c r="AG1167" s="249"/>
      <c r="AH1167" s="249"/>
    </row>
    <row r="1168" spans="1:34" x14ac:dyDescent="0.2">
      <c r="A1168" s="275"/>
      <c r="B1168" s="275"/>
      <c r="C1168" s="304"/>
      <c r="D1168" s="316"/>
      <c r="E1168" s="232"/>
      <c r="F1168" s="232"/>
      <c r="G1168" s="232"/>
      <c r="H1168" s="275"/>
      <c r="I1168" s="275"/>
      <c r="J1168" s="304"/>
      <c r="K1168" s="249"/>
      <c r="L1168" s="249"/>
      <c r="M1168" s="249"/>
      <c r="N1168" s="249"/>
      <c r="O1168" s="249"/>
      <c r="P1168" s="249"/>
      <c r="Q1168" s="249"/>
      <c r="R1168" s="249"/>
      <c r="S1168" s="249"/>
      <c r="T1168" s="249"/>
      <c r="U1168" s="249"/>
      <c r="V1168" s="249"/>
      <c r="W1168" s="249"/>
      <c r="X1168" s="249"/>
      <c r="Y1168" s="249"/>
      <c r="Z1168" s="249"/>
      <c r="AA1168" s="249"/>
      <c r="AB1168" s="249"/>
      <c r="AC1168" s="249"/>
      <c r="AD1168" s="249"/>
      <c r="AE1168" s="249"/>
      <c r="AF1168" s="249"/>
      <c r="AG1168" s="249"/>
      <c r="AH1168" s="249"/>
    </row>
    <row r="1169" spans="1:34" x14ac:dyDescent="0.2">
      <c r="A1169" s="275"/>
      <c r="B1169" s="275"/>
      <c r="C1169" s="304"/>
      <c r="D1169" s="316"/>
      <c r="E1169" s="249"/>
      <c r="F1169" s="249"/>
      <c r="G1169" s="249"/>
      <c r="H1169" s="275"/>
      <c r="I1169" s="275"/>
      <c r="J1169" s="304"/>
      <c r="K1169" s="249"/>
      <c r="L1169" s="249"/>
      <c r="M1169" s="249"/>
      <c r="N1169" s="249"/>
      <c r="O1169" s="249"/>
      <c r="P1169" s="249"/>
      <c r="Q1169" s="249"/>
      <c r="R1169" s="249"/>
      <c r="S1169" s="249"/>
      <c r="T1169" s="249"/>
      <c r="U1169" s="249"/>
      <c r="V1169" s="249"/>
      <c r="W1169" s="249"/>
      <c r="X1169" s="249"/>
      <c r="Y1169" s="249"/>
      <c r="Z1169" s="249"/>
      <c r="AA1169" s="249"/>
      <c r="AB1169" s="249"/>
      <c r="AC1169" s="249"/>
      <c r="AD1169" s="249"/>
      <c r="AE1169" s="249"/>
      <c r="AF1169" s="249"/>
      <c r="AG1169" s="249"/>
      <c r="AH1169" s="249"/>
    </row>
    <row r="1170" spans="1:34" x14ac:dyDescent="0.2">
      <c r="A1170" s="275"/>
      <c r="B1170" s="275"/>
      <c r="C1170" s="304"/>
      <c r="D1170" s="316"/>
      <c r="E1170" s="249"/>
      <c r="F1170" s="249"/>
      <c r="G1170" s="249"/>
      <c r="H1170" s="275"/>
      <c r="I1170" s="275"/>
      <c r="J1170" s="304"/>
      <c r="K1170" s="249"/>
      <c r="L1170" s="249"/>
      <c r="M1170" s="249"/>
      <c r="N1170" s="249"/>
      <c r="O1170" s="249"/>
      <c r="P1170" s="249"/>
      <c r="Q1170" s="249"/>
      <c r="R1170" s="249"/>
      <c r="S1170" s="249"/>
      <c r="T1170" s="249"/>
      <c r="U1170" s="249"/>
      <c r="V1170" s="249"/>
      <c r="W1170" s="249"/>
      <c r="X1170" s="249"/>
      <c r="Y1170" s="249"/>
      <c r="Z1170" s="249"/>
      <c r="AA1170" s="249"/>
      <c r="AB1170" s="249"/>
      <c r="AC1170" s="249"/>
      <c r="AD1170" s="249"/>
      <c r="AE1170" s="249"/>
      <c r="AF1170" s="249"/>
      <c r="AG1170" s="249"/>
      <c r="AH1170" s="249"/>
    </row>
    <row r="1171" spans="1:34" x14ac:dyDescent="0.2">
      <c r="A1171" s="275"/>
      <c r="B1171" s="275"/>
      <c r="C1171" s="304"/>
      <c r="D1171" s="316"/>
      <c r="E1171" s="249"/>
      <c r="F1171" s="249"/>
      <c r="G1171" s="249"/>
      <c r="H1171" s="275"/>
      <c r="I1171" s="275"/>
      <c r="J1171" s="304"/>
      <c r="K1171" s="249"/>
      <c r="L1171" s="249"/>
      <c r="M1171" s="249"/>
      <c r="N1171" s="249"/>
      <c r="O1171" s="249"/>
      <c r="P1171" s="249"/>
      <c r="Q1171" s="249"/>
      <c r="R1171" s="249"/>
      <c r="S1171" s="249"/>
      <c r="T1171" s="249"/>
      <c r="U1171" s="249"/>
      <c r="V1171" s="249"/>
      <c r="W1171" s="249"/>
      <c r="X1171" s="249"/>
      <c r="Y1171" s="249"/>
      <c r="Z1171" s="249"/>
      <c r="AA1171" s="249"/>
      <c r="AB1171" s="249"/>
      <c r="AC1171" s="249"/>
      <c r="AD1171" s="249"/>
      <c r="AE1171" s="249"/>
      <c r="AF1171" s="249"/>
      <c r="AG1171" s="249"/>
      <c r="AH1171" s="249"/>
    </row>
    <row r="1172" spans="1:34" x14ac:dyDescent="0.2">
      <c r="A1172" s="275"/>
      <c r="B1172" s="275"/>
      <c r="C1172" s="304"/>
      <c r="D1172" s="316"/>
      <c r="E1172" s="345"/>
      <c r="F1172" s="345"/>
      <c r="G1172" s="345"/>
      <c r="H1172" s="330"/>
      <c r="I1172" s="330"/>
      <c r="J1172" s="304"/>
      <c r="K1172" s="249"/>
      <c r="L1172" s="249"/>
      <c r="M1172" s="249"/>
      <c r="N1172" s="249"/>
      <c r="O1172" s="249"/>
      <c r="P1172" s="249"/>
      <c r="Q1172" s="249"/>
      <c r="R1172" s="249"/>
      <c r="S1172" s="249"/>
      <c r="T1172" s="249"/>
      <c r="U1172" s="249"/>
      <c r="V1172" s="249"/>
      <c r="W1172" s="249"/>
      <c r="X1172" s="249"/>
      <c r="Y1172" s="249"/>
      <c r="Z1172" s="249"/>
      <c r="AA1172" s="249"/>
      <c r="AB1172" s="249"/>
      <c r="AC1172" s="249"/>
      <c r="AD1172" s="249"/>
      <c r="AE1172" s="249"/>
      <c r="AF1172" s="249"/>
      <c r="AG1172" s="249"/>
      <c r="AH1172" s="249"/>
    </row>
    <row r="1173" spans="1:34" x14ac:dyDescent="0.2">
      <c r="A1173" s="275"/>
      <c r="B1173" s="275"/>
      <c r="C1173" s="304"/>
      <c r="D1173" s="316"/>
      <c r="E1173" s="249"/>
      <c r="F1173" s="249"/>
      <c r="G1173" s="249"/>
      <c r="H1173" s="275"/>
      <c r="I1173" s="275"/>
      <c r="J1173" s="304"/>
      <c r="K1173" s="249"/>
      <c r="L1173" s="249"/>
      <c r="M1173" s="249"/>
      <c r="N1173" s="249"/>
      <c r="O1173" s="249"/>
      <c r="P1173" s="249"/>
      <c r="Q1173" s="249"/>
      <c r="R1173" s="249"/>
      <c r="S1173" s="249"/>
      <c r="T1173" s="249"/>
      <c r="U1173" s="249"/>
      <c r="V1173" s="249"/>
      <c r="W1173" s="249"/>
      <c r="X1173" s="249"/>
      <c r="Y1173" s="249"/>
      <c r="Z1173" s="249"/>
      <c r="AA1173" s="249"/>
      <c r="AB1173" s="249"/>
      <c r="AC1173" s="249"/>
      <c r="AD1173" s="249"/>
      <c r="AE1173" s="249"/>
      <c r="AF1173" s="249"/>
      <c r="AG1173" s="249"/>
      <c r="AH1173" s="249"/>
    </row>
    <row r="1174" spans="1:34" x14ac:dyDescent="0.2">
      <c r="A1174" s="275"/>
      <c r="B1174" s="275"/>
      <c r="C1174" s="304"/>
      <c r="D1174" s="316"/>
      <c r="E1174" s="249"/>
      <c r="F1174" s="249"/>
      <c r="G1174" s="249"/>
      <c r="H1174" s="275"/>
      <c r="I1174" s="275"/>
      <c r="J1174" s="304"/>
      <c r="K1174" s="249"/>
      <c r="L1174" s="249"/>
      <c r="M1174" s="249"/>
      <c r="N1174" s="249"/>
      <c r="O1174" s="249"/>
      <c r="P1174" s="249"/>
      <c r="Q1174" s="249"/>
      <c r="R1174" s="249"/>
      <c r="S1174" s="249"/>
      <c r="T1174" s="249"/>
      <c r="U1174" s="249"/>
      <c r="V1174" s="249"/>
      <c r="W1174" s="249"/>
      <c r="X1174" s="249"/>
      <c r="Y1174" s="249"/>
      <c r="Z1174" s="249"/>
      <c r="AA1174" s="249"/>
      <c r="AB1174" s="249"/>
      <c r="AC1174" s="249"/>
      <c r="AD1174" s="249"/>
      <c r="AE1174" s="249"/>
      <c r="AF1174" s="249"/>
      <c r="AG1174" s="249"/>
      <c r="AH1174" s="249"/>
    </row>
    <row r="1175" spans="1:34" x14ac:dyDescent="0.2">
      <c r="A1175" s="275"/>
      <c r="B1175" s="275"/>
      <c r="C1175" s="304"/>
      <c r="D1175" s="316"/>
      <c r="E1175" s="249"/>
      <c r="F1175" s="249"/>
      <c r="G1175" s="249"/>
      <c r="H1175" s="334"/>
      <c r="I1175" s="275"/>
      <c r="J1175" s="304"/>
      <c r="K1175" s="249"/>
      <c r="L1175" s="249"/>
      <c r="M1175" s="249"/>
      <c r="N1175" s="249"/>
      <c r="O1175" s="249"/>
      <c r="P1175" s="249"/>
      <c r="Q1175" s="249"/>
      <c r="R1175" s="249"/>
      <c r="S1175" s="249"/>
      <c r="T1175" s="249"/>
      <c r="U1175" s="249"/>
      <c r="V1175" s="249"/>
      <c r="W1175" s="249"/>
      <c r="X1175" s="249"/>
      <c r="Y1175" s="249"/>
      <c r="Z1175" s="249"/>
      <c r="AA1175" s="249"/>
      <c r="AB1175" s="249"/>
      <c r="AC1175" s="249"/>
      <c r="AD1175" s="249"/>
      <c r="AE1175" s="249"/>
      <c r="AF1175" s="249"/>
      <c r="AG1175" s="249"/>
      <c r="AH1175" s="249"/>
    </row>
    <row r="1176" spans="1:34" x14ac:dyDescent="0.2">
      <c r="A1176" s="275"/>
      <c r="B1176" s="275"/>
      <c r="C1176" s="304"/>
      <c r="D1176" s="316"/>
      <c r="E1176" s="249"/>
      <c r="F1176" s="249"/>
      <c r="G1176" s="249"/>
      <c r="H1176" s="275"/>
      <c r="I1176" s="275"/>
      <c r="J1176" s="304"/>
      <c r="K1176" s="249"/>
      <c r="L1176" s="249"/>
      <c r="M1176" s="249"/>
      <c r="N1176" s="249"/>
      <c r="O1176" s="249"/>
      <c r="P1176" s="249"/>
      <c r="Q1176" s="249"/>
      <c r="R1176" s="249"/>
      <c r="S1176" s="249"/>
      <c r="T1176" s="249"/>
      <c r="U1176" s="249"/>
      <c r="V1176" s="249"/>
      <c r="W1176" s="249"/>
      <c r="X1176" s="249"/>
      <c r="Y1176" s="249"/>
      <c r="Z1176" s="249"/>
      <c r="AA1176" s="249"/>
      <c r="AB1176" s="249"/>
      <c r="AC1176" s="249"/>
      <c r="AD1176" s="249"/>
      <c r="AE1176" s="249"/>
      <c r="AF1176" s="249"/>
      <c r="AG1176" s="249"/>
      <c r="AH1176" s="249"/>
    </row>
    <row r="1177" spans="1:34" x14ac:dyDescent="0.2">
      <c r="A1177" s="275"/>
      <c r="B1177" s="275"/>
      <c r="C1177" s="304"/>
      <c r="D1177" s="316"/>
      <c r="E1177" s="249"/>
      <c r="F1177" s="249"/>
      <c r="G1177" s="249"/>
      <c r="H1177" s="275"/>
      <c r="I1177" s="275"/>
      <c r="J1177" s="304"/>
      <c r="K1177" s="277"/>
      <c r="L1177" s="277"/>
      <c r="M1177" s="277"/>
      <c r="N1177" s="277"/>
      <c r="O1177" s="277"/>
      <c r="P1177" s="277"/>
      <c r="Q1177" s="277"/>
      <c r="R1177" s="277"/>
      <c r="S1177" s="277"/>
      <c r="T1177" s="277"/>
      <c r="U1177" s="277"/>
      <c r="V1177" s="277"/>
      <c r="W1177" s="277"/>
      <c r="X1177" s="277"/>
      <c r="Y1177" s="277"/>
      <c r="Z1177" s="277"/>
      <c r="AA1177" s="277"/>
      <c r="AB1177" s="277"/>
      <c r="AC1177" s="277"/>
      <c r="AD1177" s="277"/>
      <c r="AE1177" s="277"/>
      <c r="AF1177" s="277"/>
      <c r="AG1177" s="277"/>
      <c r="AH1177" s="277"/>
    </row>
    <row r="1178" spans="1:34" x14ac:dyDescent="0.2">
      <c r="A1178" s="275"/>
      <c r="B1178" s="275"/>
      <c r="C1178" s="304"/>
      <c r="D1178" s="316"/>
      <c r="E1178" s="249"/>
      <c r="F1178" s="249"/>
      <c r="G1178" s="249"/>
      <c r="H1178" s="275"/>
      <c r="I1178" s="275"/>
      <c r="J1178" s="304"/>
      <c r="K1178" s="249"/>
      <c r="L1178" s="249"/>
      <c r="M1178" s="249"/>
      <c r="N1178" s="249"/>
      <c r="O1178" s="249"/>
      <c r="P1178" s="249"/>
      <c r="Q1178" s="249"/>
      <c r="R1178" s="249"/>
      <c r="S1178" s="249"/>
      <c r="T1178" s="249"/>
      <c r="U1178" s="249"/>
      <c r="V1178" s="249"/>
      <c r="W1178" s="249"/>
      <c r="X1178" s="249"/>
      <c r="Y1178" s="249"/>
      <c r="Z1178" s="249"/>
      <c r="AA1178" s="249"/>
      <c r="AB1178" s="249"/>
      <c r="AC1178" s="249"/>
      <c r="AD1178" s="249"/>
      <c r="AE1178" s="249"/>
      <c r="AF1178" s="249"/>
      <c r="AG1178" s="249"/>
      <c r="AH1178" s="249"/>
    </row>
    <row r="1179" spans="1:34" x14ac:dyDescent="0.2">
      <c r="A1179" s="275"/>
      <c r="B1179" s="275"/>
      <c r="C1179" s="304"/>
      <c r="D1179" s="316"/>
      <c r="E1179" s="232"/>
      <c r="F1179" s="232"/>
      <c r="G1179" s="232"/>
      <c r="H1179" s="275"/>
      <c r="I1179" s="275"/>
      <c r="J1179" s="304"/>
      <c r="K1179" s="249"/>
      <c r="L1179" s="249"/>
      <c r="M1179" s="249"/>
      <c r="N1179" s="249"/>
      <c r="O1179" s="249"/>
      <c r="P1179" s="249"/>
      <c r="Q1179" s="249"/>
      <c r="R1179" s="249"/>
      <c r="S1179" s="249"/>
      <c r="T1179" s="249"/>
      <c r="U1179" s="249"/>
      <c r="V1179" s="249"/>
      <c r="W1179" s="249"/>
      <c r="X1179" s="249"/>
      <c r="Y1179" s="249"/>
      <c r="Z1179" s="249"/>
      <c r="AA1179" s="249"/>
      <c r="AB1179" s="249"/>
      <c r="AC1179" s="249"/>
      <c r="AD1179" s="249"/>
      <c r="AE1179" s="249"/>
      <c r="AF1179" s="249"/>
      <c r="AG1179" s="249"/>
      <c r="AH1179" s="249"/>
    </row>
    <row r="1180" spans="1:34" x14ac:dyDescent="0.2">
      <c r="A1180" s="275"/>
      <c r="B1180" s="275"/>
      <c r="C1180" s="304"/>
      <c r="D1180" s="316"/>
      <c r="E1180" s="249"/>
      <c r="F1180" s="249"/>
      <c r="G1180" s="249"/>
      <c r="H1180" s="275"/>
      <c r="I1180" s="275"/>
      <c r="J1180" s="304"/>
      <c r="K1180" s="249"/>
      <c r="L1180" s="249"/>
      <c r="M1180" s="249"/>
      <c r="N1180" s="249"/>
      <c r="O1180" s="249"/>
      <c r="P1180" s="249"/>
      <c r="Q1180" s="249"/>
      <c r="R1180" s="249"/>
      <c r="S1180" s="249"/>
      <c r="T1180" s="249"/>
      <c r="U1180" s="249"/>
      <c r="V1180" s="249"/>
      <c r="W1180" s="249"/>
      <c r="X1180" s="249"/>
      <c r="Y1180" s="249"/>
      <c r="Z1180" s="249"/>
      <c r="AA1180" s="249"/>
      <c r="AB1180" s="249"/>
      <c r="AC1180" s="249"/>
      <c r="AD1180" s="249"/>
      <c r="AE1180" s="249"/>
      <c r="AF1180" s="249"/>
      <c r="AG1180" s="249"/>
      <c r="AH1180" s="249"/>
    </row>
    <row r="1181" spans="1:34" x14ac:dyDescent="0.2">
      <c r="A1181" s="275"/>
      <c r="B1181" s="275"/>
      <c r="C1181" s="304"/>
      <c r="D1181" s="316"/>
      <c r="E1181" s="249"/>
      <c r="F1181" s="249"/>
      <c r="G1181" s="249"/>
      <c r="H1181" s="275"/>
      <c r="I1181" s="275"/>
      <c r="J1181" s="304"/>
      <c r="K1181" s="249"/>
      <c r="L1181" s="249"/>
      <c r="M1181" s="249"/>
      <c r="N1181" s="249"/>
      <c r="O1181" s="249"/>
      <c r="P1181" s="249"/>
      <c r="Q1181" s="249"/>
      <c r="R1181" s="249"/>
      <c r="S1181" s="249"/>
      <c r="T1181" s="249"/>
      <c r="U1181" s="249"/>
      <c r="V1181" s="249"/>
      <c r="W1181" s="249"/>
      <c r="X1181" s="249"/>
      <c r="Y1181" s="249"/>
      <c r="Z1181" s="249"/>
      <c r="AA1181" s="249"/>
      <c r="AB1181" s="249"/>
      <c r="AC1181" s="249"/>
      <c r="AD1181" s="249"/>
      <c r="AE1181" s="249"/>
      <c r="AF1181" s="249"/>
      <c r="AG1181" s="249"/>
      <c r="AH1181" s="249"/>
    </row>
    <row r="1182" spans="1:34" x14ac:dyDescent="0.2">
      <c r="A1182" s="275"/>
      <c r="B1182" s="275"/>
      <c r="C1182" s="304"/>
      <c r="D1182" s="316"/>
      <c r="E1182" s="249"/>
      <c r="F1182" s="249"/>
      <c r="G1182" s="249"/>
      <c r="H1182" s="275"/>
      <c r="I1182" s="275"/>
      <c r="J1182" s="304"/>
      <c r="K1182" s="249"/>
      <c r="L1182" s="249"/>
      <c r="M1182" s="249"/>
      <c r="N1182" s="249"/>
      <c r="O1182" s="249"/>
      <c r="P1182" s="249"/>
      <c r="Q1182" s="249"/>
      <c r="R1182" s="249"/>
      <c r="S1182" s="249"/>
      <c r="T1182" s="249"/>
      <c r="U1182" s="249"/>
      <c r="V1182" s="249"/>
      <c r="W1182" s="249"/>
      <c r="X1182" s="249"/>
      <c r="Y1182" s="249"/>
      <c r="Z1182" s="249"/>
      <c r="AA1182" s="249"/>
      <c r="AB1182" s="249"/>
      <c r="AC1182" s="249"/>
      <c r="AD1182" s="249"/>
      <c r="AE1182" s="249"/>
      <c r="AF1182" s="249"/>
      <c r="AG1182" s="249"/>
      <c r="AH1182" s="249"/>
    </row>
    <row r="1183" spans="1:34" x14ac:dyDescent="0.2">
      <c r="A1183" s="275"/>
      <c r="B1183" s="275"/>
      <c r="C1183" s="304"/>
      <c r="D1183" s="316"/>
      <c r="E1183" s="249"/>
      <c r="F1183" s="249"/>
      <c r="G1183" s="249"/>
      <c r="H1183" s="275"/>
      <c r="I1183" s="275"/>
      <c r="J1183" s="304"/>
      <c r="K1183" s="249"/>
      <c r="L1183" s="249"/>
      <c r="M1183" s="249"/>
      <c r="N1183" s="249"/>
      <c r="O1183" s="249"/>
      <c r="P1183" s="249"/>
      <c r="Q1183" s="249"/>
      <c r="R1183" s="249"/>
      <c r="S1183" s="249"/>
      <c r="T1183" s="249"/>
      <c r="U1183" s="249"/>
      <c r="V1183" s="249"/>
      <c r="W1183" s="249"/>
      <c r="X1183" s="249"/>
      <c r="Y1183" s="249"/>
      <c r="Z1183" s="249"/>
      <c r="AA1183" s="249"/>
      <c r="AB1183" s="249"/>
      <c r="AC1183" s="249"/>
      <c r="AD1183" s="249"/>
      <c r="AE1183" s="249"/>
      <c r="AF1183" s="249"/>
      <c r="AG1183" s="249"/>
      <c r="AH1183" s="249"/>
    </row>
    <row r="1184" spans="1:34" x14ac:dyDescent="0.2">
      <c r="A1184" s="275"/>
      <c r="B1184" s="275"/>
      <c r="C1184" s="304"/>
      <c r="D1184" s="316"/>
      <c r="E1184" s="249"/>
      <c r="F1184" s="249"/>
      <c r="G1184" s="249"/>
      <c r="H1184" s="275"/>
      <c r="I1184" s="275"/>
      <c r="J1184" s="304"/>
      <c r="K1184" s="249"/>
      <c r="L1184" s="249"/>
      <c r="M1184" s="249"/>
      <c r="N1184" s="249"/>
      <c r="O1184" s="249"/>
      <c r="P1184" s="249"/>
      <c r="Q1184" s="249"/>
      <c r="R1184" s="249"/>
      <c r="S1184" s="249"/>
      <c r="T1184" s="249"/>
      <c r="U1184" s="249"/>
      <c r="V1184" s="249"/>
      <c r="W1184" s="249"/>
      <c r="X1184" s="249"/>
      <c r="Y1184" s="249"/>
      <c r="Z1184" s="249"/>
      <c r="AA1184" s="249"/>
      <c r="AB1184" s="249"/>
      <c r="AC1184" s="249"/>
      <c r="AD1184" s="249"/>
      <c r="AE1184" s="249"/>
      <c r="AF1184" s="249"/>
      <c r="AG1184" s="249"/>
      <c r="AH1184" s="249"/>
    </row>
    <row r="1185" spans="1:34" x14ac:dyDescent="0.2">
      <c r="A1185" s="275"/>
      <c r="B1185" s="275"/>
      <c r="C1185" s="304"/>
      <c r="D1185" s="316"/>
      <c r="E1185" s="249"/>
      <c r="F1185" s="249"/>
      <c r="G1185" s="249"/>
      <c r="H1185" s="275"/>
      <c r="I1185" s="275"/>
      <c r="J1185" s="304"/>
      <c r="K1185" s="319"/>
      <c r="L1185" s="319"/>
      <c r="M1185" s="319"/>
      <c r="N1185" s="319"/>
      <c r="O1185" s="319"/>
      <c r="P1185" s="319"/>
      <c r="Q1185" s="319"/>
      <c r="R1185" s="319"/>
      <c r="S1185" s="319"/>
      <c r="T1185" s="319"/>
      <c r="U1185" s="319"/>
      <c r="V1185" s="319"/>
      <c r="W1185" s="319"/>
      <c r="X1185" s="319"/>
      <c r="Y1185" s="319"/>
      <c r="Z1185" s="319"/>
      <c r="AA1185" s="319"/>
      <c r="AB1185" s="319"/>
      <c r="AC1185" s="319"/>
      <c r="AD1185" s="319"/>
      <c r="AE1185" s="319"/>
      <c r="AF1185" s="319"/>
      <c r="AG1185" s="319"/>
      <c r="AH1185" s="319"/>
    </row>
    <row r="1186" spans="1:34" x14ac:dyDescent="0.2">
      <c r="A1186" s="275"/>
      <c r="B1186" s="275"/>
      <c r="C1186" s="304"/>
      <c r="D1186" s="316"/>
      <c r="E1186" s="249"/>
      <c r="F1186" s="249"/>
      <c r="G1186" s="249"/>
      <c r="H1186" s="275"/>
      <c r="I1186" s="275"/>
      <c r="J1186" s="304"/>
      <c r="K1186" s="249"/>
      <c r="L1186" s="249"/>
      <c r="M1186" s="249"/>
      <c r="N1186" s="249"/>
      <c r="O1186" s="249"/>
      <c r="P1186" s="249"/>
      <c r="Q1186" s="249"/>
      <c r="R1186" s="249"/>
      <c r="S1186" s="249"/>
      <c r="T1186" s="249"/>
      <c r="U1186" s="249"/>
      <c r="V1186" s="249"/>
      <c r="W1186" s="249"/>
      <c r="X1186" s="249"/>
      <c r="Y1186" s="249"/>
      <c r="Z1186" s="249"/>
      <c r="AA1186" s="249"/>
      <c r="AB1186" s="249"/>
      <c r="AC1186" s="249"/>
      <c r="AD1186" s="249"/>
      <c r="AE1186" s="249"/>
      <c r="AF1186" s="249"/>
      <c r="AG1186" s="249"/>
      <c r="AH1186" s="249"/>
    </row>
    <row r="1187" spans="1:34" x14ac:dyDescent="0.2">
      <c r="A1187" s="275"/>
      <c r="B1187" s="275"/>
      <c r="C1187" s="304"/>
      <c r="D1187" s="316"/>
      <c r="E1187" s="249"/>
      <c r="F1187" s="249"/>
      <c r="G1187" s="249"/>
      <c r="H1187" s="275"/>
      <c r="I1187" s="275"/>
      <c r="J1187" s="304"/>
      <c r="K1187" s="249"/>
      <c r="L1187" s="249"/>
      <c r="M1187" s="249"/>
      <c r="N1187" s="249"/>
      <c r="O1187" s="249"/>
      <c r="P1187" s="249"/>
      <c r="Q1187" s="249"/>
      <c r="R1187" s="249"/>
      <c r="S1187" s="249"/>
      <c r="T1187" s="249"/>
      <c r="U1187" s="249"/>
      <c r="V1187" s="249"/>
      <c r="W1187" s="249"/>
      <c r="X1187" s="249"/>
      <c r="Y1187" s="249"/>
      <c r="Z1187" s="249"/>
      <c r="AA1187" s="249"/>
      <c r="AB1187" s="249"/>
      <c r="AC1187" s="249"/>
      <c r="AD1187" s="249"/>
      <c r="AE1187" s="249"/>
      <c r="AF1187" s="249"/>
      <c r="AG1187" s="249"/>
      <c r="AH1187" s="249"/>
    </row>
    <row r="1188" spans="1:34" x14ac:dyDescent="0.2">
      <c r="A1188" s="275"/>
      <c r="B1188" s="275"/>
      <c r="C1188" s="304"/>
      <c r="D1188" s="316"/>
      <c r="E1188" s="249"/>
      <c r="F1188" s="249"/>
      <c r="G1188" s="249"/>
      <c r="H1188" s="275"/>
      <c r="I1188" s="275"/>
      <c r="J1188" s="304"/>
      <c r="K1188" s="249"/>
      <c r="L1188" s="249"/>
      <c r="M1188" s="249"/>
      <c r="N1188" s="249"/>
      <c r="O1188" s="249"/>
      <c r="P1188" s="249"/>
      <c r="Q1188" s="249"/>
      <c r="R1188" s="249"/>
      <c r="S1188" s="249"/>
      <c r="T1188" s="249"/>
      <c r="U1188" s="249"/>
      <c r="V1188" s="249"/>
      <c r="W1188" s="249"/>
      <c r="X1188" s="249"/>
      <c r="Y1188" s="249"/>
      <c r="Z1188" s="249"/>
      <c r="AA1188" s="249"/>
      <c r="AB1188" s="249"/>
      <c r="AC1188" s="249"/>
      <c r="AD1188" s="249"/>
      <c r="AE1188" s="249"/>
      <c r="AF1188" s="249"/>
      <c r="AG1188" s="249"/>
      <c r="AH1188" s="249"/>
    </row>
    <row r="1189" spans="1:34" x14ac:dyDescent="0.2">
      <c r="A1189" s="275"/>
      <c r="B1189" s="275"/>
      <c r="C1189" s="304"/>
      <c r="D1189" s="316"/>
      <c r="E1189" s="249"/>
      <c r="F1189" s="249"/>
      <c r="G1189" s="249"/>
      <c r="H1189" s="275"/>
      <c r="I1189" s="275"/>
      <c r="J1189" s="304"/>
      <c r="K1189" s="249"/>
      <c r="L1189" s="249"/>
      <c r="M1189" s="249"/>
      <c r="N1189" s="249"/>
      <c r="O1189" s="249"/>
      <c r="P1189" s="249"/>
      <c r="Q1189" s="249"/>
      <c r="R1189" s="249"/>
      <c r="S1189" s="249"/>
      <c r="T1189" s="249"/>
      <c r="U1189" s="249"/>
      <c r="V1189" s="249"/>
      <c r="W1189" s="249"/>
      <c r="X1189" s="249"/>
      <c r="Y1189" s="249"/>
      <c r="Z1189" s="249"/>
      <c r="AA1189" s="249"/>
      <c r="AB1189" s="249"/>
      <c r="AC1189" s="249"/>
      <c r="AD1189" s="249"/>
      <c r="AE1189" s="249"/>
      <c r="AF1189" s="249"/>
      <c r="AG1189" s="249"/>
      <c r="AH1189" s="249"/>
    </row>
    <row r="1190" spans="1:34" x14ac:dyDescent="0.2">
      <c r="A1190" s="275"/>
      <c r="B1190" s="275"/>
      <c r="C1190" s="304"/>
      <c r="D1190" s="316"/>
      <c r="E1190" s="249"/>
      <c r="F1190" s="249"/>
      <c r="G1190" s="249"/>
      <c r="H1190" s="275"/>
      <c r="I1190" s="275"/>
      <c r="J1190" s="304"/>
      <c r="K1190" s="249"/>
      <c r="L1190" s="249"/>
      <c r="M1190" s="249"/>
      <c r="N1190" s="249"/>
      <c r="O1190" s="249"/>
      <c r="P1190" s="249"/>
      <c r="Q1190" s="249"/>
      <c r="R1190" s="249"/>
      <c r="S1190" s="249"/>
      <c r="T1190" s="249"/>
      <c r="U1190" s="249"/>
      <c r="V1190" s="249"/>
      <c r="W1190" s="249"/>
      <c r="X1190" s="249"/>
      <c r="Y1190" s="249"/>
      <c r="Z1190" s="249"/>
      <c r="AA1190" s="249"/>
      <c r="AB1190" s="249"/>
      <c r="AC1190" s="249"/>
      <c r="AD1190" s="249"/>
      <c r="AE1190" s="249"/>
      <c r="AF1190" s="249"/>
      <c r="AG1190" s="249"/>
      <c r="AH1190" s="249"/>
    </row>
    <row r="1191" spans="1:34" x14ac:dyDescent="0.2">
      <c r="A1191" s="275"/>
      <c r="B1191" s="275"/>
      <c r="C1191" s="304"/>
      <c r="D1191" s="316"/>
      <c r="E1191" s="249"/>
      <c r="F1191" s="249"/>
      <c r="G1191" s="249"/>
      <c r="H1191" s="275"/>
      <c r="I1191" s="275"/>
      <c r="J1191" s="304"/>
      <c r="K1191" s="249"/>
      <c r="L1191" s="249"/>
      <c r="M1191" s="249"/>
      <c r="N1191" s="249"/>
      <c r="O1191" s="249"/>
      <c r="P1191" s="249"/>
      <c r="Q1191" s="249"/>
      <c r="R1191" s="249"/>
      <c r="S1191" s="249"/>
      <c r="T1191" s="249"/>
      <c r="U1191" s="249"/>
      <c r="V1191" s="249"/>
      <c r="W1191" s="249"/>
      <c r="X1191" s="249"/>
      <c r="Y1191" s="249"/>
      <c r="Z1191" s="249"/>
      <c r="AA1191" s="249"/>
      <c r="AB1191" s="249"/>
      <c r="AC1191" s="249"/>
      <c r="AD1191" s="249"/>
      <c r="AE1191" s="249"/>
      <c r="AF1191" s="249"/>
      <c r="AG1191" s="249"/>
      <c r="AH1191" s="249"/>
    </row>
    <row r="1192" spans="1:34" x14ac:dyDescent="0.2">
      <c r="A1192" s="275"/>
      <c r="B1192" s="275"/>
      <c r="C1192" s="304"/>
      <c r="D1192" s="316"/>
      <c r="E1192" s="249"/>
      <c r="F1192" s="249"/>
      <c r="G1192" s="249"/>
      <c r="H1192" s="275"/>
      <c r="I1192" s="275"/>
      <c r="J1192" s="304"/>
      <c r="K1192" s="249"/>
      <c r="L1192" s="249"/>
      <c r="M1192" s="249"/>
      <c r="N1192" s="249"/>
      <c r="O1192" s="249"/>
      <c r="P1192" s="249"/>
      <c r="Q1192" s="249"/>
      <c r="R1192" s="249"/>
      <c r="S1192" s="249"/>
      <c r="T1192" s="249"/>
      <c r="U1192" s="249"/>
      <c r="V1192" s="249"/>
      <c r="W1192" s="249"/>
      <c r="X1192" s="249"/>
      <c r="Y1192" s="249"/>
      <c r="Z1192" s="249"/>
      <c r="AA1192" s="249"/>
      <c r="AB1192" s="249"/>
      <c r="AC1192" s="249"/>
      <c r="AD1192" s="249"/>
      <c r="AE1192" s="249"/>
      <c r="AF1192" s="249"/>
      <c r="AG1192" s="249"/>
      <c r="AH1192" s="249"/>
    </row>
    <row r="1193" spans="1:34" x14ac:dyDescent="0.2">
      <c r="A1193" s="275"/>
      <c r="B1193" s="275"/>
      <c r="C1193" s="304"/>
      <c r="D1193" s="316"/>
      <c r="E1193" s="249"/>
      <c r="F1193" s="249"/>
      <c r="G1193" s="249"/>
      <c r="H1193" s="275"/>
      <c r="I1193" s="275"/>
      <c r="J1193" s="304"/>
      <c r="K1193" s="249"/>
      <c r="L1193" s="249"/>
      <c r="M1193" s="249"/>
      <c r="N1193" s="249"/>
      <c r="O1193" s="249"/>
      <c r="P1193" s="249"/>
      <c r="Q1193" s="249"/>
      <c r="R1193" s="249"/>
      <c r="S1193" s="249"/>
      <c r="T1193" s="249"/>
      <c r="U1193" s="249"/>
      <c r="V1193" s="249"/>
      <c r="W1193" s="249"/>
      <c r="X1193" s="249"/>
      <c r="Y1193" s="249"/>
      <c r="Z1193" s="249"/>
      <c r="AA1193" s="249"/>
      <c r="AB1193" s="249"/>
      <c r="AC1193" s="249"/>
      <c r="AD1193" s="249"/>
      <c r="AE1193" s="249"/>
      <c r="AF1193" s="249"/>
      <c r="AG1193" s="249"/>
      <c r="AH1193" s="249"/>
    </row>
    <row r="1194" spans="1:34" x14ac:dyDescent="0.2">
      <c r="A1194" s="275"/>
      <c r="B1194" s="275"/>
      <c r="C1194" s="304"/>
      <c r="D1194" s="316"/>
      <c r="E1194" s="249"/>
      <c r="F1194" s="249"/>
      <c r="G1194" s="249"/>
      <c r="H1194" s="275"/>
      <c r="I1194" s="275"/>
      <c r="J1194" s="304"/>
      <c r="K1194" s="249"/>
      <c r="L1194" s="249"/>
      <c r="M1194" s="249"/>
      <c r="N1194" s="249"/>
      <c r="O1194" s="249"/>
      <c r="P1194" s="249"/>
      <c r="Q1194" s="249"/>
      <c r="R1194" s="249"/>
      <c r="S1194" s="249"/>
      <c r="T1194" s="249"/>
      <c r="U1194" s="249"/>
      <c r="V1194" s="249"/>
      <c r="W1194" s="249"/>
      <c r="X1194" s="249"/>
      <c r="Y1194" s="249"/>
      <c r="Z1194" s="249"/>
      <c r="AA1194" s="249"/>
      <c r="AB1194" s="249"/>
      <c r="AC1194" s="249"/>
      <c r="AD1194" s="249"/>
      <c r="AE1194" s="249"/>
      <c r="AF1194" s="249"/>
      <c r="AG1194" s="249"/>
      <c r="AH1194" s="249"/>
    </row>
    <row r="1195" spans="1:34" x14ac:dyDescent="0.2">
      <c r="A1195" s="275"/>
      <c r="B1195" s="275"/>
      <c r="C1195" s="304"/>
      <c r="D1195" s="316"/>
      <c r="E1195" s="249"/>
      <c r="F1195" s="249"/>
      <c r="G1195" s="249"/>
      <c r="H1195" s="275"/>
      <c r="I1195" s="275"/>
      <c r="J1195" s="304"/>
      <c r="K1195" s="249"/>
      <c r="L1195" s="249"/>
      <c r="M1195" s="249"/>
      <c r="N1195" s="249"/>
      <c r="O1195" s="249"/>
      <c r="P1195" s="249"/>
      <c r="Q1195" s="249"/>
      <c r="R1195" s="249"/>
      <c r="S1195" s="249"/>
      <c r="T1195" s="249"/>
      <c r="U1195" s="249"/>
      <c r="V1195" s="249"/>
      <c r="W1195" s="249"/>
      <c r="X1195" s="249"/>
      <c r="Y1195" s="249"/>
      <c r="Z1195" s="249"/>
      <c r="AA1195" s="249"/>
      <c r="AB1195" s="249"/>
      <c r="AC1195" s="249"/>
      <c r="AD1195" s="249"/>
      <c r="AE1195" s="249"/>
      <c r="AF1195" s="249"/>
      <c r="AG1195" s="249"/>
      <c r="AH1195" s="249"/>
    </row>
    <row r="1196" spans="1:34" x14ac:dyDescent="0.2">
      <c r="A1196" s="275"/>
      <c r="B1196" s="275"/>
      <c r="C1196" s="304"/>
      <c r="D1196" s="316"/>
      <c r="E1196" s="249"/>
      <c r="F1196" s="249"/>
      <c r="G1196" s="249"/>
      <c r="H1196" s="275"/>
      <c r="I1196" s="275"/>
      <c r="J1196" s="304"/>
      <c r="K1196" s="319"/>
      <c r="L1196" s="319"/>
      <c r="M1196" s="319"/>
      <c r="N1196" s="319"/>
      <c r="O1196" s="319"/>
      <c r="P1196" s="319"/>
      <c r="Q1196" s="319"/>
      <c r="R1196" s="319"/>
      <c r="S1196" s="319"/>
      <c r="T1196" s="319"/>
      <c r="U1196" s="319"/>
      <c r="V1196" s="319"/>
      <c r="W1196" s="319"/>
      <c r="X1196" s="319"/>
      <c r="Y1196" s="319"/>
      <c r="Z1196" s="319"/>
      <c r="AA1196" s="319"/>
      <c r="AB1196" s="319"/>
      <c r="AC1196" s="319"/>
      <c r="AD1196" s="319"/>
      <c r="AE1196" s="319"/>
      <c r="AF1196" s="319"/>
      <c r="AG1196" s="319"/>
      <c r="AH1196" s="319"/>
    </row>
    <row r="1197" spans="1:34" x14ac:dyDescent="0.2">
      <c r="A1197" s="275"/>
      <c r="B1197" s="275"/>
      <c r="C1197" s="304"/>
      <c r="D1197" s="316"/>
      <c r="E1197" s="249"/>
      <c r="F1197" s="249"/>
      <c r="G1197" s="249"/>
      <c r="H1197" s="275"/>
      <c r="I1197" s="275"/>
      <c r="J1197" s="304"/>
      <c r="K1197" s="249"/>
      <c r="L1197" s="249"/>
      <c r="M1197" s="249"/>
      <c r="N1197" s="249"/>
      <c r="O1197" s="249"/>
      <c r="P1197" s="249"/>
      <c r="Q1197" s="249"/>
      <c r="R1197" s="249"/>
      <c r="S1197" s="249"/>
      <c r="T1197" s="249"/>
      <c r="U1197" s="249"/>
      <c r="V1197" s="249"/>
      <c r="W1197" s="249"/>
      <c r="X1197" s="249"/>
      <c r="Y1197" s="249"/>
      <c r="Z1197" s="249"/>
      <c r="AA1197" s="249"/>
      <c r="AB1197" s="249"/>
      <c r="AC1197" s="249"/>
      <c r="AD1197" s="249"/>
      <c r="AE1197" s="249"/>
      <c r="AF1197" s="249"/>
      <c r="AG1197" s="249"/>
      <c r="AH1197" s="249"/>
    </row>
    <row r="1198" spans="1:34" x14ac:dyDescent="0.2">
      <c r="A1198" s="275"/>
      <c r="B1198" s="275"/>
      <c r="C1198" s="304"/>
      <c r="D1198" s="316"/>
      <c r="E1198" s="249"/>
      <c r="F1198" s="249"/>
      <c r="G1198" s="249"/>
      <c r="H1198" s="275"/>
      <c r="I1198" s="275"/>
      <c r="J1198" s="304"/>
      <c r="K1198" s="249"/>
      <c r="L1198" s="249"/>
      <c r="M1198" s="249"/>
      <c r="N1198" s="249"/>
      <c r="O1198" s="249"/>
      <c r="P1198" s="249"/>
      <c r="Q1198" s="249"/>
      <c r="R1198" s="249"/>
      <c r="S1198" s="249"/>
      <c r="T1198" s="249"/>
      <c r="U1198" s="249"/>
      <c r="V1198" s="249"/>
      <c r="W1198" s="249"/>
      <c r="X1198" s="249"/>
      <c r="Y1198" s="249"/>
      <c r="Z1198" s="249"/>
      <c r="AA1198" s="249"/>
      <c r="AB1198" s="249"/>
      <c r="AC1198" s="249"/>
      <c r="AD1198" s="249"/>
      <c r="AE1198" s="249"/>
      <c r="AF1198" s="249"/>
      <c r="AG1198" s="249"/>
      <c r="AH1198" s="249"/>
    </row>
    <row r="1199" spans="1:34" x14ac:dyDescent="0.2">
      <c r="A1199" s="275"/>
      <c r="B1199" s="275"/>
      <c r="C1199" s="304"/>
      <c r="D1199" s="316"/>
      <c r="E1199" s="249"/>
      <c r="F1199" s="249"/>
      <c r="G1199" s="249"/>
      <c r="H1199" s="275"/>
      <c r="I1199" s="275"/>
      <c r="J1199" s="304"/>
      <c r="K1199" s="249"/>
      <c r="L1199" s="249"/>
      <c r="M1199" s="249"/>
      <c r="N1199" s="249"/>
      <c r="O1199" s="249"/>
      <c r="P1199" s="249"/>
      <c r="Q1199" s="249"/>
      <c r="R1199" s="249"/>
      <c r="S1199" s="249"/>
      <c r="T1199" s="249"/>
      <c r="U1199" s="249"/>
      <c r="V1199" s="249"/>
      <c r="W1199" s="249"/>
      <c r="X1199" s="249"/>
      <c r="Y1199" s="249"/>
      <c r="Z1199" s="249"/>
      <c r="AA1199" s="249"/>
      <c r="AB1199" s="249"/>
      <c r="AC1199" s="249"/>
      <c r="AD1199" s="249"/>
      <c r="AE1199" s="249"/>
      <c r="AF1199" s="249"/>
      <c r="AG1199" s="249"/>
      <c r="AH1199" s="249"/>
    </row>
    <row r="1200" spans="1:34" x14ac:dyDescent="0.2">
      <c r="A1200" s="275"/>
      <c r="B1200" s="275"/>
      <c r="C1200" s="304"/>
      <c r="D1200" s="316"/>
      <c r="E1200" s="249"/>
      <c r="F1200" s="249"/>
      <c r="G1200" s="249"/>
      <c r="H1200" s="275"/>
      <c r="I1200" s="275"/>
      <c r="J1200" s="304"/>
      <c r="K1200" s="249"/>
      <c r="L1200" s="249"/>
      <c r="M1200" s="249"/>
      <c r="N1200" s="249"/>
      <c r="O1200" s="249"/>
      <c r="P1200" s="249"/>
      <c r="Q1200" s="249"/>
      <c r="R1200" s="249"/>
      <c r="S1200" s="249"/>
      <c r="T1200" s="249"/>
      <c r="U1200" s="249"/>
      <c r="V1200" s="249"/>
      <c r="W1200" s="249"/>
      <c r="X1200" s="249"/>
      <c r="Y1200" s="249"/>
      <c r="Z1200" s="249"/>
      <c r="AA1200" s="249"/>
      <c r="AB1200" s="249"/>
      <c r="AC1200" s="249"/>
      <c r="AD1200" s="249"/>
      <c r="AE1200" s="249"/>
      <c r="AF1200" s="249"/>
      <c r="AG1200" s="249"/>
      <c r="AH1200" s="249"/>
    </row>
    <row r="1201" spans="1:34" x14ac:dyDescent="0.2">
      <c r="A1201" s="275"/>
      <c r="B1201" s="275"/>
      <c r="C1201" s="304"/>
      <c r="D1201" s="316"/>
      <c r="E1201" s="249"/>
      <c r="F1201" s="249"/>
      <c r="G1201" s="249"/>
      <c r="H1201" s="275"/>
      <c r="I1201" s="275"/>
      <c r="J1201" s="304"/>
      <c r="K1201" s="249"/>
      <c r="L1201" s="249"/>
      <c r="M1201" s="249"/>
      <c r="N1201" s="249"/>
      <c r="O1201" s="249"/>
      <c r="P1201" s="249"/>
      <c r="Q1201" s="249"/>
      <c r="R1201" s="249"/>
      <c r="S1201" s="249"/>
      <c r="T1201" s="249"/>
      <c r="U1201" s="249"/>
      <c r="V1201" s="249"/>
      <c r="W1201" s="249"/>
      <c r="X1201" s="249"/>
      <c r="Y1201" s="249"/>
      <c r="Z1201" s="249"/>
      <c r="AA1201" s="249"/>
      <c r="AB1201" s="249"/>
      <c r="AC1201" s="249"/>
      <c r="AD1201" s="249"/>
      <c r="AE1201" s="249"/>
      <c r="AF1201" s="249"/>
      <c r="AG1201" s="249"/>
      <c r="AH1201" s="249"/>
    </row>
    <row r="1202" spans="1:34" x14ac:dyDescent="0.2">
      <c r="A1202" s="275"/>
      <c r="B1202" s="275"/>
      <c r="C1202" s="304"/>
      <c r="D1202" s="316"/>
      <c r="E1202" s="249"/>
      <c r="F1202" s="249"/>
      <c r="G1202" s="249"/>
      <c r="H1202" s="275"/>
      <c r="I1202" s="275"/>
      <c r="J1202" s="304"/>
      <c r="K1202" s="249"/>
      <c r="L1202" s="249"/>
      <c r="M1202" s="249"/>
      <c r="N1202" s="249"/>
      <c r="O1202" s="249"/>
      <c r="P1202" s="249"/>
      <c r="Q1202" s="249"/>
      <c r="R1202" s="249"/>
      <c r="S1202" s="249"/>
      <c r="T1202" s="249"/>
      <c r="U1202" s="249"/>
      <c r="V1202" s="249"/>
      <c r="W1202" s="249"/>
      <c r="X1202" s="249"/>
      <c r="Y1202" s="249"/>
      <c r="Z1202" s="249"/>
      <c r="AA1202" s="249"/>
      <c r="AB1202" s="249"/>
      <c r="AC1202" s="249"/>
      <c r="AD1202" s="249"/>
      <c r="AE1202" s="249"/>
      <c r="AF1202" s="249"/>
      <c r="AG1202" s="249"/>
      <c r="AH1202" s="249"/>
    </row>
    <row r="1203" spans="1:34" x14ac:dyDescent="0.2">
      <c r="A1203" s="275"/>
      <c r="B1203" s="275"/>
      <c r="C1203" s="304"/>
      <c r="D1203" s="316"/>
      <c r="E1203" s="249"/>
      <c r="F1203" s="249"/>
      <c r="G1203" s="249"/>
      <c r="H1203" s="275"/>
      <c r="I1203" s="275"/>
      <c r="J1203" s="304"/>
      <c r="K1203" s="249"/>
      <c r="L1203" s="249"/>
      <c r="M1203" s="249"/>
      <c r="N1203" s="249"/>
      <c r="O1203" s="249"/>
      <c r="P1203" s="249"/>
      <c r="Q1203" s="249"/>
      <c r="R1203" s="249"/>
      <c r="S1203" s="249"/>
      <c r="T1203" s="249"/>
      <c r="U1203" s="249"/>
      <c r="V1203" s="249"/>
      <c r="W1203" s="249"/>
      <c r="X1203" s="249"/>
      <c r="Y1203" s="249"/>
      <c r="Z1203" s="249"/>
      <c r="AA1203" s="249"/>
      <c r="AB1203" s="249"/>
      <c r="AC1203" s="249"/>
      <c r="AD1203" s="249"/>
      <c r="AE1203" s="249"/>
      <c r="AF1203" s="249"/>
      <c r="AG1203" s="249"/>
      <c r="AH1203" s="249"/>
    </row>
    <row r="1204" spans="1:34" x14ac:dyDescent="0.2">
      <c r="A1204" s="275"/>
      <c r="B1204" s="275"/>
      <c r="C1204" s="304"/>
      <c r="D1204" s="316"/>
      <c r="E1204" s="249"/>
      <c r="F1204" s="249"/>
      <c r="G1204" s="249"/>
      <c r="H1204" s="275"/>
      <c r="I1204" s="275"/>
      <c r="J1204" s="304"/>
      <c r="K1204" s="249"/>
      <c r="L1204" s="249"/>
      <c r="M1204" s="249"/>
      <c r="N1204" s="249"/>
      <c r="O1204" s="249"/>
      <c r="P1204" s="249"/>
      <c r="Q1204" s="249"/>
      <c r="R1204" s="249"/>
      <c r="S1204" s="249"/>
      <c r="T1204" s="249"/>
      <c r="U1204" s="249"/>
      <c r="V1204" s="249"/>
      <c r="W1204" s="249"/>
      <c r="X1204" s="249"/>
      <c r="Y1204" s="249"/>
      <c r="Z1204" s="249"/>
      <c r="AA1204" s="249"/>
      <c r="AB1204" s="249"/>
      <c r="AC1204" s="249"/>
      <c r="AD1204" s="249"/>
      <c r="AE1204" s="249"/>
      <c r="AF1204" s="249"/>
      <c r="AG1204" s="249"/>
      <c r="AH1204" s="249"/>
    </row>
    <row r="1205" spans="1:34" x14ac:dyDescent="0.2">
      <c r="A1205" s="275"/>
      <c r="B1205" s="275"/>
      <c r="C1205" s="304"/>
      <c r="D1205" s="316"/>
      <c r="E1205" s="232"/>
      <c r="F1205" s="232"/>
      <c r="G1205" s="232"/>
      <c r="H1205" s="275"/>
      <c r="I1205" s="275"/>
      <c r="J1205" s="304"/>
      <c r="K1205" s="249"/>
      <c r="L1205" s="249"/>
      <c r="M1205" s="249"/>
      <c r="N1205" s="249"/>
      <c r="O1205" s="249"/>
      <c r="P1205" s="249"/>
      <c r="Q1205" s="249"/>
      <c r="R1205" s="249"/>
      <c r="S1205" s="249"/>
      <c r="T1205" s="249"/>
      <c r="U1205" s="249"/>
      <c r="V1205" s="249"/>
      <c r="W1205" s="249"/>
      <c r="X1205" s="249"/>
      <c r="Y1205" s="249"/>
      <c r="Z1205" s="249"/>
      <c r="AA1205" s="249"/>
      <c r="AB1205" s="249"/>
      <c r="AC1205" s="249"/>
      <c r="AD1205" s="249"/>
      <c r="AE1205" s="249"/>
      <c r="AF1205" s="249"/>
      <c r="AG1205" s="249"/>
      <c r="AH1205" s="249"/>
    </row>
    <row r="1206" spans="1:34" x14ac:dyDescent="0.2">
      <c r="A1206" s="275"/>
      <c r="B1206" s="275"/>
      <c r="C1206" s="304"/>
      <c r="D1206" s="316"/>
      <c r="E1206" s="249"/>
      <c r="F1206" s="249"/>
      <c r="G1206" s="249"/>
      <c r="H1206" s="275"/>
      <c r="I1206" s="275"/>
      <c r="J1206" s="304"/>
      <c r="K1206" s="249"/>
      <c r="L1206" s="249"/>
      <c r="M1206" s="249"/>
      <c r="N1206" s="249"/>
      <c r="O1206" s="249"/>
      <c r="P1206" s="249"/>
      <c r="Q1206" s="249"/>
      <c r="R1206" s="249"/>
      <c r="S1206" s="249"/>
      <c r="T1206" s="249"/>
      <c r="U1206" s="249"/>
      <c r="V1206" s="249"/>
      <c r="W1206" s="249"/>
      <c r="X1206" s="249"/>
      <c r="Y1206" s="249"/>
      <c r="Z1206" s="249"/>
      <c r="AA1206" s="249"/>
      <c r="AB1206" s="249"/>
      <c r="AC1206" s="249"/>
      <c r="AD1206" s="249"/>
      <c r="AE1206" s="249"/>
      <c r="AF1206" s="249"/>
      <c r="AG1206" s="249"/>
      <c r="AH1206" s="249"/>
    </row>
    <row r="1207" spans="1:34" x14ac:dyDescent="0.2">
      <c r="A1207" s="275"/>
      <c r="B1207" s="275"/>
      <c r="C1207" s="304"/>
      <c r="D1207" s="316"/>
      <c r="E1207" s="249"/>
      <c r="F1207" s="249"/>
      <c r="G1207" s="249"/>
      <c r="H1207" s="275"/>
      <c r="I1207" s="275"/>
      <c r="J1207" s="346"/>
      <c r="K1207" s="249"/>
      <c r="L1207" s="249"/>
      <c r="M1207" s="249"/>
      <c r="N1207" s="249"/>
      <c r="O1207" s="249"/>
      <c r="P1207" s="249"/>
      <c r="Q1207" s="249"/>
      <c r="R1207" s="249"/>
      <c r="S1207" s="249"/>
      <c r="T1207" s="249"/>
      <c r="U1207" s="249"/>
      <c r="V1207" s="249"/>
      <c r="W1207" s="249"/>
      <c r="X1207" s="249"/>
      <c r="Y1207" s="249"/>
      <c r="Z1207" s="249"/>
      <c r="AA1207" s="249"/>
      <c r="AB1207" s="249"/>
      <c r="AC1207" s="249"/>
      <c r="AD1207" s="249"/>
      <c r="AE1207" s="249"/>
      <c r="AF1207" s="249"/>
      <c r="AG1207" s="249"/>
      <c r="AH1207" s="249"/>
    </row>
    <row r="1208" spans="1:34" x14ac:dyDescent="0.2">
      <c r="A1208" s="275"/>
      <c r="B1208" s="275"/>
      <c r="C1208" s="304"/>
      <c r="D1208" s="316"/>
      <c r="E1208" s="249"/>
      <c r="F1208" s="249"/>
      <c r="G1208" s="249"/>
      <c r="H1208" s="275"/>
      <c r="I1208" s="275"/>
      <c r="J1208" s="304"/>
      <c r="K1208" s="249"/>
      <c r="L1208" s="249"/>
      <c r="M1208" s="249"/>
      <c r="N1208" s="249"/>
      <c r="O1208" s="249"/>
      <c r="P1208" s="249"/>
      <c r="Q1208" s="249"/>
      <c r="R1208" s="249"/>
      <c r="S1208" s="249"/>
      <c r="T1208" s="249"/>
      <c r="U1208" s="249"/>
      <c r="V1208" s="249"/>
      <c r="W1208" s="249"/>
      <c r="X1208" s="249"/>
      <c r="Y1208" s="249"/>
      <c r="Z1208" s="249"/>
      <c r="AA1208" s="249"/>
      <c r="AB1208" s="249"/>
      <c r="AC1208" s="249"/>
      <c r="AD1208" s="249"/>
      <c r="AE1208" s="249"/>
      <c r="AF1208" s="249"/>
      <c r="AG1208" s="249"/>
      <c r="AH1208" s="249"/>
    </row>
    <row r="1209" spans="1:34" x14ac:dyDescent="0.2">
      <c r="A1209" s="275"/>
      <c r="B1209" s="275"/>
      <c r="C1209" s="304"/>
      <c r="D1209" s="316"/>
      <c r="E1209" s="249"/>
      <c r="F1209" s="249"/>
      <c r="G1209" s="249"/>
      <c r="H1209" s="275"/>
      <c r="I1209" s="275"/>
      <c r="J1209" s="304"/>
      <c r="K1209" s="249"/>
      <c r="L1209" s="249"/>
      <c r="M1209" s="249"/>
      <c r="N1209" s="249"/>
      <c r="O1209" s="249"/>
      <c r="P1209" s="249"/>
      <c r="Q1209" s="249"/>
      <c r="R1209" s="249"/>
      <c r="S1209" s="249"/>
      <c r="T1209" s="249"/>
      <c r="U1209" s="249"/>
      <c r="V1209" s="249"/>
      <c r="W1209" s="249"/>
      <c r="X1209" s="249"/>
      <c r="Y1209" s="249"/>
      <c r="Z1209" s="249"/>
      <c r="AA1209" s="249"/>
      <c r="AB1209" s="249"/>
      <c r="AC1209" s="249"/>
      <c r="AD1209" s="249"/>
      <c r="AE1209" s="249"/>
      <c r="AF1209" s="249"/>
      <c r="AG1209" s="249"/>
      <c r="AH1209" s="249"/>
    </row>
    <row r="1210" spans="1:34" x14ac:dyDescent="0.2">
      <c r="A1210" s="275"/>
      <c r="B1210" s="275"/>
      <c r="C1210" s="304"/>
      <c r="D1210" s="316"/>
      <c r="E1210" s="249"/>
      <c r="F1210" s="249"/>
      <c r="G1210" s="249"/>
      <c r="H1210" s="275"/>
      <c r="I1210" s="275"/>
      <c r="J1210" s="304"/>
      <c r="K1210" s="249"/>
      <c r="L1210" s="249"/>
      <c r="M1210" s="249"/>
      <c r="N1210" s="249"/>
      <c r="O1210" s="249"/>
      <c r="P1210" s="249"/>
      <c r="Q1210" s="249"/>
      <c r="R1210" s="249"/>
      <c r="S1210" s="249"/>
      <c r="T1210" s="249"/>
      <c r="U1210" s="249"/>
      <c r="V1210" s="249"/>
      <c r="W1210" s="249"/>
      <c r="X1210" s="249"/>
      <c r="Y1210" s="249"/>
      <c r="Z1210" s="249"/>
      <c r="AA1210" s="249"/>
      <c r="AB1210" s="249"/>
      <c r="AC1210" s="249"/>
      <c r="AD1210" s="249"/>
      <c r="AE1210" s="249"/>
      <c r="AF1210" s="249"/>
      <c r="AG1210" s="249"/>
      <c r="AH1210" s="249"/>
    </row>
    <row r="1211" spans="1:34" x14ac:dyDescent="0.2">
      <c r="A1211" s="275"/>
      <c r="B1211" s="275"/>
      <c r="C1211" s="304"/>
      <c r="D1211" s="316"/>
      <c r="E1211" s="249"/>
      <c r="F1211" s="249"/>
      <c r="G1211" s="249"/>
      <c r="H1211" s="275"/>
      <c r="I1211" s="275"/>
      <c r="J1211" s="304"/>
      <c r="K1211" s="249"/>
      <c r="L1211" s="249"/>
      <c r="M1211" s="249"/>
      <c r="N1211" s="249"/>
      <c r="O1211" s="249"/>
      <c r="P1211" s="249"/>
      <c r="Q1211" s="249"/>
      <c r="R1211" s="249"/>
      <c r="S1211" s="249"/>
      <c r="T1211" s="249"/>
      <c r="U1211" s="249"/>
      <c r="V1211" s="249"/>
      <c r="W1211" s="249"/>
      <c r="X1211" s="249"/>
      <c r="Y1211" s="249"/>
      <c r="Z1211" s="249"/>
      <c r="AA1211" s="249"/>
      <c r="AB1211" s="249"/>
      <c r="AC1211" s="249"/>
      <c r="AD1211" s="249"/>
      <c r="AE1211" s="249"/>
      <c r="AF1211" s="249"/>
      <c r="AG1211" s="249"/>
      <c r="AH1211" s="249"/>
    </row>
    <row r="1212" spans="1:34" x14ac:dyDescent="0.2">
      <c r="A1212" s="275"/>
      <c r="B1212" s="275"/>
      <c r="C1212" s="304"/>
      <c r="D1212" s="316"/>
      <c r="E1212" s="249"/>
      <c r="F1212" s="249"/>
      <c r="G1212" s="249"/>
      <c r="H1212" s="275"/>
      <c r="I1212" s="275"/>
      <c r="J1212" s="304"/>
      <c r="K1212" s="249"/>
      <c r="L1212" s="249"/>
      <c r="M1212" s="249"/>
      <c r="N1212" s="249"/>
      <c r="O1212" s="249"/>
      <c r="P1212" s="249"/>
      <c r="Q1212" s="249"/>
      <c r="R1212" s="249"/>
      <c r="S1212" s="249"/>
      <c r="T1212" s="249"/>
      <c r="U1212" s="249"/>
      <c r="V1212" s="249"/>
      <c r="W1212" s="249"/>
      <c r="X1212" s="249"/>
      <c r="Y1212" s="249"/>
      <c r="Z1212" s="249"/>
      <c r="AA1212" s="249"/>
      <c r="AB1212" s="249"/>
      <c r="AC1212" s="249"/>
      <c r="AD1212" s="249"/>
      <c r="AE1212" s="249"/>
      <c r="AF1212" s="249"/>
      <c r="AG1212" s="249"/>
      <c r="AH1212" s="249"/>
    </row>
    <row r="1213" spans="1:34" x14ac:dyDescent="0.2">
      <c r="A1213" s="275"/>
      <c r="B1213" s="275"/>
      <c r="C1213" s="304"/>
      <c r="D1213" s="316"/>
      <c r="E1213" s="249"/>
      <c r="F1213" s="249"/>
      <c r="G1213" s="249"/>
      <c r="H1213" s="275"/>
      <c r="I1213" s="275"/>
      <c r="J1213" s="304"/>
      <c r="K1213" s="269"/>
      <c r="L1213" s="269"/>
      <c r="M1213" s="269"/>
      <c r="N1213" s="269"/>
      <c r="O1213" s="269"/>
      <c r="P1213" s="269"/>
      <c r="Q1213" s="269"/>
      <c r="R1213" s="269"/>
      <c r="S1213" s="269"/>
      <c r="T1213" s="269"/>
      <c r="U1213" s="269"/>
      <c r="V1213" s="269"/>
      <c r="W1213" s="269"/>
      <c r="X1213" s="269"/>
      <c r="Y1213" s="269"/>
      <c r="Z1213" s="269"/>
      <c r="AA1213" s="269"/>
      <c r="AB1213" s="269"/>
      <c r="AC1213" s="269"/>
      <c r="AD1213" s="269"/>
      <c r="AE1213" s="269"/>
      <c r="AF1213" s="269"/>
      <c r="AG1213" s="269"/>
      <c r="AH1213" s="269"/>
    </row>
    <row r="1214" spans="1:34" x14ac:dyDescent="0.2">
      <c r="A1214" s="275"/>
      <c r="B1214" s="275"/>
      <c r="C1214" s="304"/>
      <c r="D1214" s="316"/>
      <c r="E1214" s="232"/>
      <c r="F1214" s="232"/>
      <c r="G1214" s="232"/>
      <c r="H1214" s="320"/>
      <c r="I1214" s="320"/>
      <c r="J1214" s="321"/>
      <c r="K1214" s="249"/>
      <c r="L1214" s="249"/>
      <c r="M1214" s="249"/>
      <c r="N1214" s="249"/>
      <c r="O1214" s="249"/>
      <c r="P1214" s="249"/>
      <c r="Q1214" s="249"/>
      <c r="R1214" s="249"/>
      <c r="S1214" s="249"/>
      <c r="T1214" s="249"/>
      <c r="U1214" s="249"/>
      <c r="V1214" s="249"/>
      <c r="W1214" s="249"/>
      <c r="X1214" s="249"/>
      <c r="Y1214" s="249"/>
      <c r="Z1214" s="249"/>
      <c r="AA1214" s="249"/>
      <c r="AB1214" s="249"/>
      <c r="AC1214" s="249"/>
      <c r="AD1214" s="249"/>
      <c r="AE1214" s="249"/>
      <c r="AF1214" s="249"/>
      <c r="AG1214" s="249"/>
      <c r="AH1214" s="249"/>
    </row>
    <row r="1215" spans="1:34" x14ac:dyDescent="0.2">
      <c r="A1215" s="275"/>
      <c r="B1215" s="275"/>
      <c r="C1215" s="304"/>
      <c r="D1215" s="316"/>
      <c r="E1215" s="249"/>
      <c r="F1215" s="249"/>
      <c r="G1215" s="249"/>
      <c r="H1215" s="275"/>
      <c r="I1215" s="275"/>
      <c r="J1215" s="304"/>
      <c r="K1215" s="249"/>
      <c r="L1215" s="249"/>
      <c r="M1215" s="249"/>
      <c r="N1215" s="249"/>
      <c r="O1215" s="249"/>
      <c r="P1215" s="249"/>
      <c r="Q1215" s="249"/>
      <c r="R1215" s="249"/>
      <c r="S1215" s="249"/>
      <c r="T1215" s="249"/>
      <c r="U1215" s="249"/>
      <c r="V1215" s="249"/>
      <c r="W1215" s="249"/>
      <c r="X1215" s="249"/>
      <c r="Y1215" s="249"/>
      <c r="Z1215" s="249"/>
      <c r="AA1215" s="249"/>
      <c r="AB1215" s="249"/>
      <c r="AC1215" s="249"/>
      <c r="AD1215" s="249"/>
      <c r="AE1215" s="249"/>
      <c r="AF1215" s="249"/>
      <c r="AG1215" s="249"/>
      <c r="AH1215" s="249"/>
    </row>
    <row r="1216" spans="1:34" x14ac:dyDescent="0.2">
      <c r="A1216" s="275"/>
      <c r="B1216" s="275"/>
      <c r="C1216" s="304"/>
      <c r="D1216" s="316"/>
      <c r="E1216" s="249"/>
      <c r="F1216" s="249"/>
      <c r="G1216" s="249"/>
      <c r="H1216" s="275"/>
      <c r="I1216" s="275"/>
      <c r="J1216" s="304"/>
      <c r="K1216" s="249"/>
      <c r="L1216" s="249"/>
      <c r="M1216" s="249"/>
      <c r="N1216" s="249"/>
      <c r="O1216" s="249"/>
      <c r="P1216" s="249"/>
      <c r="Q1216" s="249"/>
      <c r="R1216" s="249"/>
      <c r="S1216" s="249"/>
      <c r="T1216" s="249"/>
      <c r="U1216" s="249"/>
      <c r="V1216" s="249"/>
      <c r="W1216" s="249"/>
      <c r="X1216" s="249"/>
      <c r="Y1216" s="249"/>
      <c r="Z1216" s="249"/>
      <c r="AA1216" s="249"/>
      <c r="AB1216" s="249"/>
      <c r="AC1216" s="249"/>
      <c r="AD1216" s="249"/>
      <c r="AE1216" s="249"/>
      <c r="AF1216" s="249"/>
      <c r="AG1216" s="249"/>
      <c r="AH1216" s="249"/>
    </row>
    <row r="1217" spans="1:34" x14ac:dyDescent="0.2">
      <c r="A1217" s="275"/>
      <c r="B1217" s="275"/>
      <c r="C1217" s="304"/>
      <c r="D1217" s="316"/>
      <c r="E1217" s="249"/>
      <c r="F1217" s="249"/>
      <c r="G1217" s="249"/>
      <c r="H1217" s="275"/>
      <c r="I1217" s="275"/>
      <c r="J1217" s="304"/>
      <c r="K1217" s="249"/>
      <c r="L1217" s="249"/>
      <c r="M1217" s="249"/>
      <c r="N1217" s="249"/>
      <c r="O1217" s="249"/>
      <c r="P1217" s="249"/>
      <c r="Q1217" s="249"/>
      <c r="R1217" s="249"/>
      <c r="S1217" s="249"/>
      <c r="T1217" s="249"/>
      <c r="U1217" s="249"/>
      <c r="V1217" s="249"/>
      <c r="W1217" s="249"/>
      <c r="X1217" s="249"/>
      <c r="Y1217" s="249"/>
      <c r="Z1217" s="249"/>
      <c r="AA1217" s="249"/>
      <c r="AB1217" s="249"/>
      <c r="AC1217" s="249"/>
      <c r="AD1217" s="249"/>
      <c r="AE1217" s="249"/>
      <c r="AF1217" s="249"/>
      <c r="AG1217" s="249"/>
      <c r="AH1217" s="249"/>
    </row>
    <row r="1218" spans="1:34" x14ac:dyDescent="0.2">
      <c r="A1218" s="275"/>
      <c r="B1218" s="275"/>
      <c r="C1218" s="304"/>
      <c r="D1218" s="316"/>
      <c r="E1218" s="249"/>
      <c r="F1218" s="249"/>
      <c r="G1218" s="249"/>
      <c r="H1218" s="275"/>
      <c r="I1218" s="275"/>
      <c r="J1218" s="304"/>
      <c r="K1218" s="249"/>
      <c r="L1218" s="249"/>
      <c r="M1218" s="249"/>
      <c r="N1218" s="249"/>
      <c r="O1218" s="249"/>
      <c r="P1218" s="249"/>
      <c r="Q1218" s="249"/>
      <c r="R1218" s="249"/>
      <c r="S1218" s="249"/>
      <c r="T1218" s="249"/>
      <c r="U1218" s="249"/>
      <c r="V1218" s="249"/>
      <c r="W1218" s="249"/>
      <c r="X1218" s="249"/>
      <c r="Y1218" s="249"/>
      <c r="Z1218" s="249"/>
      <c r="AA1218" s="249"/>
      <c r="AB1218" s="249"/>
      <c r="AC1218" s="249"/>
      <c r="AD1218" s="249"/>
      <c r="AE1218" s="249"/>
      <c r="AF1218" s="249"/>
      <c r="AG1218" s="249"/>
      <c r="AH1218" s="249"/>
    </row>
    <row r="1219" spans="1:34" x14ac:dyDescent="0.2">
      <c r="A1219" s="275"/>
      <c r="B1219" s="275"/>
      <c r="C1219" s="304"/>
      <c r="D1219" s="316"/>
      <c r="E1219" s="249"/>
      <c r="F1219" s="249"/>
      <c r="G1219" s="249"/>
      <c r="H1219" s="275"/>
      <c r="I1219" s="275"/>
      <c r="J1219" s="304"/>
      <c r="K1219" s="249"/>
      <c r="L1219" s="249"/>
      <c r="M1219" s="249"/>
      <c r="N1219" s="249"/>
      <c r="O1219" s="249"/>
      <c r="P1219" s="249"/>
      <c r="Q1219" s="249"/>
      <c r="R1219" s="249"/>
      <c r="S1219" s="249"/>
      <c r="T1219" s="249"/>
      <c r="U1219" s="249"/>
      <c r="V1219" s="249"/>
      <c r="W1219" s="249"/>
      <c r="X1219" s="249"/>
      <c r="Y1219" s="249"/>
      <c r="Z1219" s="249"/>
      <c r="AA1219" s="249"/>
      <c r="AB1219" s="249"/>
      <c r="AC1219" s="249"/>
      <c r="AD1219" s="249"/>
      <c r="AE1219" s="249"/>
      <c r="AF1219" s="249"/>
      <c r="AG1219" s="249"/>
      <c r="AH1219" s="249"/>
    </row>
    <row r="1220" spans="1:34" x14ac:dyDescent="0.2">
      <c r="A1220" s="275"/>
      <c r="B1220" s="275"/>
      <c r="C1220" s="304"/>
      <c r="D1220" s="316"/>
      <c r="E1220" s="249"/>
      <c r="F1220" s="249"/>
      <c r="G1220" s="249"/>
      <c r="H1220" s="275"/>
      <c r="I1220" s="275"/>
      <c r="J1220" s="304"/>
    </row>
    <row r="1221" spans="1:34" x14ac:dyDescent="0.2">
      <c r="A1221" s="275"/>
      <c r="B1221" s="275"/>
      <c r="C1221" s="304"/>
      <c r="D1221" s="316"/>
      <c r="E1221" s="249"/>
      <c r="F1221" s="249"/>
      <c r="G1221" s="249"/>
      <c r="H1221" s="275"/>
      <c r="I1221" s="275"/>
      <c r="J1221" s="304"/>
    </row>
    <row r="1222" spans="1:34" x14ac:dyDescent="0.2">
      <c r="A1222" s="275"/>
      <c r="B1222" s="275"/>
      <c r="C1222" s="304"/>
      <c r="D1222" s="316"/>
      <c r="E1222" s="249"/>
      <c r="F1222" s="249"/>
      <c r="G1222" s="249"/>
      <c r="H1222" s="275"/>
      <c r="I1222" s="275"/>
      <c r="J1222" s="304"/>
    </row>
    <row r="1223" spans="1:34" x14ac:dyDescent="0.2">
      <c r="A1223" s="275"/>
      <c r="B1223" s="275"/>
      <c r="C1223" s="304"/>
      <c r="D1223" s="316"/>
      <c r="E1223" s="249"/>
      <c r="F1223" s="249"/>
      <c r="G1223" s="249"/>
      <c r="H1223" s="275"/>
      <c r="I1223" s="275"/>
      <c r="J1223" s="304"/>
    </row>
    <row r="1224" spans="1:34" x14ac:dyDescent="0.2">
      <c r="A1224" s="275"/>
      <c r="B1224" s="275"/>
      <c r="C1224" s="304"/>
      <c r="D1224" s="316"/>
      <c r="E1224" s="249"/>
      <c r="F1224" s="249"/>
      <c r="G1224" s="249"/>
      <c r="H1224" s="275"/>
      <c r="I1224" s="275"/>
      <c r="J1224" s="304"/>
    </row>
    <row r="1225" spans="1:34" x14ac:dyDescent="0.2">
      <c r="A1225" s="275"/>
      <c r="B1225" s="275"/>
      <c r="C1225" s="304"/>
      <c r="D1225" s="316"/>
      <c r="E1225" s="249"/>
      <c r="F1225" s="249"/>
      <c r="G1225" s="249"/>
      <c r="H1225" s="275"/>
      <c r="I1225" s="275"/>
      <c r="J1225" s="304"/>
    </row>
    <row r="1226" spans="1:34" x14ac:dyDescent="0.2">
      <c r="A1226" s="275"/>
      <c r="B1226" s="275"/>
      <c r="C1226" s="304"/>
      <c r="D1226" s="316"/>
      <c r="E1226" s="249"/>
      <c r="F1226" s="249"/>
      <c r="G1226" s="249"/>
      <c r="H1226" s="275"/>
      <c r="I1226" s="275"/>
      <c r="J1226" s="304"/>
    </row>
    <row r="1227" spans="1:34" x14ac:dyDescent="0.2">
      <c r="A1227" s="275"/>
      <c r="B1227" s="275"/>
      <c r="C1227" s="304"/>
      <c r="D1227" s="316"/>
      <c r="E1227" s="249"/>
      <c r="F1227" s="249"/>
      <c r="G1227" s="249"/>
      <c r="H1227" s="275"/>
      <c r="I1227" s="275"/>
      <c r="J1227" s="304"/>
    </row>
    <row r="1228" spans="1:34" x14ac:dyDescent="0.2">
      <c r="A1228" s="275"/>
      <c r="B1228" s="275"/>
      <c r="C1228" s="304"/>
      <c r="D1228" s="316"/>
      <c r="E1228" s="249"/>
      <c r="F1228" s="249"/>
      <c r="G1228" s="249"/>
      <c r="H1228" s="275"/>
      <c r="I1228" s="275"/>
      <c r="J1228" s="304"/>
    </row>
    <row r="1229" spans="1:34" x14ac:dyDescent="0.2">
      <c r="A1229" s="275"/>
      <c r="B1229" s="275"/>
      <c r="C1229" s="304"/>
      <c r="D1229" s="316"/>
      <c r="E1229" s="249"/>
      <c r="F1229" s="249"/>
      <c r="G1229" s="249"/>
      <c r="H1229" s="275"/>
      <c r="I1229" s="275"/>
      <c r="J1229" s="304"/>
    </row>
    <row r="1230" spans="1:34" x14ac:dyDescent="0.2">
      <c r="A1230" s="275"/>
      <c r="B1230" s="275"/>
      <c r="C1230" s="304"/>
      <c r="D1230" s="316"/>
      <c r="E1230" s="249"/>
      <c r="F1230" s="249"/>
      <c r="G1230" s="249"/>
      <c r="H1230" s="275"/>
      <c r="I1230" s="275"/>
      <c r="J1230" s="304"/>
    </row>
    <row r="1231" spans="1:34" x14ac:dyDescent="0.2">
      <c r="A1231" s="275"/>
      <c r="B1231" s="275"/>
      <c r="C1231" s="304"/>
      <c r="D1231" s="316"/>
      <c r="E1231" s="249"/>
      <c r="F1231" s="249"/>
      <c r="G1231" s="249"/>
      <c r="H1231" s="275"/>
      <c r="I1231" s="275"/>
      <c r="J1231" s="304"/>
    </row>
    <row r="1232" spans="1:34" x14ac:dyDescent="0.2">
      <c r="A1232" s="275"/>
      <c r="B1232" s="275"/>
      <c r="C1232" s="304"/>
      <c r="D1232" s="316"/>
      <c r="E1232" s="249"/>
      <c r="F1232" s="249"/>
      <c r="G1232" s="249"/>
      <c r="H1232" s="275"/>
      <c r="I1232" s="275"/>
      <c r="J1232" s="304"/>
    </row>
    <row r="1233" spans="1:34" x14ac:dyDescent="0.2">
      <c r="A1233" s="275"/>
      <c r="B1233" s="275"/>
      <c r="C1233" s="304"/>
      <c r="D1233" s="316"/>
      <c r="E1233" s="232"/>
      <c r="F1233" s="232"/>
      <c r="G1233" s="232"/>
      <c r="H1233" s="275"/>
      <c r="I1233" s="275"/>
      <c r="J1233" s="304"/>
    </row>
    <row r="1234" spans="1:34" x14ac:dyDescent="0.2">
      <c r="A1234" s="275"/>
      <c r="B1234" s="275"/>
      <c r="C1234" s="304"/>
      <c r="D1234" s="316"/>
      <c r="E1234" s="232"/>
      <c r="F1234" s="232"/>
      <c r="G1234" s="232"/>
      <c r="H1234" s="275"/>
      <c r="I1234" s="275"/>
      <c r="J1234" s="304"/>
    </row>
    <row r="1235" spans="1:34" x14ac:dyDescent="0.2">
      <c r="A1235" s="275"/>
      <c r="B1235" s="275"/>
      <c r="C1235" s="304"/>
      <c r="D1235" s="316"/>
      <c r="E1235" s="249"/>
      <c r="F1235" s="249"/>
      <c r="G1235" s="249"/>
      <c r="H1235" s="275"/>
      <c r="I1235" s="275"/>
      <c r="J1235" s="304"/>
    </row>
    <row r="1236" spans="1:34" x14ac:dyDescent="0.2">
      <c r="A1236" s="275"/>
      <c r="B1236" s="275"/>
      <c r="C1236" s="304"/>
      <c r="D1236" s="316"/>
      <c r="E1236" s="249"/>
      <c r="F1236" s="249"/>
      <c r="G1236" s="249"/>
      <c r="H1236" s="275"/>
      <c r="I1236" s="275"/>
      <c r="J1236" s="304"/>
      <c r="K1236" s="249"/>
      <c r="L1236" s="249"/>
      <c r="M1236" s="249"/>
      <c r="N1236" s="249"/>
      <c r="O1236" s="249"/>
      <c r="P1236" s="249"/>
      <c r="Q1236" s="249"/>
      <c r="R1236" s="249"/>
      <c r="S1236" s="249"/>
      <c r="T1236" s="249"/>
      <c r="U1236" s="249"/>
      <c r="V1236" s="249"/>
      <c r="W1236" s="249"/>
      <c r="X1236" s="249"/>
      <c r="Y1236" s="249"/>
      <c r="Z1236" s="249"/>
      <c r="AA1236" s="249"/>
      <c r="AB1236" s="249"/>
      <c r="AC1236" s="249"/>
      <c r="AD1236" s="249"/>
      <c r="AE1236" s="249"/>
      <c r="AF1236" s="249"/>
      <c r="AG1236" s="249"/>
      <c r="AH1236" s="249"/>
    </row>
    <row r="1237" spans="1:34" x14ac:dyDescent="0.2">
      <c r="A1237" s="275"/>
      <c r="B1237" s="275"/>
      <c r="C1237" s="304"/>
      <c r="D1237" s="316"/>
      <c r="E1237" s="249"/>
      <c r="F1237" s="249"/>
      <c r="G1237" s="249"/>
      <c r="H1237" s="275"/>
      <c r="I1237" s="275"/>
      <c r="J1237" s="304"/>
      <c r="K1237" s="319"/>
      <c r="L1237" s="319"/>
      <c r="M1237" s="319"/>
      <c r="N1237" s="319"/>
      <c r="O1237" s="319"/>
      <c r="P1237" s="319"/>
      <c r="Q1237" s="319"/>
      <c r="R1237" s="319"/>
      <c r="S1237" s="319"/>
      <c r="T1237" s="319"/>
      <c r="U1237" s="319"/>
      <c r="V1237" s="319"/>
      <c r="W1237" s="319"/>
      <c r="X1237" s="319"/>
      <c r="Y1237" s="319"/>
      <c r="Z1237" s="319"/>
      <c r="AA1237" s="319"/>
      <c r="AB1237" s="319"/>
      <c r="AC1237" s="319"/>
      <c r="AD1237" s="319"/>
      <c r="AE1237" s="319"/>
      <c r="AF1237" s="319"/>
      <c r="AG1237" s="319"/>
      <c r="AH1237" s="319"/>
    </row>
    <row r="1238" spans="1:34" x14ac:dyDescent="0.2">
      <c r="A1238" s="275"/>
      <c r="B1238" s="275"/>
      <c r="C1238" s="304"/>
      <c r="D1238" s="316"/>
      <c r="E1238" s="249"/>
      <c r="F1238" s="249"/>
      <c r="G1238" s="249"/>
      <c r="H1238" s="275"/>
      <c r="I1238" s="275"/>
      <c r="J1238" s="304"/>
      <c r="K1238" s="249"/>
      <c r="L1238" s="249"/>
      <c r="M1238" s="249"/>
      <c r="N1238" s="249"/>
      <c r="O1238" s="249"/>
      <c r="P1238" s="249"/>
      <c r="Q1238" s="249"/>
      <c r="R1238" s="249"/>
      <c r="S1238" s="249"/>
      <c r="T1238" s="249"/>
      <c r="U1238" s="249"/>
      <c r="V1238" s="249"/>
      <c r="W1238" s="249"/>
      <c r="X1238" s="249"/>
      <c r="Y1238" s="249"/>
      <c r="Z1238" s="249"/>
      <c r="AA1238" s="249"/>
      <c r="AB1238" s="249"/>
      <c r="AC1238" s="249"/>
      <c r="AD1238" s="249"/>
      <c r="AE1238" s="249"/>
      <c r="AF1238" s="249"/>
      <c r="AG1238" s="249"/>
      <c r="AH1238" s="249"/>
    </row>
    <row r="1239" spans="1:34" x14ac:dyDescent="0.2">
      <c r="A1239" s="275"/>
      <c r="B1239" s="275"/>
      <c r="C1239" s="304"/>
      <c r="D1239" s="316"/>
      <c r="E1239" s="249"/>
      <c r="F1239" s="249"/>
      <c r="G1239" s="249"/>
      <c r="H1239" s="275"/>
      <c r="I1239" s="275"/>
      <c r="J1239" s="304"/>
      <c r="K1239" s="249"/>
      <c r="L1239" s="249"/>
      <c r="M1239" s="249"/>
      <c r="N1239" s="249"/>
      <c r="O1239" s="249"/>
      <c r="P1239" s="249"/>
      <c r="Q1239" s="249"/>
      <c r="R1239" s="249"/>
      <c r="S1239" s="249"/>
      <c r="T1239" s="249"/>
      <c r="U1239" s="249"/>
      <c r="V1239" s="249"/>
      <c r="W1239" s="249"/>
      <c r="X1239" s="249"/>
      <c r="Y1239" s="249"/>
      <c r="Z1239" s="249"/>
      <c r="AA1239" s="249"/>
      <c r="AB1239" s="249"/>
      <c r="AC1239" s="249"/>
      <c r="AD1239" s="249"/>
      <c r="AE1239" s="249"/>
      <c r="AF1239" s="249"/>
      <c r="AG1239" s="249"/>
      <c r="AH1239" s="249"/>
    </row>
    <row r="1240" spans="1:34" x14ac:dyDescent="0.2">
      <c r="A1240" s="275"/>
      <c r="B1240" s="275"/>
      <c r="C1240" s="304"/>
      <c r="D1240" s="316"/>
      <c r="E1240" s="249"/>
      <c r="F1240" s="249"/>
      <c r="G1240" s="249"/>
      <c r="H1240" s="275"/>
      <c r="I1240" s="275"/>
      <c r="J1240" s="304"/>
      <c r="K1240" s="249"/>
      <c r="L1240" s="249"/>
      <c r="M1240" s="249"/>
      <c r="N1240" s="249"/>
      <c r="O1240" s="249"/>
      <c r="P1240" s="249"/>
      <c r="Q1240" s="249"/>
      <c r="R1240" s="249"/>
      <c r="S1240" s="249"/>
      <c r="T1240" s="249"/>
      <c r="U1240" s="249"/>
      <c r="V1240" s="249"/>
      <c r="W1240" s="249"/>
      <c r="X1240" s="249"/>
      <c r="Y1240" s="249"/>
      <c r="Z1240" s="249"/>
      <c r="AA1240" s="249"/>
      <c r="AB1240" s="249"/>
      <c r="AC1240" s="249"/>
      <c r="AD1240" s="249"/>
      <c r="AE1240" s="249"/>
      <c r="AF1240" s="249"/>
      <c r="AG1240" s="249"/>
      <c r="AH1240" s="249"/>
    </row>
    <row r="1241" spans="1:34" x14ac:dyDescent="0.2">
      <c r="A1241" s="275"/>
      <c r="B1241" s="275"/>
      <c r="C1241" s="304"/>
      <c r="D1241" s="316"/>
      <c r="E1241" s="249"/>
      <c r="F1241" s="249"/>
      <c r="G1241" s="249"/>
      <c r="H1241" s="275"/>
      <c r="I1241" s="275"/>
      <c r="J1241" s="304"/>
      <c r="K1241" s="249"/>
      <c r="L1241" s="249"/>
      <c r="M1241" s="249"/>
      <c r="N1241" s="249"/>
      <c r="O1241" s="249"/>
      <c r="P1241" s="249"/>
      <c r="Q1241" s="249"/>
      <c r="R1241" s="249"/>
      <c r="S1241" s="249"/>
      <c r="T1241" s="249"/>
      <c r="U1241" s="249"/>
      <c r="V1241" s="249"/>
      <c r="W1241" s="249"/>
      <c r="X1241" s="249"/>
      <c r="Y1241" s="249"/>
      <c r="Z1241" s="249"/>
      <c r="AA1241" s="249"/>
      <c r="AB1241" s="249"/>
      <c r="AC1241" s="249"/>
      <c r="AD1241" s="249"/>
      <c r="AE1241" s="249"/>
      <c r="AF1241" s="249"/>
      <c r="AG1241" s="249"/>
      <c r="AH1241" s="249"/>
    </row>
    <row r="1242" spans="1:34" x14ac:dyDescent="0.2">
      <c r="A1242" s="275"/>
      <c r="B1242" s="275"/>
      <c r="C1242" s="304"/>
      <c r="D1242" s="316"/>
      <c r="E1242" s="249"/>
      <c r="F1242" s="249"/>
      <c r="G1242" s="249"/>
      <c r="H1242" s="275"/>
      <c r="I1242" s="275"/>
      <c r="J1242" s="304"/>
      <c r="K1242" s="249"/>
      <c r="L1242" s="249"/>
      <c r="M1242" s="249"/>
      <c r="N1242" s="249"/>
      <c r="O1242" s="249"/>
      <c r="P1242" s="249"/>
      <c r="Q1242" s="249"/>
      <c r="R1242" s="249"/>
      <c r="S1242" s="249"/>
      <c r="T1242" s="249"/>
      <c r="U1242" s="249"/>
      <c r="V1242" s="249"/>
      <c r="W1242" s="249"/>
      <c r="X1242" s="249"/>
      <c r="Y1242" s="249"/>
      <c r="Z1242" s="249"/>
      <c r="AA1242" s="249"/>
      <c r="AB1242" s="249"/>
      <c r="AC1242" s="249"/>
      <c r="AD1242" s="249"/>
      <c r="AE1242" s="249"/>
      <c r="AF1242" s="249"/>
      <c r="AG1242" s="249"/>
      <c r="AH1242" s="249"/>
    </row>
    <row r="1243" spans="1:34" x14ac:dyDescent="0.2">
      <c r="A1243" s="275"/>
      <c r="B1243" s="275"/>
      <c r="C1243" s="304"/>
      <c r="D1243" s="316"/>
      <c r="E1243" s="249"/>
      <c r="F1243" s="249"/>
      <c r="G1243" s="249"/>
      <c r="H1243" s="275"/>
      <c r="I1243" s="275"/>
      <c r="J1243" s="304"/>
      <c r="K1243" s="249"/>
      <c r="L1243" s="249"/>
      <c r="M1243" s="249"/>
      <c r="N1243" s="249"/>
      <c r="O1243" s="249"/>
      <c r="P1243" s="249"/>
      <c r="Q1243" s="249"/>
      <c r="R1243" s="249"/>
      <c r="S1243" s="249"/>
      <c r="T1243" s="249"/>
      <c r="U1243" s="249"/>
      <c r="V1243" s="249"/>
      <c r="W1243" s="249"/>
      <c r="X1243" s="249"/>
      <c r="Y1243" s="249"/>
      <c r="Z1243" s="249"/>
      <c r="AA1243" s="249"/>
      <c r="AB1243" s="249"/>
      <c r="AC1243" s="249"/>
      <c r="AD1243" s="249"/>
      <c r="AE1243" s="249"/>
      <c r="AF1243" s="249"/>
      <c r="AG1243" s="249"/>
      <c r="AH1243" s="249"/>
    </row>
    <row r="1244" spans="1:34" x14ac:dyDescent="0.2">
      <c r="A1244" s="275"/>
      <c r="B1244" s="275"/>
      <c r="C1244" s="304"/>
      <c r="D1244" s="316"/>
      <c r="E1244" s="249"/>
      <c r="F1244" s="249"/>
      <c r="G1244" s="249"/>
      <c r="H1244" s="275"/>
      <c r="I1244" s="275"/>
      <c r="J1244" s="304"/>
      <c r="K1244" s="249"/>
      <c r="L1244" s="249"/>
      <c r="M1244" s="249"/>
      <c r="N1244" s="249"/>
      <c r="O1244" s="249"/>
      <c r="P1244" s="249"/>
      <c r="Q1244" s="249"/>
      <c r="R1244" s="249"/>
      <c r="S1244" s="249"/>
      <c r="T1244" s="249"/>
      <c r="U1244" s="249"/>
      <c r="V1244" s="249"/>
      <c r="W1244" s="249"/>
      <c r="X1244" s="249"/>
      <c r="Y1244" s="249"/>
      <c r="Z1244" s="249"/>
      <c r="AA1244" s="249"/>
      <c r="AB1244" s="249"/>
      <c r="AC1244" s="249"/>
      <c r="AD1244" s="249"/>
      <c r="AE1244" s="249"/>
      <c r="AF1244" s="249"/>
      <c r="AG1244" s="249"/>
      <c r="AH1244" s="249"/>
    </row>
    <row r="1245" spans="1:34" x14ac:dyDescent="0.2">
      <c r="A1245" s="275"/>
      <c r="B1245" s="275"/>
      <c r="C1245" s="304"/>
      <c r="D1245" s="316"/>
      <c r="E1245" s="249"/>
      <c r="F1245" s="249"/>
      <c r="G1245" s="249"/>
      <c r="H1245" s="275"/>
      <c r="I1245" s="275"/>
      <c r="J1245" s="304"/>
      <c r="K1245" s="249"/>
      <c r="L1245" s="249"/>
      <c r="M1245" s="249"/>
      <c r="N1245" s="249"/>
      <c r="O1245" s="249"/>
      <c r="P1245" s="249"/>
      <c r="Q1245" s="249"/>
      <c r="R1245" s="249"/>
      <c r="S1245" s="249"/>
      <c r="T1245" s="249"/>
      <c r="U1245" s="249"/>
      <c r="V1245" s="249"/>
      <c r="W1245" s="249"/>
      <c r="X1245" s="249"/>
      <c r="Y1245" s="249"/>
      <c r="Z1245" s="249"/>
      <c r="AA1245" s="249"/>
      <c r="AB1245" s="249"/>
      <c r="AC1245" s="249"/>
      <c r="AD1245" s="249"/>
      <c r="AE1245" s="249"/>
      <c r="AF1245" s="249"/>
      <c r="AG1245" s="249"/>
      <c r="AH1245" s="249"/>
    </row>
    <row r="1246" spans="1:34" x14ac:dyDescent="0.2">
      <c r="A1246" s="275"/>
      <c r="B1246" s="275"/>
      <c r="C1246" s="304"/>
      <c r="D1246" s="316"/>
      <c r="E1246" s="232"/>
      <c r="F1246" s="232"/>
      <c r="G1246" s="232"/>
      <c r="H1246" s="275"/>
      <c r="I1246" s="275"/>
      <c r="J1246" s="304"/>
      <c r="K1246" s="249"/>
      <c r="L1246" s="249"/>
      <c r="M1246" s="249"/>
      <c r="N1246" s="249"/>
      <c r="O1246" s="249"/>
      <c r="P1246" s="249"/>
      <c r="Q1246" s="249"/>
      <c r="R1246" s="249"/>
      <c r="S1246" s="249"/>
      <c r="T1246" s="249"/>
      <c r="U1246" s="249"/>
      <c r="V1246" s="249"/>
      <c r="W1246" s="249"/>
      <c r="X1246" s="249"/>
      <c r="Y1246" s="249"/>
      <c r="Z1246" s="249"/>
      <c r="AA1246" s="249"/>
      <c r="AB1246" s="249"/>
      <c r="AC1246" s="249"/>
      <c r="AD1246" s="249"/>
      <c r="AE1246" s="249"/>
      <c r="AF1246" s="249"/>
      <c r="AG1246" s="249"/>
      <c r="AH1246" s="249"/>
    </row>
    <row r="1247" spans="1:34" x14ac:dyDescent="0.2">
      <c r="A1247" s="275"/>
      <c r="B1247" s="275"/>
      <c r="C1247" s="304"/>
      <c r="D1247" s="316"/>
      <c r="E1247" s="249"/>
      <c r="F1247" s="249"/>
      <c r="G1247" s="249"/>
      <c r="H1247" s="275"/>
      <c r="I1247" s="275"/>
      <c r="J1247" s="304"/>
      <c r="K1247" s="319"/>
      <c r="L1247" s="319"/>
      <c r="M1247" s="319"/>
      <c r="N1247" s="319"/>
      <c r="O1247" s="319"/>
      <c r="P1247" s="319"/>
      <c r="Q1247" s="319"/>
      <c r="R1247" s="319"/>
      <c r="S1247" s="319"/>
      <c r="T1247" s="319"/>
      <c r="U1247" s="319"/>
      <c r="V1247" s="319"/>
      <c r="W1247" s="319"/>
      <c r="X1247" s="319"/>
      <c r="Y1247" s="319"/>
      <c r="Z1247" s="319"/>
      <c r="AA1247" s="319"/>
      <c r="AB1247" s="319"/>
      <c r="AC1247" s="319"/>
      <c r="AD1247" s="319"/>
      <c r="AE1247" s="319"/>
      <c r="AF1247" s="319"/>
      <c r="AG1247" s="319"/>
      <c r="AH1247" s="319"/>
    </row>
    <row r="1248" spans="1:34" x14ac:dyDescent="0.2">
      <c r="A1248" s="275"/>
      <c r="B1248" s="275"/>
      <c r="C1248" s="304"/>
      <c r="D1248" s="316"/>
      <c r="E1248" s="249"/>
      <c r="F1248" s="249"/>
      <c r="G1248" s="249"/>
      <c r="H1248" s="275"/>
      <c r="I1248" s="275"/>
      <c r="J1248" s="304"/>
      <c r="K1248" s="249"/>
      <c r="L1248" s="249"/>
      <c r="M1248" s="249"/>
      <c r="N1248" s="249"/>
      <c r="O1248" s="249"/>
      <c r="P1248" s="249"/>
      <c r="Q1248" s="249"/>
      <c r="R1248" s="249"/>
      <c r="S1248" s="249"/>
      <c r="T1248" s="249"/>
      <c r="U1248" s="249"/>
      <c r="V1248" s="249"/>
      <c r="W1248" s="249"/>
      <c r="X1248" s="249"/>
      <c r="Y1248" s="249"/>
      <c r="Z1248" s="249"/>
      <c r="AA1248" s="249"/>
      <c r="AB1248" s="249"/>
      <c r="AC1248" s="249"/>
      <c r="AD1248" s="249"/>
      <c r="AE1248" s="249"/>
      <c r="AF1248" s="249"/>
      <c r="AG1248" s="249"/>
      <c r="AH1248" s="249"/>
    </row>
    <row r="1249" spans="1:34" x14ac:dyDescent="0.2">
      <c r="A1249" s="275"/>
      <c r="B1249" s="275"/>
      <c r="C1249" s="304"/>
      <c r="D1249" s="316"/>
      <c r="E1249" s="249"/>
      <c r="F1249" s="249"/>
      <c r="G1249" s="249"/>
      <c r="H1249" s="275"/>
      <c r="I1249" s="275"/>
      <c r="J1249" s="304"/>
      <c r="K1249" s="249"/>
      <c r="L1249" s="249"/>
      <c r="M1249" s="249"/>
      <c r="N1249" s="249"/>
      <c r="O1249" s="249"/>
      <c r="P1249" s="249"/>
      <c r="Q1249" s="249"/>
      <c r="R1249" s="249"/>
      <c r="S1249" s="249"/>
      <c r="T1249" s="249"/>
      <c r="U1249" s="249"/>
      <c r="V1249" s="249"/>
      <c r="W1249" s="249"/>
      <c r="X1249" s="249"/>
      <c r="Y1249" s="249"/>
      <c r="Z1249" s="249"/>
      <c r="AA1249" s="249"/>
      <c r="AB1249" s="249"/>
      <c r="AC1249" s="249"/>
      <c r="AD1249" s="249"/>
      <c r="AE1249" s="249"/>
      <c r="AF1249" s="249"/>
      <c r="AG1249" s="249"/>
      <c r="AH1249" s="249"/>
    </row>
    <row r="1250" spans="1:34" x14ac:dyDescent="0.2">
      <c r="A1250" s="275"/>
      <c r="B1250" s="275"/>
      <c r="C1250" s="304"/>
      <c r="D1250" s="316"/>
      <c r="E1250" s="249"/>
      <c r="F1250" s="249"/>
      <c r="G1250" s="249"/>
      <c r="H1250" s="275"/>
      <c r="I1250" s="275"/>
      <c r="J1250" s="304"/>
      <c r="K1250" s="249"/>
      <c r="L1250" s="249"/>
      <c r="M1250" s="249"/>
      <c r="N1250" s="249"/>
      <c r="O1250" s="249"/>
      <c r="P1250" s="249"/>
      <c r="Q1250" s="249"/>
      <c r="R1250" s="249"/>
      <c r="S1250" s="249"/>
      <c r="T1250" s="249"/>
      <c r="U1250" s="249"/>
      <c r="V1250" s="249"/>
      <c r="W1250" s="249"/>
      <c r="X1250" s="249"/>
      <c r="Y1250" s="249"/>
      <c r="Z1250" s="249"/>
      <c r="AA1250" s="249"/>
      <c r="AB1250" s="249"/>
      <c r="AC1250" s="249"/>
      <c r="AD1250" s="249"/>
      <c r="AE1250" s="249"/>
      <c r="AF1250" s="249"/>
      <c r="AG1250" s="249"/>
      <c r="AH1250" s="249"/>
    </row>
    <row r="1251" spans="1:34" x14ac:dyDescent="0.2">
      <c r="A1251" s="275"/>
      <c r="B1251" s="275"/>
      <c r="C1251" s="304"/>
      <c r="D1251" s="316"/>
      <c r="E1251" s="249"/>
      <c r="F1251" s="249"/>
      <c r="G1251" s="249"/>
      <c r="H1251" s="275"/>
      <c r="I1251" s="275"/>
      <c r="J1251" s="304"/>
      <c r="K1251" s="249"/>
      <c r="L1251" s="249"/>
      <c r="M1251" s="249"/>
      <c r="N1251" s="249"/>
      <c r="O1251" s="249"/>
      <c r="P1251" s="249"/>
      <c r="Q1251" s="249"/>
      <c r="R1251" s="249"/>
      <c r="S1251" s="249"/>
      <c r="T1251" s="249"/>
      <c r="U1251" s="249"/>
      <c r="V1251" s="249"/>
      <c r="W1251" s="249"/>
      <c r="X1251" s="249"/>
      <c r="Y1251" s="249"/>
      <c r="Z1251" s="249"/>
      <c r="AA1251" s="249"/>
      <c r="AB1251" s="249"/>
      <c r="AC1251" s="249"/>
      <c r="AD1251" s="249"/>
      <c r="AE1251" s="249"/>
      <c r="AF1251" s="249"/>
      <c r="AG1251" s="249"/>
      <c r="AH1251" s="249"/>
    </row>
    <row r="1252" spans="1:34" x14ac:dyDescent="0.2">
      <c r="A1252" s="275"/>
      <c r="B1252" s="275"/>
      <c r="C1252" s="304"/>
      <c r="D1252" s="316"/>
      <c r="E1252" s="249"/>
      <c r="F1252" s="249"/>
      <c r="G1252" s="249"/>
      <c r="H1252" s="275"/>
      <c r="I1252" s="275"/>
      <c r="J1252" s="304"/>
    </row>
    <row r="1253" spans="1:34" x14ac:dyDescent="0.2">
      <c r="A1253" s="275"/>
      <c r="B1253" s="275"/>
      <c r="C1253" s="304"/>
      <c r="D1253" s="316"/>
      <c r="E1253" s="249"/>
      <c r="F1253" s="249"/>
      <c r="G1253" s="249"/>
      <c r="H1253" s="275"/>
      <c r="I1253" s="275"/>
      <c r="J1253" s="304"/>
    </row>
    <row r="1254" spans="1:34" x14ac:dyDescent="0.2">
      <c r="A1254" s="275"/>
      <c r="B1254" s="275"/>
      <c r="C1254" s="304"/>
      <c r="D1254" s="316"/>
      <c r="E1254" s="249"/>
      <c r="F1254" s="249"/>
      <c r="G1254" s="249"/>
      <c r="H1254" s="275"/>
      <c r="I1254" s="275"/>
      <c r="J1254" s="304"/>
    </row>
    <row r="1255" spans="1:34" x14ac:dyDescent="0.2">
      <c r="A1255" s="275"/>
      <c r="B1255" s="275"/>
      <c r="C1255" s="304"/>
      <c r="D1255" s="316"/>
      <c r="E1255" s="249"/>
      <c r="F1255" s="249"/>
      <c r="G1255" s="249"/>
      <c r="H1255" s="275"/>
      <c r="I1255" s="275"/>
      <c r="J1255" s="304"/>
    </row>
    <row r="1256" spans="1:34" x14ac:dyDescent="0.2">
      <c r="A1256" s="275"/>
      <c r="B1256" s="275"/>
      <c r="C1256" s="304"/>
      <c r="D1256" s="316"/>
      <c r="E1256" s="249"/>
      <c r="F1256" s="249"/>
      <c r="G1256" s="249"/>
      <c r="H1256" s="334"/>
      <c r="I1256" s="275"/>
      <c r="J1256" s="304"/>
    </row>
    <row r="1257" spans="1:34" x14ac:dyDescent="0.2">
      <c r="A1257" s="275"/>
      <c r="B1257" s="275"/>
      <c r="C1257" s="304"/>
      <c r="D1257" s="316"/>
      <c r="E1257" s="249"/>
      <c r="F1257" s="249"/>
      <c r="G1257" s="249"/>
      <c r="H1257" s="334"/>
      <c r="I1257" s="275"/>
      <c r="J1257" s="304"/>
    </row>
    <row r="1258" spans="1:34" x14ac:dyDescent="0.2">
      <c r="A1258" s="275"/>
      <c r="B1258" s="275"/>
      <c r="C1258" s="304"/>
      <c r="D1258" s="316"/>
      <c r="E1258" s="249"/>
      <c r="F1258" s="249"/>
      <c r="G1258" s="249"/>
      <c r="H1258" s="275"/>
      <c r="I1258" s="275"/>
      <c r="J1258" s="304"/>
    </row>
    <row r="1259" spans="1:34" x14ac:dyDescent="0.2">
      <c r="A1259" s="275"/>
      <c r="B1259" s="275"/>
      <c r="C1259" s="304"/>
      <c r="D1259" s="316"/>
      <c r="E1259" s="249"/>
      <c r="F1259" s="249"/>
      <c r="G1259" s="249"/>
      <c r="H1259" s="275"/>
      <c r="I1259" s="275"/>
      <c r="J1259" s="304"/>
    </row>
    <row r="1260" spans="1:34" x14ac:dyDescent="0.2">
      <c r="A1260" s="275"/>
      <c r="B1260" s="275"/>
      <c r="C1260" s="304"/>
      <c r="D1260" s="316"/>
      <c r="E1260" s="249"/>
      <c r="F1260" s="249"/>
      <c r="G1260" s="249"/>
      <c r="H1260" s="275"/>
      <c r="I1260" s="275"/>
      <c r="J1260" s="304"/>
    </row>
    <row r="1261" spans="1:34" x14ac:dyDescent="0.2">
      <c r="A1261" s="275"/>
      <c r="B1261" s="275"/>
      <c r="C1261" s="304"/>
      <c r="D1261" s="316"/>
      <c r="E1261" s="249"/>
      <c r="F1261" s="249"/>
      <c r="G1261" s="249"/>
      <c r="H1261" s="275"/>
      <c r="I1261" s="275"/>
      <c r="J1261" s="304"/>
    </row>
    <row r="1262" spans="1:34" x14ac:dyDescent="0.2">
      <c r="A1262" s="275"/>
      <c r="B1262" s="275"/>
      <c r="C1262" s="304"/>
      <c r="D1262" s="316"/>
      <c r="E1262" s="249"/>
      <c r="F1262" s="249"/>
      <c r="G1262" s="249"/>
      <c r="H1262" s="275"/>
      <c r="I1262" s="275"/>
      <c r="J1262" s="304"/>
    </row>
    <row r="1263" spans="1:34" x14ac:dyDescent="0.2">
      <c r="A1263" s="275"/>
      <c r="B1263" s="275"/>
      <c r="C1263" s="304"/>
      <c r="D1263" s="316"/>
      <c r="E1263" s="249"/>
      <c r="F1263" s="249"/>
      <c r="G1263" s="249"/>
      <c r="H1263" s="275"/>
      <c r="I1263" s="275"/>
      <c r="J1263" s="304"/>
    </row>
    <row r="1264" spans="1:34" x14ac:dyDescent="0.2">
      <c r="A1264" s="275"/>
      <c r="B1264" s="275"/>
      <c r="C1264" s="304"/>
      <c r="D1264" s="316"/>
      <c r="E1264" s="249"/>
      <c r="F1264" s="249"/>
      <c r="G1264" s="249"/>
      <c r="H1264" s="275"/>
      <c r="I1264" s="275"/>
      <c r="J1264" s="304"/>
    </row>
    <row r="1265" spans="1:10" x14ac:dyDescent="0.2">
      <c r="A1265" s="275"/>
      <c r="B1265" s="275"/>
      <c r="C1265" s="304"/>
      <c r="D1265" s="316"/>
      <c r="E1265" s="249"/>
      <c r="F1265" s="249"/>
      <c r="G1265" s="249"/>
      <c r="H1265" s="275"/>
      <c r="I1265" s="275"/>
      <c r="J1265" s="304"/>
    </row>
    <row r="1266" spans="1:10" x14ac:dyDescent="0.2">
      <c r="A1266" s="275"/>
      <c r="B1266" s="275"/>
      <c r="C1266" s="304"/>
      <c r="D1266" s="316"/>
      <c r="E1266" s="249"/>
      <c r="F1266" s="249"/>
      <c r="G1266" s="249"/>
      <c r="H1266" s="275"/>
      <c r="I1266" s="275"/>
      <c r="J1266" s="304"/>
    </row>
    <row r="1267" spans="1:10" x14ac:dyDescent="0.2">
      <c r="A1267" s="275"/>
      <c r="B1267" s="275"/>
      <c r="C1267" s="304"/>
      <c r="D1267" s="316"/>
      <c r="E1267" s="249"/>
      <c r="F1267" s="249"/>
      <c r="G1267" s="249"/>
      <c r="H1267" s="275"/>
      <c r="I1267" s="275"/>
      <c r="J1267" s="304"/>
    </row>
    <row r="1268" spans="1:10" x14ac:dyDescent="0.2">
      <c r="A1268" s="275"/>
      <c r="B1268" s="275"/>
      <c r="C1268" s="304"/>
      <c r="D1268" s="316"/>
      <c r="E1268" s="249"/>
      <c r="F1268" s="249"/>
      <c r="G1268" s="249"/>
      <c r="H1268" s="275"/>
      <c r="I1268" s="275"/>
      <c r="J1268" s="304"/>
    </row>
    <row r="1269" spans="1:10" x14ac:dyDescent="0.2">
      <c r="A1269" s="275"/>
      <c r="B1269" s="275"/>
      <c r="C1269" s="304"/>
      <c r="D1269" s="316"/>
      <c r="E1269" s="249"/>
      <c r="F1269" s="249"/>
      <c r="G1269" s="249"/>
      <c r="H1269" s="275"/>
      <c r="I1269" s="275"/>
      <c r="J1269" s="304"/>
    </row>
    <row r="1270" spans="1:10" x14ac:dyDescent="0.2">
      <c r="A1270" s="275"/>
      <c r="B1270" s="275"/>
      <c r="C1270" s="304"/>
      <c r="D1270" s="316"/>
      <c r="E1270" s="249"/>
      <c r="F1270" s="249"/>
      <c r="G1270" s="249"/>
      <c r="H1270" s="275"/>
      <c r="I1270" s="275"/>
      <c r="J1270" s="304"/>
    </row>
    <row r="1271" spans="1:10" x14ac:dyDescent="0.2">
      <c r="A1271" s="275"/>
      <c r="B1271" s="275"/>
      <c r="C1271" s="304"/>
      <c r="D1271" s="316"/>
      <c r="E1271" s="249"/>
      <c r="F1271" s="249"/>
      <c r="G1271" s="249"/>
      <c r="H1271" s="275"/>
      <c r="I1271" s="275"/>
      <c r="J1271" s="304"/>
    </row>
    <row r="1272" spans="1:10" x14ac:dyDescent="0.2">
      <c r="A1272" s="275"/>
      <c r="B1272" s="275"/>
      <c r="C1272" s="304"/>
      <c r="D1272" s="316"/>
      <c r="E1272" s="249"/>
      <c r="F1272" s="249"/>
      <c r="G1272" s="249"/>
      <c r="H1272" s="275"/>
      <c r="I1272" s="275"/>
      <c r="J1272" s="304"/>
    </row>
    <row r="1273" spans="1:10" x14ac:dyDescent="0.2">
      <c r="A1273" s="275"/>
      <c r="B1273" s="275"/>
      <c r="C1273" s="304"/>
      <c r="D1273" s="316"/>
      <c r="E1273" s="249"/>
      <c r="F1273" s="249"/>
      <c r="G1273" s="249"/>
      <c r="H1273" s="275"/>
      <c r="I1273" s="275"/>
      <c r="J1273" s="304"/>
    </row>
    <row r="1274" spans="1:10" x14ac:dyDescent="0.2">
      <c r="A1274" s="275"/>
      <c r="B1274" s="275"/>
      <c r="C1274" s="304"/>
      <c r="D1274" s="316"/>
      <c r="E1274" s="249"/>
      <c r="F1274" s="249"/>
      <c r="G1274" s="249"/>
      <c r="H1274" s="275"/>
      <c r="I1274" s="275"/>
      <c r="J1274" s="304"/>
    </row>
    <row r="1275" spans="1:10" x14ac:dyDescent="0.2">
      <c r="A1275" s="275"/>
      <c r="B1275" s="275"/>
      <c r="C1275" s="304"/>
      <c r="D1275" s="316"/>
      <c r="E1275" s="249"/>
      <c r="F1275" s="249"/>
      <c r="G1275" s="249"/>
      <c r="H1275" s="275"/>
      <c r="I1275" s="275"/>
      <c r="J1275" s="304"/>
    </row>
    <row r="1276" spans="1:10" x14ac:dyDescent="0.2">
      <c r="A1276" s="275"/>
      <c r="B1276" s="275"/>
      <c r="C1276" s="304"/>
      <c r="D1276" s="316"/>
      <c r="E1276" s="249"/>
      <c r="F1276" s="249"/>
      <c r="G1276" s="249"/>
      <c r="H1276" s="275"/>
      <c r="I1276" s="275"/>
      <c r="J1276" s="304"/>
    </row>
    <row r="1277" spans="1:10" x14ac:dyDescent="0.2">
      <c r="A1277" s="275"/>
      <c r="B1277" s="275"/>
      <c r="C1277" s="304"/>
      <c r="D1277" s="316"/>
      <c r="E1277" s="249"/>
      <c r="F1277" s="249"/>
      <c r="G1277" s="249"/>
      <c r="H1277" s="275"/>
      <c r="I1277" s="275"/>
      <c r="J1277" s="304"/>
    </row>
    <row r="1278" spans="1:10" x14ac:dyDescent="0.2">
      <c r="A1278" s="275"/>
      <c r="B1278" s="275"/>
      <c r="C1278" s="304"/>
      <c r="D1278" s="316"/>
      <c r="E1278" s="249"/>
      <c r="F1278" s="249"/>
      <c r="G1278" s="249"/>
      <c r="H1278" s="275"/>
      <c r="I1278" s="275"/>
      <c r="J1278" s="304"/>
    </row>
    <row r="1279" spans="1:10" x14ac:dyDescent="0.2">
      <c r="A1279" s="275"/>
      <c r="B1279" s="275"/>
      <c r="C1279" s="304"/>
      <c r="D1279" s="316"/>
      <c r="E1279" s="249"/>
      <c r="F1279" s="249"/>
      <c r="G1279" s="249"/>
      <c r="H1279" s="275"/>
      <c r="I1279" s="275"/>
      <c r="J1279" s="304"/>
    </row>
    <row r="1280" spans="1:10" x14ac:dyDescent="0.2">
      <c r="A1280" s="275"/>
      <c r="B1280" s="275"/>
      <c r="C1280" s="304"/>
      <c r="D1280" s="316"/>
      <c r="E1280" s="249"/>
      <c r="F1280" s="249"/>
      <c r="G1280" s="249"/>
      <c r="H1280" s="275"/>
      <c r="I1280" s="275"/>
      <c r="J1280" s="304"/>
    </row>
    <row r="1281" spans="1:34" x14ac:dyDescent="0.2">
      <c r="A1281" s="316"/>
      <c r="B1281" s="316"/>
      <c r="C1281" s="317"/>
      <c r="D1281" s="316"/>
      <c r="E1281" s="318"/>
      <c r="F1281" s="318"/>
      <c r="G1281" s="318"/>
      <c r="H1281" s="275"/>
      <c r="I1281" s="275"/>
      <c r="J1281" s="304"/>
    </row>
    <row r="1282" spans="1:34" x14ac:dyDescent="0.2">
      <c r="A1282" s="275"/>
      <c r="B1282" s="275"/>
      <c r="C1282" s="304"/>
      <c r="D1282" s="316"/>
      <c r="E1282" s="249"/>
      <c r="F1282" s="249"/>
      <c r="G1282" s="249"/>
      <c r="H1282" s="275"/>
      <c r="I1282" s="275"/>
      <c r="J1282" s="304"/>
    </row>
    <row r="1283" spans="1:34" x14ac:dyDescent="0.2">
      <c r="A1283" s="275"/>
      <c r="B1283" s="275"/>
      <c r="C1283" s="304"/>
      <c r="D1283" s="316"/>
      <c r="E1283" s="249"/>
      <c r="F1283" s="249"/>
      <c r="G1283" s="249"/>
      <c r="H1283" s="275"/>
      <c r="I1283" s="275"/>
      <c r="J1283" s="304"/>
    </row>
    <row r="1284" spans="1:34" x14ac:dyDescent="0.2">
      <c r="A1284" s="275"/>
      <c r="B1284" s="275"/>
      <c r="C1284" s="304"/>
      <c r="D1284" s="316"/>
      <c r="E1284" s="249"/>
      <c r="F1284" s="249"/>
      <c r="G1284" s="249"/>
      <c r="H1284" s="275"/>
      <c r="I1284" s="275"/>
      <c r="J1284" s="304"/>
      <c r="K1284" s="249"/>
      <c r="L1284" s="249"/>
      <c r="M1284" s="249"/>
      <c r="N1284" s="249"/>
      <c r="O1284" s="249"/>
      <c r="P1284" s="249"/>
      <c r="Q1284" s="249"/>
      <c r="R1284" s="249"/>
      <c r="S1284" s="249"/>
      <c r="T1284" s="249"/>
      <c r="U1284" s="249"/>
      <c r="V1284" s="249"/>
      <c r="W1284" s="249"/>
      <c r="X1284" s="249"/>
      <c r="Y1284" s="249"/>
      <c r="Z1284" s="249"/>
      <c r="AA1284" s="249"/>
      <c r="AB1284" s="249"/>
      <c r="AC1284" s="249"/>
      <c r="AD1284" s="249"/>
      <c r="AE1284" s="249"/>
      <c r="AF1284" s="249"/>
      <c r="AG1284" s="249"/>
      <c r="AH1284" s="249"/>
    </row>
    <row r="1285" spans="1:34" x14ac:dyDescent="0.2">
      <c r="A1285" s="275"/>
      <c r="B1285" s="275"/>
      <c r="C1285" s="304"/>
      <c r="D1285" s="316"/>
      <c r="E1285" s="249"/>
      <c r="F1285" s="249"/>
      <c r="G1285" s="249"/>
      <c r="H1285" s="275"/>
      <c r="I1285" s="275"/>
      <c r="J1285" s="304"/>
      <c r="K1285" s="249"/>
      <c r="L1285" s="249"/>
      <c r="M1285" s="249"/>
      <c r="N1285" s="249"/>
      <c r="O1285" s="249"/>
      <c r="P1285" s="249"/>
      <c r="Q1285" s="249"/>
      <c r="R1285" s="249"/>
      <c r="S1285" s="249"/>
      <c r="T1285" s="249"/>
      <c r="U1285" s="249"/>
      <c r="V1285" s="249"/>
      <c r="W1285" s="249"/>
      <c r="X1285" s="249"/>
      <c r="Y1285" s="249"/>
      <c r="Z1285" s="249"/>
      <c r="AA1285" s="249"/>
      <c r="AB1285" s="249"/>
      <c r="AC1285" s="249"/>
      <c r="AD1285" s="249"/>
      <c r="AE1285" s="249"/>
      <c r="AF1285" s="249"/>
      <c r="AG1285" s="249"/>
      <c r="AH1285" s="249"/>
    </row>
    <row r="1286" spans="1:34" x14ac:dyDescent="0.2">
      <c r="A1286" s="275"/>
      <c r="B1286" s="275"/>
      <c r="C1286" s="304"/>
      <c r="D1286" s="316"/>
      <c r="E1286" s="249"/>
      <c r="F1286" s="249"/>
      <c r="G1286" s="249"/>
      <c r="H1286" s="275"/>
      <c r="I1286" s="275"/>
      <c r="J1286" s="304"/>
      <c r="K1286" s="249"/>
      <c r="L1286" s="249"/>
      <c r="M1286" s="249"/>
      <c r="N1286" s="249"/>
      <c r="O1286" s="249"/>
      <c r="P1286" s="249"/>
      <c r="Q1286" s="249"/>
      <c r="R1286" s="249"/>
      <c r="S1286" s="249"/>
      <c r="T1286" s="249"/>
      <c r="U1286" s="249"/>
      <c r="V1286" s="249"/>
      <c r="W1286" s="249"/>
      <c r="X1286" s="249"/>
      <c r="Y1286" s="249"/>
      <c r="Z1286" s="249"/>
      <c r="AA1286" s="249"/>
      <c r="AB1286" s="249"/>
      <c r="AC1286" s="249"/>
      <c r="AD1286" s="249"/>
      <c r="AE1286" s="249"/>
      <c r="AF1286" s="249"/>
      <c r="AG1286" s="249"/>
      <c r="AH1286" s="249"/>
    </row>
    <row r="1287" spans="1:34" x14ac:dyDescent="0.2">
      <c r="A1287" s="275"/>
      <c r="B1287" s="275"/>
      <c r="C1287" s="304"/>
      <c r="D1287" s="316"/>
      <c r="E1287" s="249"/>
      <c r="F1287" s="249"/>
      <c r="G1287" s="249"/>
      <c r="H1287" s="275"/>
      <c r="I1287" s="275"/>
      <c r="J1287" s="304"/>
      <c r="K1287" s="249"/>
      <c r="L1287" s="249"/>
      <c r="M1287" s="249"/>
      <c r="N1287" s="249"/>
      <c r="O1287" s="249"/>
      <c r="P1287" s="249"/>
      <c r="Q1287" s="249"/>
      <c r="R1287" s="249"/>
      <c r="S1287" s="249"/>
      <c r="T1287" s="249"/>
      <c r="U1287" s="249"/>
      <c r="V1287" s="249"/>
      <c r="W1287" s="249"/>
      <c r="X1287" s="249"/>
      <c r="Y1287" s="249"/>
      <c r="Z1287" s="249"/>
      <c r="AA1287" s="249"/>
      <c r="AB1287" s="249"/>
      <c r="AC1287" s="249"/>
      <c r="AD1287" s="249"/>
      <c r="AE1287" s="249"/>
      <c r="AF1287" s="249"/>
      <c r="AG1287" s="249"/>
      <c r="AH1287" s="249"/>
    </row>
    <row r="1288" spans="1:34" x14ac:dyDescent="0.2">
      <c r="A1288" s="275"/>
      <c r="B1288" s="275"/>
      <c r="C1288" s="304"/>
      <c r="D1288" s="316"/>
      <c r="E1288" s="249"/>
      <c r="F1288" s="249"/>
      <c r="G1288" s="249"/>
      <c r="H1288" s="275"/>
      <c r="I1288" s="275"/>
      <c r="J1288" s="304"/>
      <c r="K1288" s="249"/>
      <c r="L1288" s="249"/>
      <c r="M1288" s="249"/>
      <c r="N1288" s="249"/>
      <c r="O1288" s="249"/>
      <c r="P1288" s="249"/>
      <c r="Q1288" s="249"/>
      <c r="R1288" s="249"/>
      <c r="S1288" s="249"/>
      <c r="T1288" s="249"/>
      <c r="U1288" s="249"/>
      <c r="V1288" s="249"/>
      <c r="W1288" s="249"/>
      <c r="X1288" s="249"/>
      <c r="Y1288" s="249"/>
      <c r="Z1288" s="249"/>
      <c r="AA1288" s="249"/>
      <c r="AB1288" s="249"/>
      <c r="AC1288" s="249"/>
      <c r="AD1288" s="249"/>
      <c r="AE1288" s="249"/>
      <c r="AF1288" s="249"/>
      <c r="AG1288" s="249"/>
      <c r="AH1288" s="249"/>
    </row>
    <row r="1289" spans="1:34" x14ac:dyDescent="0.2">
      <c r="A1289" s="275"/>
      <c r="B1289" s="275"/>
      <c r="C1289" s="304"/>
      <c r="D1289" s="316"/>
      <c r="E1289" s="249"/>
      <c r="F1289" s="249"/>
      <c r="G1289" s="249"/>
      <c r="H1289" s="275"/>
      <c r="I1289" s="275"/>
      <c r="J1289" s="304"/>
      <c r="K1289" s="249"/>
      <c r="L1289" s="249"/>
      <c r="M1289" s="249"/>
      <c r="N1289" s="249"/>
      <c r="O1289" s="249"/>
      <c r="P1289" s="249"/>
      <c r="Q1289" s="249"/>
      <c r="R1289" s="249"/>
      <c r="S1289" s="249"/>
      <c r="T1289" s="249"/>
      <c r="U1289" s="249"/>
      <c r="V1289" s="249"/>
      <c r="W1289" s="249"/>
      <c r="X1289" s="249"/>
      <c r="Y1289" s="249"/>
      <c r="Z1289" s="249"/>
      <c r="AA1289" s="249"/>
      <c r="AB1289" s="249"/>
      <c r="AC1289" s="249"/>
      <c r="AD1289" s="249"/>
      <c r="AE1289" s="249"/>
      <c r="AF1289" s="249"/>
      <c r="AG1289" s="249"/>
      <c r="AH1289" s="249"/>
    </row>
    <row r="1290" spans="1:34" x14ac:dyDescent="0.2">
      <c r="A1290" s="275"/>
      <c r="B1290" s="275"/>
      <c r="C1290" s="304"/>
      <c r="D1290" s="316"/>
      <c r="E1290" s="249"/>
      <c r="F1290" s="249"/>
      <c r="G1290" s="249"/>
      <c r="H1290" s="275"/>
      <c r="I1290" s="275"/>
      <c r="J1290" s="304"/>
      <c r="K1290" s="249"/>
      <c r="L1290" s="249"/>
      <c r="M1290" s="249"/>
      <c r="N1290" s="249"/>
      <c r="O1290" s="249"/>
      <c r="P1290" s="249"/>
      <c r="Q1290" s="249"/>
      <c r="R1290" s="249"/>
      <c r="S1290" s="249"/>
      <c r="T1290" s="249"/>
      <c r="U1290" s="249"/>
      <c r="V1290" s="249"/>
      <c r="W1290" s="249"/>
      <c r="X1290" s="249"/>
      <c r="Y1290" s="249"/>
      <c r="Z1290" s="249"/>
      <c r="AA1290" s="249"/>
      <c r="AB1290" s="249"/>
      <c r="AC1290" s="249"/>
      <c r="AD1290" s="249"/>
      <c r="AE1290" s="249"/>
      <c r="AF1290" s="249"/>
      <c r="AG1290" s="249"/>
      <c r="AH1290" s="249"/>
    </row>
    <row r="1291" spans="1:34" x14ac:dyDescent="0.2">
      <c r="A1291" s="275"/>
      <c r="B1291" s="275"/>
      <c r="C1291" s="304"/>
      <c r="D1291" s="316"/>
      <c r="E1291" s="318"/>
      <c r="F1291" s="318"/>
      <c r="G1291" s="318"/>
      <c r="H1291" s="275"/>
      <c r="I1291" s="275"/>
      <c r="J1291" s="304"/>
      <c r="K1291" s="249"/>
      <c r="L1291" s="249"/>
      <c r="M1291" s="249"/>
      <c r="N1291" s="249"/>
      <c r="O1291" s="249"/>
      <c r="P1291" s="249"/>
      <c r="Q1291" s="249"/>
      <c r="R1291" s="249"/>
      <c r="S1291" s="249"/>
      <c r="T1291" s="249"/>
      <c r="U1291" s="249"/>
      <c r="V1291" s="249"/>
      <c r="W1291" s="249"/>
      <c r="X1291" s="249"/>
      <c r="Y1291" s="249"/>
      <c r="Z1291" s="249"/>
      <c r="AA1291" s="249"/>
      <c r="AB1291" s="249"/>
      <c r="AC1291" s="249"/>
      <c r="AD1291" s="249"/>
      <c r="AE1291" s="249"/>
      <c r="AF1291" s="249"/>
      <c r="AG1291" s="249"/>
      <c r="AH1291" s="249"/>
    </row>
    <row r="1292" spans="1:34" x14ac:dyDescent="0.2">
      <c r="A1292" s="275"/>
      <c r="B1292" s="275"/>
      <c r="C1292" s="304"/>
      <c r="D1292" s="316"/>
      <c r="E1292" s="249"/>
      <c r="F1292" s="249"/>
      <c r="G1292" s="249"/>
      <c r="H1292" s="275"/>
      <c r="I1292" s="275"/>
      <c r="J1292" s="304"/>
      <c r="K1292" s="249"/>
      <c r="L1292" s="249"/>
      <c r="M1292" s="249"/>
      <c r="N1292" s="249"/>
      <c r="O1292" s="249"/>
      <c r="P1292" s="249"/>
      <c r="Q1292" s="249"/>
      <c r="R1292" s="249"/>
      <c r="S1292" s="249"/>
      <c r="T1292" s="249"/>
      <c r="U1292" s="249"/>
      <c r="V1292" s="249"/>
      <c r="W1292" s="249"/>
      <c r="X1292" s="249"/>
      <c r="Y1292" s="249"/>
      <c r="Z1292" s="249"/>
      <c r="AA1292" s="249"/>
      <c r="AB1292" s="249"/>
      <c r="AC1292" s="249"/>
      <c r="AD1292" s="249"/>
      <c r="AE1292" s="249"/>
      <c r="AF1292" s="249"/>
      <c r="AG1292" s="249"/>
      <c r="AH1292" s="249"/>
    </row>
    <row r="1293" spans="1:34" x14ac:dyDescent="0.2">
      <c r="A1293" s="275"/>
      <c r="B1293" s="275"/>
      <c r="C1293" s="304"/>
      <c r="D1293" s="316"/>
      <c r="E1293" s="249"/>
      <c r="F1293" s="249"/>
      <c r="G1293" s="249"/>
      <c r="H1293" s="275"/>
      <c r="I1293" s="275"/>
      <c r="J1293" s="304"/>
      <c r="K1293" s="249"/>
      <c r="L1293" s="249"/>
      <c r="M1293" s="249"/>
      <c r="N1293" s="249"/>
      <c r="O1293" s="249"/>
      <c r="P1293" s="249"/>
      <c r="Q1293" s="249"/>
      <c r="R1293" s="249"/>
      <c r="S1293" s="249"/>
      <c r="T1293" s="249"/>
      <c r="U1293" s="249"/>
      <c r="V1293" s="249"/>
      <c r="W1293" s="249"/>
      <c r="X1293" s="249"/>
      <c r="Y1293" s="249"/>
      <c r="Z1293" s="249"/>
      <c r="AA1293" s="249"/>
      <c r="AB1293" s="249"/>
      <c r="AC1293" s="249"/>
      <c r="AD1293" s="249"/>
      <c r="AE1293" s="249"/>
      <c r="AF1293" s="249"/>
      <c r="AG1293" s="249"/>
      <c r="AH1293" s="249"/>
    </row>
    <row r="1294" spans="1:34" x14ac:dyDescent="0.2">
      <c r="A1294" s="275"/>
      <c r="B1294" s="275"/>
      <c r="C1294" s="304"/>
      <c r="D1294" s="316"/>
      <c r="E1294" s="249"/>
      <c r="F1294" s="249"/>
      <c r="G1294" s="249"/>
      <c r="H1294" s="275"/>
      <c r="I1294" s="275"/>
      <c r="J1294" s="304"/>
      <c r="K1294" s="249"/>
      <c r="L1294" s="249"/>
      <c r="M1294" s="249"/>
      <c r="N1294" s="249"/>
      <c r="O1294" s="249"/>
      <c r="P1294" s="249"/>
      <c r="Q1294" s="249"/>
      <c r="R1294" s="249"/>
      <c r="S1294" s="249"/>
      <c r="T1294" s="249"/>
      <c r="U1294" s="249"/>
      <c r="V1294" s="249"/>
      <c r="W1294" s="249"/>
      <c r="X1294" s="249"/>
      <c r="Y1294" s="249"/>
      <c r="Z1294" s="249"/>
      <c r="AA1294" s="249"/>
      <c r="AB1294" s="249"/>
      <c r="AC1294" s="249"/>
      <c r="AD1294" s="249"/>
      <c r="AE1294" s="249"/>
      <c r="AF1294" s="249"/>
      <c r="AG1294" s="249"/>
      <c r="AH1294" s="249"/>
    </row>
    <row r="1295" spans="1:34" x14ac:dyDescent="0.2">
      <c r="A1295" s="275"/>
      <c r="B1295" s="275"/>
      <c r="C1295" s="304"/>
      <c r="D1295" s="316"/>
      <c r="E1295" s="332"/>
      <c r="F1295" s="332"/>
      <c r="G1295" s="332"/>
      <c r="H1295" s="275"/>
      <c r="I1295" s="334"/>
      <c r="J1295" s="304"/>
      <c r="K1295" s="277"/>
      <c r="L1295" s="277"/>
      <c r="M1295" s="277"/>
      <c r="N1295" s="277"/>
      <c r="O1295" s="277"/>
      <c r="P1295" s="277"/>
      <c r="Q1295" s="277"/>
      <c r="R1295" s="277"/>
      <c r="S1295" s="277"/>
      <c r="T1295" s="277"/>
      <c r="U1295" s="277"/>
      <c r="V1295" s="277"/>
      <c r="W1295" s="277"/>
      <c r="X1295" s="277"/>
      <c r="Y1295" s="277"/>
      <c r="Z1295" s="277"/>
      <c r="AA1295" s="277"/>
      <c r="AB1295" s="277"/>
      <c r="AC1295" s="277"/>
      <c r="AD1295" s="277"/>
      <c r="AE1295" s="277"/>
      <c r="AF1295" s="277"/>
      <c r="AG1295" s="277"/>
      <c r="AH1295" s="277"/>
    </row>
    <row r="1296" spans="1:34" x14ac:dyDescent="0.2">
      <c r="A1296" s="275"/>
      <c r="B1296" s="275"/>
      <c r="C1296" s="304"/>
      <c r="D1296" s="316"/>
      <c r="E1296" s="249"/>
      <c r="F1296" s="249"/>
      <c r="G1296" s="249"/>
      <c r="H1296" s="275"/>
      <c r="I1296" s="275"/>
      <c r="J1296" s="304"/>
      <c r="K1296" s="249"/>
      <c r="L1296" s="249"/>
      <c r="M1296" s="249"/>
      <c r="N1296" s="249"/>
      <c r="O1296" s="249"/>
      <c r="P1296" s="249"/>
      <c r="Q1296" s="249"/>
      <c r="R1296" s="249"/>
      <c r="S1296" s="249"/>
      <c r="T1296" s="249"/>
      <c r="U1296" s="249"/>
      <c r="V1296" s="249"/>
      <c r="W1296" s="249"/>
      <c r="X1296" s="249"/>
      <c r="Y1296" s="249"/>
      <c r="Z1296" s="249"/>
      <c r="AA1296" s="249"/>
      <c r="AB1296" s="249"/>
      <c r="AC1296" s="249"/>
      <c r="AD1296" s="249"/>
      <c r="AE1296" s="249"/>
      <c r="AF1296" s="249"/>
      <c r="AG1296" s="249"/>
      <c r="AH1296" s="249"/>
    </row>
    <row r="1297" spans="1:34" x14ac:dyDescent="0.2">
      <c r="A1297" s="275"/>
      <c r="B1297" s="275"/>
      <c r="C1297" s="304"/>
      <c r="D1297" s="316"/>
      <c r="E1297" s="249"/>
      <c r="F1297" s="249"/>
      <c r="G1297" s="249"/>
      <c r="H1297" s="275"/>
      <c r="I1297" s="275"/>
      <c r="J1297" s="304"/>
      <c r="K1297" s="249"/>
      <c r="L1297" s="249"/>
      <c r="M1297" s="249"/>
      <c r="N1297" s="249"/>
      <c r="O1297" s="249"/>
      <c r="P1297" s="249"/>
      <c r="Q1297" s="249"/>
      <c r="R1297" s="249"/>
      <c r="S1297" s="249"/>
      <c r="T1297" s="249"/>
      <c r="U1297" s="249"/>
      <c r="V1297" s="249"/>
      <c r="W1297" s="249"/>
      <c r="X1297" s="249"/>
      <c r="Y1297" s="249"/>
      <c r="Z1297" s="249"/>
      <c r="AA1297" s="249"/>
      <c r="AB1297" s="249"/>
      <c r="AC1297" s="249"/>
      <c r="AD1297" s="249"/>
      <c r="AE1297" s="249"/>
      <c r="AF1297" s="249"/>
      <c r="AG1297" s="249"/>
      <c r="AH1297" s="249"/>
    </row>
    <row r="1298" spans="1:34" x14ac:dyDescent="0.2">
      <c r="A1298" s="275"/>
      <c r="B1298" s="275"/>
      <c r="C1298" s="304"/>
      <c r="D1298" s="316"/>
      <c r="E1298" s="249"/>
      <c r="F1298" s="249"/>
      <c r="G1298" s="249"/>
      <c r="H1298" s="275"/>
      <c r="I1298" s="275"/>
      <c r="J1298" s="304"/>
      <c r="K1298" s="249"/>
      <c r="L1298" s="249"/>
      <c r="M1298" s="249"/>
      <c r="N1298" s="249"/>
      <c r="O1298" s="249"/>
      <c r="P1298" s="249"/>
      <c r="Q1298" s="249"/>
      <c r="R1298" s="249"/>
      <c r="S1298" s="249"/>
      <c r="T1298" s="249"/>
      <c r="U1298" s="249"/>
      <c r="V1298" s="249"/>
      <c r="W1298" s="249"/>
      <c r="X1298" s="249"/>
      <c r="Y1298" s="249"/>
      <c r="Z1298" s="249"/>
      <c r="AA1298" s="249"/>
      <c r="AB1298" s="249"/>
      <c r="AC1298" s="249"/>
      <c r="AD1298" s="249"/>
      <c r="AE1298" s="249"/>
      <c r="AF1298" s="249"/>
      <c r="AG1298" s="249"/>
      <c r="AH1298" s="249"/>
    </row>
    <row r="1299" spans="1:34" x14ac:dyDescent="0.2">
      <c r="A1299" s="275"/>
      <c r="B1299" s="275"/>
      <c r="C1299" s="304"/>
      <c r="D1299" s="316"/>
      <c r="E1299" s="249"/>
      <c r="F1299" s="249"/>
      <c r="G1299" s="249"/>
      <c r="H1299" s="275"/>
      <c r="I1299" s="275"/>
      <c r="J1299" s="304"/>
      <c r="K1299" s="249"/>
      <c r="L1299" s="249"/>
      <c r="M1299" s="249"/>
      <c r="N1299" s="249"/>
      <c r="O1299" s="249"/>
      <c r="P1299" s="249"/>
      <c r="Q1299" s="249"/>
      <c r="R1299" s="249"/>
      <c r="S1299" s="249"/>
      <c r="T1299" s="249"/>
      <c r="U1299" s="249"/>
      <c r="V1299" s="249"/>
      <c r="W1299" s="249"/>
      <c r="X1299" s="249"/>
      <c r="Y1299" s="249"/>
      <c r="Z1299" s="249"/>
      <c r="AA1299" s="249"/>
      <c r="AB1299" s="249"/>
      <c r="AC1299" s="249"/>
      <c r="AD1299" s="249"/>
      <c r="AE1299" s="249"/>
      <c r="AF1299" s="249"/>
      <c r="AG1299" s="249"/>
      <c r="AH1299" s="249"/>
    </row>
    <row r="1300" spans="1:34" x14ac:dyDescent="0.2">
      <c r="A1300" s="275"/>
      <c r="B1300" s="275"/>
      <c r="C1300" s="304"/>
      <c r="D1300" s="316"/>
      <c r="E1300" s="249"/>
      <c r="F1300" s="249"/>
      <c r="G1300" s="249"/>
      <c r="H1300" s="275"/>
      <c r="I1300" s="275"/>
      <c r="J1300" s="304"/>
    </row>
    <row r="1301" spans="1:34" x14ac:dyDescent="0.2">
      <c r="A1301" s="316"/>
      <c r="B1301" s="316"/>
      <c r="C1301" s="317"/>
      <c r="D1301" s="316"/>
      <c r="E1301" s="318"/>
      <c r="F1301" s="318"/>
      <c r="G1301" s="318"/>
      <c r="H1301" s="275"/>
      <c r="I1301" s="275"/>
      <c r="J1301" s="304"/>
    </row>
    <row r="1302" spans="1:34" x14ac:dyDescent="0.2">
      <c r="A1302" s="275"/>
      <c r="B1302" s="275"/>
      <c r="C1302" s="304"/>
      <c r="D1302" s="316"/>
      <c r="E1302" s="249"/>
      <c r="F1302" s="249"/>
      <c r="G1302" s="249"/>
      <c r="H1302" s="275"/>
      <c r="I1302" s="275"/>
      <c r="J1302" s="304"/>
    </row>
    <row r="1303" spans="1:34" x14ac:dyDescent="0.2">
      <c r="A1303" s="275"/>
      <c r="B1303" s="275"/>
      <c r="C1303" s="304"/>
      <c r="D1303" s="316"/>
      <c r="E1303" s="249"/>
      <c r="F1303" s="249"/>
      <c r="G1303" s="249"/>
      <c r="H1303" s="334"/>
      <c r="I1303" s="275"/>
      <c r="J1303" s="304"/>
    </row>
    <row r="1304" spans="1:34" x14ac:dyDescent="0.2">
      <c r="A1304" s="275"/>
      <c r="B1304" s="275"/>
      <c r="C1304" s="304"/>
      <c r="D1304" s="316"/>
      <c r="E1304" s="249"/>
      <c r="F1304" s="249"/>
      <c r="G1304" s="249"/>
      <c r="H1304" s="275"/>
      <c r="I1304" s="275"/>
      <c r="J1304" s="304"/>
    </row>
    <row r="1305" spans="1:34" x14ac:dyDescent="0.2">
      <c r="A1305" s="275"/>
      <c r="B1305" s="275"/>
      <c r="C1305" s="304"/>
      <c r="D1305" s="316"/>
      <c r="E1305" s="249"/>
      <c r="F1305" s="249"/>
      <c r="G1305" s="249"/>
      <c r="H1305" s="275"/>
      <c r="I1305" s="275"/>
      <c r="J1305" s="304"/>
    </row>
    <row r="1306" spans="1:34" x14ac:dyDescent="0.2">
      <c r="A1306" s="275"/>
      <c r="B1306" s="275"/>
      <c r="C1306" s="304"/>
      <c r="D1306" s="316"/>
      <c r="E1306" s="232"/>
      <c r="F1306" s="232"/>
      <c r="G1306" s="232"/>
      <c r="H1306" s="275"/>
      <c r="I1306" s="275"/>
      <c r="J1306" s="304"/>
    </row>
    <row r="1307" spans="1:34" x14ac:dyDescent="0.2">
      <c r="A1307" s="275"/>
      <c r="B1307" s="275"/>
      <c r="C1307" s="304"/>
      <c r="D1307" s="316"/>
      <c r="E1307" s="249"/>
      <c r="F1307" s="249"/>
      <c r="G1307" s="249"/>
      <c r="H1307" s="275"/>
      <c r="I1307" s="275"/>
      <c r="J1307" s="304"/>
    </row>
    <row r="1308" spans="1:34" x14ac:dyDescent="0.2">
      <c r="A1308" s="275"/>
      <c r="B1308" s="275"/>
      <c r="C1308" s="304"/>
      <c r="D1308" s="316"/>
      <c r="E1308" s="249"/>
      <c r="F1308" s="249"/>
      <c r="G1308" s="249"/>
      <c r="H1308" s="275"/>
      <c r="I1308" s="275"/>
      <c r="J1308" s="304"/>
    </row>
    <row r="1309" spans="1:34" x14ac:dyDescent="0.2">
      <c r="A1309" s="275"/>
      <c r="B1309" s="275"/>
      <c r="C1309" s="304"/>
      <c r="D1309" s="316"/>
      <c r="E1309" s="249"/>
      <c r="F1309" s="249"/>
      <c r="G1309" s="249"/>
      <c r="H1309" s="275"/>
      <c r="I1309" s="275"/>
      <c r="J1309" s="304"/>
    </row>
    <row r="1310" spans="1:34" x14ac:dyDescent="0.2">
      <c r="A1310" s="275"/>
      <c r="B1310" s="275"/>
      <c r="C1310" s="304"/>
      <c r="D1310" s="316"/>
      <c r="E1310" s="249"/>
      <c r="F1310" s="249"/>
      <c r="G1310" s="249"/>
      <c r="H1310" s="275"/>
      <c r="I1310" s="275"/>
      <c r="J1310" s="304"/>
    </row>
    <row r="1311" spans="1:34" x14ac:dyDescent="0.2">
      <c r="A1311" s="275"/>
      <c r="B1311" s="275"/>
      <c r="C1311" s="304"/>
      <c r="D1311" s="316"/>
      <c r="E1311" s="249"/>
      <c r="F1311" s="249"/>
      <c r="G1311" s="249"/>
      <c r="H1311" s="275"/>
      <c r="I1311" s="275"/>
      <c r="J1311" s="304"/>
    </row>
    <row r="1312" spans="1:34" x14ac:dyDescent="0.2">
      <c r="A1312" s="275"/>
      <c r="B1312" s="275"/>
      <c r="C1312" s="304"/>
      <c r="D1312" s="316"/>
      <c r="E1312" s="249"/>
      <c r="F1312" s="249"/>
      <c r="G1312" s="249"/>
      <c r="H1312" s="275"/>
      <c r="I1312" s="275"/>
      <c r="J1312" s="304"/>
    </row>
    <row r="1313" spans="1:34" x14ac:dyDescent="0.2">
      <c r="A1313" s="275"/>
      <c r="B1313" s="275"/>
      <c r="C1313" s="304"/>
      <c r="D1313" s="316"/>
      <c r="E1313" s="249"/>
      <c r="F1313" s="249"/>
      <c r="G1313" s="249"/>
      <c r="H1313" s="275"/>
      <c r="I1313" s="275"/>
      <c r="J1313" s="304"/>
    </row>
    <row r="1314" spans="1:34" x14ac:dyDescent="0.2">
      <c r="A1314" s="275"/>
      <c r="B1314" s="275"/>
      <c r="C1314" s="304"/>
      <c r="D1314" s="316"/>
      <c r="E1314" s="249"/>
      <c r="F1314" s="249"/>
      <c r="G1314" s="249"/>
      <c r="H1314" s="275"/>
      <c r="I1314" s="275"/>
      <c r="J1314" s="304"/>
    </row>
    <row r="1315" spans="1:34" x14ac:dyDescent="0.2">
      <c r="A1315" s="275"/>
      <c r="B1315" s="275"/>
      <c r="C1315" s="304"/>
      <c r="D1315" s="316"/>
      <c r="E1315" s="249"/>
      <c r="F1315" s="249"/>
      <c r="G1315" s="249"/>
      <c r="H1315" s="275"/>
      <c r="I1315" s="275"/>
      <c r="J1315" s="304"/>
    </row>
    <row r="1316" spans="1:34" x14ac:dyDescent="0.2">
      <c r="A1316" s="275"/>
      <c r="B1316" s="275"/>
      <c r="C1316" s="304"/>
      <c r="D1316" s="316"/>
      <c r="E1316" s="249"/>
      <c r="F1316" s="249"/>
      <c r="G1316" s="249"/>
      <c r="H1316" s="275"/>
      <c r="I1316" s="275"/>
      <c r="J1316" s="304"/>
      <c r="K1316" s="249"/>
      <c r="L1316" s="249"/>
      <c r="M1316" s="249"/>
      <c r="N1316" s="249"/>
      <c r="O1316" s="249"/>
      <c r="P1316" s="249"/>
      <c r="Q1316" s="249"/>
      <c r="R1316" s="249"/>
      <c r="S1316" s="249"/>
      <c r="T1316" s="249"/>
      <c r="U1316" s="249"/>
      <c r="V1316" s="249"/>
      <c r="W1316" s="249"/>
      <c r="X1316" s="249"/>
      <c r="Y1316" s="249"/>
      <c r="Z1316" s="249"/>
      <c r="AA1316" s="249"/>
      <c r="AB1316" s="249"/>
      <c r="AC1316" s="249"/>
      <c r="AD1316" s="249"/>
      <c r="AE1316" s="249"/>
      <c r="AF1316" s="249"/>
      <c r="AG1316" s="249"/>
      <c r="AH1316" s="249"/>
    </row>
    <row r="1317" spans="1:34" x14ac:dyDescent="0.2">
      <c r="A1317" s="275"/>
      <c r="B1317" s="275"/>
      <c r="C1317" s="304"/>
      <c r="D1317" s="316"/>
      <c r="E1317" s="249"/>
      <c r="F1317" s="249"/>
      <c r="G1317" s="249"/>
      <c r="H1317" s="275"/>
      <c r="I1317" s="275"/>
      <c r="J1317" s="304"/>
      <c r="K1317" s="249"/>
      <c r="L1317" s="249"/>
      <c r="M1317" s="249"/>
      <c r="N1317" s="249"/>
      <c r="O1317" s="249"/>
      <c r="P1317" s="249"/>
      <c r="Q1317" s="249"/>
      <c r="R1317" s="249"/>
      <c r="S1317" s="249"/>
      <c r="T1317" s="249"/>
      <c r="U1317" s="249"/>
      <c r="V1317" s="249"/>
      <c r="W1317" s="249"/>
      <c r="X1317" s="249"/>
      <c r="Y1317" s="249"/>
      <c r="Z1317" s="249"/>
      <c r="AA1317" s="249"/>
      <c r="AB1317" s="249"/>
      <c r="AC1317" s="249"/>
      <c r="AD1317" s="249"/>
      <c r="AE1317" s="249"/>
      <c r="AF1317" s="249"/>
      <c r="AG1317" s="249"/>
      <c r="AH1317" s="249"/>
    </row>
    <row r="1318" spans="1:34" x14ac:dyDescent="0.2">
      <c r="A1318" s="275"/>
      <c r="B1318" s="275"/>
      <c r="C1318" s="304"/>
      <c r="D1318" s="316"/>
      <c r="E1318" s="249"/>
      <c r="F1318" s="249"/>
      <c r="G1318" s="249"/>
      <c r="H1318" s="275"/>
      <c r="I1318" s="275"/>
      <c r="J1318" s="304"/>
      <c r="K1318" s="249"/>
      <c r="L1318" s="249"/>
      <c r="M1318" s="249"/>
      <c r="N1318" s="249"/>
      <c r="O1318" s="249"/>
      <c r="P1318" s="249"/>
      <c r="Q1318" s="249"/>
      <c r="R1318" s="249"/>
      <c r="S1318" s="249"/>
      <c r="T1318" s="249"/>
      <c r="U1318" s="249"/>
      <c r="V1318" s="249"/>
      <c r="W1318" s="249"/>
      <c r="X1318" s="249"/>
      <c r="Y1318" s="249"/>
      <c r="Z1318" s="249"/>
      <c r="AA1318" s="249"/>
      <c r="AB1318" s="249"/>
      <c r="AC1318" s="249"/>
      <c r="AD1318" s="249"/>
      <c r="AE1318" s="249"/>
      <c r="AF1318" s="249"/>
      <c r="AG1318" s="249"/>
      <c r="AH1318" s="249"/>
    </row>
    <row r="1319" spans="1:34" x14ac:dyDescent="0.2">
      <c r="A1319" s="275"/>
      <c r="B1319" s="275"/>
      <c r="C1319" s="304"/>
      <c r="D1319" s="316"/>
      <c r="E1319" s="249"/>
      <c r="F1319" s="249"/>
      <c r="G1319" s="249"/>
      <c r="H1319" s="275"/>
      <c r="I1319" s="275"/>
      <c r="J1319" s="304"/>
      <c r="K1319" s="249"/>
      <c r="L1319" s="249"/>
      <c r="M1319" s="249"/>
      <c r="N1319" s="249"/>
      <c r="O1319" s="249"/>
      <c r="P1319" s="249"/>
      <c r="Q1319" s="249"/>
      <c r="R1319" s="249"/>
      <c r="S1319" s="249"/>
      <c r="T1319" s="249"/>
      <c r="U1319" s="249"/>
      <c r="V1319" s="249"/>
      <c r="W1319" s="249"/>
      <c r="X1319" s="249"/>
      <c r="Y1319" s="249"/>
      <c r="Z1319" s="249"/>
      <c r="AA1319" s="249"/>
      <c r="AB1319" s="249"/>
      <c r="AC1319" s="249"/>
      <c r="AD1319" s="249"/>
      <c r="AE1319" s="249"/>
      <c r="AF1319" s="249"/>
      <c r="AG1319" s="249"/>
      <c r="AH1319" s="249"/>
    </row>
    <row r="1320" spans="1:34" x14ac:dyDescent="0.2">
      <c r="A1320" s="275"/>
      <c r="B1320" s="275"/>
      <c r="C1320" s="304"/>
      <c r="D1320" s="316"/>
      <c r="E1320" s="249"/>
      <c r="F1320" s="249"/>
      <c r="G1320" s="249"/>
      <c r="H1320" s="275"/>
      <c r="I1320" s="275"/>
      <c r="J1320" s="304"/>
      <c r="K1320" s="249"/>
      <c r="L1320" s="249"/>
      <c r="M1320" s="249"/>
      <c r="N1320" s="249"/>
      <c r="O1320" s="249"/>
      <c r="P1320" s="249"/>
      <c r="Q1320" s="249"/>
      <c r="R1320" s="249"/>
      <c r="S1320" s="249"/>
      <c r="T1320" s="249"/>
      <c r="U1320" s="249"/>
      <c r="V1320" s="249"/>
      <c r="W1320" s="249"/>
      <c r="X1320" s="249"/>
      <c r="Y1320" s="249"/>
      <c r="Z1320" s="249"/>
      <c r="AA1320" s="249"/>
      <c r="AB1320" s="249"/>
      <c r="AC1320" s="249"/>
      <c r="AD1320" s="249"/>
      <c r="AE1320" s="249"/>
      <c r="AF1320" s="249"/>
      <c r="AG1320" s="249"/>
      <c r="AH1320" s="249"/>
    </row>
    <row r="1321" spans="1:34" x14ac:dyDescent="0.2">
      <c r="A1321" s="275"/>
      <c r="B1321" s="275"/>
      <c r="C1321" s="304"/>
      <c r="D1321" s="316"/>
      <c r="E1321" s="249"/>
      <c r="F1321" s="249"/>
      <c r="G1321" s="249"/>
      <c r="H1321" s="275"/>
      <c r="I1321" s="275"/>
      <c r="J1321" s="304"/>
      <c r="K1321" s="249"/>
      <c r="L1321" s="249"/>
      <c r="M1321" s="249"/>
      <c r="N1321" s="249"/>
      <c r="O1321" s="249"/>
      <c r="P1321" s="249"/>
      <c r="Q1321" s="249"/>
      <c r="R1321" s="249"/>
      <c r="S1321" s="249"/>
      <c r="T1321" s="249"/>
      <c r="U1321" s="249"/>
      <c r="V1321" s="249"/>
      <c r="W1321" s="249"/>
      <c r="X1321" s="249"/>
      <c r="Y1321" s="249"/>
      <c r="Z1321" s="249"/>
      <c r="AA1321" s="249"/>
      <c r="AB1321" s="249"/>
      <c r="AC1321" s="249"/>
      <c r="AD1321" s="249"/>
      <c r="AE1321" s="249"/>
      <c r="AF1321" s="249"/>
      <c r="AG1321" s="249"/>
      <c r="AH1321" s="249"/>
    </row>
    <row r="1322" spans="1:34" x14ac:dyDescent="0.2">
      <c r="A1322" s="275"/>
      <c r="B1322" s="275"/>
      <c r="C1322" s="304"/>
      <c r="D1322" s="316"/>
      <c r="E1322" s="249"/>
      <c r="F1322" s="249"/>
      <c r="G1322" s="249"/>
      <c r="H1322" s="275"/>
      <c r="I1322" s="275"/>
      <c r="J1322" s="304"/>
      <c r="K1322" s="249"/>
      <c r="L1322" s="249"/>
      <c r="M1322" s="249"/>
      <c r="N1322" s="249"/>
      <c r="O1322" s="249"/>
      <c r="P1322" s="249"/>
      <c r="Q1322" s="249"/>
      <c r="R1322" s="249"/>
      <c r="S1322" s="249"/>
      <c r="T1322" s="249"/>
      <c r="U1322" s="249"/>
      <c r="V1322" s="249"/>
      <c r="W1322" s="249"/>
      <c r="X1322" s="249"/>
      <c r="Y1322" s="249"/>
      <c r="Z1322" s="249"/>
      <c r="AA1322" s="249"/>
      <c r="AB1322" s="249"/>
      <c r="AC1322" s="249"/>
      <c r="AD1322" s="249"/>
      <c r="AE1322" s="249"/>
      <c r="AF1322" s="249"/>
      <c r="AG1322" s="249"/>
      <c r="AH1322" s="249"/>
    </row>
    <row r="1323" spans="1:34" x14ac:dyDescent="0.2">
      <c r="A1323" s="275"/>
      <c r="B1323" s="275"/>
      <c r="C1323" s="304"/>
      <c r="D1323" s="316"/>
      <c r="E1323" s="249"/>
      <c r="F1323" s="249"/>
      <c r="G1323" s="249"/>
      <c r="H1323" s="275"/>
      <c r="I1323" s="347"/>
      <c r="J1323" s="304"/>
      <c r="K1323" s="277"/>
      <c r="L1323" s="277"/>
      <c r="M1323" s="277"/>
      <c r="N1323" s="277"/>
      <c r="O1323" s="277"/>
      <c r="P1323" s="277"/>
      <c r="Q1323" s="277"/>
      <c r="R1323" s="277"/>
      <c r="S1323" s="277"/>
      <c r="T1323" s="277"/>
      <c r="U1323" s="277"/>
      <c r="V1323" s="277"/>
      <c r="W1323" s="277"/>
      <c r="X1323" s="277"/>
      <c r="Y1323" s="277"/>
      <c r="Z1323" s="277"/>
      <c r="AA1323" s="277"/>
      <c r="AB1323" s="277"/>
      <c r="AC1323" s="277"/>
      <c r="AD1323" s="277"/>
      <c r="AE1323" s="277"/>
      <c r="AF1323" s="277"/>
      <c r="AG1323" s="277"/>
      <c r="AH1323" s="277"/>
    </row>
    <row r="1324" spans="1:34" x14ac:dyDescent="0.2">
      <c r="A1324" s="275"/>
      <c r="B1324" s="275"/>
      <c r="C1324" s="304"/>
      <c r="D1324" s="316"/>
      <c r="E1324" s="249"/>
      <c r="F1324" s="249"/>
      <c r="G1324" s="249"/>
      <c r="H1324" s="275"/>
      <c r="I1324" s="275"/>
      <c r="J1324" s="304"/>
      <c r="K1324" s="249"/>
      <c r="L1324" s="249"/>
      <c r="M1324" s="249"/>
      <c r="N1324" s="249"/>
      <c r="O1324" s="249"/>
      <c r="P1324" s="249"/>
      <c r="Q1324" s="249"/>
      <c r="R1324" s="249"/>
      <c r="S1324" s="249"/>
      <c r="T1324" s="249"/>
      <c r="U1324" s="249"/>
      <c r="V1324" s="249"/>
      <c r="W1324" s="249"/>
      <c r="X1324" s="249"/>
      <c r="Y1324" s="249"/>
      <c r="Z1324" s="249"/>
      <c r="AA1324" s="249"/>
      <c r="AB1324" s="249"/>
      <c r="AC1324" s="249"/>
      <c r="AD1324" s="249"/>
      <c r="AE1324" s="249"/>
      <c r="AF1324" s="249"/>
      <c r="AG1324" s="249"/>
      <c r="AH1324" s="249"/>
    </row>
    <row r="1325" spans="1:34" x14ac:dyDescent="0.2">
      <c r="A1325" s="275"/>
      <c r="B1325" s="275"/>
      <c r="C1325" s="304"/>
      <c r="D1325" s="316"/>
      <c r="E1325" s="249"/>
      <c r="F1325" s="249"/>
      <c r="G1325" s="249"/>
      <c r="H1325" s="275"/>
      <c r="I1325" s="275"/>
      <c r="J1325" s="304"/>
      <c r="K1325" s="249"/>
      <c r="L1325" s="249"/>
      <c r="M1325" s="249"/>
      <c r="N1325" s="249"/>
      <c r="O1325" s="249"/>
      <c r="P1325" s="249"/>
      <c r="Q1325" s="249"/>
      <c r="R1325" s="249"/>
      <c r="S1325" s="249"/>
      <c r="T1325" s="249"/>
      <c r="U1325" s="249"/>
      <c r="V1325" s="249"/>
      <c r="W1325" s="249"/>
      <c r="X1325" s="249"/>
      <c r="Y1325" s="249"/>
      <c r="Z1325" s="249"/>
      <c r="AA1325" s="249"/>
      <c r="AB1325" s="249"/>
      <c r="AC1325" s="249"/>
      <c r="AD1325" s="249"/>
      <c r="AE1325" s="249"/>
      <c r="AF1325" s="249"/>
      <c r="AG1325" s="249"/>
      <c r="AH1325" s="249"/>
    </row>
    <row r="1326" spans="1:34" x14ac:dyDescent="0.2">
      <c r="A1326" s="275"/>
      <c r="B1326" s="275"/>
      <c r="C1326" s="304"/>
      <c r="D1326" s="316"/>
      <c r="E1326" s="249"/>
      <c r="F1326" s="249"/>
      <c r="G1326" s="249"/>
      <c r="H1326" s="275"/>
      <c r="I1326" s="275"/>
      <c r="J1326" s="304"/>
      <c r="K1326" s="249"/>
      <c r="L1326" s="249"/>
      <c r="M1326" s="249"/>
      <c r="N1326" s="249"/>
      <c r="O1326" s="249"/>
      <c r="P1326" s="249"/>
      <c r="Q1326" s="249"/>
      <c r="R1326" s="249"/>
      <c r="S1326" s="249"/>
      <c r="T1326" s="249"/>
      <c r="U1326" s="249"/>
      <c r="V1326" s="249"/>
      <c r="W1326" s="249"/>
      <c r="X1326" s="249"/>
      <c r="Y1326" s="249"/>
      <c r="Z1326" s="249"/>
      <c r="AA1326" s="249"/>
      <c r="AB1326" s="249"/>
      <c r="AC1326" s="249"/>
      <c r="AD1326" s="249"/>
      <c r="AE1326" s="249"/>
      <c r="AF1326" s="249"/>
      <c r="AG1326" s="249"/>
      <c r="AH1326" s="249"/>
    </row>
    <row r="1327" spans="1:34" x14ac:dyDescent="0.2">
      <c r="A1327" s="275"/>
      <c r="B1327" s="275"/>
      <c r="C1327" s="304"/>
      <c r="D1327" s="316"/>
      <c r="E1327" s="249"/>
      <c r="F1327" s="249"/>
      <c r="G1327" s="249"/>
      <c r="H1327" s="275"/>
      <c r="I1327" s="275"/>
      <c r="J1327" s="304"/>
      <c r="K1327" s="249"/>
      <c r="L1327" s="249"/>
      <c r="M1327" s="249"/>
      <c r="N1327" s="249"/>
      <c r="O1327" s="249"/>
      <c r="P1327" s="249"/>
      <c r="Q1327" s="249"/>
      <c r="R1327" s="249"/>
      <c r="S1327" s="249"/>
      <c r="T1327" s="249"/>
      <c r="U1327" s="249"/>
      <c r="V1327" s="249"/>
      <c r="W1327" s="249"/>
      <c r="X1327" s="249"/>
      <c r="Y1327" s="249"/>
      <c r="Z1327" s="249"/>
      <c r="AA1327" s="249"/>
      <c r="AB1327" s="249"/>
      <c r="AC1327" s="249"/>
      <c r="AD1327" s="249"/>
      <c r="AE1327" s="249"/>
      <c r="AF1327" s="249"/>
      <c r="AG1327" s="249"/>
      <c r="AH1327" s="249"/>
    </row>
    <row r="1328" spans="1:34" x14ac:dyDescent="0.2">
      <c r="A1328" s="275"/>
      <c r="B1328" s="275"/>
      <c r="C1328" s="304"/>
      <c r="D1328" s="316"/>
      <c r="E1328" s="249"/>
      <c r="F1328" s="249"/>
      <c r="G1328" s="249"/>
      <c r="H1328" s="334"/>
      <c r="I1328" s="275"/>
      <c r="J1328" s="304"/>
      <c r="K1328" s="249"/>
      <c r="L1328" s="249"/>
      <c r="M1328" s="249"/>
      <c r="N1328" s="249"/>
      <c r="O1328" s="249"/>
      <c r="P1328" s="249"/>
      <c r="Q1328" s="249"/>
      <c r="R1328" s="249"/>
      <c r="S1328" s="249"/>
      <c r="T1328" s="249"/>
      <c r="U1328" s="249"/>
      <c r="V1328" s="249"/>
      <c r="W1328" s="249"/>
      <c r="X1328" s="249"/>
      <c r="Y1328" s="249"/>
      <c r="Z1328" s="249"/>
      <c r="AA1328" s="249"/>
      <c r="AB1328" s="249"/>
      <c r="AC1328" s="249"/>
      <c r="AD1328" s="249"/>
      <c r="AE1328" s="249"/>
      <c r="AF1328" s="249"/>
      <c r="AG1328" s="249"/>
      <c r="AH1328" s="249"/>
    </row>
    <row r="1329" spans="1:34" x14ac:dyDescent="0.2">
      <c r="A1329" s="275"/>
      <c r="B1329" s="275"/>
      <c r="C1329" s="304"/>
      <c r="D1329" s="316"/>
      <c r="E1329" s="249"/>
      <c r="F1329" s="249"/>
      <c r="G1329" s="249"/>
      <c r="H1329" s="275"/>
      <c r="I1329" s="275"/>
      <c r="J1329" s="304"/>
      <c r="K1329" s="249"/>
      <c r="L1329" s="249"/>
      <c r="M1329" s="249"/>
      <c r="N1329" s="249"/>
      <c r="O1329" s="249"/>
      <c r="P1329" s="249"/>
      <c r="Q1329" s="249"/>
      <c r="R1329" s="249"/>
      <c r="S1329" s="249"/>
      <c r="T1329" s="249"/>
      <c r="U1329" s="249"/>
      <c r="V1329" s="249"/>
      <c r="W1329" s="249"/>
      <c r="X1329" s="249"/>
      <c r="Y1329" s="249"/>
      <c r="Z1329" s="249"/>
      <c r="AA1329" s="249"/>
      <c r="AB1329" s="249"/>
      <c r="AC1329" s="249"/>
      <c r="AD1329" s="249"/>
      <c r="AE1329" s="249"/>
      <c r="AF1329" s="249"/>
      <c r="AG1329" s="249"/>
      <c r="AH1329" s="249"/>
    </row>
    <row r="1330" spans="1:34" x14ac:dyDescent="0.2">
      <c r="A1330" s="275"/>
      <c r="B1330" s="275"/>
      <c r="C1330" s="304"/>
      <c r="D1330" s="316"/>
      <c r="E1330" s="249"/>
      <c r="F1330" s="249"/>
      <c r="G1330" s="249"/>
      <c r="H1330" s="334"/>
      <c r="I1330" s="275"/>
      <c r="J1330" s="304"/>
      <c r="K1330" s="249"/>
      <c r="L1330" s="249"/>
      <c r="M1330" s="249"/>
      <c r="N1330" s="249"/>
      <c r="O1330" s="249"/>
      <c r="P1330" s="249"/>
      <c r="Q1330" s="249"/>
      <c r="R1330" s="249"/>
      <c r="S1330" s="249"/>
      <c r="T1330" s="249"/>
      <c r="U1330" s="249"/>
      <c r="V1330" s="249"/>
      <c r="W1330" s="249"/>
      <c r="X1330" s="249"/>
      <c r="Y1330" s="249"/>
      <c r="Z1330" s="249"/>
      <c r="AA1330" s="249"/>
      <c r="AB1330" s="249"/>
      <c r="AC1330" s="249"/>
      <c r="AD1330" s="249"/>
      <c r="AE1330" s="249"/>
      <c r="AF1330" s="249"/>
      <c r="AG1330" s="249"/>
      <c r="AH1330" s="249"/>
    </row>
    <row r="1331" spans="1:34" x14ac:dyDescent="0.2">
      <c r="A1331" s="275"/>
      <c r="B1331" s="275"/>
      <c r="C1331" s="304"/>
      <c r="D1331" s="316"/>
      <c r="E1331" s="249"/>
      <c r="F1331" s="249"/>
      <c r="G1331" s="249"/>
      <c r="H1331" s="275"/>
      <c r="I1331" s="275"/>
      <c r="J1331" s="304"/>
      <c r="K1331" s="249"/>
      <c r="L1331" s="249"/>
      <c r="M1331" s="249"/>
      <c r="N1331" s="249"/>
      <c r="O1331" s="249"/>
      <c r="P1331" s="249"/>
      <c r="Q1331" s="249"/>
      <c r="R1331" s="249"/>
      <c r="S1331" s="249"/>
      <c r="T1331" s="249"/>
      <c r="U1331" s="249"/>
      <c r="V1331" s="249"/>
      <c r="W1331" s="249"/>
      <c r="X1331" s="249"/>
      <c r="Y1331" s="249"/>
      <c r="Z1331" s="249"/>
      <c r="AA1331" s="249"/>
      <c r="AB1331" s="249"/>
      <c r="AC1331" s="249"/>
      <c r="AD1331" s="249"/>
      <c r="AE1331" s="249"/>
      <c r="AF1331" s="249"/>
      <c r="AG1331" s="249"/>
      <c r="AH1331" s="249"/>
    </row>
    <row r="1332" spans="1:34" x14ac:dyDescent="0.2">
      <c r="A1332" s="275"/>
      <c r="B1332" s="275"/>
      <c r="C1332" s="304"/>
      <c r="D1332" s="316"/>
      <c r="E1332" s="249"/>
      <c r="F1332" s="249"/>
      <c r="G1332" s="249"/>
      <c r="H1332" s="275"/>
      <c r="I1332" s="275"/>
      <c r="J1332" s="304"/>
      <c r="K1332" s="249"/>
      <c r="L1332" s="249"/>
      <c r="M1332" s="249"/>
      <c r="N1332" s="249"/>
      <c r="O1332" s="249"/>
      <c r="P1332" s="249"/>
      <c r="Q1332" s="249"/>
      <c r="R1332" s="249"/>
      <c r="S1332" s="249"/>
      <c r="T1332" s="249"/>
      <c r="U1332" s="249"/>
      <c r="V1332" s="249"/>
      <c r="W1332" s="249"/>
      <c r="X1332" s="249"/>
      <c r="Y1332" s="249"/>
      <c r="Z1332" s="249"/>
      <c r="AA1332" s="249"/>
      <c r="AB1332" s="249"/>
      <c r="AC1332" s="249"/>
      <c r="AD1332" s="249"/>
      <c r="AE1332" s="249"/>
      <c r="AF1332" s="249"/>
      <c r="AG1332" s="249"/>
      <c r="AH1332" s="249"/>
    </row>
    <row r="1333" spans="1:34" x14ac:dyDescent="0.2">
      <c r="A1333" s="275"/>
      <c r="B1333" s="275"/>
      <c r="C1333" s="304"/>
      <c r="D1333" s="316"/>
      <c r="E1333" s="249"/>
      <c r="F1333" s="249"/>
      <c r="G1333" s="249"/>
      <c r="H1333" s="275"/>
      <c r="I1333" s="275"/>
      <c r="J1333" s="304"/>
      <c r="K1333" s="249"/>
      <c r="L1333" s="249"/>
      <c r="M1333" s="249"/>
      <c r="N1333" s="249"/>
      <c r="O1333" s="249"/>
      <c r="P1333" s="249"/>
      <c r="Q1333" s="249"/>
      <c r="R1333" s="249"/>
      <c r="S1333" s="249"/>
      <c r="T1333" s="249"/>
      <c r="U1333" s="249"/>
      <c r="V1333" s="249"/>
      <c r="W1333" s="249"/>
      <c r="X1333" s="249"/>
      <c r="Y1333" s="249"/>
      <c r="Z1333" s="249"/>
      <c r="AA1333" s="249"/>
      <c r="AB1333" s="249"/>
      <c r="AC1333" s="249"/>
      <c r="AD1333" s="249"/>
      <c r="AE1333" s="249"/>
      <c r="AF1333" s="249"/>
      <c r="AG1333" s="249"/>
      <c r="AH1333" s="249"/>
    </row>
    <row r="1334" spans="1:34" x14ac:dyDescent="0.2">
      <c r="A1334" s="275"/>
      <c r="B1334" s="275"/>
      <c r="C1334" s="304"/>
      <c r="D1334" s="316"/>
      <c r="E1334" s="232"/>
      <c r="F1334" s="232"/>
      <c r="G1334" s="232"/>
      <c r="H1334" s="275"/>
      <c r="I1334" s="275"/>
      <c r="J1334" s="304"/>
      <c r="K1334" s="249"/>
      <c r="L1334" s="249"/>
      <c r="M1334" s="249"/>
      <c r="N1334" s="249"/>
      <c r="O1334" s="249"/>
      <c r="P1334" s="249"/>
      <c r="Q1334" s="249"/>
      <c r="R1334" s="249"/>
      <c r="S1334" s="249"/>
      <c r="T1334" s="249"/>
      <c r="U1334" s="249"/>
      <c r="V1334" s="249"/>
      <c r="W1334" s="249"/>
      <c r="X1334" s="249"/>
      <c r="Y1334" s="249"/>
      <c r="Z1334" s="249"/>
      <c r="AA1334" s="249"/>
      <c r="AB1334" s="249"/>
      <c r="AC1334" s="249"/>
      <c r="AD1334" s="249"/>
      <c r="AE1334" s="249"/>
      <c r="AF1334" s="249"/>
      <c r="AG1334" s="249"/>
      <c r="AH1334" s="249"/>
    </row>
    <row r="1335" spans="1:34" x14ac:dyDescent="0.2">
      <c r="A1335" s="275"/>
      <c r="B1335" s="275"/>
      <c r="C1335" s="304"/>
      <c r="D1335" s="316"/>
      <c r="E1335" s="249"/>
      <c r="F1335" s="249"/>
      <c r="G1335" s="249"/>
      <c r="H1335" s="275"/>
      <c r="I1335" s="275"/>
      <c r="J1335" s="304"/>
      <c r="K1335" s="249"/>
      <c r="L1335" s="249"/>
      <c r="M1335" s="249"/>
      <c r="N1335" s="249"/>
      <c r="O1335" s="249"/>
      <c r="P1335" s="249"/>
      <c r="Q1335" s="249"/>
      <c r="R1335" s="249"/>
      <c r="S1335" s="249"/>
      <c r="T1335" s="249"/>
      <c r="U1335" s="249"/>
      <c r="V1335" s="249"/>
      <c r="W1335" s="249"/>
      <c r="X1335" s="249"/>
      <c r="Y1335" s="249"/>
      <c r="Z1335" s="249"/>
      <c r="AA1335" s="249"/>
      <c r="AB1335" s="249"/>
      <c r="AC1335" s="249"/>
      <c r="AD1335" s="249"/>
      <c r="AE1335" s="249"/>
      <c r="AF1335" s="249"/>
      <c r="AG1335" s="249"/>
      <c r="AH1335" s="249"/>
    </row>
    <row r="1336" spans="1:34" x14ac:dyDescent="0.2">
      <c r="A1336" s="275"/>
      <c r="B1336" s="275"/>
      <c r="C1336" s="304"/>
      <c r="D1336" s="316"/>
      <c r="E1336" s="232"/>
      <c r="F1336" s="232"/>
      <c r="G1336" s="232"/>
      <c r="H1336" s="275"/>
      <c r="I1336" s="275"/>
      <c r="J1336" s="304"/>
      <c r="K1336" s="249"/>
      <c r="L1336" s="249"/>
      <c r="M1336" s="249"/>
      <c r="N1336" s="249"/>
      <c r="O1336" s="249"/>
      <c r="P1336" s="249"/>
      <c r="Q1336" s="249"/>
      <c r="R1336" s="249"/>
      <c r="S1336" s="249"/>
      <c r="T1336" s="249"/>
      <c r="U1336" s="249"/>
      <c r="V1336" s="249"/>
      <c r="W1336" s="249"/>
      <c r="X1336" s="249"/>
      <c r="Y1336" s="249"/>
      <c r="Z1336" s="249"/>
      <c r="AA1336" s="249"/>
      <c r="AB1336" s="249"/>
      <c r="AC1336" s="249"/>
      <c r="AD1336" s="249"/>
      <c r="AE1336" s="249"/>
      <c r="AF1336" s="249"/>
      <c r="AG1336" s="249"/>
      <c r="AH1336" s="249"/>
    </row>
    <row r="1337" spans="1:34" x14ac:dyDescent="0.2">
      <c r="A1337" s="275"/>
      <c r="B1337" s="275"/>
      <c r="C1337" s="304"/>
      <c r="D1337" s="316"/>
      <c r="E1337" s="249"/>
      <c r="F1337" s="249"/>
      <c r="G1337" s="249"/>
      <c r="H1337" s="275"/>
      <c r="I1337" s="275"/>
      <c r="J1337" s="304"/>
      <c r="K1337" s="249"/>
      <c r="L1337" s="249"/>
      <c r="M1337" s="249"/>
      <c r="N1337" s="249"/>
      <c r="O1337" s="249"/>
      <c r="P1337" s="249"/>
      <c r="Q1337" s="249"/>
      <c r="R1337" s="249"/>
      <c r="S1337" s="249"/>
      <c r="T1337" s="249"/>
      <c r="U1337" s="249"/>
      <c r="V1337" s="249"/>
      <c r="W1337" s="249"/>
      <c r="X1337" s="249"/>
      <c r="Y1337" s="249"/>
      <c r="Z1337" s="249"/>
      <c r="AA1337" s="249"/>
      <c r="AB1337" s="249"/>
      <c r="AC1337" s="249"/>
      <c r="AD1337" s="249"/>
      <c r="AE1337" s="249"/>
      <c r="AF1337" s="249"/>
      <c r="AG1337" s="249"/>
      <c r="AH1337" s="249"/>
    </row>
    <row r="1338" spans="1:34" x14ac:dyDescent="0.2">
      <c r="A1338" s="275"/>
      <c r="B1338" s="275"/>
      <c r="C1338" s="304"/>
      <c r="D1338" s="316"/>
      <c r="E1338" s="249"/>
      <c r="F1338" s="249"/>
      <c r="G1338" s="249"/>
      <c r="H1338" s="275"/>
      <c r="I1338" s="275"/>
      <c r="J1338" s="304"/>
      <c r="K1338" s="249"/>
      <c r="L1338" s="249"/>
      <c r="M1338" s="249"/>
      <c r="N1338" s="249"/>
      <c r="O1338" s="249"/>
      <c r="P1338" s="249"/>
      <c r="Q1338" s="249"/>
      <c r="R1338" s="249"/>
      <c r="S1338" s="249"/>
      <c r="T1338" s="249"/>
      <c r="U1338" s="249"/>
      <c r="V1338" s="249"/>
      <c r="W1338" s="249"/>
      <c r="X1338" s="249"/>
      <c r="Y1338" s="249"/>
      <c r="Z1338" s="249"/>
      <c r="AA1338" s="249"/>
      <c r="AB1338" s="249"/>
      <c r="AC1338" s="249"/>
      <c r="AD1338" s="249"/>
      <c r="AE1338" s="249"/>
      <c r="AF1338" s="249"/>
      <c r="AG1338" s="249"/>
      <c r="AH1338" s="249"/>
    </row>
    <row r="1339" spans="1:34" x14ac:dyDescent="0.2">
      <c r="A1339" s="275"/>
      <c r="B1339" s="275"/>
      <c r="C1339" s="304"/>
      <c r="D1339" s="316"/>
      <c r="E1339" s="249"/>
      <c r="F1339" s="249"/>
      <c r="G1339" s="249"/>
      <c r="H1339" s="275"/>
      <c r="I1339" s="275"/>
      <c r="J1339" s="304"/>
      <c r="K1339" s="249"/>
      <c r="L1339" s="249"/>
      <c r="M1339" s="249"/>
      <c r="N1339" s="249"/>
      <c r="O1339" s="249"/>
      <c r="P1339" s="249"/>
      <c r="Q1339" s="249"/>
      <c r="R1339" s="249"/>
      <c r="S1339" s="249"/>
      <c r="T1339" s="249"/>
      <c r="U1339" s="249"/>
      <c r="V1339" s="249"/>
      <c r="W1339" s="249"/>
      <c r="X1339" s="249"/>
      <c r="Y1339" s="249"/>
      <c r="Z1339" s="249"/>
      <c r="AA1339" s="249"/>
      <c r="AB1339" s="249"/>
      <c r="AC1339" s="249"/>
      <c r="AD1339" s="249"/>
      <c r="AE1339" s="249"/>
      <c r="AF1339" s="249"/>
      <c r="AG1339" s="249"/>
      <c r="AH1339" s="249"/>
    </row>
    <row r="1340" spans="1:34" x14ac:dyDescent="0.2">
      <c r="A1340" s="275"/>
      <c r="B1340" s="275"/>
      <c r="C1340" s="304"/>
      <c r="D1340" s="316"/>
      <c r="E1340" s="249"/>
      <c r="F1340" s="249"/>
      <c r="G1340" s="249"/>
      <c r="H1340" s="275"/>
      <c r="I1340" s="275"/>
      <c r="J1340" s="304"/>
      <c r="K1340" s="249"/>
      <c r="L1340" s="249"/>
      <c r="M1340" s="249"/>
      <c r="N1340" s="249"/>
      <c r="O1340" s="249"/>
      <c r="P1340" s="249"/>
      <c r="Q1340" s="249"/>
      <c r="R1340" s="249"/>
      <c r="S1340" s="249"/>
      <c r="T1340" s="249"/>
      <c r="U1340" s="249"/>
      <c r="V1340" s="249"/>
      <c r="W1340" s="249"/>
      <c r="X1340" s="249"/>
      <c r="Y1340" s="249"/>
      <c r="Z1340" s="249"/>
      <c r="AA1340" s="249"/>
      <c r="AB1340" s="249"/>
      <c r="AC1340" s="249"/>
      <c r="AD1340" s="249"/>
      <c r="AE1340" s="249"/>
      <c r="AF1340" s="249"/>
      <c r="AG1340" s="249"/>
      <c r="AH1340" s="249"/>
    </row>
    <row r="1341" spans="1:34" x14ac:dyDescent="0.2">
      <c r="A1341" s="275"/>
      <c r="B1341" s="275"/>
      <c r="C1341" s="304"/>
      <c r="D1341" s="316"/>
      <c r="E1341" s="249"/>
      <c r="F1341" s="249"/>
      <c r="G1341" s="249"/>
      <c r="H1341" s="275"/>
      <c r="I1341" s="275"/>
      <c r="J1341" s="304"/>
      <c r="K1341" s="249"/>
      <c r="L1341" s="249"/>
      <c r="M1341" s="249"/>
      <c r="N1341" s="249"/>
      <c r="O1341" s="249"/>
      <c r="P1341" s="249"/>
      <c r="Q1341" s="249"/>
      <c r="R1341" s="249"/>
      <c r="S1341" s="249"/>
      <c r="T1341" s="249"/>
      <c r="U1341" s="249"/>
      <c r="V1341" s="249"/>
      <c r="W1341" s="249"/>
      <c r="X1341" s="249"/>
      <c r="Y1341" s="249"/>
      <c r="Z1341" s="249"/>
      <c r="AA1341" s="249"/>
      <c r="AB1341" s="249"/>
      <c r="AC1341" s="249"/>
      <c r="AD1341" s="249"/>
      <c r="AE1341" s="249"/>
      <c r="AF1341" s="249"/>
      <c r="AG1341" s="249"/>
      <c r="AH1341" s="249"/>
    </row>
    <row r="1342" spans="1:34" x14ac:dyDescent="0.2">
      <c r="A1342" s="275"/>
      <c r="B1342" s="275"/>
      <c r="C1342" s="304"/>
      <c r="D1342" s="316"/>
      <c r="E1342" s="249"/>
      <c r="F1342" s="249"/>
      <c r="G1342" s="249"/>
      <c r="H1342" s="275"/>
      <c r="I1342" s="275"/>
      <c r="J1342" s="304"/>
      <c r="K1342" s="249"/>
      <c r="L1342" s="249"/>
      <c r="M1342" s="249"/>
      <c r="N1342" s="249"/>
      <c r="O1342" s="249"/>
      <c r="P1342" s="249"/>
      <c r="Q1342" s="249"/>
      <c r="R1342" s="249"/>
      <c r="S1342" s="249"/>
      <c r="T1342" s="249"/>
      <c r="U1342" s="249"/>
      <c r="V1342" s="249"/>
      <c r="W1342" s="249"/>
      <c r="X1342" s="249"/>
      <c r="Y1342" s="249"/>
      <c r="Z1342" s="249"/>
      <c r="AA1342" s="249"/>
      <c r="AB1342" s="249"/>
      <c r="AC1342" s="249"/>
      <c r="AD1342" s="249"/>
      <c r="AE1342" s="249"/>
      <c r="AF1342" s="249"/>
      <c r="AG1342" s="249"/>
      <c r="AH1342" s="249"/>
    </row>
    <row r="1343" spans="1:34" x14ac:dyDescent="0.2">
      <c r="A1343" s="275"/>
      <c r="B1343" s="275"/>
      <c r="C1343" s="304"/>
      <c r="D1343" s="316"/>
      <c r="E1343" s="249"/>
      <c r="F1343" s="249"/>
      <c r="G1343" s="249"/>
      <c r="H1343" s="275"/>
      <c r="I1343" s="275"/>
      <c r="J1343" s="304"/>
      <c r="K1343" s="249"/>
      <c r="L1343" s="249"/>
      <c r="M1343" s="249"/>
      <c r="N1343" s="249"/>
      <c r="O1343" s="249"/>
      <c r="P1343" s="249"/>
      <c r="Q1343" s="249"/>
      <c r="R1343" s="249"/>
      <c r="S1343" s="249"/>
      <c r="T1343" s="249"/>
      <c r="U1343" s="249"/>
      <c r="V1343" s="249"/>
      <c r="W1343" s="249"/>
      <c r="X1343" s="249"/>
      <c r="Y1343" s="249"/>
      <c r="Z1343" s="249"/>
      <c r="AA1343" s="249"/>
      <c r="AB1343" s="249"/>
      <c r="AC1343" s="249"/>
      <c r="AD1343" s="249"/>
      <c r="AE1343" s="249"/>
      <c r="AF1343" s="249"/>
      <c r="AG1343" s="249"/>
      <c r="AH1343" s="249"/>
    </row>
    <row r="1344" spans="1:34" x14ac:dyDescent="0.2">
      <c r="A1344" s="275"/>
      <c r="B1344" s="275"/>
      <c r="C1344" s="304"/>
      <c r="D1344" s="316"/>
      <c r="E1344" s="249"/>
      <c r="F1344" s="249"/>
      <c r="G1344" s="249"/>
      <c r="H1344" s="275"/>
      <c r="I1344" s="275"/>
      <c r="J1344" s="304"/>
      <c r="K1344" s="249"/>
      <c r="L1344" s="249"/>
      <c r="M1344" s="249"/>
      <c r="N1344" s="249"/>
      <c r="O1344" s="249"/>
      <c r="P1344" s="249"/>
      <c r="Q1344" s="249"/>
      <c r="R1344" s="249"/>
      <c r="S1344" s="249"/>
      <c r="T1344" s="249"/>
      <c r="U1344" s="249"/>
      <c r="V1344" s="249"/>
      <c r="W1344" s="249"/>
      <c r="X1344" s="249"/>
      <c r="Y1344" s="249"/>
      <c r="Z1344" s="249"/>
      <c r="AA1344" s="249"/>
      <c r="AB1344" s="249"/>
      <c r="AC1344" s="249"/>
      <c r="AD1344" s="249"/>
      <c r="AE1344" s="249"/>
      <c r="AF1344" s="249"/>
      <c r="AG1344" s="249"/>
      <c r="AH1344" s="249"/>
    </row>
    <row r="1345" spans="1:34" x14ac:dyDescent="0.2">
      <c r="A1345" s="275"/>
      <c r="B1345" s="275"/>
      <c r="C1345" s="304"/>
      <c r="D1345" s="316"/>
      <c r="E1345" s="249"/>
      <c r="F1345" s="249"/>
      <c r="G1345" s="249"/>
      <c r="H1345" s="275"/>
      <c r="I1345" s="275"/>
      <c r="J1345" s="304"/>
      <c r="K1345" s="249"/>
      <c r="L1345" s="249"/>
      <c r="M1345" s="249"/>
      <c r="N1345" s="249"/>
      <c r="O1345" s="249"/>
      <c r="P1345" s="249"/>
      <c r="Q1345" s="249"/>
      <c r="R1345" s="249"/>
      <c r="S1345" s="249"/>
      <c r="T1345" s="249"/>
      <c r="U1345" s="249"/>
      <c r="V1345" s="249"/>
      <c r="W1345" s="249"/>
      <c r="X1345" s="249"/>
      <c r="Y1345" s="249"/>
      <c r="Z1345" s="249"/>
      <c r="AA1345" s="249"/>
      <c r="AB1345" s="249"/>
      <c r="AC1345" s="249"/>
      <c r="AD1345" s="249"/>
      <c r="AE1345" s="249"/>
      <c r="AF1345" s="249"/>
      <c r="AG1345" s="249"/>
      <c r="AH1345" s="249"/>
    </row>
    <row r="1346" spans="1:34" x14ac:dyDescent="0.2">
      <c r="A1346" s="275"/>
      <c r="B1346" s="275"/>
      <c r="C1346" s="304"/>
      <c r="D1346" s="316"/>
      <c r="E1346" s="249"/>
      <c r="F1346" s="249"/>
      <c r="G1346" s="249"/>
      <c r="H1346" s="275"/>
      <c r="I1346" s="275"/>
      <c r="J1346" s="304"/>
      <c r="K1346" s="249"/>
      <c r="L1346" s="249"/>
      <c r="M1346" s="249"/>
      <c r="N1346" s="249"/>
      <c r="O1346" s="249"/>
      <c r="P1346" s="249"/>
      <c r="Q1346" s="249"/>
      <c r="R1346" s="249"/>
      <c r="S1346" s="249"/>
      <c r="T1346" s="249"/>
      <c r="U1346" s="249"/>
      <c r="V1346" s="249"/>
      <c r="W1346" s="249"/>
      <c r="X1346" s="249"/>
      <c r="Y1346" s="249"/>
      <c r="Z1346" s="249"/>
      <c r="AA1346" s="249"/>
      <c r="AB1346" s="249"/>
      <c r="AC1346" s="249"/>
      <c r="AD1346" s="249"/>
      <c r="AE1346" s="249"/>
      <c r="AF1346" s="249"/>
      <c r="AG1346" s="249"/>
      <c r="AH1346" s="249"/>
    </row>
    <row r="1347" spans="1:34" x14ac:dyDescent="0.2">
      <c r="A1347" s="275"/>
      <c r="B1347" s="275"/>
      <c r="C1347" s="304"/>
      <c r="D1347" s="316"/>
      <c r="E1347" s="249"/>
      <c r="F1347" s="249"/>
      <c r="G1347" s="249"/>
      <c r="H1347" s="275"/>
      <c r="I1347" s="275"/>
      <c r="J1347" s="304"/>
      <c r="K1347" s="249"/>
      <c r="L1347" s="249"/>
      <c r="M1347" s="249"/>
      <c r="N1347" s="249"/>
      <c r="O1347" s="249"/>
      <c r="P1347" s="249"/>
      <c r="Q1347" s="249"/>
      <c r="R1347" s="249"/>
      <c r="S1347" s="249"/>
      <c r="T1347" s="249"/>
      <c r="U1347" s="249"/>
      <c r="V1347" s="249"/>
      <c r="W1347" s="249"/>
      <c r="X1347" s="249"/>
      <c r="Y1347" s="249"/>
      <c r="Z1347" s="249"/>
      <c r="AA1347" s="249"/>
      <c r="AB1347" s="249"/>
      <c r="AC1347" s="249"/>
      <c r="AD1347" s="249"/>
      <c r="AE1347" s="249"/>
      <c r="AF1347" s="249"/>
      <c r="AG1347" s="249"/>
      <c r="AH1347" s="249"/>
    </row>
    <row r="1348" spans="1:34" x14ac:dyDescent="0.2">
      <c r="A1348" s="275"/>
      <c r="B1348" s="275"/>
      <c r="C1348" s="304"/>
      <c r="D1348" s="316"/>
      <c r="E1348" s="249"/>
      <c r="F1348" s="249"/>
      <c r="G1348" s="249"/>
      <c r="H1348" s="275"/>
      <c r="I1348" s="275"/>
      <c r="J1348" s="304"/>
    </row>
    <row r="1349" spans="1:34" x14ac:dyDescent="0.2">
      <c r="A1349" s="275"/>
      <c r="B1349" s="275"/>
      <c r="C1349" s="304"/>
      <c r="D1349" s="316"/>
      <c r="E1349" s="249"/>
      <c r="F1349" s="249"/>
      <c r="G1349" s="249"/>
      <c r="H1349" s="275"/>
      <c r="I1349" s="275"/>
      <c r="J1349" s="304"/>
    </row>
    <row r="1350" spans="1:34" x14ac:dyDescent="0.2">
      <c r="A1350" s="275"/>
      <c r="B1350" s="275"/>
      <c r="C1350" s="304"/>
      <c r="D1350" s="316"/>
      <c r="E1350" s="249"/>
      <c r="F1350" s="249"/>
      <c r="G1350" s="249"/>
      <c r="H1350" s="275"/>
      <c r="I1350" s="275"/>
      <c r="J1350" s="304"/>
    </row>
    <row r="1351" spans="1:34" x14ac:dyDescent="0.2">
      <c r="A1351" s="275"/>
      <c r="B1351" s="275"/>
      <c r="C1351" s="304"/>
      <c r="D1351" s="316"/>
      <c r="E1351" s="249"/>
      <c r="F1351" s="249"/>
      <c r="G1351" s="249"/>
      <c r="H1351" s="275"/>
      <c r="I1351" s="275"/>
      <c r="J1351" s="304"/>
    </row>
    <row r="1352" spans="1:34" x14ac:dyDescent="0.2">
      <c r="A1352" s="275"/>
      <c r="B1352" s="275"/>
      <c r="C1352" s="304"/>
      <c r="D1352" s="316"/>
      <c r="E1352" s="249"/>
      <c r="F1352" s="249"/>
      <c r="G1352" s="249"/>
      <c r="H1352" s="275"/>
      <c r="I1352" s="275"/>
      <c r="J1352" s="304"/>
    </row>
    <row r="1353" spans="1:34" x14ac:dyDescent="0.2">
      <c r="A1353" s="275"/>
      <c r="B1353" s="275"/>
      <c r="C1353" s="304"/>
      <c r="D1353" s="316"/>
      <c r="E1353" s="249"/>
      <c r="F1353" s="249"/>
      <c r="G1353" s="249"/>
      <c r="H1353" s="275"/>
      <c r="I1353" s="275"/>
      <c r="J1353" s="304"/>
    </row>
    <row r="1354" spans="1:34" x14ac:dyDescent="0.2">
      <c r="A1354" s="275"/>
      <c r="B1354" s="275"/>
      <c r="C1354" s="304"/>
      <c r="D1354" s="316"/>
      <c r="E1354" s="249"/>
      <c r="F1354" s="249"/>
      <c r="G1354" s="249"/>
      <c r="H1354" s="275"/>
      <c r="I1354" s="275"/>
      <c r="J1354" s="304"/>
    </row>
    <row r="1355" spans="1:34" x14ac:dyDescent="0.2">
      <c r="A1355" s="275"/>
      <c r="B1355" s="275"/>
      <c r="C1355" s="304"/>
      <c r="D1355" s="316"/>
      <c r="E1355" s="249"/>
      <c r="F1355" s="249"/>
      <c r="G1355" s="249"/>
      <c r="H1355" s="275"/>
      <c r="I1355" s="275"/>
      <c r="J1355" s="304"/>
    </row>
    <row r="1356" spans="1:34" x14ac:dyDescent="0.2">
      <c r="A1356" s="275"/>
      <c r="B1356" s="275"/>
      <c r="C1356" s="304"/>
      <c r="D1356" s="316"/>
      <c r="E1356" s="249"/>
      <c r="F1356" s="249"/>
      <c r="G1356" s="249"/>
      <c r="H1356" s="275"/>
      <c r="I1356" s="275"/>
      <c r="J1356" s="304"/>
    </row>
    <row r="1357" spans="1:34" x14ac:dyDescent="0.2">
      <c r="A1357" s="275"/>
      <c r="B1357" s="275"/>
      <c r="C1357" s="304"/>
      <c r="D1357" s="316"/>
      <c r="E1357" s="249"/>
      <c r="F1357" s="249"/>
      <c r="G1357" s="249"/>
      <c r="H1357" s="275"/>
      <c r="I1357" s="275"/>
      <c r="J1357" s="304"/>
    </row>
    <row r="1358" spans="1:34" x14ac:dyDescent="0.2">
      <c r="A1358" s="275"/>
      <c r="B1358" s="275"/>
      <c r="C1358" s="304"/>
      <c r="D1358" s="316"/>
      <c r="E1358" s="249"/>
      <c r="F1358" s="249"/>
      <c r="G1358" s="249"/>
      <c r="H1358" s="275"/>
      <c r="I1358" s="275"/>
      <c r="J1358" s="304"/>
    </row>
    <row r="1359" spans="1:34" x14ac:dyDescent="0.2">
      <c r="A1359" s="275"/>
      <c r="B1359" s="275"/>
      <c r="C1359" s="304"/>
      <c r="D1359" s="316"/>
      <c r="E1359" s="249"/>
      <c r="F1359" s="249"/>
      <c r="G1359" s="249"/>
      <c r="H1359" s="275"/>
      <c r="I1359" s="275"/>
      <c r="J1359" s="304"/>
    </row>
    <row r="1360" spans="1:34" x14ac:dyDescent="0.2">
      <c r="A1360" s="275"/>
      <c r="B1360" s="275"/>
      <c r="C1360" s="304"/>
      <c r="D1360" s="316"/>
      <c r="E1360" s="249"/>
      <c r="F1360" s="249"/>
      <c r="G1360" s="249"/>
      <c r="H1360" s="275"/>
      <c r="I1360" s="275"/>
      <c r="J1360" s="304"/>
    </row>
    <row r="1361" spans="1:10" x14ac:dyDescent="0.2">
      <c r="A1361" s="275"/>
      <c r="B1361" s="275"/>
      <c r="C1361" s="304"/>
      <c r="D1361" s="316"/>
      <c r="E1361" s="249"/>
      <c r="F1361" s="249"/>
      <c r="G1361" s="249"/>
      <c r="H1361" s="275"/>
      <c r="I1361" s="275"/>
      <c r="J1361" s="304"/>
    </row>
    <row r="1362" spans="1:10" x14ac:dyDescent="0.2">
      <c r="A1362" s="275"/>
      <c r="B1362" s="275"/>
      <c r="C1362" s="304"/>
      <c r="D1362" s="316"/>
      <c r="E1362" s="249"/>
      <c r="F1362" s="249"/>
      <c r="G1362" s="249"/>
      <c r="H1362" s="275"/>
      <c r="I1362" s="275"/>
      <c r="J1362" s="304"/>
    </row>
    <row r="1363" spans="1:10" x14ac:dyDescent="0.2">
      <c r="A1363" s="275"/>
      <c r="B1363" s="275"/>
      <c r="C1363" s="304"/>
      <c r="D1363" s="316"/>
      <c r="E1363" s="249"/>
      <c r="F1363" s="249"/>
      <c r="G1363" s="249"/>
      <c r="H1363" s="275"/>
      <c r="I1363" s="275"/>
      <c r="J1363" s="304"/>
    </row>
    <row r="1364" spans="1:10" x14ac:dyDescent="0.2">
      <c r="A1364" s="275"/>
      <c r="B1364" s="275"/>
      <c r="C1364" s="304"/>
      <c r="D1364" s="316"/>
      <c r="E1364" s="249"/>
      <c r="F1364" s="249"/>
      <c r="G1364" s="249"/>
      <c r="H1364" s="275"/>
      <c r="I1364" s="275"/>
      <c r="J1364" s="304"/>
    </row>
    <row r="1365" spans="1:10" x14ac:dyDescent="0.2">
      <c r="A1365" s="275"/>
      <c r="B1365" s="275"/>
      <c r="C1365" s="304"/>
      <c r="D1365" s="316"/>
      <c r="E1365" s="249"/>
      <c r="F1365" s="249"/>
      <c r="G1365" s="249"/>
      <c r="H1365" s="275"/>
      <c r="I1365" s="275"/>
      <c r="J1365" s="304"/>
    </row>
    <row r="1366" spans="1:10" x14ac:dyDescent="0.2">
      <c r="A1366" s="275"/>
      <c r="B1366" s="275"/>
      <c r="C1366" s="304"/>
      <c r="D1366" s="316"/>
      <c r="E1366" s="249"/>
      <c r="F1366" s="249"/>
      <c r="G1366" s="249"/>
      <c r="H1366" s="275"/>
      <c r="I1366" s="275"/>
      <c r="J1366" s="304"/>
    </row>
    <row r="1367" spans="1:10" x14ac:dyDescent="0.2">
      <c r="A1367" s="275"/>
      <c r="B1367" s="275"/>
      <c r="C1367" s="304"/>
      <c r="D1367" s="316"/>
      <c r="E1367" s="232"/>
      <c r="F1367" s="232"/>
      <c r="G1367" s="232"/>
      <c r="H1367" s="275"/>
      <c r="I1367" s="275"/>
      <c r="J1367" s="304"/>
    </row>
    <row r="1368" spans="1:10" x14ac:dyDescent="0.2">
      <c r="A1368" s="275"/>
      <c r="B1368" s="275"/>
      <c r="C1368" s="304"/>
      <c r="D1368" s="316"/>
      <c r="E1368" s="249"/>
      <c r="F1368" s="249"/>
      <c r="G1368" s="249"/>
      <c r="H1368" s="275"/>
      <c r="I1368" s="275"/>
      <c r="J1368" s="304"/>
    </row>
    <row r="1369" spans="1:10" x14ac:dyDescent="0.2">
      <c r="A1369" s="275"/>
      <c r="B1369" s="275"/>
      <c r="C1369" s="304"/>
      <c r="D1369" s="316"/>
      <c r="E1369" s="249"/>
      <c r="F1369" s="249"/>
      <c r="G1369" s="249"/>
      <c r="H1369" s="275"/>
      <c r="I1369" s="275"/>
      <c r="J1369" s="304"/>
    </row>
    <row r="1370" spans="1:10" x14ac:dyDescent="0.2">
      <c r="A1370" s="275"/>
      <c r="B1370" s="275"/>
      <c r="C1370" s="304"/>
      <c r="D1370" s="316"/>
      <c r="E1370" s="249"/>
      <c r="F1370" s="249"/>
      <c r="G1370" s="249"/>
      <c r="H1370" s="275"/>
      <c r="I1370" s="275"/>
      <c r="J1370" s="304"/>
    </row>
    <row r="1371" spans="1:10" x14ac:dyDescent="0.2">
      <c r="A1371" s="275"/>
      <c r="B1371" s="275"/>
      <c r="C1371" s="304"/>
      <c r="D1371" s="316"/>
      <c r="E1371" s="249"/>
      <c r="F1371" s="249"/>
      <c r="G1371" s="249"/>
      <c r="H1371" s="275"/>
      <c r="I1371" s="275"/>
      <c r="J1371" s="304"/>
    </row>
    <row r="1372" spans="1:10" x14ac:dyDescent="0.2">
      <c r="A1372" s="275"/>
      <c r="B1372" s="275"/>
      <c r="C1372" s="304"/>
      <c r="D1372" s="316"/>
      <c r="E1372" s="249"/>
      <c r="F1372" s="249"/>
      <c r="G1372" s="249"/>
      <c r="H1372" s="275"/>
      <c r="I1372" s="275"/>
      <c r="J1372" s="304"/>
    </row>
    <row r="1373" spans="1:10" x14ac:dyDescent="0.2">
      <c r="A1373" s="275"/>
      <c r="B1373" s="275"/>
      <c r="C1373" s="304"/>
      <c r="D1373" s="316"/>
      <c r="E1373" s="249"/>
      <c r="F1373" s="249"/>
      <c r="G1373" s="249"/>
      <c r="H1373" s="275"/>
      <c r="I1373" s="275"/>
      <c r="J1373" s="304"/>
    </row>
    <row r="1374" spans="1:10" x14ac:dyDescent="0.2">
      <c r="A1374" s="275"/>
      <c r="B1374" s="275"/>
      <c r="C1374" s="304"/>
      <c r="D1374" s="316"/>
      <c r="E1374" s="249"/>
      <c r="F1374" s="249"/>
      <c r="G1374" s="249"/>
      <c r="H1374" s="334"/>
      <c r="I1374" s="275"/>
      <c r="J1374" s="304"/>
    </row>
    <row r="1375" spans="1:10" x14ac:dyDescent="0.2">
      <c r="A1375" s="275"/>
      <c r="B1375" s="275"/>
      <c r="C1375" s="304"/>
      <c r="D1375" s="316"/>
      <c r="E1375" s="249"/>
      <c r="F1375" s="249"/>
      <c r="G1375" s="249"/>
      <c r="H1375" s="275"/>
      <c r="I1375" s="275"/>
      <c r="J1375" s="304"/>
    </row>
    <row r="1376" spans="1:10" x14ac:dyDescent="0.2">
      <c r="A1376" s="275"/>
      <c r="B1376" s="275"/>
      <c r="C1376" s="304"/>
      <c r="D1376" s="316"/>
      <c r="E1376" s="249"/>
      <c r="F1376" s="249"/>
      <c r="G1376" s="249"/>
      <c r="H1376" s="275"/>
      <c r="I1376" s="275"/>
      <c r="J1376" s="304"/>
    </row>
    <row r="1377" spans="1:34" x14ac:dyDescent="0.2">
      <c r="A1377" s="275"/>
      <c r="B1377" s="275"/>
      <c r="C1377" s="304"/>
      <c r="D1377" s="316"/>
      <c r="E1377" s="249"/>
      <c r="F1377" s="249"/>
      <c r="G1377" s="249"/>
      <c r="H1377" s="275"/>
      <c r="I1377" s="275"/>
      <c r="J1377" s="304"/>
    </row>
    <row r="1378" spans="1:34" x14ac:dyDescent="0.2">
      <c r="A1378" s="275"/>
      <c r="B1378" s="275"/>
      <c r="C1378" s="304"/>
      <c r="D1378" s="316"/>
      <c r="E1378" s="249"/>
      <c r="F1378" s="249"/>
      <c r="G1378" s="249"/>
      <c r="H1378" s="275"/>
      <c r="I1378" s="275"/>
      <c r="J1378" s="304"/>
    </row>
    <row r="1379" spans="1:34" x14ac:dyDescent="0.2">
      <c r="A1379" s="275"/>
      <c r="B1379" s="275"/>
      <c r="C1379" s="304"/>
      <c r="D1379" s="316"/>
      <c r="E1379" s="249"/>
      <c r="F1379" s="249"/>
      <c r="G1379" s="249"/>
      <c r="H1379" s="275"/>
      <c r="I1379" s="275"/>
      <c r="J1379" s="304"/>
    </row>
    <row r="1380" spans="1:34" x14ac:dyDescent="0.2">
      <c r="A1380" s="275"/>
      <c r="B1380" s="275"/>
      <c r="C1380" s="304"/>
      <c r="D1380" s="316"/>
      <c r="E1380" s="249"/>
      <c r="F1380" s="249"/>
      <c r="G1380" s="249"/>
      <c r="H1380" s="275"/>
      <c r="I1380" s="275"/>
      <c r="J1380" s="304"/>
      <c r="K1380" s="249"/>
      <c r="L1380" s="249"/>
      <c r="M1380" s="249"/>
      <c r="N1380" s="249"/>
      <c r="O1380" s="249"/>
      <c r="P1380" s="249"/>
      <c r="Q1380" s="249"/>
      <c r="R1380" s="249"/>
      <c r="S1380" s="249"/>
      <c r="T1380" s="249"/>
      <c r="U1380" s="249"/>
      <c r="V1380" s="249"/>
      <c r="W1380" s="249"/>
      <c r="X1380" s="249"/>
      <c r="Y1380" s="249"/>
      <c r="Z1380" s="249"/>
      <c r="AA1380" s="249"/>
      <c r="AB1380" s="249"/>
      <c r="AC1380" s="249"/>
      <c r="AD1380" s="249"/>
      <c r="AE1380" s="249"/>
      <c r="AF1380" s="249"/>
      <c r="AG1380" s="249"/>
      <c r="AH1380" s="249"/>
    </row>
    <row r="1381" spans="1:34" x14ac:dyDescent="0.2">
      <c r="A1381" s="275"/>
      <c r="B1381" s="275"/>
      <c r="C1381" s="304"/>
      <c r="D1381" s="316"/>
      <c r="E1381" s="249"/>
      <c r="F1381" s="249"/>
      <c r="G1381" s="249"/>
      <c r="H1381" s="275"/>
      <c r="I1381" s="275"/>
      <c r="J1381" s="304"/>
      <c r="K1381" s="249"/>
      <c r="L1381" s="249"/>
      <c r="M1381" s="249"/>
      <c r="N1381" s="249"/>
      <c r="O1381" s="249"/>
      <c r="P1381" s="249"/>
      <c r="Q1381" s="249"/>
      <c r="R1381" s="249"/>
      <c r="S1381" s="249"/>
      <c r="T1381" s="249"/>
      <c r="U1381" s="249"/>
      <c r="V1381" s="249"/>
      <c r="W1381" s="249"/>
      <c r="X1381" s="249"/>
      <c r="Y1381" s="249"/>
      <c r="Z1381" s="249"/>
      <c r="AA1381" s="249"/>
      <c r="AB1381" s="249"/>
      <c r="AC1381" s="249"/>
      <c r="AD1381" s="249"/>
      <c r="AE1381" s="249"/>
      <c r="AF1381" s="249"/>
      <c r="AG1381" s="249"/>
      <c r="AH1381" s="249"/>
    </row>
    <row r="1382" spans="1:34" x14ac:dyDescent="0.2">
      <c r="A1382" s="275"/>
      <c r="B1382" s="275"/>
      <c r="C1382" s="304"/>
      <c r="D1382" s="316"/>
      <c r="E1382" s="249"/>
      <c r="F1382" s="249"/>
      <c r="G1382" s="249"/>
      <c r="H1382" s="275"/>
      <c r="I1382" s="275"/>
      <c r="J1382" s="304"/>
      <c r="K1382" s="249"/>
      <c r="L1382" s="249"/>
      <c r="M1382" s="249"/>
      <c r="N1382" s="249"/>
      <c r="O1382" s="249"/>
      <c r="P1382" s="249"/>
      <c r="Q1382" s="249"/>
      <c r="R1382" s="249"/>
      <c r="S1382" s="249"/>
      <c r="T1382" s="249"/>
      <c r="U1382" s="249"/>
      <c r="V1382" s="249"/>
      <c r="W1382" s="249"/>
      <c r="X1382" s="249"/>
      <c r="Y1382" s="249"/>
      <c r="Z1382" s="249"/>
      <c r="AA1382" s="249"/>
      <c r="AB1382" s="249"/>
      <c r="AC1382" s="249"/>
      <c r="AD1382" s="249"/>
      <c r="AE1382" s="249"/>
      <c r="AF1382" s="249"/>
      <c r="AG1382" s="249"/>
      <c r="AH1382" s="249"/>
    </row>
    <row r="1383" spans="1:34" x14ac:dyDescent="0.2">
      <c r="A1383" s="275"/>
      <c r="B1383" s="275"/>
      <c r="C1383" s="304"/>
      <c r="D1383" s="316"/>
      <c r="E1383" s="249"/>
      <c r="F1383" s="249"/>
      <c r="G1383" s="249"/>
      <c r="H1383" s="275"/>
      <c r="I1383" s="275"/>
      <c r="J1383" s="304"/>
      <c r="K1383" s="249"/>
      <c r="L1383" s="249"/>
      <c r="M1383" s="249"/>
      <c r="N1383" s="249"/>
      <c r="O1383" s="249"/>
      <c r="P1383" s="249"/>
      <c r="Q1383" s="249"/>
      <c r="R1383" s="249"/>
      <c r="S1383" s="249"/>
      <c r="T1383" s="249"/>
      <c r="U1383" s="249"/>
      <c r="V1383" s="249"/>
      <c r="W1383" s="249"/>
      <c r="X1383" s="249"/>
      <c r="Y1383" s="249"/>
      <c r="Z1383" s="249"/>
      <c r="AA1383" s="249"/>
      <c r="AB1383" s="249"/>
      <c r="AC1383" s="249"/>
      <c r="AD1383" s="249"/>
      <c r="AE1383" s="249"/>
      <c r="AF1383" s="249"/>
      <c r="AG1383" s="249"/>
      <c r="AH1383" s="249"/>
    </row>
    <row r="1384" spans="1:34" x14ac:dyDescent="0.2">
      <c r="A1384" s="275"/>
      <c r="B1384" s="275"/>
      <c r="C1384" s="304"/>
      <c r="D1384" s="316"/>
      <c r="E1384" s="249"/>
      <c r="F1384" s="249"/>
      <c r="G1384" s="249"/>
      <c r="H1384" s="275"/>
      <c r="I1384" s="275"/>
      <c r="J1384" s="304"/>
      <c r="K1384" s="249"/>
      <c r="L1384" s="249"/>
      <c r="M1384" s="249"/>
      <c r="N1384" s="249"/>
      <c r="O1384" s="249"/>
      <c r="P1384" s="249"/>
      <c r="Q1384" s="249"/>
      <c r="R1384" s="249"/>
      <c r="S1384" s="249"/>
      <c r="T1384" s="249"/>
      <c r="U1384" s="249"/>
      <c r="V1384" s="249"/>
      <c r="W1384" s="249"/>
      <c r="X1384" s="249"/>
      <c r="Y1384" s="249"/>
      <c r="Z1384" s="249"/>
      <c r="AA1384" s="249"/>
      <c r="AB1384" s="249"/>
      <c r="AC1384" s="249"/>
      <c r="AD1384" s="249"/>
      <c r="AE1384" s="249"/>
      <c r="AF1384" s="249"/>
      <c r="AG1384" s="249"/>
      <c r="AH1384" s="249"/>
    </row>
    <row r="1385" spans="1:34" x14ac:dyDescent="0.2">
      <c r="A1385" s="275"/>
      <c r="B1385" s="275"/>
      <c r="C1385" s="304"/>
      <c r="D1385" s="316"/>
      <c r="E1385" s="249"/>
      <c r="F1385" s="249"/>
      <c r="G1385" s="249"/>
      <c r="H1385" s="275"/>
      <c r="I1385" s="275"/>
      <c r="J1385" s="304"/>
      <c r="K1385" s="249"/>
      <c r="L1385" s="249"/>
      <c r="M1385" s="249"/>
      <c r="N1385" s="249"/>
      <c r="O1385" s="249"/>
      <c r="P1385" s="249"/>
      <c r="Q1385" s="249"/>
      <c r="R1385" s="249"/>
      <c r="S1385" s="249"/>
      <c r="T1385" s="249"/>
      <c r="U1385" s="249"/>
      <c r="V1385" s="249"/>
      <c r="W1385" s="249"/>
      <c r="X1385" s="249"/>
      <c r="Y1385" s="249"/>
      <c r="Z1385" s="249"/>
      <c r="AA1385" s="249"/>
      <c r="AB1385" s="249"/>
      <c r="AC1385" s="249"/>
      <c r="AD1385" s="249"/>
      <c r="AE1385" s="249"/>
      <c r="AF1385" s="249"/>
      <c r="AG1385" s="249"/>
      <c r="AH1385" s="249"/>
    </row>
    <row r="1386" spans="1:34" x14ac:dyDescent="0.2">
      <c r="A1386" s="275"/>
      <c r="B1386" s="275"/>
      <c r="C1386" s="304"/>
      <c r="D1386" s="316"/>
      <c r="E1386" s="249"/>
      <c r="F1386" s="249"/>
      <c r="G1386" s="249"/>
      <c r="H1386" s="275"/>
      <c r="I1386" s="275"/>
      <c r="J1386" s="304"/>
      <c r="K1386" s="249"/>
      <c r="L1386" s="249"/>
      <c r="M1386" s="249"/>
      <c r="N1386" s="249"/>
      <c r="O1386" s="249"/>
      <c r="P1386" s="249"/>
      <c r="Q1386" s="249"/>
      <c r="R1386" s="249"/>
      <c r="S1386" s="249"/>
      <c r="T1386" s="249"/>
      <c r="U1386" s="249"/>
      <c r="V1386" s="249"/>
      <c r="W1386" s="249"/>
      <c r="X1386" s="249"/>
      <c r="Y1386" s="249"/>
      <c r="Z1386" s="249"/>
      <c r="AA1386" s="249"/>
      <c r="AB1386" s="249"/>
      <c r="AC1386" s="249"/>
      <c r="AD1386" s="249"/>
      <c r="AE1386" s="249"/>
      <c r="AF1386" s="249"/>
      <c r="AG1386" s="249"/>
      <c r="AH1386" s="249"/>
    </row>
    <row r="1387" spans="1:34" x14ac:dyDescent="0.2">
      <c r="A1387" s="275"/>
      <c r="B1387" s="275"/>
      <c r="C1387" s="304"/>
      <c r="D1387" s="316"/>
      <c r="E1387" s="232"/>
      <c r="F1387" s="232"/>
      <c r="G1387" s="232"/>
      <c r="H1387" s="275"/>
      <c r="I1387" s="275"/>
      <c r="J1387" s="304"/>
      <c r="K1387" s="249"/>
      <c r="L1387" s="249"/>
      <c r="M1387" s="249"/>
      <c r="N1387" s="249"/>
      <c r="O1387" s="249"/>
      <c r="P1387" s="249"/>
      <c r="Q1387" s="249"/>
      <c r="R1387" s="249"/>
      <c r="S1387" s="249"/>
      <c r="T1387" s="249"/>
      <c r="U1387" s="249"/>
      <c r="V1387" s="249"/>
      <c r="W1387" s="249"/>
      <c r="X1387" s="249"/>
      <c r="Y1387" s="249"/>
      <c r="Z1387" s="249"/>
      <c r="AA1387" s="249"/>
      <c r="AB1387" s="249"/>
      <c r="AC1387" s="249"/>
      <c r="AD1387" s="249"/>
      <c r="AE1387" s="249"/>
      <c r="AF1387" s="249"/>
      <c r="AG1387" s="249"/>
      <c r="AH1387" s="249"/>
    </row>
    <row r="1388" spans="1:34" x14ac:dyDescent="0.2">
      <c r="A1388" s="275"/>
      <c r="B1388" s="275"/>
      <c r="C1388" s="304"/>
      <c r="D1388" s="316"/>
      <c r="E1388" s="232"/>
      <c r="F1388" s="232"/>
      <c r="G1388" s="232"/>
      <c r="H1388" s="275"/>
      <c r="I1388" s="275"/>
      <c r="J1388" s="304"/>
      <c r="K1388" s="249"/>
      <c r="L1388" s="249"/>
      <c r="M1388" s="249"/>
      <c r="N1388" s="249"/>
      <c r="O1388" s="249"/>
      <c r="P1388" s="249"/>
      <c r="Q1388" s="249"/>
      <c r="R1388" s="249"/>
      <c r="S1388" s="249"/>
      <c r="T1388" s="249"/>
      <c r="U1388" s="249"/>
      <c r="V1388" s="249"/>
      <c r="W1388" s="249"/>
      <c r="X1388" s="249"/>
      <c r="Y1388" s="249"/>
      <c r="Z1388" s="249"/>
      <c r="AA1388" s="249"/>
      <c r="AB1388" s="249"/>
      <c r="AC1388" s="249"/>
      <c r="AD1388" s="249"/>
      <c r="AE1388" s="249"/>
      <c r="AF1388" s="249"/>
      <c r="AG1388" s="249"/>
      <c r="AH1388" s="249"/>
    </row>
    <row r="1389" spans="1:34" x14ac:dyDescent="0.2">
      <c r="A1389" s="275"/>
      <c r="B1389" s="275"/>
      <c r="C1389" s="304"/>
      <c r="D1389" s="316"/>
      <c r="E1389" s="232"/>
      <c r="F1389" s="232"/>
      <c r="G1389" s="232"/>
      <c r="H1389" s="275"/>
      <c r="I1389" s="275"/>
      <c r="J1389" s="304"/>
      <c r="K1389" s="249"/>
      <c r="L1389" s="249"/>
      <c r="M1389" s="249"/>
      <c r="N1389" s="249"/>
      <c r="O1389" s="249"/>
      <c r="P1389" s="249"/>
      <c r="Q1389" s="249"/>
      <c r="R1389" s="249"/>
      <c r="S1389" s="249"/>
      <c r="T1389" s="249"/>
      <c r="U1389" s="249"/>
      <c r="V1389" s="249"/>
      <c r="W1389" s="249"/>
      <c r="X1389" s="249"/>
      <c r="Y1389" s="249"/>
      <c r="Z1389" s="249"/>
      <c r="AA1389" s="249"/>
      <c r="AB1389" s="249"/>
      <c r="AC1389" s="249"/>
      <c r="AD1389" s="249"/>
      <c r="AE1389" s="249"/>
      <c r="AF1389" s="249"/>
      <c r="AG1389" s="249"/>
      <c r="AH1389" s="249"/>
    </row>
    <row r="1390" spans="1:34" x14ac:dyDescent="0.2">
      <c r="A1390" s="275"/>
      <c r="B1390" s="275"/>
      <c r="C1390" s="304"/>
      <c r="D1390" s="316"/>
      <c r="E1390" s="249"/>
      <c r="F1390" s="249"/>
      <c r="G1390" s="249"/>
      <c r="H1390" s="275"/>
      <c r="I1390" s="275"/>
      <c r="J1390" s="304"/>
      <c r="K1390" s="249"/>
      <c r="L1390" s="249"/>
      <c r="M1390" s="249"/>
      <c r="N1390" s="249"/>
      <c r="O1390" s="249"/>
      <c r="P1390" s="249"/>
      <c r="Q1390" s="249"/>
      <c r="R1390" s="249"/>
      <c r="S1390" s="249"/>
      <c r="T1390" s="249"/>
      <c r="U1390" s="249"/>
      <c r="V1390" s="249"/>
      <c r="W1390" s="249"/>
      <c r="X1390" s="249"/>
      <c r="Y1390" s="249"/>
      <c r="Z1390" s="249"/>
      <c r="AA1390" s="249"/>
      <c r="AB1390" s="249"/>
      <c r="AC1390" s="249"/>
      <c r="AD1390" s="249"/>
      <c r="AE1390" s="249"/>
      <c r="AF1390" s="249"/>
      <c r="AG1390" s="249"/>
      <c r="AH1390" s="249"/>
    </row>
    <row r="1391" spans="1:34" x14ac:dyDescent="0.2">
      <c r="A1391" s="275"/>
      <c r="B1391" s="275"/>
      <c r="C1391" s="304"/>
      <c r="D1391" s="316"/>
      <c r="E1391" s="249"/>
      <c r="F1391" s="249"/>
      <c r="G1391" s="249"/>
      <c r="H1391" s="275"/>
      <c r="I1391" s="275"/>
      <c r="J1391" s="304"/>
      <c r="K1391" s="249"/>
      <c r="L1391" s="249"/>
      <c r="M1391" s="249"/>
      <c r="N1391" s="249"/>
      <c r="O1391" s="249"/>
      <c r="P1391" s="249"/>
      <c r="Q1391" s="249"/>
      <c r="R1391" s="249"/>
      <c r="S1391" s="249"/>
      <c r="T1391" s="249"/>
      <c r="U1391" s="249"/>
      <c r="V1391" s="249"/>
      <c r="W1391" s="249"/>
      <c r="X1391" s="249"/>
      <c r="Y1391" s="249"/>
      <c r="Z1391" s="249"/>
      <c r="AA1391" s="249"/>
      <c r="AB1391" s="249"/>
      <c r="AC1391" s="249"/>
      <c r="AD1391" s="249"/>
      <c r="AE1391" s="249"/>
      <c r="AF1391" s="249"/>
      <c r="AG1391" s="249"/>
      <c r="AH1391" s="249"/>
    </row>
    <row r="1392" spans="1:34" x14ac:dyDescent="0.2">
      <c r="A1392" s="275"/>
      <c r="B1392" s="275"/>
      <c r="C1392" s="304"/>
      <c r="D1392" s="316"/>
      <c r="E1392" s="269"/>
      <c r="F1392" s="269"/>
      <c r="G1392" s="269"/>
      <c r="H1392" s="275"/>
      <c r="I1392" s="275"/>
      <c r="J1392" s="304"/>
      <c r="K1392" s="249"/>
      <c r="L1392" s="249"/>
      <c r="M1392" s="249"/>
      <c r="N1392" s="249"/>
      <c r="O1392" s="249"/>
      <c r="P1392" s="249"/>
      <c r="Q1392" s="249"/>
      <c r="R1392" s="249"/>
      <c r="S1392" s="249"/>
      <c r="T1392" s="249"/>
      <c r="U1392" s="249"/>
      <c r="V1392" s="249"/>
      <c r="W1392" s="249"/>
      <c r="X1392" s="249"/>
      <c r="Y1392" s="249"/>
      <c r="Z1392" s="249"/>
      <c r="AA1392" s="249"/>
      <c r="AB1392" s="249"/>
      <c r="AC1392" s="249"/>
      <c r="AD1392" s="249"/>
      <c r="AE1392" s="249"/>
      <c r="AF1392" s="249"/>
      <c r="AG1392" s="249"/>
      <c r="AH1392" s="249"/>
    </row>
    <row r="1393" spans="1:34" x14ac:dyDescent="0.2">
      <c r="A1393" s="275"/>
      <c r="B1393" s="275"/>
      <c r="C1393" s="304"/>
      <c r="D1393" s="316"/>
      <c r="E1393" s="269"/>
      <c r="F1393" s="269"/>
      <c r="G1393" s="269"/>
      <c r="H1393" s="275"/>
      <c r="I1393" s="275"/>
      <c r="J1393" s="304"/>
      <c r="K1393" s="249"/>
      <c r="L1393" s="249"/>
      <c r="M1393" s="249"/>
      <c r="N1393" s="249"/>
      <c r="O1393" s="249"/>
      <c r="P1393" s="249"/>
      <c r="Q1393" s="249"/>
      <c r="R1393" s="249"/>
      <c r="S1393" s="249"/>
      <c r="T1393" s="249"/>
      <c r="U1393" s="249"/>
      <c r="V1393" s="249"/>
      <c r="W1393" s="249"/>
      <c r="X1393" s="249"/>
      <c r="Y1393" s="249"/>
      <c r="Z1393" s="249"/>
      <c r="AA1393" s="249"/>
      <c r="AB1393" s="249"/>
      <c r="AC1393" s="249"/>
      <c r="AD1393" s="249"/>
      <c r="AE1393" s="249"/>
      <c r="AF1393" s="249"/>
      <c r="AG1393" s="249"/>
      <c r="AH1393" s="249"/>
    </row>
    <row r="1394" spans="1:34" x14ac:dyDescent="0.2">
      <c r="A1394" s="275"/>
      <c r="B1394" s="275"/>
      <c r="C1394" s="304"/>
      <c r="D1394" s="316"/>
      <c r="E1394" s="269"/>
      <c r="F1394" s="269"/>
      <c r="G1394" s="269"/>
      <c r="H1394" s="275"/>
      <c r="I1394" s="275"/>
      <c r="J1394" s="304"/>
      <c r="K1394" s="249"/>
      <c r="L1394" s="249"/>
      <c r="M1394" s="249"/>
      <c r="N1394" s="249"/>
      <c r="O1394" s="249"/>
      <c r="P1394" s="249"/>
      <c r="Q1394" s="249"/>
      <c r="R1394" s="249"/>
      <c r="S1394" s="249"/>
      <c r="T1394" s="249"/>
      <c r="U1394" s="249"/>
      <c r="V1394" s="249"/>
      <c r="W1394" s="249"/>
      <c r="X1394" s="249"/>
      <c r="Y1394" s="249"/>
      <c r="Z1394" s="249"/>
      <c r="AA1394" s="249"/>
      <c r="AB1394" s="249"/>
      <c r="AC1394" s="249"/>
      <c r="AD1394" s="249"/>
      <c r="AE1394" s="249"/>
      <c r="AF1394" s="249"/>
      <c r="AG1394" s="249"/>
      <c r="AH1394" s="249"/>
    </row>
    <row r="1395" spans="1:34" x14ac:dyDescent="0.2">
      <c r="A1395" s="275"/>
      <c r="B1395" s="275"/>
      <c r="C1395" s="304"/>
      <c r="D1395" s="316"/>
      <c r="E1395" s="269"/>
      <c r="F1395" s="269"/>
      <c r="G1395" s="269"/>
      <c r="H1395" s="275"/>
      <c r="I1395" s="275"/>
      <c r="J1395" s="304"/>
      <c r="K1395" s="249"/>
      <c r="L1395" s="249"/>
      <c r="M1395" s="249"/>
      <c r="N1395" s="249"/>
      <c r="O1395" s="249"/>
      <c r="P1395" s="249"/>
      <c r="Q1395" s="249"/>
      <c r="R1395" s="249"/>
      <c r="S1395" s="249"/>
      <c r="T1395" s="249"/>
      <c r="U1395" s="249"/>
      <c r="V1395" s="249"/>
      <c r="W1395" s="249"/>
      <c r="X1395" s="249"/>
      <c r="Y1395" s="249"/>
      <c r="Z1395" s="249"/>
      <c r="AA1395" s="249"/>
      <c r="AB1395" s="249"/>
      <c r="AC1395" s="249"/>
      <c r="AD1395" s="249"/>
      <c r="AE1395" s="249"/>
      <c r="AF1395" s="249"/>
      <c r="AG1395" s="249"/>
      <c r="AH1395" s="249"/>
    </row>
    <row r="1396" spans="1:34" x14ac:dyDescent="0.2">
      <c r="A1396" s="275"/>
      <c r="B1396" s="275"/>
      <c r="C1396" s="304"/>
      <c r="D1396" s="316"/>
      <c r="E1396" s="269"/>
      <c r="F1396" s="269"/>
      <c r="G1396" s="269"/>
      <c r="H1396" s="275"/>
      <c r="I1396" s="275"/>
      <c r="J1396" s="304"/>
      <c r="K1396" s="249"/>
      <c r="L1396" s="249"/>
      <c r="M1396" s="249"/>
      <c r="N1396" s="249"/>
      <c r="O1396" s="249"/>
      <c r="P1396" s="249"/>
      <c r="Q1396" s="249"/>
      <c r="R1396" s="249"/>
      <c r="S1396" s="249"/>
      <c r="T1396" s="249"/>
      <c r="U1396" s="249"/>
      <c r="V1396" s="249"/>
      <c r="W1396" s="249"/>
      <c r="X1396" s="249"/>
      <c r="Y1396" s="249"/>
      <c r="Z1396" s="249"/>
      <c r="AA1396" s="249"/>
      <c r="AB1396" s="249"/>
      <c r="AC1396" s="249"/>
      <c r="AD1396" s="249"/>
      <c r="AE1396" s="249"/>
      <c r="AF1396" s="249"/>
      <c r="AG1396" s="249"/>
      <c r="AH1396" s="249"/>
    </row>
    <row r="1397" spans="1:34" x14ac:dyDescent="0.2">
      <c r="A1397" s="275"/>
      <c r="B1397" s="275"/>
      <c r="C1397" s="304"/>
      <c r="D1397" s="316"/>
      <c r="E1397" s="269"/>
      <c r="F1397" s="269"/>
      <c r="G1397" s="269"/>
      <c r="H1397" s="275"/>
      <c r="I1397" s="275"/>
      <c r="J1397" s="304"/>
      <c r="K1397" s="249"/>
      <c r="L1397" s="249"/>
      <c r="M1397" s="249"/>
      <c r="N1397" s="249"/>
      <c r="O1397" s="249"/>
      <c r="P1397" s="249"/>
      <c r="Q1397" s="249"/>
      <c r="R1397" s="249"/>
      <c r="S1397" s="249"/>
      <c r="T1397" s="249"/>
      <c r="U1397" s="249"/>
      <c r="V1397" s="249"/>
      <c r="W1397" s="249"/>
      <c r="X1397" s="249"/>
      <c r="Y1397" s="249"/>
      <c r="Z1397" s="249"/>
      <c r="AA1397" s="249"/>
      <c r="AB1397" s="249"/>
      <c r="AC1397" s="249"/>
      <c r="AD1397" s="249"/>
      <c r="AE1397" s="249"/>
      <c r="AF1397" s="249"/>
      <c r="AG1397" s="249"/>
      <c r="AH1397" s="249"/>
    </row>
    <row r="1398" spans="1:34" x14ac:dyDescent="0.2">
      <c r="A1398" s="275"/>
      <c r="B1398" s="275"/>
      <c r="C1398" s="304"/>
      <c r="D1398" s="316"/>
      <c r="E1398" s="269"/>
      <c r="F1398" s="269"/>
      <c r="G1398" s="269"/>
      <c r="H1398" s="275"/>
      <c r="I1398" s="275"/>
      <c r="J1398" s="304"/>
      <c r="K1398" s="249"/>
      <c r="L1398" s="249"/>
      <c r="M1398" s="249"/>
      <c r="N1398" s="249"/>
      <c r="O1398" s="249"/>
      <c r="P1398" s="249"/>
      <c r="Q1398" s="249"/>
      <c r="R1398" s="249"/>
      <c r="S1398" s="249"/>
      <c r="T1398" s="249"/>
      <c r="U1398" s="249"/>
      <c r="V1398" s="249"/>
      <c r="W1398" s="249"/>
      <c r="X1398" s="249"/>
      <c r="Y1398" s="249"/>
      <c r="Z1398" s="249"/>
      <c r="AA1398" s="249"/>
      <c r="AB1398" s="249"/>
      <c r="AC1398" s="249"/>
      <c r="AD1398" s="249"/>
      <c r="AE1398" s="249"/>
      <c r="AF1398" s="249"/>
      <c r="AG1398" s="249"/>
      <c r="AH1398" s="249"/>
    </row>
    <row r="1399" spans="1:34" x14ac:dyDescent="0.2">
      <c r="A1399" s="275"/>
      <c r="B1399" s="275"/>
      <c r="C1399" s="304"/>
      <c r="D1399" s="316"/>
      <c r="E1399" s="269"/>
      <c r="F1399" s="269"/>
      <c r="G1399" s="269"/>
      <c r="H1399" s="275"/>
      <c r="I1399" s="275"/>
      <c r="J1399" s="304"/>
      <c r="K1399" s="249"/>
      <c r="L1399" s="249"/>
      <c r="M1399" s="249"/>
      <c r="N1399" s="249"/>
      <c r="O1399" s="249"/>
      <c r="P1399" s="249"/>
      <c r="Q1399" s="249"/>
      <c r="R1399" s="249"/>
      <c r="S1399" s="249"/>
      <c r="T1399" s="249"/>
      <c r="U1399" s="249"/>
      <c r="V1399" s="249"/>
      <c r="W1399" s="249"/>
      <c r="X1399" s="249"/>
      <c r="Y1399" s="249"/>
      <c r="Z1399" s="249"/>
      <c r="AA1399" s="249"/>
      <c r="AB1399" s="249"/>
      <c r="AC1399" s="249"/>
      <c r="AD1399" s="249"/>
      <c r="AE1399" s="249"/>
      <c r="AF1399" s="249"/>
      <c r="AG1399" s="249"/>
      <c r="AH1399" s="249"/>
    </row>
    <row r="1400" spans="1:34" x14ac:dyDescent="0.2">
      <c r="A1400" s="275"/>
      <c r="B1400" s="275"/>
      <c r="C1400" s="304"/>
      <c r="D1400" s="316"/>
      <c r="E1400" s="269"/>
      <c r="F1400" s="269"/>
      <c r="G1400" s="269"/>
      <c r="H1400" s="275"/>
      <c r="I1400" s="275"/>
      <c r="J1400" s="304"/>
      <c r="K1400" s="249"/>
      <c r="L1400" s="249"/>
      <c r="M1400" s="249"/>
      <c r="N1400" s="249"/>
      <c r="O1400" s="249"/>
      <c r="P1400" s="249"/>
      <c r="Q1400" s="249"/>
      <c r="R1400" s="249"/>
      <c r="S1400" s="249"/>
      <c r="T1400" s="249"/>
      <c r="U1400" s="249"/>
      <c r="V1400" s="249"/>
      <c r="W1400" s="249"/>
      <c r="X1400" s="249"/>
      <c r="Y1400" s="249"/>
      <c r="Z1400" s="249"/>
      <c r="AA1400" s="249"/>
      <c r="AB1400" s="249"/>
      <c r="AC1400" s="249"/>
      <c r="AD1400" s="249"/>
      <c r="AE1400" s="249"/>
      <c r="AF1400" s="249"/>
      <c r="AG1400" s="249"/>
      <c r="AH1400" s="249"/>
    </row>
    <row r="1401" spans="1:34" x14ac:dyDescent="0.2">
      <c r="A1401" s="275"/>
      <c r="B1401" s="275"/>
      <c r="C1401" s="304"/>
      <c r="D1401" s="316"/>
      <c r="E1401" s="269"/>
      <c r="F1401" s="269"/>
      <c r="G1401" s="269"/>
      <c r="H1401" s="275"/>
      <c r="I1401" s="275"/>
      <c r="J1401" s="304"/>
      <c r="K1401" s="319"/>
      <c r="L1401" s="319"/>
      <c r="M1401" s="319"/>
      <c r="N1401" s="319"/>
      <c r="O1401" s="319"/>
      <c r="P1401" s="319"/>
      <c r="Q1401" s="319"/>
      <c r="R1401" s="319"/>
      <c r="S1401" s="319"/>
      <c r="T1401" s="319"/>
      <c r="U1401" s="319"/>
      <c r="V1401" s="319"/>
      <c r="W1401" s="319"/>
      <c r="X1401" s="319"/>
      <c r="Y1401" s="319"/>
      <c r="Z1401" s="319"/>
      <c r="AA1401" s="319"/>
      <c r="AB1401" s="319"/>
      <c r="AC1401" s="319"/>
      <c r="AD1401" s="319"/>
      <c r="AE1401" s="319"/>
      <c r="AF1401" s="319"/>
      <c r="AG1401" s="319"/>
      <c r="AH1401" s="319"/>
    </row>
    <row r="1402" spans="1:34" x14ac:dyDescent="0.2">
      <c r="A1402" s="275"/>
      <c r="B1402" s="275"/>
      <c r="C1402" s="304"/>
      <c r="D1402" s="316"/>
      <c r="E1402" s="269"/>
      <c r="F1402" s="269"/>
      <c r="G1402" s="269"/>
      <c r="H1402" s="275"/>
      <c r="I1402" s="275"/>
      <c r="J1402" s="304"/>
      <c r="K1402" s="249"/>
      <c r="L1402" s="249"/>
      <c r="M1402" s="249"/>
      <c r="N1402" s="249"/>
      <c r="O1402" s="249"/>
      <c r="P1402" s="249"/>
      <c r="Q1402" s="249"/>
      <c r="R1402" s="249"/>
      <c r="S1402" s="249"/>
      <c r="T1402" s="249"/>
      <c r="U1402" s="249"/>
      <c r="V1402" s="249"/>
      <c r="W1402" s="249"/>
      <c r="X1402" s="249"/>
      <c r="Y1402" s="249"/>
      <c r="Z1402" s="249"/>
      <c r="AA1402" s="249"/>
      <c r="AB1402" s="249"/>
      <c r="AC1402" s="249"/>
      <c r="AD1402" s="249"/>
      <c r="AE1402" s="249"/>
      <c r="AF1402" s="249"/>
      <c r="AG1402" s="249"/>
      <c r="AH1402" s="249"/>
    </row>
    <row r="1403" spans="1:34" x14ac:dyDescent="0.2">
      <c r="A1403" s="275"/>
      <c r="B1403" s="275"/>
      <c r="C1403" s="304"/>
      <c r="D1403" s="316"/>
      <c r="E1403" s="269"/>
      <c r="F1403" s="269"/>
      <c r="G1403" s="269"/>
      <c r="H1403" s="275"/>
      <c r="I1403" s="275"/>
      <c r="J1403" s="304"/>
      <c r="K1403" s="249"/>
      <c r="L1403" s="249"/>
      <c r="M1403" s="249"/>
      <c r="N1403" s="249"/>
      <c r="O1403" s="249"/>
      <c r="P1403" s="249"/>
      <c r="Q1403" s="249"/>
      <c r="R1403" s="249"/>
      <c r="S1403" s="249"/>
      <c r="T1403" s="249"/>
      <c r="U1403" s="249"/>
      <c r="V1403" s="249"/>
      <c r="W1403" s="249"/>
      <c r="X1403" s="249"/>
      <c r="Y1403" s="249"/>
      <c r="Z1403" s="249"/>
      <c r="AA1403" s="249"/>
      <c r="AB1403" s="249"/>
      <c r="AC1403" s="249"/>
      <c r="AD1403" s="249"/>
      <c r="AE1403" s="249"/>
      <c r="AF1403" s="249"/>
      <c r="AG1403" s="249"/>
      <c r="AH1403" s="249"/>
    </row>
    <row r="1404" spans="1:34" x14ac:dyDescent="0.2">
      <c r="A1404" s="275"/>
      <c r="B1404" s="275"/>
      <c r="C1404" s="304"/>
      <c r="D1404" s="316"/>
      <c r="E1404" s="269"/>
      <c r="F1404" s="269"/>
      <c r="G1404" s="269"/>
      <c r="H1404" s="275"/>
      <c r="I1404" s="275"/>
      <c r="J1404" s="304"/>
      <c r="K1404" s="319"/>
      <c r="L1404" s="319"/>
      <c r="M1404" s="319"/>
      <c r="N1404" s="319"/>
      <c r="O1404" s="319"/>
      <c r="P1404" s="319"/>
      <c r="Q1404" s="319"/>
      <c r="R1404" s="319"/>
      <c r="S1404" s="319"/>
      <c r="T1404" s="319"/>
      <c r="U1404" s="319"/>
      <c r="V1404" s="319"/>
      <c r="W1404" s="319"/>
      <c r="X1404" s="319"/>
      <c r="Y1404" s="319"/>
      <c r="Z1404" s="319"/>
      <c r="AA1404" s="319"/>
      <c r="AB1404" s="319"/>
      <c r="AC1404" s="319"/>
      <c r="AD1404" s="319"/>
      <c r="AE1404" s="319"/>
      <c r="AF1404" s="319"/>
      <c r="AG1404" s="319"/>
      <c r="AH1404" s="319"/>
    </row>
    <row r="1405" spans="1:34" x14ac:dyDescent="0.2">
      <c r="A1405" s="275"/>
      <c r="B1405" s="275"/>
      <c r="C1405" s="304"/>
      <c r="D1405" s="316"/>
      <c r="E1405" s="249"/>
      <c r="F1405" s="249"/>
      <c r="G1405" s="249"/>
      <c r="H1405" s="275"/>
      <c r="I1405" s="275"/>
      <c r="J1405" s="304"/>
      <c r="K1405" s="249"/>
      <c r="L1405" s="249"/>
      <c r="M1405" s="249"/>
      <c r="N1405" s="249"/>
      <c r="O1405" s="249"/>
      <c r="P1405" s="249"/>
      <c r="Q1405" s="249"/>
      <c r="R1405" s="249"/>
      <c r="S1405" s="249"/>
      <c r="T1405" s="249"/>
      <c r="U1405" s="249"/>
      <c r="V1405" s="249"/>
      <c r="W1405" s="249"/>
      <c r="X1405" s="249"/>
      <c r="Y1405" s="249"/>
      <c r="Z1405" s="249"/>
      <c r="AA1405" s="249"/>
      <c r="AB1405" s="249"/>
      <c r="AC1405" s="249"/>
      <c r="AD1405" s="249"/>
      <c r="AE1405" s="249"/>
      <c r="AF1405" s="249"/>
      <c r="AG1405" s="249"/>
      <c r="AH1405" s="249"/>
    </row>
    <row r="1406" spans="1:34" x14ac:dyDescent="0.2">
      <c r="A1406" s="275"/>
      <c r="B1406" s="275"/>
      <c r="C1406" s="304"/>
      <c r="D1406" s="316"/>
      <c r="E1406" s="249"/>
      <c r="F1406" s="249"/>
      <c r="G1406" s="249"/>
      <c r="H1406" s="275"/>
      <c r="I1406" s="275"/>
      <c r="J1406" s="304"/>
      <c r="K1406" s="249"/>
      <c r="L1406" s="249"/>
      <c r="M1406" s="249"/>
      <c r="N1406" s="249"/>
      <c r="O1406" s="249"/>
      <c r="P1406" s="249"/>
      <c r="Q1406" s="249"/>
      <c r="R1406" s="249"/>
      <c r="S1406" s="249"/>
      <c r="T1406" s="249"/>
      <c r="U1406" s="249"/>
      <c r="V1406" s="249"/>
      <c r="W1406" s="249"/>
      <c r="X1406" s="249"/>
      <c r="Y1406" s="249"/>
      <c r="Z1406" s="249"/>
      <c r="AA1406" s="249"/>
      <c r="AB1406" s="249"/>
      <c r="AC1406" s="249"/>
      <c r="AD1406" s="249"/>
      <c r="AE1406" s="249"/>
      <c r="AF1406" s="249"/>
      <c r="AG1406" s="249"/>
      <c r="AH1406" s="249"/>
    </row>
    <row r="1407" spans="1:34" x14ac:dyDescent="0.2">
      <c r="A1407" s="275"/>
      <c r="B1407" s="275"/>
      <c r="C1407" s="304"/>
      <c r="D1407" s="316"/>
      <c r="E1407" s="249"/>
      <c r="F1407" s="249"/>
      <c r="G1407" s="249"/>
      <c r="H1407" s="275"/>
      <c r="I1407" s="275"/>
      <c r="J1407" s="304"/>
      <c r="K1407" s="249"/>
      <c r="L1407" s="249"/>
      <c r="M1407" s="249"/>
      <c r="N1407" s="249"/>
      <c r="O1407" s="249"/>
      <c r="P1407" s="249"/>
      <c r="Q1407" s="249"/>
      <c r="R1407" s="249"/>
      <c r="S1407" s="249"/>
      <c r="T1407" s="249"/>
      <c r="U1407" s="249"/>
      <c r="V1407" s="249"/>
      <c r="W1407" s="249"/>
      <c r="X1407" s="249"/>
      <c r="Y1407" s="249"/>
      <c r="Z1407" s="249"/>
      <c r="AA1407" s="249"/>
      <c r="AB1407" s="249"/>
      <c r="AC1407" s="249"/>
      <c r="AD1407" s="249"/>
      <c r="AE1407" s="249"/>
      <c r="AF1407" s="249"/>
      <c r="AG1407" s="249"/>
      <c r="AH1407" s="249"/>
    </row>
    <row r="1408" spans="1:34" x14ac:dyDescent="0.2">
      <c r="A1408" s="275"/>
      <c r="B1408" s="275"/>
      <c r="C1408" s="304"/>
      <c r="D1408" s="316"/>
      <c r="E1408" s="249"/>
      <c r="F1408" s="249"/>
      <c r="G1408" s="249"/>
      <c r="H1408" s="275"/>
      <c r="I1408" s="275"/>
      <c r="J1408" s="304"/>
      <c r="K1408" s="249"/>
      <c r="L1408" s="249"/>
      <c r="M1408" s="249"/>
      <c r="N1408" s="249"/>
      <c r="O1408" s="249"/>
      <c r="P1408" s="249"/>
      <c r="Q1408" s="249"/>
      <c r="R1408" s="249"/>
      <c r="S1408" s="249"/>
      <c r="T1408" s="249"/>
      <c r="U1408" s="249"/>
      <c r="V1408" s="249"/>
      <c r="W1408" s="249"/>
      <c r="X1408" s="249"/>
      <c r="Y1408" s="249"/>
      <c r="Z1408" s="249"/>
      <c r="AA1408" s="249"/>
      <c r="AB1408" s="249"/>
      <c r="AC1408" s="249"/>
      <c r="AD1408" s="249"/>
      <c r="AE1408" s="249"/>
      <c r="AF1408" s="249"/>
      <c r="AG1408" s="249"/>
      <c r="AH1408" s="249"/>
    </row>
    <row r="1409" spans="1:34" x14ac:dyDescent="0.2">
      <c r="A1409" s="275"/>
      <c r="B1409" s="275"/>
      <c r="C1409" s="304"/>
      <c r="D1409" s="316"/>
      <c r="E1409" s="249"/>
      <c r="F1409" s="249"/>
      <c r="G1409" s="249"/>
      <c r="H1409" s="275"/>
      <c r="I1409" s="275"/>
      <c r="J1409" s="304"/>
      <c r="K1409" s="249"/>
      <c r="L1409" s="249"/>
      <c r="M1409" s="249"/>
      <c r="N1409" s="249"/>
      <c r="O1409" s="249"/>
      <c r="P1409" s="249"/>
      <c r="Q1409" s="249"/>
      <c r="R1409" s="249"/>
      <c r="S1409" s="249"/>
      <c r="T1409" s="249"/>
      <c r="U1409" s="249"/>
      <c r="V1409" s="249"/>
      <c r="W1409" s="249"/>
      <c r="X1409" s="249"/>
      <c r="Y1409" s="249"/>
      <c r="Z1409" s="249"/>
      <c r="AA1409" s="249"/>
      <c r="AB1409" s="249"/>
      <c r="AC1409" s="249"/>
      <c r="AD1409" s="249"/>
      <c r="AE1409" s="249"/>
      <c r="AF1409" s="249"/>
      <c r="AG1409" s="249"/>
      <c r="AH1409" s="249"/>
    </row>
    <row r="1410" spans="1:34" x14ac:dyDescent="0.2">
      <c r="A1410" s="275"/>
      <c r="B1410" s="275"/>
      <c r="C1410" s="304"/>
      <c r="D1410" s="316"/>
      <c r="E1410" s="318"/>
      <c r="F1410" s="318"/>
      <c r="G1410" s="318"/>
      <c r="H1410" s="275"/>
      <c r="I1410" s="275"/>
      <c r="J1410" s="304"/>
      <c r="K1410" s="249"/>
      <c r="L1410" s="249"/>
      <c r="M1410" s="249"/>
      <c r="N1410" s="249"/>
      <c r="O1410" s="249"/>
      <c r="P1410" s="249"/>
      <c r="Q1410" s="249"/>
      <c r="R1410" s="249"/>
      <c r="S1410" s="249"/>
      <c r="T1410" s="249"/>
      <c r="U1410" s="249"/>
      <c r="V1410" s="249"/>
      <c r="W1410" s="249"/>
      <c r="X1410" s="249"/>
      <c r="Y1410" s="249"/>
      <c r="Z1410" s="249"/>
      <c r="AA1410" s="249"/>
      <c r="AB1410" s="249"/>
      <c r="AC1410" s="249"/>
      <c r="AD1410" s="249"/>
      <c r="AE1410" s="249"/>
      <c r="AF1410" s="249"/>
      <c r="AG1410" s="249"/>
      <c r="AH1410" s="249"/>
    </row>
    <row r="1411" spans="1:34" x14ac:dyDescent="0.2">
      <c r="A1411" s="275"/>
      <c r="B1411" s="275"/>
      <c r="C1411" s="304"/>
      <c r="D1411" s="316"/>
      <c r="E1411" s="249"/>
      <c r="F1411" s="249"/>
      <c r="G1411" s="249"/>
      <c r="H1411" s="334"/>
      <c r="I1411" s="275"/>
      <c r="J1411" s="304"/>
      <c r="K1411" s="249"/>
      <c r="L1411" s="249"/>
      <c r="M1411" s="249"/>
      <c r="N1411" s="249"/>
      <c r="O1411" s="249"/>
      <c r="P1411" s="249"/>
      <c r="Q1411" s="249"/>
      <c r="R1411" s="249"/>
      <c r="S1411" s="249"/>
      <c r="T1411" s="249"/>
      <c r="U1411" s="249"/>
      <c r="V1411" s="249"/>
      <c r="W1411" s="249"/>
      <c r="X1411" s="249"/>
      <c r="Y1411" s="249"/>
      <c r="Z1411" s="249"/>
      <c r="AA1411" s="249"/>
      <c r="AB1411" s="249"/>
      <c r="AC1411" s="249"/>
      <c r="AD1411" s="249"/>
      <c r="AE1411" s="249"/>
      <c r="AF1411" s="249"/>
      <c r="AG1411" s="249"/>
      <c r="AH1411" s="249"/>
    </row>
    <row r="1412" spans="1:34" x14ac:dyDescent="0.2">
      <c r="A1412" s="275"/>
      <c r="B1412" s="275"/>
      <c r="C1412" s="304"/>
      <c r="D1412" s="316"/>
      <c r="E1412" s="249"/>
      <c r="F1412" s="249"/>
      <c r="G1412" s="249"/>
      <c r="H1412" s="275"/>
      <c r="I1412" s="275"/>
      <c r="J1412" s="304"/>
      <c r="K1412" s="249"/>
      <c r="L1412" s="249"/>
      <c r="M1412" s="249"/>
      <c r="N1412" s="249"/>
      <c r="O1412" s="249"/>
      <c r="P1412" s="249"/>
      <c r="Q1412" s="249"/>
      <c r="R1412" s="249"/>
      <c r="S1412" s="249"/>
      <c r="T1412" s="249"/>
      <c r="U1412" s="249"/>
      <c r="V1412" s="249"/>
      <c r="W1412" s="249"/>
      <c r="X1412" s="249"/>
      <c r="Y1412" s="249"/>
      <c r="Z1412" s="249"/>
      <c r="AA1412" s="249"/>
      <c r="AB1412" s="249"/>
      <c r="AC1412" s="249"/>
      <c r="AD1412" s="249"/>
      <c r="AE1412" s="249"/>
      <c r="AF1412" s="249"/>
      <c r="AG1412" s="249"/>
      <c r="AH1412" s="249"/>
    </row>
    <row r="1413" spans="1:34" x14ac:dyDescent="0.2">
      <c r="A1413" s="275"/>
      <c r="B1413" s="275"/>
      <c r="C1413" s="304"/>
      <c r="D1413" s="316"/>
      <c r="E1413" s="249"/>
      <c r="F1413" s="249"/>
      <c r="G1413" s="249"/>
      <c r="H1413" s="275"/>
      <c r="I1413" s="275"/>
      <c r="J1413" s="304"/>
      <c r="K1413" s="249"/>
      <c r="L1413" s="249"/>
      <c r="M1413" s="249"/>
      <c r="N1413" s="249"/>
      <c r="O1413" s="249"/>
      <c r="P1413" s="249"/>
      <c r="Q1413" s="249"/>
      <c r="R1413" s="249"/>
      <c r="S1413" s="249"/>
      <c r="T1413" s="249"/>
      <c r="U1413" s="249"/>
      <c r="V1413" s="249"/>
      <c r="W1413" s="249"/>
      <c r="X1413" s="249"/>
      <c r="Y1413" s="249"/>
      <c r="Z1413" s="249"/>
      <c r="AA1413" s="249"/>
      <c r="AB1413" s="249"/>
      <c r="AC1413" s="249"/>
      <c r="AD1413" s="249"/>
      <c r="AE1413" s="249"/>
      <c r="AF1413" s="249"/>
      <c r="AG1413" s="249"/>
      <c r="AH1413" s="249"/>
    </row>
    <row r="1414" spans="1:34" x14ac:dyDescent="0.2">
      <c r="A1414" s="275"/>
      <c r="B1414" s="275"/>
      <c r="C1414" s="304"/>
      <c r="D1414" s="316"/>
      <c r="E1414" s="249"/>
      <c r="F1414" s="249"/>
      <c r="G1414" s="249"/>
      <c r="H1414" s="275"/>
      <c r="I1414" s="275"/>
      <c r="J1414" s="304"/>
      <c r="K1414" s="249"/>
      <c r="L1414" s="249"/>
      <c r="M1414" s="249"/>
      <c r="N1414" s="249"/>
      <c r="O1414" s="249"/>
      <c r="P1414" s="249"/>
      <c r="Q1414" s="249"/>
      <c r="R1414" s="249"/>
      <c r="S1414" s="249"/>
      <c r="T1414" s="249"/>
      <c r="U1414" s="249"/>
      <c r="V1414" s="249"/>
      <c r="W1414" s="249"/>
      <c r="X1414" s="249"/>
      <c r="Y1414" s="249"/>
      <c r="Z1414" s="249"/>
      <c r="AA1414" s="249"/>
      <c r="AB1414" s="249"/>
      <c r="AC1414" s="249"/>
      <c r="AD1414" s="249"/>
      <c r="AE1414" s="249"/>
      <c r="AF1414" s="249"/>
      <c r="AG1414" s="249"/>
      <c r="AH1414" s="249"/>
    </row>
    <row r="1415" spans="1:34" x14ac:dyDescent="0.2">
      <c r="A1415" s="275"/>
      <c r="B1415" s="275"/>
      <c r="C1415" s="304"/>
      <c r="D1415" s="316"/>
      <c r="E1415" s="249"/>
      <c r="F1415" s="249"/>
      <c r="G1415" s="249"/>
      <c r="H1415" s="275"/>
      <c r="I1415" s="275"/>
      <c r="J1415" s="304"/>
      <c r="K1415" s="249"/>
      <c r="L1415" s="249"/>
      <c r="M1415" s="249"/>
      <c r="N1415" s="249"/>
      <c r="O1415" s="249"/>
      <c r="P1415" s="249"/>
      <c r="Q1415" s="249"/>
      <c r="R1415" s="249"/>
      <c r="S1415" s="249"/>
      <c r="T1415" s="249"/>
      <c r="U1415" s="249"/>
      <c r="V1415" s="249"/>
      <c r="W1415" s="249"/>
      <c r="X1415" s="249"/>
      <c r="Y1415" s="249"/>
      <c r="Z1415" s="249"/>
      <c r="AA1415" s="249"/>
      <c r="AB1415" s="249"/>
      <c r="AC1415" s="249"/>
      <c r="AD1415" s="249"/>
      <c r="AE1415" s="249"/>
      <c r="AF1415" s="249"/>
      <c r="AG1415" s="249"/>
      <c r="AH1415" s="249"/>
    </row>
    <row r="1416" spans="1:34" x14ac:dyDescent="0.2">
      <c r="A1416" s="275"/>
      <c r="B1416" s="275"/>
      <c r="C1416" s="304"/>
      <c r="D1416" s="316"/>
      <c r="E1416" s="249"/>
      <c r="F1416" s="249"/>
      <c r="G1416" s="249"/>
      <c r="H1416" s="275"/>
      <c r="I1416" s="275"/>
      <c r="J1416" s="304"/>
      <c r="K1416" s="249"/>
      <c r="L1416" s="249"/>
      <c r="M1416" s="249"/>
      <c r="N1416" s="249"/>
      <c r="O1416" s="249"/>
      <c r="P1416" s="249"/>
      <c r="Q1416" s="249"/>
      <c r="R1416" s="249"/>
      <c r="S1416" s="249"/>
      <c r="T1416" s="249"/>
      <c r="U1416" s="249"/>
      <c r="V1416" s="249"/>
      <c r="W1416" s="249"/>
      <c r="X1416" s="249"/>
      <c r="Y1416" s="249"/>
      <c r="Z1416" s="249"/>
      <c r="AA1416" s="249"/>
      <c r="AB1416" s="249"/>
      <c r="AC1416" s="249"/>
      <c r="AD1416" s="249"/>
      <c r="AE1416" s="249"/>
      <c r="AF1416" s="249"/>
      <c r="AG1416" s="249"/>
      <c r="AH1416" s="249"/>
    </row>
    <row r="1417" spans="1:34" x14ac:dyDescent="0.2">
      <c r="A1417" s="275"/>
      <c r="B1417" s="275"/>
      <c r="C1417" s="304"/>
      <c r="D1417" s="316"/>
      <c r="E1417" s="249"/>
      <c r="F1417" s="249"/>
      <c r="G1417" s="249"/>
      <c r="H1417" s="275"/>
      <c r="I1417" s="275"/>
      <c r="J1417" s="304"/>
      <c r="K1417" s="249"/>
      <c r="L1417" s="249"/>
      <c r="M1417" s="249"/>
      <c r="N1417" s="249"/>
      <c r="O1417" s="249"/>
      <c r="P1417" s="249"/>
      <c r="Q1417" s="249"/>
      <c r="R1417" s="249"/>
      <c r="S1417" s="249"/>
      <c r="T1417" s="249"/>
      <c r="U1417" s="249"/>
      <c r="V1417" s="249"/>
      <c r="W1417" s="249"/>
      <c r="X1417" s="249"/>
      <c r="Y1417" s="249"/>
      <c r="Z1417" s="249"/>
      <c r="AA1417" s="249"/>
      <c r="AB1417" s="249"/>
      <c r="AC1417" s="249"/>
      <c r="AD1417" s="249"/>
      <c r="AE1417" s="249"/>
      <c r="AF1417" s="249"/>
      <c r="AG1417" s="249"/>
      <c r="AH1417" s="249"/>
    </row>
    <row r="1418" spans="1:34" x14ac:dyDescent="0.2">
      <c r="A1418" s="275"/>
      <c r="B1418" s="275"/>
      <c r="C1418" s="304"/>
      <c r="D1418" s="316"/>
      <c r="E1418" s="249"/>
      <c r="F1418" s="249"/>
      <c r="G1418" s="249"/>
      <c r="H1418" s="275"/>
      <c r="I1418" s="275"/>
      <c r="J1418" s="304"/>
      <c r="K1418" s="249"/>
      <c r="L1418" s="249"/>
      <c r="M1418" s="249"/>
      <c r="N1418" s="249"/>
      <c r="O1418" s="249"/>
      <c r="P1418" s="249"/>
      <c r="Q1418" s="249"/>
      <c r="R1418" s="249"/>
      <c r="S1418" s="249"/>
      <c r="T1418" s="249"/>
      <c r="U1418" s="249"/>
      <c r="V1418" s="249"/>
      <c r="W1418" s="249"/>
      <c r="X1418" s="249"/>
      <c r="Y1418" s="249"/>
      <c r="Z1418" s="249"/>
      <c r="AA1418" s="249"/>
      <c r="AB1418" s="249"/>
      <c r="AC1418" s="249"/>
      <c r="AD1418" s="249"/>
      <c r="AE1418" s="249"/>
      <c r="AF1418" s="249"/>
      <c r="AG1418" s="249"/>
      <c r="AH1418" s="249"/>
    </row>
    <row r="1419" spans="1:34" x14ac:dyDescent="0.2">
      <c r="A1419" s="275"/>
      <c r="B1419" s="275"/>
      <c r="C1419" s="304"/>
      <c r="D1419" s="316"/>
      <c r="E1419" s="249"/>
      <c r="F1419" s="249"/>
      <c r="G1419" s="249"/>
      <c r="H1419" s="275"/>
      <c r="I1419" s="275"/>
      <c r="J1419" s="304"/>
      <c r="K1419" s="249"/>
      <c r="L1419" s="249"/>
      <c r="M1419" s="249"/>
      <c r="N1419" s="249"/>
      <c r="O1419" s="249"/>
      <c r="P1419" s="249"/>
      <c r="Q1419" s="249"/>
      <c r="R1419" s="249"/>
      <c r="S1419" s="249"/>
      <c r="T1419" s="249"/>
      <c r="U1419" s="249"/>
      <c r="V1419" s="249"/>
      <c r="W1419" s="249"/>
      <c r="X1419" s="249"/>
      <c r="Y1419" s="249"/>
      <c r="Z1419" s="249"/>
      <c r="AA1419" s="249"/>
      <c r="AB1419" s="249"/>
      <c r="AC1419" s="249"/>
      <c r="AD1419" s="249"/>
      <c r="AE1419" s="249"/>
      <c r="AF1419" s="249"/>
      <c r="AG1419" s="249"/>
      <c r="AH1419" s="249"/>
    </row>
    <row r="1420" spans="1:34" x14ac:dyDescent="0.2">
      <c r="A1420" s="275"/>
      <c r="B1420" s="275"/>
      <c r="C1420" s="304"/>
      <c r="D1420" s="316"/>
      <c r="E1420" s="249"/>
      <c r="F1420" s="249"/>
      <c r="G1420" s="249"/>
      <c r="H1420" s="275"/>
      <c r="I1420" s="275"/>
      <c r="J1420" s="304"/>
      <c r="K1420" s="249"/>
      <c r="L1420" s="249"/>
      <c r="M1420" s="249"/>
      <c r="N1420" s="249"/>
      <c r="O1420" s="249"/>
      <c r="P1420" s="249"/>
      <c r="Q1420" s="249"/>
      <c r="R1420" s="249"/>
      <c r="S1420" s="249"/>
      <c r="T1420" s="249"/>
      <c r="U1420" s="249"/>
      <c r="V1420" s="249"/>
      <c r="W1420" s="249"/>
      <c r="X1420" s="249"/>
      <c r="Y1420" s="249"/>
      <c r="Z1420" s="249"/>
      <c r="AA1420" s="249"/>
      <c r="AB1420" s="249"/>
      <c r="AC1420" s="249"/>
      <c r="AD1420" s="249"/>
      <c r="AE1420" s="249"/>
      <c r="AF1420" s="249"/>
      <c r="AG1420" s="249"/>
      <c r="AH1420" s="249"/>
    </row>
    <row r="1421" spans="1:34" x14ac:dyDescent="0.2">
      <c r="A1421" s="275"/>
      <c r="B1421" s="275"/>
      <c r="C1421" s="304"/>
      <c r="D1421" s="316"/>
      <c r="E1421" s="249"/>
      <c r="F1421" s="249"/>
      <c r="G1421" s="249"/>
      <c r="H1421" s="275"/>
      <c r="I1421" s="275"/>
      <c r="J1421" s="304"/>
      <c r="K1421" s="249"/>
      <c r="L1421" s="249"/>
      <c r="M1421" s="249"/>
      <c r="N1421" s="249"/>
      <c r="O1421" s="249"/>
      <c r="P1421" s="249"/>
      <c r="Q1421" s="249"/>
      <c r="R1421" s="249"/>
      <c r="S1421" s="249"/>
      <c r="T1421" s="249"/>
      <c r="U1421" s="249"/>
      <c r="V1421" s="249"/>
      <c r="W1421" s="249"/>
      <c r="X1421" s="249"/>
      <c r="Y1421" s="249"/>
      <c r="Z1421" s="249"/>
      <c r="AA1421" s="249"/>
      <c r="AB1421" s="249"/>
      <c r="AC1421" s="249"/>
      <c r="AD1421" s="249"/>
      <c r="AE1421" s="249"/>
      <c r="AF1421" s="249"/>
      <c r="AG1421" s="249"/>
      <c r="AH1421" s="249"/>
    </row>
    <row r="1422" spans="1:34" x14ac:dyDescent="0.2">
      <c r="A1422" s="275"/>
      <c r="B1422" s="275"/>
      <c r="C1422" s="304"/>
      <c r="D1422" s="316"/>
      <c r="E1422" s="249"/>
      <c r="F1422" s="249"/>
      <c r="G1422" s="249"/>
      <c r="H1422" s="275"/>
      <c r="I1422" s="275"/>
      <c r="J1422" s="304"/>
      <c r="K1422" s="249"/>
      <c r="L1422" s="249"/>
      <c r="M1422" s="249"/>
      <c r="N1422" s="249"/>
      <c r="O1422" s="249"/>
      <c r="P1422" s="249"/>
      <c r="Q1422" s="249"/>
      <c r="R1422" s="249"/>
      <c r="S1422" s="249"/>
      <c r="T1422" s="249"/>
      <c r="U1422" s="249"/>
      <c r="V1422" s="249"/>
      <c r="W1422" s="249"/>
      <c r="X1422" s="249"/>
      <c r="Y1422" s="249"/>
      <c r="Z1422" s="249"/>
      <c r="AA1422" s="249"/>
      <c r="AB1422" s="249"/>
      <c r="AC1422" s="249"/>
      <c r="AD1422" s="249"/>
      <c r="AE1422" s="249"/>
      <c r="AF1422" s="249"/>
      <c r="AG1422" s="249"/>
      <c r="AH1422" s="249"/>
    </row>
    <row r="1423" spans="1:34" x14ac:dyDescent="0.2">
      <c r="A1423" s="275"/>
      <c r="B1423" s="275"/>
      <c r="C1423" s="304"/>
      <c r="D1423" s="316"/>
      <c r="E1423" s="249"/>
      <c r="F1423" s="249"/>
      <c r="G1423" s="249"/>
      <c r="H1423" s="275"/>
      <c r="I1423" s="275"/>
      <c r="J1423" s="304"/>
      <c r="K1423" s="249"/>
      <c r="L1423" s="249"/>
      <c r="M1423" s="249"/>
      <c r="N1423" s="249"/>
      <c r="O1423" s="249"/>
      <c r="P1423" s="249"/>
      <c r="Q1423" s="249"/>
      <c r="R1423" s="249"/>
      <c r="S1423" s="249"/>
      <c r="T1423" s="249"/>
      <c r="U1423" s="249"/>
      <c r="V1423" s="249"/>
      <c r="W1423" s="249"/>
      <c r="X1423" s="249"/>
      <c r="Y1423" s="249"/>
      <c r="Z1423" s="249"/>
      <c r="AA1423" s="249"/>
      <c r="AB1423" s="249"/>
      <c r="AC1423" s="249"/>
      <c r="AD1423" s="249"/>
      <c r="AE1423" s="249"/>
      <c r="AF1423" s="249"/>
      <c r="AG1423" s="249"/>
      <c r="AH1423" s="249"/>
    </row>
    <row r="1424" spans="1:34" x14ac:dyDescent="0.2">
      <c r="A1424" s="275"/>
      <c r="B1424" s="275"/>
      <c r="C1424" s="304"/>
      <c r="D1424" s="316"/>
      <c r="E1424" s="249"/>
      <c r="F1424" s="249"/>
      <c r="G1424" s="249"/>
      <c r="H1424" s="275"/>
      <c r="I1424" s="275"/>
      <c r="J1424" s="304"/>
      <c r="K1424" s="277"/>
      <c r="L1424" s="277"/>
      <c r="M1424" s="277"/>
      <c r="N1424" s="277"/>
      <c r="O1424" s="277"/>
      <c r="P1424" s="277"/>
      <c r="Q1424" s="277"/>
      <c r="R1424" s="277"/>
      <c r="S1424" s="277"/>
      <c r="T1424" s="277"/>
      <c r="U1424" s="277"/>
      <c r="V1424" s="277"/>
      <c r="W1424" s="277"/>
      <c r="X1424" s="277"/>
      <c r="Y1424" s="277"/>
      <c r="Z1424" s="277"/>
      <c r="AA1424" s="277"/>
      <c r="AB1424" s="277"/>
      <c r="AC1424" s="277"/>
      <c r="AD1424" s="277"/>
      <c r="AE1424" s="277"/>
      <c r="AF1424" s="277"/>
      <c r="AG1424" s="277"/>
      <c r="AH1424" s="277"/>
    </row>
    <row r="1425" spans="1:34" x14ac:dyDescent="0.2">
      <c r="A1425" s="275"/>
      <c r="B1425" s="275"/>
      <c r="C1425" s="304"/>
      <c r="D1425" s="316"/>
      <c r="E1425" s="249"/>
      <c r="F1425" s="249"/>
      <c r="G1425" s="249"/>
      <c r="H1425" s="275"/>
      <c r="I1425" s="275"/>
      <c r="J1425" s="304"/>
      <c r="K1425" s="249"/>
      <c r="L1425" s="249"/>
      <c r="M1425" s="249"/>
      <c r="N1425" s="249"/>
      <c r="O1425" s="249"/>
      <c r="P1425" s="249"/>
      <c r="Q1425" s="249"/>
      <c r="R1425" s="249"/>
      <c r="S1425" s="249"/>
      <c r="T1425" s="249"/>
      <c r="U1425" s="249"/>
      <c r="V1425" s="249"/>
      <c r="W1425" s="249"/>
      <c r="X1425" s="249"/>
      <c r="Y1425" s="249"/>
      <c r="Z1425" s="249"/>
      <c r="AA1425" s="249"/>
      <c r="AB1425" s="249"/>
      <c r="AC1425" s="249"/>
      <c r="AD1425" s="249"/>
      <c r="AE1425" s="249"/>
      <c r="AF1425" s="249"/>
      <c r="AG1425" s="249"/>
      <c r="AH1425" s="249"/>
    </row>
    <row r="1426" spans="1:34" x14ac:dyDescent="0.2">
      <c r="A1426" s="275"/>
      <c r="B1426" s="275"/>
      <c r="C1426" s="304"/>
      <c r="D1426" s="316"/>
      <c r="E1426" s="249"/>
      <c r="F1426" s="249"/>
      <c r="G1426" s="249"/>
      <c r="H1426" s="275"/>
      <c r="I1426" s="275"/>
      <c r="J1426" s="304"/>
      <c r="K1426" s="249"/>
      <c r="L1426" s="249"/>
      <c r="M1426" s="249"/>
      <c r="N1426" s="249"/>
      <c r="O1426" s="249"/>
      <c r="P1426" s="249"/>
      <c r="Q1426" s="249"/>
      <c r="R1426" s="249"/>
      <c r="S1426" s="249"/>
      <c r="T1426" s="249"/>
      <c r="U1426" s="249"/>
      <c r="V1426" s="249"/>
      <c r="W1426" s="249"/>
      <c r="X1426" s="249"/>
      <c r="Y1426" s="249"/>
      <c r="Z1426" s="249"/>
      <c r="AA1426" s="249"/>
      <c r="AB1426" s="249"/>
      <c r="AC1426" s="249"/>
      <c r="AD1426" s="249"/>
      <c r="AE1426" s="249"/>
      <c r="AF1426" s="249"/>
      <c r="AG1426" s="249"/>
      <c r="AH1426" s="249"/>
    </row>
    <row r="1427" spans="1:34" x14ac:dyDescent="0.2">
      <c r="A1427" s="275"/>
      <c r="B1427" s="275"/>
      <c r="C1427" s="304"/>
      <c r="D1427" s="316"/>
      <c r="E1427" s="249"/>
      <c r="F1427" s="249"/>
      <c r="G1427" s="249"/>
      <c r="H1427" s="275"/>
      <c r="I1427" s="275"/>
      <c r="J1427" s="304"/>
      <c r="K1427" s="249"/>
      <c r="L1427" s="249"/>
      <c r="M1427" s="249"/>
      <c r="N1427" s="249"/>
      <c r="O1427" s="249"/>
      <c r="P1427" s="249"/>
      <c r="Q1427" s="249"/>
      <c r="R1427" s="249"/>
      <c r="S1427" s="249"/>
      <c r="T1427" s="249"/>
      <c r="U1427" s="249"/>
      <c r="V1427" s="249"/>
      <c r="W1427" s="249"/>
      <c r="X1427" s="249"/>
      <c r="Y1427" s="249"/>
      <c r="Z1427" s="249"/>
      <c r="AA1427" s="249"/>
      <c r="AB1427" s="249"/>
      <c r="AC1427" s="249"/>
      <c r="AD1427" s="249"/>
      <c r="AE1427" s="249"/>
      <c r="AF1427" s="249"/>
      <c r="AG1427" s="249"/>
      <c r="AH1427" s="249"/>
    </row>
    <row r="1428" spans="1:34" x14ac:dyDescent="0.2">
      <c r="A1428" s="275"/>
      <c r="B1428" s="275"/>
      <c r="C1428" s="304"/>
      <c r="D1428" s="316"/>
      <c r="E1428" s="249"/>
      <c r="F1428" s="249"/>
      <c r="G1428" s="249"/>
      <c r="H1428" s="275"/>
      <c r="I1428" s="275"/>
      <c r="J1428" s="304"/>
      <c r="K1428" s="249"/>
      <c r="L1428" s="249"/>
      <c r="M1428" s="249"/>
      <c r="N1428" s="249"/>
      <c r="O1428" s="249"/>
      <c r="P1428" s="249"/>
      <c r="Q1428" s="249"/>
      <c r="R1428" s="249"/>
      <c r="S1428" s="249"/>
      <c r="T1428" s="249"/>
      <c r="U1428" s="249"/>
      <c r="V1428" s="249"/>
      <c r="W1428" s="249"/>
      <c r="X1428" s="249"/>
      <c r="Y1428" s="249"/>
      <c r="Z1428" s="249"/>
      <c r="AA1428" s="249"/>
      <c r="AB1428" s="249"/>
      <c r="AC1428" s="249"/>
      <c r="AD1428" s="249"/>
      <c r="AE1428" s="249"/>
      <c r="AF1428" s="249"/>
      <c r="AG1428" s="249"/>
      <c r="AH1428" s="249"/>
    </row>
    <row r="1429" spans="1:34" x14ac:dyDescent="0.2">
      <c r="A1429" s="275"/>
      <c r="B1429" s="275"/>
      <c r="C1429" s="304"/>
      <c r="D1429" s="316"/>
      <c r="E1429" s="249"/>
      <c r="F1429" s="249"/>
      <c r="G1429" s="249"/>
      <c r="H1429" s="275"/>
      <c r="I1429" s="275"/>
      <c r="J1429" s="304"/>
      <c r="K1429" s="249"/>
      <c r="L1429" s="249"/>
      <c r="M1429" s="249"/>
      <c r="N1429" s="249"/>
      <c r="O1429" s="249"/>
      <c r="P1429" s="249"/>
      <c r="Q1429" s="249"/>
      <c r="R1429" s="249"/>
      <c r="S1429" s="249"/>
      <c r="T1429" s="249"/>
      <c r="U1429" s="249"/>
      <c r="V1429" s="249"/>
      <c r="W1429" s="249"/>
      <c r="X1429" s="249"/>
      <c r="Y1429" s="249"/>
      <c r="Z1429" s="249"/>
      <c r="AA1429" s="249"/>
      <c r="AB1429" s="249"/>
      <c r="AC1429" s="249"/>
      <c r="AD1429" s="249"/>
      <c r="AE1429" s="249"/>
      <c r="AF1429" s="249"/>
      <c r="AG1429" s="249"/>
      <c r="AH1429" s="249"/>
    </row>
    <row r="1430" spans="1:34" x14ac:dyDescent="0.2">
      <c r="A1430" s="275"/>
      <c r="B1430" s="275"/>
      <c r="C1430" s="304"/>
      <c r="D1430" s="316"/>
      <c r="E1430" s="249"/>
      <c r="F1430" s="249"/>
      <c r="G1430" s="249"/>
      <c r="H1430" s="275"/>
      <c r="I1430" s="275"/>
      <c r="J1430" s="304"/>
      <c r="K1430" s="249"/>
      <c r="L1430" s="249"/>
      <c r="M1430" s="249"/>
      <c r="N1430" s="249"/>
      <c r="O1430" s="249"/>
      <c r="P1430" s="249"/>
      <c r="Q1430" s="249"/>
      <c r="R1430" s="249"/>
      <c r="S1430" s="249"/>
      <c r="T1430" s="249"/>
      <c r="U1430" s="249"/>
      <c r="V1430" s="249"/>
      <c r="W1430" s="249"/>
      <c r="X1430" s="249"/>
      <c r="Y1430" s="249"/>
      <c r="Z1430" s="249"/>
      <c r="AA1430" s="249"/>
      <c r="AB1430" s="249"/>
      <c r="AC1430" s="249"/>
      <c r="AD1430" s="249"/>
      <c r="AE1430" s="249"/>
      <c r="AF1430" s="249"/>
      <c r="AG1430" s="249"/>
      <c r="AH1430" s="249"/>
    </row>
    <row r="1431" spans="1:34" x14ac:dyDescent="0.2">
      <c r="A1431" s="275"/>
      <c r="B1431" s="275"/>
      <c r="C1431" s="304"/>
      <c r="D1431" s="316"/>
      <c r="E1431" s="333"/>
      <c r="F1431" s="333"/>
      <c r="G1431" s="333"/>
      <c r="H1431" s="275"/>
      <c r="I1431" s="275"/>
      <c r="J1431" s="304"/>
      <c r="K1431" s="249"/>
      <c r="L1431" s="249"/>
      <c r="M1431" s="249"/>
      <c r="N1431" s="249"/>
      <c r="O1431" s="249"/>
      <c r="P1431" s="249"/>
      <c r="Q1431" s="249"/>
      <c r="R1431" s="249"/>
      <c r="S1431" s="249"/>
      <c r="T1431" s="249"/>
      <c r="U1431" s="249"/>
      <c r="V1431" s="249"/>
      <c r="W1431" s="249"/>
      <c r="X1431" s="249"/>
      <c r="Y1431" s="249"/>
      <c r="Z1431" s="249"/>
      <c r="AA1431" s="249"/>
      <c r="AB1431" s="249"/>
      <c r="AC1431" s="249"/>
      <c r="AD1431" s="249"/>
      <c r="AE1431" s="249"/>
      <c r="AF1431" s="249"/>
      <c r="AG1431" s="249"/>
      <c r="AH1431" s="249"/>
    </row>
    <row r="1432" spans="1:34" x14ac:dyDescent="0.2">
      <c r="A1432" s="275"/>
      <c r="B1432" s="275"/>
      <c r="C1432" s="304"/>
      <c r="D1432" s="316"/>
      <c r="E1432" s="249"/>
      <c r="F1432" s="249"/>
      <c r="G1432" s="249"/>
      <c r="H1432" s="275"/>
      <c r="I1432" s="275"/>
      <c r="J1432" s="304"/>
      <c r="K1432" s="249"/>
      <c r="L1432" s="249"/>
      <c r="M1432" s="249"/>
      <c r="N1432" s="249"/>
      <c r="O1432" s="249"/>
      <c r="P1432" s="249"/>
      <c r="Q1432" s="249"/>
      <c r="R1432" s="249"/>
      <c r="S1432" s="249"/>
      <c r="T1432" s="249"/>
      <c r="U1432" s="249"/>
      <c r="V1432" s="249"/>
      <c r="W1432" s="249"/>
      <c r="X1432" s="249"/>
      <c r="Y1432" s="249"/>
      <c r="Z1432" s="249"/>
      <c r="AA1432" s="249"/>
      <c r="AB1432" s="249"/>
      <c r="AC1432" s="249"/>
      <c r="AD1432" s="249"/>
      <c r="AE1432" s="249"/>
      <c r="AF1432" s="249"/>
      <c r="AG1432" s="249"/>
      <c r="AH1432" s="249"/>
    </row>
    <row r="1433" spans="1:34" x14ac:dyDescent="0.2">
      <c r="A1433" s="275"/>
      <c r="B1433" s="275"/>
      <c r="C1433" s="304"/>
      <c r="D1433" s="316"/>
      <c r="E1433" s="249"/>
      <c r="F1433" s="249"/>
      <c r="G1433" s="249"/>
      <c r="H1433" s="275"/>
      <c r="I1433" s="275"/>
      <c r="J1433" s="304"/>
      <c r="K1433" s="249"/>
      <c r="L1433" s="249"/>
      <c r="M1433" s="249"/>
      <c r="N1433" s="249"/>
      <c r="O1433" s="249"/>
      <c r="P1433" s="249"/>
      <c r="Q1433" s="249"/>
      <c r="R1433" s="249"/>
      <c r="S1433" s="249"/>
      <c r="T1433" s="249"/>
      <c r="U1433" s="249"/>
      <c r="V1433" s="249"/>
      <c r="W1433" s="249"/>
      <c r="X1433" s="249"/>
      <c r="Y1433" s="249"/>
      <c r="Z1433" s="249"/>
      <c r="AA1433" s="249"/>
      <c r="AB1433" s="249"/>
      <c r="AC1433" s="249"/>
      <c r="AD1433" s="249"/>
      <c r="AE1433" s="249"/>
      <c r="AF1433" s="249"/>
      <c r="AG1433" s="249"/>
      <c r="AH1433" s="249"/>
    </row>
    <row r="1434" spans="1:34" x14ac:dyDescent="0.2">
      <c r="A1434" s="275"/>
      <c r="B1434" s="275"/>
      <c r="C1434" s="304"/>
      <c r="D1434" s="316"/>
      <c r="E1434" s="249"/>
      <c r="F1434" s="249"/>
      <c r="G1434" s="249"/>
      <c r="H1434" s="275"/>
      <c r="I1434" s="275"/>
      <c r="J1434" s="304"/>
      <c r="K1434" s="249"/>
      <c r="L1434" s="249"/>
      <c r="M1434" s="249"/>
      <c r="N1434" s="249"/>
      <c r="O1434" s="249"/>
      <c r="P1434" s="249"/>
      <c r="Q1434" s="249"/>
      <c r="R1434" s="249"/>
      <c r="S1434" s="249"/>
      <c r="T1434" s="249"/>
      <c r="U1434" s="249"/>
      <c r="V1434" s="249"/>
      <c r="W1434" s="249"/>
      <c r="X1434" s="249"/>
      <c r="Y1434" s="249"/>
      <c r="Z1434" s="249"/>
      <c r="AA1434" s="249"/>
      <c r="AB1434" s="249"/>
      <c r="AC1434" s="249"/>
      <c r="AD1434" s="249"/>
      <c r="AE1434" s="249"/>
      <c r="AF1434" s="249"/>
      <c r="AG1434" s="249"/>
      <c r="AH1434" s="249"/>
    </row>
    <row r="1435" spans="1:34" x14ac:dyDescent="0.2">
      <c r="A1435" s="275"/>
      <c r="B1435" s="275"/>
      <c r="C1435" s="304"/>
      <c r="D1435" s="316"/>
      <c r="E1435" s="249"/>
      <c r="F1435" s="249"/>
      <c r="G1435" s="249"/>
      <c r="H1435" s="275"/>
      <c r="I1435" s="275"/>
      <c r="J1435" s="304"/>
      <c r="K1435" s="249"/>
      <c r="L1435" s="249"/>
      <c r="M1435" s="249"/>
      <c r="N1435" s="249"/>
      <c r="O1435" s="249"/>
      <c r="P1435" s="249"/>
      <c r="Q1435" s="249"/>
      <c r="R1435" s="249"/>
      <c r="S1435" s="249"/>
      <c r="T1435" s="249"/>
      <c r="U1435" s="249"/>
      <c r="V1435" s="249"/>
      <c r="W1435" s="249"/>
      <c r="X1435" s="249"/>
      <c r="Y1435" s="249"/>
      <c r="Z1435" s="249"/>
      <c r="AA1435" s="249"/>
      <c r="AB1435" s="249"/>
      <c r="AC1435" s="249"/>
      <c r="AD1435" s="249"/>
      <c r="AE1435" s="249"/>
      <c r="AF1435" s="249"/>
      <c r="AG1435" s="249"/>
      <c r="AH1435" s="249"/>
    </row>
    <row r="1436" spans="1:34" x14ac:dyDescent="0.2">
      <c r="A1436" s="275"/>
      <c r="B1436" s="275"/>
      <c r="C1436" s="304"/>
      <c r="D1436" s="316"/>
      <c r="E1436" s="249"/>
      <c r="F1436" s="249"/>
      <c r="G1436" s="249"/>
      <c r="H1436" s="275"/>
      <c r="I1436" s="275"/>
      <c r="J1436" s="304"/>
      <c r="K1436" s="249"/>
      <c r="L1436" s="249"/>
      <c r="M1436" s="249"/>
      <c r="N1436" s="249"/>
      <c r="O1436" s="249"/>
      <c r="P1436" s="249"/>
      <c r="Q1436" s="249"/>
      <c r="R1436" s="249"/>
      <c r="S1436" s="249"/>
      <c r="T1436" s="249"/>
      <c r="U1436" s="249"/>
      <c r="V1436" s="249"/>
      <c r="W1436" s="249"/>
      <c r="X1436" s="249"/>
      <c r="Y1436" s="249"/>
      <c r="Z1436" s="249"/>
      <c r="AA1436" s="249"/>
      <c r="AB1436" s="249"/>
      <c r="AC1436" s="249"/>
      <c r="AD1436" s="249"/>
      <c r="AE1436" s="249"/>
      <c r="AF1436" s="249"/>
      <c r="AG1436" s="249"/>
      <c r="AH1436" s="249"/>
    </row>
    <row r="1437" spans="1:34" x14ac:dyDescent="0.2">
      <c r="A1437" s="275"/>
      <c r="B1437" s="275"/>
      <c r="C1437" s="304"/>
      <c r="D1437" s="316"/>
      <c r="E1437" s="249"/>
      <c r="F1437" s="249"/>
      <c r="G1437" s="249"/>
      <c r="H1437" s="275"/>
      <c r="I1437" s="275"/>
      <c r="J1437" s="304"/>
      <c r="K1437" s="249"/>
      <c r="L1437" s="249"/>
      <c r="M1437" s="249"/>
      <c r="N1437" s="249"/>
      <c r="O1437" s="249"/>
      <c r="P1437" s="249"/>
      <c r="Q1437" s="249"/>
      <c r="R1437" s="249"/>
      <c r="S1437" s="249"/>
      <c r="T1437" s="249"/>
      <c r="U1437" s="249"/>
      <c r="V1437" s="249"/>
      <c r="W1437" s="249"/>
      <c r="X1437" s="249"/>
      <c r="Y1437" s="249"/>
      <c r="Z1437" s="249"/>
      <c r="AA1437" s="249"/>
      <c r="AB1437" s="249"/>
      <c r="AC1437" s="249"/>
      <c r="AD1437" s="249"/>
      <c r="AE1437" s="249"/>
      <c r="AF1437" s="249"/>
      <c r="AG1437" s="249"/>
      <c r="AH1437" s="249"/>
    </row>
    <row r="1438" spans="1:34" x14ac:dyDescent="0.2">
      <c r="A1438" s="275"/>
      <c r="B1438" s="275"/>
      <c r="C1438" s="304"/>
      <c r="D1438" s="316"/>
      <c r="E1438" s="249"/>
      <c r="F1438" s="249"/>
      <c r="G1438" s="249"/>
      <c r="H1438" s="275"/>
      <c r="I1438" s="275"/>
      <c r="J1438" s="304"/>
      <c r="K1438" s="249"/>
      <c r="L1438" s="249"/>
      <c r="M1438" s="249"/>
      <c r="N1438" s="249"/>
      <c r="O1438" s="249"/>
      <c r="P1438" s="249"/>
      <c r="Q1438" s="249"/>
      <c r="R1438" s="249"/>
      <c r="S1438" s="249"/>
      <c r="T1438" s="249"/>
      <c r="U1438" s="249"/>
      <c r="V1438" s="249"/>
      <c r="W1438" s="249"/>
      <c r="X1438" s="249"/>
      <c r="Y1438" s="249"/>
      <c r="Z1438" s="249"/>
      <c r="AA1438" s="249"/>
      <c r="AB1438" s="249"/>
      <c r="AC1438" s="249"/>
      <c r="AD1438" s="249"/>
      <c r="AE1438" s="249"/>
      <c r="AF1438" s="249"/>
      <c r="AG1438" s="249"/>
      <c r="AH1438" s="249"/>
    </row>
    <row r="1439" spans="1:34" x14ac:dyDescent="0.2">
      <c r="A1439" s="275"/>
      <c r="B1439" s="275"/>
      <c r="C1439" s="304"/>
      <c r="D1439" s="316"/>
      <c r="E1439" s="249"/>
      <c r="F1439" s="249"/>
      <c r="G1439" s="249"/>
      <c r="H1439" s="275"/>
      <c r="I1439" s="275"/>
      <c r="J1439" s="304"/>
      <c r="K1439" s="249"/>
      <c r="L1439" s="249"/>
      <c r="M1439" s="249"/>
      <c r="N1439" s="249"/>
      <c r="O1439" s="249"/>
      <c r="P1439" s="249"/>
      <c r="Q1439" s="249"/>
      <c r="R1439" s="249"/>
      <c r="S1439" s="249"/>
      <c r="T1439" s="249"/>
      <c r="U1439" s="249"/>
      <c r="V1439" s="249"/>
      <c r="W1439" s="249"/>
      <c r="X1439" s="249"/>
      <c r="Y1439" s="249"/>
      <c r="Z1439" s="249"/>
      <c r="AA1439" s="249"/>
      <c r="AB1439" s="249"/>
      <c r="AC1439" s="249"/>
      <c r="AD1439" s="249"/>
      <c r="AE1439" s="249"/>
      <c r="AF1439" s="249"/>
      <c r="AG1439" s="249"/>
      <c r="AH1439" s="249"/>
    </row>
    <row r="1440" spans="1:34" x14ac:dyDescent="0.2">
      <c r="A1440" s="275"/>
      <c r="B1440" s="275"/>
      <c r="C1440" s="304"/>
      <c r="D1440" s="316"/>
      <c r="E1440" s="249"/>
      <c r="F1440" s="249"/>
      <c r="G1440" s="249"/>
      <c r="H1440" s="275"/>
      <c r="I1440" s="275"/>
      <c r="J1440" s="304"/>
      <c r="K1440" s="249"/>
      <c r="L1440" s="249"/>
      <c r="M1440" s="249"/>
      <c r="N1440" s="249"/>
      <c r="O1440" s="249"/>
      <c r="P1440" s="249"/>
      <c r="Q1440" s="249"/>
      <c r="R1440" s="249"/>
      <c r="S1440" s="249"/>
      <c r="T1440" s="249"/>
      <c r="U1440" s="249"/>
      <c r="V1440" s="249"/>
      <c r="W1440" s="249"/>
      <c r="X1440" s="249"/>
      <c r="Y1440" s="249"/>
      <c r="Z1440" s="249"/>
      <c r="AA1440" s="249"/>
      <c r="AB1440" s="249"/>
      <c r="AC1440" s="249"/>
      <c r="AD1440" s="249"/>
      <c r="AE1440" s="249"/>
      <c r="AF1440" s="249"/>
      <c r="AG1440" s="249"/>
      <c r="AH1440" s="249"/>
    </row>
    <row r="1441" spans="1:34" x14ac:dyDescent="0.2">
      <c r="A1441" s="275"/>
      <c r="B1441" s="275"/>
      <c r="C1441" s="304"/>
      <c r="D1441" s="316"/>
      <c r="E1441" s="249"/>
      <c r="F1441" s="249"/>
      <c r="G1441" s="249"/>
      <c r="H1441" s="275"/>
      <c r="I1441" s="275"/>
      <c r="J1441" s="304"/>
      <c r="K1441" s="249"/>
      <c r="L1441" s="249"/>
      <c r="M1441" s="249"/>
      <c r="N1441" s="249"/>
      <c r="O1441" s="249"/>
      <c r="P1441" s="249"/>
      <c r="Q1441" s="249"/>
      <c r="R1441" s="249"/>
      <c r="S1441" s="249"/>
      <c r="T1441" s="249"/>
      <c r="U1441" s="249"/>
      <c r="V1441" s="249"/>
      <c r="W1441" s="249"/>
      <c r="X1441" s="249"/>
      <c r="Y1441" s="249"/>
      <c r="Z1441" s="249"/>
      <c r="AA1441" s="249"/>
      <c r="AB1441" s="249"/>
      <c r="AC1441" s="249"/>
      <c r="AD1441" s="249"/>
      <c r="AE1441" s="249"/>
      <c r="AF1441" s="249"/>
      <c r="AG1441" s="249"/>
      <c r="AH1441" s="249"/>
    </row>
    <row r="1442" spans="1:34" x14ac:dyDescent="0.2">
      <c r="A1442" s="275"/>
      <c r="B1442" s="275"/>
      <c r="C1442" s="304"/>
      <c r="D1442" s="316"/>
      <c r="E1442" s="249"/>
      <c r="F1442" s="249"/>
      <c r="G1442" s="249"/>
      <c r="H1442" s="275"/>
      <c r="I1442" s="275"/>
      <c r="J1442" s="304"/>
      <c r="K1442" s="249"/>
      <c r="L1442" s="249"/>
      <c r="M1442" s="249"/>
      <c r="N1442" s="249"/>
      <c r="O1442" s="249"/>
      <c r="P1442" s="249"/>
      <c r="Q1442" s="249"/>
      <c r="R1442" s="249"/>
      <c r="S1442" s="249"/>
      <c r="T1442" s="249"/>
      <c r="U1442" s="249"/>
      <c r="V1442" s="249"/>
      <c r="W1442" s="249"/>
      <c r="X1442" s="249"/>
      <c r="Y1442" s="249"/>
      <c r="Z1442" s="249"/>
      <c r="AA1442" s="249"/>
      <c r="AB1442" s="249"/>
      <c r="AC1442" s="249"/>
      <c r="AD1442" s="249"/>
      <c r="AE1442" s="249"/>
      <c r="AF1442" s="249"/>
      <c r="AG1442" s="249"/>
      <c r="AH1442" s="249"/>
    </row>
    <row r="1443" spans="1:34" x14ac:dyDescent="0.2">
      <c r="A1443" s="275"/>
      <c r="B1443" s="275"/>
      <c r="C1443" s="304"/>
      <c r="D1443" s="316"/>
      <c r="E1443" s="249"/>
      <c r="F1443" s="249"/>
      <c r="G1443" s="249"/>
      <c r="H1443" s="275"/>
      <c r="I1443" s="275"/>
      <c r="J1443" s="304"/>
      <c r="K1443" s="249"/>
      <c r="L1443" s="249"/>
      <c r="M1443" s="249"/>
      <c r="N1443" s="249"/>
      <c r="O1443" s="249"/>
      <c r="P1443" s="249"/>
      <c r="Q1443" s="249"/>
      <c r="R1443" s="249"/>
      <c r="S1443" s="249"/>
      <c r="T1443" s="249"/>
      <c r="U1443" s="249"/>
      <c r="V1443" s="249"/>
      <c r="W1443" s="249"/>
      <c r="X1443" s="249"/>
      <c r="Y1443" s="249"/>
      <c r="Z1443" s="249"/>
      <c r="AA1443" s="249"/>
      <c r="AB1443" s="249"/>
      <c r="AC1443" s="249"/>
      <c r="AD1443" s="249"/>
      <c r="AE1443" s="249"/>
      <c r="AF1443" s="249"/>
      <c r="AG1443" s="249"/>
      <c r="AH1443" s="249"/>
    </row>
    <row r="1444" spans="1:34" x14ac:dyDescent="0.2">
      <c r="A1444" s="275"/>
      <c r="B1444" s="275"/>
      <c r="C1444" s="304"/>
      <c r="D1444" s="316"/>
      <c r="E1444" s="249"/>
      <c r="F1444" s="249"/>
      <c r="G1444" s="249"/>
      <c r="H1444" s="275"/>
      <c r="I1444" s="275"/>
      <c r="J1444" s="304"/>
      <c r="K1444" s="249"/>
      <c r="L1444" s="249"/>
      <c r="M1444" s="249"/>
      <c r="N1444" s="249"/>
      <c r="O1444" s="249"/>
      <c r="P1444" s="249"/>
      <c r="Q1444" s="249"/>
      <c r="R1444" s="249"/>
      <c r="S1444" s="249"/>
      <c r="T1444" s="249"/>
      <c r="U1444" s="249"/>
      <c r="V1444" s="249"/>
      <c r="W1444" s="249"/>
      <c r="X1444" s="249"/>
      <c r="Y1444" s="249"/>
      <c r="Z1444" s="249"/>
      <c r="AA1444" s="249"/>
      <c r="AB1444" s="249"/>
      <c r="AC1444" s="249"/>
      <c r="AD1444" s="249"/>
      <c r="AE1444" s="249"/>
      <c r="AF1444" s="249"/>
      <c r="AG1444" s="249"/>
      <c r="AH1444" s="249"/>
    </row>
    <row r="1445" spans="1:34" x14ac:dyDescent="0.2">
      <c r="A1445" s="275"/>
      <c r="B1445" s="275"/>
      <c r="C1445" s="304"/>
      <c r="D1445" s="316"/>
      <c r="E1445" s="249"/>
      <c r="F1445" s="249"/>
      <c r="G1445" s="249"/>
      <c r="H1445" s="275"/>
      <c r="I1445" s="275"/>
      <c r="J1445" s="304"/>
      <c r="K1445" s="249"/>
      <c r="L1445" s="249"/>
      <c r="M1445" s="249"/>
      <c r="N1445" s="249"/>
      <c r="O1445" s="249"/>
      <c r="P1445" s="249"/>
      <c r="Q1445" s="249"/>
      <c r="R1445" s="249"/>
      <c r="S1445" s="249"/>
      <c r="T1445" s="249"/>
      <c r="U1445" s="249"/>
      <c r="V1445" s="249"/>
      <c r="W1445" s="249"/>
      <c r="X1445" s="249"/>
      <c r="Y1445" s="249"/>
      <c r="Z1445" s="249"/>
      <c r="AA1445" s="249"/>
      <c r="AB1445" s="249"/>
      <c r="AC1445" s="249"/>
      <c r="AD1445" s="249"/>
      <c r="AE1445" s="249"/>
      <c r="AF1445" s="249"/>
      <c r="AG1445" s="249"/>
      <c r="AH1445" s="249"/>
    </row>
    <row r="1446" spans="1:34" x14ac:dyDescent="0.2">
      <c r="A1446" s="275"/>
      <c r="B1446" s="275"/>
      <c r="C1446" s="304"/>
      <c r="D1446" s="316"/>
      <c r="E1446" s="249"/>
      <c r="F1446" s="249"/>
      <c r="G1446" s="249"/>
      <c r="H1446" s="275"/>
      <c r="I1446" s="275"/>
      <c r="J1446" s="304"/>
      <c r="K1446" s="249"/>
      <c r="L1446" s="249"/>
      <c r="M1446" s="249"/>
      <c r="N1446" s="249"/>
      <c r="O1446" s="249"/>
      <c r="P1446" s="249"/>
      <c r="Q1446" s="249"/>
      <c r="R1446" s="249"/>
      <c r="S1446" s="249"/>
      <c r="T1446" s="249"/>
      <c r="U1446" s="249"/>
      <c r="V1446" s="249"/>
      <c r="W1446" s="249"/>
      <c r="X1446" s="249"/>
      <c r="Y1446" s="249"/>
      <c r="Z1446" s="249"/>
      <c r="AA1446" s="249"/>
      <c r="AB1446" s="249"/>
      <c r="AC1446" s="249"/>
      <c r="AD1446" s="249"/>
      <c r="AE1446" s="249"/>
      <c r="AF1446" s="249"/>
      <c r="AG1446" s="249"/>
      <c r="AH1446" s="249"/>
    </row>
    <row r="1447" spans="1:34" x14ac:dyDescent="0.2">
      <c r="A1447" s="275"/>
      <c r="B1447" s="275"/>
      <c r="C1447" s="304"/>
      <c r="D1447" s="316"/>
      <c r="E1447" s="249"/>
      <c r="F1447" s="249"/>
      <c r="G1447" s="249"/>
      <c r="H1447" s="334"/>
      <c r="I1447" s="275"/>
      <c r="J1447" s="304"/>
      <c r="K1447" s="249"/>
      <c r="L1447" s="249"/>
      <c r="M1447" s="249"/>
      <c r="N1447" s="249"/>
      <c r="O1447" s="249"/>
      <c r="P1447" s="249"/>
      <c r="Q1447" s="249"/>
      <c r="R1447" s="249"/>
      <c r="S1447" s="249"/>
      <c r="T1447" s="249"/>
      <c r="U1447" s="249"/>
      <c r="V1447" s="249"/>
      <c r="W1447" s="249"/>
      <c r="X1447" s="249"/>
      <c r="Y1447" s="249"/>
      <c r="Z1447" s="249"/>
      <c r="AA1447" s="249"/>
      <c r="AB1447" s="249"/>
      <c r="AC1447" s="249"/>
      <c r="AD1447" s="249"/>
      <c r="AE1447" s="249"/>
      <c r="AF1447" s="249"/>
      <c r="AG1447" s="249"/>
      <c r="AH1447" s="249"/>
    </row>
    <row r="1448" spans="1:34" x14ac:dyDescent="0.2">
      <c r="A1448" s="275"/>
      <c r="B1448" s="275"/>
      <c r="C1448" s="304"/>
      <c r="D1448" s="316"/>
      <c r="E1448" s="249"/>
      <c r="F1448" s="249"/>
      <c r="G1448" s="249"/>
      <c r="H1448" s="275"/>
      <c r="I1448" s="275"/>
      <c r="J1448" s="304"/>
      <c r="K1448" s="249"/>
      <c r="L1448" s="249"/>
      <c r="M1448" s="249"/>
      <c r="N1448" s="249"/>
      <c r="O1448" s="249"/>
      <c r="P1448" s="249"/>
      <c r="Q1448" s="249"/>
      <c r="R1448" s="249"/>
      <c r="S1448" s="249"/>
      <c r="T1448" s="249"/>
      <c r="U1448" s="249"/>
      <c r="V1448" s="249"/>
      <c r="W1448" s="249"/>
      <c r="X1448" s="249"/>
      <c r="Y1448" s="249"/>
      <c r="Z1448" s="249"/>
      <c r="AA1448" s="249"/>
      <c r="AB1448" s="249"/>
      <c r="AC1448" s="249"/>
      <c r="AD1448" s="249"/>
      <c r="AE1448" s="249"/>
      <c r="AF1448" s="249"/>
      <c r="AG1448" s="249"/>
      <c r="AH1448" s="249"/>
    </row>
    <row r="1449" spans="1:34" x14ac:dyDescent="0.2">
      <c r="A1449" s="275"/>
      <c r="B1449" s="275"/>
      <c r="C1449" s="304"/>
      <c r="D1449" s="316"/>
      <c r="E1449" s="249"/>
      <c r="F1449" s="249"/>
      <c r="G1449" s="249"/>
      <c r="H1449" s="275"/>
      <c r="I1449" s="275"/>
      <c r="J1449" s="304"/>
      <c r="K1449" s="249"/>
      <c r="L1449" s="249"/>
      <c r="M1449" s="249"/>
      <c r="N1449" s="249"/>
      <c r="O1449" s="249"/>
      <c r="P1449" s="249"/>
      <c r="Q1449" s="249"/>
      <c r="R1449" s="249"/>
      <c r="S1449" s="249"/>
      <c r="T1449" s="249"/>
      <c r="U1449" s="249"/>
      <c r="V1449" s="249"/>
      <c r="W1449" s="249"/>
      <c r="X1449" s="249"/>
      <c r="Y1449" s="249"/>
      <c r="Z1449" s="249"/>
      <c r="AA1449" s="249"/>
      <c r="AB1449" s="249"/>
      <c r="AC1449" s="249"/>
      <c r="AD1449" s="249"/>
      <c r="AE1449" s="249"/>
      <c r="AF1449" s="249"/>
      <c r="AG1449" s="249"/>
      <c r="AH1449" s="249"/>
    </row>
    <row r="1450" spans="1:34" x14ac:dyDescent="0.2">
      <c r="A1450" s="275"/>
      <c r="B1450" s="275"/>
      <c r="C1450" s="304"/>
      <c r="D1450" s="316"/>
      <c r="E1450" s="249"/>
      <c r="F1450" s="249"/>
      <c r="G1450" s="249"/>
      <c r="H1450" s="275"/>
      <c r="I1450" s="275"/>
      <c r="J1450" s="304"/>
      <c r="K1450" s="249"/>
      <c r="L1450" s="249"/>
      <c r="M1450" s="249"/>
      <c r="N1450" s="249"/>
      <c r="O1450" s="249"/>
      <c r="P1450" s="249"/>
      <c r="Q1450" s="249"/>
      <c r="R1450" s="249"/>
      <c r="S1450" s="249"/>
      <c r="T1450" s="249"/>
      <c r="U1450" s="249"/>
      <c r="V1450" s="249"/>
      <c r="W1450" s="249"/>
      <c r="X1450" s="249"/>
      <c r="Y1450" s="249"/>
      <c r="Z1450" s="249"/>
      <c r="AA1450" s="249"/>
      <c r="AB1450" s="249"/>
      <c r="AC1450" s="249"/>
      <c r="AD1450" s="249"/>
      <c r="AE1450" s="249"/>
      <c r="AF1450" s="249"/>
      <c r="AG1450" s="249"/>
      <c r="AH1450" s="249"/>
    </row>
    <row r="1451" spans="1:34" x14ac:dyDescent="0.2">
      <c r="A1451" s="275"/>
      <c r="B1451" s="275"/>
      <c r="C1451" s="304"/>
      <c r="D1451" s="316"/>
      <c r="E1451" s="249"/>
      <c r="F1451" s="249"/>
      <c r="G1451" s="249"/>
      <c r="H1451" s="275"/>
      <c r="I1451" s="275"/>
      <c r="J1451" s="304"/>
      <c r="K1451" s="249"/>
      <c r="L1451" s="249"/>
      <c r="M1451" s="249"/>
      <c r="N1451" s="249"/>
      <c r="O1451" s="249"/>
      <c r="P1451" s="249"/>
      <c r="Q1451" s="249"/>
      <c r="R1451" s="249"/>
      <c r="S1451" s="249"/>
      <c r="T1451" s="249"/>
      <c r="U1451" s="249"/>
      <c r="V1451" s="249"/>
      <c r="W1451" s="249"/>
      <c r="X1451" s="249"/>
      <c r="Y1451" s="249"/>
      <c r="Z1451" s="249"/>
      <c r="AA1451" s="249"/>
      <c r="AB1451" s="249"/>
      <c r="AC1451" s="249"/>
      <c r="AD1451" s="249"/>
      <c r="AE1451" s="249"/>
      <c r="AF1451" s="249"/>
      <c r="AG1451" s="249"/>
      <c r="AH1451" s="249"/>
    </row>
    <row r="1452" spans="1:34" x14ac:dyDescent="0.2">
      <c r="A1452" s="275"/>
      <c r="B1452" s="275"/>
      <c r="C1452" s="304"/>
      <c r="D1452" s="316"/>
      <c r="E1452" s="249"/>
      <c r="F1452" s="249"/>
      <c r="G1452" s="249"/>
      <c r="H1452" s="275"/>
      <c r="I1452" s="275"/>
      <c r="J1452" s="304"/>
      <c r="K1452" s="249"/>
      <c r="L1452" s="249"/>
      <c r="M1452" s="249"/>
      <c r="N1452" s="249"/>
      <c r="O1452" s="249"/>
      <c r="P1452" s="249"/>
      <c r="Q1452" s="249"/>
      <c r="R1452" s="249"/>
      <c r="S1452" s="249"/>
      <c r="T1452" s="249"/>
      <c r="U1452" s="249"/>
      <c r="V1452" s="249"/>
      <c r="W1452" s="249"/>
      <c r="X1452" s="249"/>
      <c r="Y1452" s="249"/>
      <c r="Z1452" s="249"/>
      <c r="AA1452" s="249"/>
      <c r="AB1452" s="249"/>
      <c r="AC1452" s="249"/>
      <c r="AD1452" s="249"/>
      <c r="AE1452" s="249"/>
      <c r="AF1452" s="249"/>
      <c r="AG1452" s="249"/>
      <c r="AH1452" s="249"/>
    </row>
    <row r="1453" spans="1:34" x14ac:dyDescent="0.2">
      <c r="A1453" s="275"/>
      <c r="B1453" s="275"/>
      <c r="C1453" s="304"/>
      <c r="D1453" s="316"/>
      <c r="E1453" s="249"/>
      <c r="F1453" s="249"/>
      <c r="G1453" s="249"/>
      <c r="H1453" s="275"/>
      <c r="I1453" s="275"/>
      <c r="J1453" s="304"/>
      <c r="K1453" s="319"/>
      <c r="L1453" s="319"/>
      <c r="M1453" s="319"/>
      <c r="N1453" s="319"/>
      <c r="O1453" s="319"/>
      <c r="P1453" s="319"/>
      <c r="Q1453" s="319"/>
      <c r="R1453" s="319"/>
      <c r="S1453" s="319"/>
      <c r="T1453" s="319"/>
      <c r="U1453" s="319"/>
      <c r="V1453" s="319"/>
      <c r="W1453" s="319"/>
      <c r="X1453" s="319"/>
      <c r="Y1453" s="319"/>
      <c r="Z1453" s="319"/>
      <c r="AA1453" s="319"/>
      <c r="AB1453" s="319"/>
      <c r="AC1453" s="319"/>
      <c r="AD1453" s="319"/>
      <c r="AE1453" s="319"/>
      <c r="AF1453" s="319"/>
      <c r="AG1453" s="319"/>
      <c r="AH1453" s="319"/>
    </row>
    <row r="1454" spans="1:34" x14ac:dyDescent="0.2">
      <c r="A1454" s="275"/>
      <c r="B1454" s="275"/>
      <c r="C1454" s="304"/>
      <c r="D1454" s="316"/>
      <c r="E1454" s="249"/>
      <c r="F1454" s="249"/>
      <c r="G1454" s="249"/>
      <c r="H1454" s="275"/>
      <c r="I1454" s="275"/>
      <c r="J1454" s="304"/>
      <c r="K1454" s="249"/>
      <c r="L1454" s="249"/>
      <c r="M1454" s="249"/>
      <c r="N1454" s="249"/>
      <c r="O1454" s="249"/>
      <c r="P1454" s="249"/>
      <c r="Q1454" s="249"/>
      <c r="R1454" s="249"/>
      <c r="S1454" s="249"/>
      <c r="T1454" s="249"/>
      <c r="U1454" s="249"/>
      <c r="V1454" s="249"/>
      <c r="W1454" s="249"/>
      <c r="X1454" s="249"/>
      <c r="Y1454" s="249"/>
      <c r="Z1454" s="249"/>
      <c r="AA1454" s="249"/>
      <c r="AB1454" s="249"/>
      <c r="AC1454" s="249"/>
      <c r="AD1454" s="249"/>
      <c r="AE1454" s="249"/>
      <c r="AF1454" s="249"/>
      <c r="AG1454" s="249"/>
      <c r="AH1454" s="249"/>
    </row>
    <row r="1455" spans="1:34" x14ac:dyDescent="0.2">
      <c r="A1455" s="275"/>
      <c r="B1455" s="275"/>
      <c r="C1455" s="304"/>
      <c r="D1455" s="316"/>
      <c r="E1455" s="249"/>
      <c r="F1455" s="249"/>
      <c r="G1455" s="249"/>
      <c r="H1455" s="275"/>
      <c r="I1455" s="275"/>
      <c r="J1455" s="304"/>
      <c r="K1455" s="249"/>
      <c r="L1455" s="249"/>
      <c r="M1455" s="249"/>
      <c r="N1455" s="249"/>
      <c r="O1455" s="249"/>
      <c r="P1455" s="249"/>
      <c r="Q1455" s="249"/>
      <c r="R1455" s="249"/>
      <c r="S1455" s="249"/>
      <c r="T1455" s="249"/>
      <c r="U1455" s="249"/>
      <c r="V1455" s="249"/>
      <c r="W1455" s="249"/>
      <c r="X1455" s="249"/>
      <c r="Y1455" s="249"/>
      <c r="Z1455" s="249"/>
      <c r="AA1455" s="249"/>
      <c r="AB1455" s="249"/>
      <c r="AC1455" s="249"/>
      <c r="AD1455" s="249"/>
      <c r="AE1455" s="249"/>
      <c r="AF1455" s="249"/>
      <c r="AG1455" s="249"/>
      <c r="AH1455" s="249"/>
    </row>
    <row r="1456" spans="1:34" x14ac:dyDescent="0.2">
      <c r="A1456" s="275"/>
      <c r="B1456" s="275"/>
      <c r="C1456" s="304"/>
      <c r="D1456" s="316"/>
      <c r="E1456" s="249"/>
      <c r="F1456" s="249"/>
      <c r="G1456" s="249"/>
      <c r="H1456" s="275"/>
      <c r="I1456" s="275"/>
      <c r="J1456" s="304"/>
      <c r="K1456" s="249"/>
      <c r="L1456" s="249"/>
      <c r="M1456" s="249"/>
      <c r="N1456" s="249"/>
      <c r="O1456" s="249"/>
      <c r="P1456" s="249"/>
      <c r="Q1456" s="249"/>
      <c r="R1456" s="249"/>
      <c r="S1456" s="249"/>
      <c r="T1456" s="249"/>
      <c r="U1456" s="249"/>
      <c r="V1456" s="249"/>
      <c r="W1456" s="249"/>
      <c r="X1456" s="249"/>
      <c r="Y1456" s="249"/>
      <c r="Z1456" s="249"/>
      <c r="AA1456" s="249"/>
      <c r="AB1456" s="249"/>
      <c r="AC1456" s="249"/>
      <c r="AD1456" s="249"/>
      <c r="AE1456" s="249"/>
      <c r="AF1456" s="249"/>
      <c r="AG1456" s="249"/>
      <c r="AH1456" s="249"/>
    </row>
    <row r="1457" spans="1:34" x14ac:dyDescent="0.2">
      <c r="A1457" s="275"/>
      <c r="B1457" s="275"/>
      <c r="C1457" s="304"/>
      <c r="D1457" s="316"/>
      <c r="E1457" s="249"/>
      <c r="F1457" s="249"/>
      <c r="G1457" s="249"/>
      <c r="H1457" s="275"/>
      <c r="I1457" s="275"/>
      <c r="J1457" s="304"/>
      <c r="K1457" s="249"/>
      <c r="L1457" s="249"/>
      <c r="M1457" s="249"/>
      <c r="N1457" s="249"/>
      <c r="O1457" s="249"/>
      <c r="P1457" s="249"/>
      <c r="Q1457" s="249"/>
      <c r="R1457" s="249"/>
      <c r="S1457" s="249"/>
      <c r="T1457" s="249"/>
      <c r="U1457" s="249"/>
      <c r="V1457" s="249"/>
      <c r="W1457" s="249"/>
      <c r="X1457" s="249"/>
      <c r="Y1457" s="249"/>
      <c r="Z1457" s="249"/>
      <c r="AA1457" s="249"/>
      <c r="AB1457" s="249"/>
      <c r="AC1457" s="249"/>
      <c r="AD1457" s="249"/>
      <c r="AE1457" s="249"/>
      <c r="AF1457" s="249"/>
      <c r="AG1457" s="249"/>
      <c r="AH1457" s="249"/>
    </row>
    <row r="1458" spans="1:34" x14ac:dyDescent="0.2">
      <c r="A1458" s="275"/>
      <c r="B1458" s="275"/>
      <c r="C1458" s="304"/>
      <c r="D1458" s="316"/>
      <c r="E1458" s="249"/>
      <c r="F1458" s="249"/>
      <c r="G1458" s="249"/>
      <c r="H1458" s="275"/>
      <c r="I1458" s="275"/>
      <c r="J1458" s="304"/>
      <c r="K1458" s="249"/>
      <c r="L1458" s="249"/>
      <c r="M1458" s="249"/>
      <c r="N1458" s="249"/>
      <c r="O1458" s="249"/>
      <c r="P1458" s="249"/>
      <c r="Q1458" s="249"/>
      <c r="R1458" s="249"/>
      <c r="S1458" s="249"/>
      <c r="T1458" s="249"/>
      <c r="U1458" s="249"/>
      <c r="V1458" s="249"/>
      <c r="W1458" s="249"/>
      <c r="X1458" s="249"/>
      <c r="Y1458" s="249"/>
      <c r="Z1458" s="249"/>
      <c r="AA1458" s="249"/>
      <c r="AB1458" s="249"/>
      <c r="AC1458" s="249"/>
      <c r="AD1458" s="249"/>
      <c r="AE1458" s="249"/>
      <c r="AF1458" s="249"/>
      <c r="AG1458" s="249"/>
      <c r="AH1458" s="249"/>
    </row>
    <row r="1459" spans="1:34" x14ac:dyDescent="0.2">
      <c r="A1459" s="275"/>
      <c r="B1459" s="275"/>
      <c r="C1459" s="304"/>
      <c r="D1459" s="316"/>
      <c r="E1459" s="249"/>
      <c r="F1459" s="249"/>
      <c r="G1459" s="249"/>
      <c r="H1459" s="275"/>
      <c r="I1459" s="275"/>
      <c r="J1459" s="304"/>
      <c r="K1459" s="249"/>
      <c r="L1459" s="249"/>
      <c r="M1459" s="249"/>
      <c r="N1459" s="249"/>
      <c r="O1459" s="249"/>
      <c r="P1459" s="249"/>
      <c r="Q1459" s="249"/>
      <c r="R1459" s="249"/>
      <c r="S1459" s="249"/>
      <c r="T1459" s="249"/>
      <c r="U1459" s="249"/>
      <c r="V1459" s="249"/>
      <c r="W1459" s="249"/>
      <c r="X1459" s="249"/>
      <c r="Y1459" s="249"/>
      <c r="Z1459" s="249"/>
      <c r="AA1459" s="249"/>
      <c r="AB1459" s="249"/>
      <c r="AC1459" s="249"/>
      <c r="AD1459" s="249"/>
      <c r="AE1459" s="249"/>
      <c r="AF1459" s="249"/>
      <c r="AG1459" s="249"/>
      <c r="AH1459" s="249"/>
    </row>
    <row r="1460" spans="1:34" x14ac:dyDescent="0.2">
      <c r="A1460" s="275"/>
      <c r="B1460" s="275"/>
      <c r="C1460" s="304"/>
      <c r="D1460" s="316"/>
      <c r="E1460" s="249"/>
      <c r="F1460" s="249"/>
      <c r="G1460" s="249"/>
      <c r="H1460" s="275"/>
      <c r="I1460" s="275"/>
      <c r="J1460" s="304"/>
    </row>
    <row r="1461" spans="1:34" x14ac:dyDescent="0.2">
      <c r="A1461" s="275"/>
      <c r="B1461" s="275"/>
      <c r="C1461" s="304"/>
      <c r="D1461" s="316"/>
      <c r="E1461" s="249"/>
      <c r="F1461" s="249"/>
      <c r="G1461" s="249"/>
      <c r="H1461" s="275"/>
      <c r="I1461" s="275"/>
      <c r="J1461" s="304"/>
    </row>
    <row r="1462" spans="1:34" x14ac:dyDescent="0.2">
      <c r="A1462" s="275"/>
      <c r="B1462" s="275"/>
      <c r="C1462" s="304"/>
      <c r="D1462" s="316"/>
      <c r="E1462" s="249"/>
      <c r="F1462" s="249"/>
      <c r="G1462" s="249"/>
      <c r="H1462" s="275"/>
      <c r="I1462" s="275"/>
      <c r="J1462" s="304"/>
    </row>
    <row r="1463" spans="1:34" x14ac:dyDescent="0.2">
      <c r="A1463" s="275"/>
      <c r="B1463" s="275"/>
      <c r="C1463" s="304"/>
      <c r="D1463" s="316"/>
      <c r="E1463" s="249"/>
      <c r="F1463" s="249"/>
      <c r="G1463" s="249"/>
      <c r="H1463" s="275"/>
      <c r="I1463" s="275"/>
      <c r="J1463" s="304"/>
    </row>
    <row r="1464" spans="1:34" x14ac:dyDescent="0.2">
      <c r="A1464" s="275"/>
      <c r="B1464" s="275"/>
      <c r="C1464" s="304"/>
      <c r="D1464" s="316"/>
      <c r="E1464" s="249"/>
      <c r="F1464" s="249"/>
      <c r="G1464" s="249"/>
      <c r="H1464" s="275"/>
      <c r="I1464" s="275"/>
      <c r="J1464" s="304"/>
    </row>
    <row r="1465" spans="1:34" x14ac:dyDescent="0.2">
      <c r="A1465" s="275"/>
      <c r="B1465" s="275"/>
      <c r="C1465" s="304"/>
      <c r="D1465" s="316"/>
      <c r="E1465" s="249"/>
      <c r="F1465" s="249"/>
      <c r="G1465" s="249"/>
      <c r="H1465" s="275"/>
      <c r="I1465" s="275"/>
      <c r="J1465" s="304"/>
    </row>
    <row r="1466" spans="1:34" x14ac:dyDescent="0.2">
      <c r="A1466" s="275"/>
      <c r="B1466" s="275"/>
      <c r="C1466" s="304"/>
      <c r="D1466" s="316"/>
      <c r="E1466" s="249"/>
      <c r="F1466" s="249"/>
      <c r="G1466" s="249"/>
      <c r="H1466" s="275"/>
      <c r="I1466" s="275"/>
      <c r="J1466" s="304"/>
    </row>
    <row r="1467" spans="1:34" x14ac:dyDescent="0.2">
      <c r="A1467" s="275"/>
      <c r="B1467" s="275"/>
      <c r="C1467" s="304"/>
      <c r="D1467" s="316"/>
      <c r="E1467" s="249"/>
      <c r="F1467" s="249"/>
      <c r="G1467" s="249"/>
      <c r="H1467" s="275"/>
      <c r="I1467" s="275"/>
      <c r="J1467" s="304"/>
    </row>
    <row r="1468" spans="1:34" x14ac:dyDescent="0.2">
      <c r="A1468" s="275"/>
      <c r="B1468" s="275"/>
      <c r="C1468" s="304"/>
      <c r="D1468" s="316"/>
      <c r="E1468" s="249"/>
      <c r="F1468" s="249"/>
      <c r="G1468" s="249"/>
      <c r="H1468" s="275"/>
      <c r="I1468" s="275"/>
      <c r="J1468" s="304"/>
    </row>
    <row r="1469" spans="1:34" x14ac:dyDescent="0.2">
      <c r="A1469" s="275"/>
      <c r="B1469" s="275"/>
      <c r="C1469" s="304"/>
      <c r="D1469" s="316"/>
      <c r="E1469" s="249"/>
      <c r="F1469" s="249"/>
      <c r="G1469" s="249"/>
      <c r="H1469" s="275"/>
      <c r="I1469" s="275"/>
      <c r="J1469" s="304"/>
    </row>
    <row r="1470" spans="1:34" x14ac:dyDescent="0.2">
      <c r="A1470" s="275"/>
      <c r="B1470" s="275"/>
      <c r="C1470" s="304"/>
      <c r="D1470" s="316"/>
      <c r="E1470" s="249"/>
      <c r="F1470" s="249"/>
      <c r="G1470" s="249"/>
      <c r="H1470" s="275"/>
      <c r="I1470" s="275"/>
      <c r="J1470" s="304"/>
    </row>
    <row r="1471" spans="1:34" x14ac:dyDescent="0.2">
      <c r="A1471" s="275"/>
      <c r="B1471" s="275"/>
      <c r="C1471" s="304"/>
      <c r="D1471" s="316"/>
      <c r="E1471" s="249"/>
      <c r="F1471" s="249"/>
      <c r="G1471" s="249"/>
      <c r="H1471" s="275"/>
      <c r="I1471" s="275"/>
      <c r="J1471" s="304"/>
    </row>
    <row r="1472" spans="1:34" x14ac:dyDescent="0.2">
      <c r="A1472" s="275"/>
      <c r="B1472" s="275"/>
      <c r="C1472" s="304"/>
      <c r="D1472" s="316"/>
      <c r="E1472" s="249"/>
      <c r="F1472" s="249"/>
      <c r="G1472" s="249"/>
      <c r="H1472" s="275"/>
      <c r="I1472" s="275"/>
      <c r="J1472" s="304"/>
    </row>
    <row r="1473" spans="1:10" x14ac:dyDescent="0.2">
      <c r="A1473" s="275"/>
      <c r="B1473" s="275"/>
      <c r="C1473" s="304"/>
      <c r="D1473" s="316"/>
      <c r="E1473" s="249"/>
      <c r="F1473" s="249"/>
      <c r="G1473" s="249"/>
      <c r="H1473" s="275"/>
      <c r="I1473" s="275"/>
      <c r="J1473" s="304"/>
    </row>
    <row r="1474" spans="1:10" x14ac:dyDescent="0.2">
      <c r="A1474" s="275"/>
      <c r="B1474" s="275"/>
      <c r="C1474" s="304"/>
      <c r="D1474" s="316"/>
      <c r="E1474" s="249"/>
      <c r="F1474" s="249"/>
      <c r="G1474" s="249"/>
      <c r="H1474" s="275"/>
      <c r="I1474" s="275"/>
      <c r="J1474" s="304"/>
    </row>
    <row r="1475" spans="1:10" x14ac:dyDescent="0.2">
      <c r="A1475" s="275"/>
      <c r="B1475" s="275"/>
      <c r="C1475" s="304"/>
      <c r="D1475" s="316"/>
      <c r="E1475" s="249"/>
      <c r="F1475" s="249"/>
      <c r="G1475" s="249"/>
      <c r="H1475" s="275"/>
      <c r="I1475" s="275"/>
      <c r="J1475" s="304"/>
    </row>
    <row r="1476" spans="1:10" x14ac:dyDescent="0.2">
      <c r="A1476" s="275"/>
      <c r="B1476" s="275"/>
      <c r="C1476" s="304"/>
      <c r="D1476" s="316"/>
      <c r="E1476" s="249"/>
      <c r="F1476" s="249"/>
      <c r="G1476" s="249"/>
      <c r="H1476" s="275"/>
      <c r="I1476" s="275"/>
      <c r="J1476" s="304"/>
    </row>
    <row r="1477" spans="1:10" x14ac:dyDescent="0.2">
      <c r="A1477" s="275"/>
      <c r="B1477" s="275"/>
      <c r="C1477" s="304"/>
      <c r="D1477" s="316"/>
      <c r="E1477" s="249"/>
      <c r="F1477" s="249"/>
      <c r="G1477" s="249"/>
      <c r="H1477" s="275"/>
      <c r="I1477" s="275"/>
      <c r="J1477" s="304"/>
    </row>
    <row r="1478" spans="1:10" x14ac:dyDescent="0.2">
      <c r="A1478" s="275"/>
      <c r="B1478" s="275"/>
      <c r="C1478" s="304"/>
      <c r="D1478" s="316"/>
      <c r="E1478" s="249"/>
      <c r="F1478" s="249"/>
      <c r="G1478" s="249"/>
      <c r="H1478" s="275"/>
      <c r="I1478" s="275"/>
      <c r="J1478" s="304"/>
    </row>
    <row r="1479" spans="1:10" x14ac:dyDescent="0.2">
      <c r="A1479" s="275"/>
      <c r="B1479" s="275"/>
      <c r="C1479" s="304"/>
      <c r="D1479" s="316"/>
      <c r="E1479" s="249"/>
      <c r="F1479" s="249"/>
      <c r="G1479" s="249"/>
      <c r="H1479" s="275"/>
      <c r="I1479" s="275"/>
      <c r="J1479" s="304"/>
    </row>
    <row r="1480" spans="1:10" x14ac:dyDescent="0.2">
      <c r="A1480" s="275"/>
      <c r="B1480" s="275"/>
      <c r="C1480" s="304"/>
      <c r="D1480" s="316"/>
      <c r="E1480" s="249"/>
      <c r="F1480" s="249"/>
      <c r="G1480" s="249"/>
      <c r="H1480" s="275"/>
      <c r="I1480" s="275"/>
      <c r="J1480" s="304"/>
    </row>
    <row r="1481" spans="1:10" x14ac:dyDescent="0.2">
      <c r="A1481" s="275"/>
      <c r="B1481" s="275"/>
      <c r="C1481" s="304"/>
      <c r="D1481" s="316"/>
      <c r="E1481" s="249"/>
      <c r="F1481" s="249"/>
      <c r="G1481" s="249"/>
      <c r="H1481" s="275"/>
      <c r="I1481" s="275"/>
      <c r="J1481" s="304"/>
    </row>
    <row r="1482" spans="1:10" x14ac:dyDescent="0.2">
      <c r="A1482" s="275"/>
      <c r="B1482" s="275"/>
      <c r="C1482" s="304"/>
      <c r="D1482" s="316"/>
      <c r="E1482" s="249"/>
      <c r="F1482" s="249"/>
      <c r="G1482" s="249"/>
      <c r="H1482" s="275"/>
      <c r="I1482" s="275"/>
      <c r="J1482" s="304"/>
    </row>
    <row r="1483" spans="1:10" x14ac:dyDescent="0.2">
      <c r="A1483" s="275"/>
      <c r="B1483" s="275"/>
      <c r="C1483" s="304"/>
      <c r="D1483" s="316"/>
      <c r="E1483" s="249"/>
      <c r="F1483" s="249"/>
      <c r="G1483" s="249"/>
      <c r="H1483" s="275"/>
      <c r="I1483" s="275"/>
      <c r="J1483" s="304"/>
    </row>
    <row r="1484" spans="1:10" x14ac:dyDescent="0.2">
      <c r="A1484" s="275"/>
      <c r="B1484" s="275"/>
      <c r="C1484" s="304"/>
      <c r="D1484" s="316"/>
      <c r="E1484" s="249"/>
      <c r="F1484" s="249"/>
      <c r="G1484" s="249"/>
      <c r="H1484" s="275"/>
      <c r="I1484" s="275"/>
      <c r="J1484" s="304"/>
    </row>
    <row r="1485" spans="1:10" x14ac:dyDescent="0.2">
      <c r="A1485" s="275"/>
      <c r="B1485" s="275"/>
      <c r="C1485" s="304"/>
      <c r="D1485" s="316"/>
      <c r="E1485" s="249"/>
      <c r="F1485" s="249"/>
      <c r="G1485" s="249"/>
      <c r="H1485" s="275"/>
      <c r="I1485" s="275"/>
      <c r="J1485" s="304"/>
    </row>
    <row r="1486" spans="1:10" x14ac:dyDescent="0.2">
      <c r="A1486" s="275"/>
      <c r="B1486" s="275"/>
      <c r="C1486" s="304"/>
      <c r="D1486" s="316"/>
      <c r="E1486" s="249"/>
      <c r="F1486" s="249"/>
      <c r="G1486" s="249"/>
      <c r="H1486" s="275"/>
      <c r="I1486" s="275"/>
      <c r="J1486" s="304"/>
    </row>
    <row r="1487" spans="1:10" x14ac:dyDescent="0.2">
      <c r="A1487" s="275"/>
      <c r="B1487" s="275"/>
      <c r="C1487" s="304"/>
      <c r="D1487" s="316"/>
      <c r="E1487" s="249"/>
      <c r="F1487" s="249"/>
      <c r="G1487" s="249"/>
      <c r="H1487" s="275"/>
      <c r="I1487" s="275"/>
      <c r="J1487" s="304"/>
    </row>
    <row r="1488" spans="1:10" x14ac:dyDescent="0.2">
      <c r="A1488" s="275"/>
      <c r="B1488" s="275"/>
      <c r="C1488" s="304"/>
      <c r="D1488" s="316"/>
      <c r="E1488" s="249"/>
      <c r="F1488" s="249"/>
      <c r="G1488" s="249"/>
      <c r="H1488" s="275"/>
      <c r="I1488" s="275"/>
      <c r="J1488" s="304"/>
    </row>
    <row r="1489" spans="1:10" x14ac:dyDescent="0.2">
      <c r="A1489" s="275"/>
      <c r="B1489" s="275"/>
      <c r="C1489" s="304"/>
      <c r="D1489" s="316"/>
      <c r="E1489" s="249"/>
      <c r="F1489" s="249"/>
      <c r="G1489" s="249"/>
      <c r="H1489" s="275"/>
      <c r="I1489" s="275"/>
      <c r="J1489" s="304"/>
    </row>
    <row r="1490" spans="1:10" x14ac:dyDescent="0.2">
      <c r="A1490" s="275"/>
      <c r="B1490" s="275"/>
      <c r="C1490" s="304"/>
      <c r="D1490" s="316"/>
      <c r="E1490" s="249"/>
      <c r="F1490" s="249"/>
      <c r="G1490" s="249"/>
      <c r="H1490" s="275"/>
      <c r="I1490" s="275"/>
      <c r="J1490" s="304"/>
    </row>
    <row r="1491" spans="1:10" x14ac:dyDescent="0.2">
      <c r="A1491" s="275"/>
      <c r="B1491" s="275"/>
      <c r="C1491" s="304"/>
      <c r="D1491" s="316"/>
      <c r="E1491" s="249"/>
      <c r="F1491" s="249"/>
      <c r="G1491" s="249"/>
      <c r="H1491" s="275"/>
      <c r="I1491" s="275"/>
      <c r="J1491" s="304"/>
    </row>
    <row r="1492" spans="1:10" x14ac:dyDescent="0.2">
      <c r="A1492" s="275"/>
      <c r="B1492" s="275"/>
      <c r="C1492" s="304"/>
      <c r="D1492" s="316"/>
      <c r="E1492" s="249"/>
      <c r="F1492" s="249"/>
      <c r="G1492" s="249"/>
      <c r="H1492" s="275"/>
      <c r="I1492" s="343"/>
      <c r="J1492" s="344"/>
    </row>
    <row r="1493" spans="1:10" x14ac:dyDescent="0.2">
      <c r="A1493" s="275"/>
      <c r="B1493" s="275"/>
      <c r="C1493" s="304"/>
      <c r="D1493" s="316"/>
      <c r="E1493" s="249"/>
      <c r="F1493" s="249"/>
      <c r="G1493" s="249"/>
      <c r="H1493" s="275"/>
      <c r="I1493" s="275"/>
      <c r="J1493" s="304"/>
    </row>
    <row r="1494" spans="1:10" x14ac:dyDescent="0.2">
      <c r="A1494" s="275"/>
      <c r="B1494" s="275"/>
      <c r="C1494" s="304"/>
      <c r="D1494" s="316"/>
      <c r="E1494" s="249"/>
      <c r="F1494" s="249"/>
      <c r="G1494" s="249"/>
      <c r="H1494" s="275"/>
      <c r="I1494" s="275"/>
      <c r="J1494" s="304"/>
    </row>
    <row r="1495" spans="1:10" x14ac:dyDescent="0.2">
      <c r="A1495" s="275"/>
      <c r="B1495" s="275"/>
      <c r="C1495" s="304"/>
      <c r="D1495" s="316"/>
      <c r="E1495" s="326"/>
      <c r="F1495" s="326"/>
      <c r="G1495" s="326"/>
      <c r="H1495" s="327"/>
      <c r="I1495" s="327"/>
      <c r="J1495" s="328"/>
    </row>
    <row r="1496" spans="1:10" x14ac:dyDescent="0.2">
      <c r="A1496" s="275"/>
      <c r="B1496" s="275"/>
      <c r="C1496" s="304"/>
      <c r="D1496" s="316"/>
      <c r="E1496" s="249"/>
      <c r="F1496" s="249"/>
      <c r="G1496" s="249"/>
      <c r="H1496" s="275"/>
      <c r="I1496" s="275"/>
      <c r="J1496" s="304"/>
    </row>
    <row r="1497" spans="1:10" x14ac:dyDescent="0.2">
      <c r="A1497" s="275"/>
      <c r="B1497" s="275"/>
      <c r="C1497" s="304"/>
      <c r="D1497" s="316"/>
      <c r="E1497" s="249"/>
      <c r="F1497" s="249"/>
      <c r="G1497" s="249"/>
      <c r="H1497" s="275"/>
      <c r="I1497" s="275"/>
      <c r="J1497" s="304"/>
    </row>
    <row r="1498" spans="1:10" x14ac:dyDescent="0.2">
      <c r="A1498" s="275"/>
      <c r="B1498" s="275"/>
      <c r="C1498" s="304"/>
      <c r="D1498" s="316"/>
      <c r="E1498" s="249"/>
      <c r="F1498" s="249"/>
      <c r="G1498" s="249"/>
      <c r="H1498" s="275"/>
      <c r="I1498" s="275"/>
      <c r="J1498" s="304"/>
    </row>
    <row r="1499" spans="1:10" x14ac:dyDescent="0.2">
      <c r="A1499" s="275"/>
      <c r="B1499" s="275"/>
      <c r="C1499" s="304"/>
      <c r="D1499" s="316"/>
      <c r="E1499" s="249"/>
      <c r="F1499" s="249"/>
      <c r="G1499" s="249"/>
      <c r="H1499" s="275"/>
      <c r="I1499" s="275"/>
      <c r="J1499" s="304"/>
    </row>
    <row r="1500" spans="1:10" x14ac:dyDescent="0.2">
      <c r="A1500" s="275"/>
      <c r="B1500" s="275"/>
      <c r="C1500" s="304"/>
      <c r="D1500" s="316"/>
      <c r="E1500" s="249"/>
      <c r="F1500" s="249"/>
      <c r="G1500" s="249"/>
      <c r="H1500" s="275"/>
      <c r="I1500" s="275"/>
      <c r="J1500" s="304"/>
    </row>
    <row r="1501" spans="1:10" x14ac:dyDescent="0.2">
      <c r="A1501" s="275"/>
      <c r="B1501" s="275"/>
      <c r="C1501" s="304"/>
      <c r="D1501" s="316"/>
      <c r="E1501" s="249"/>
      <c r="F1501" s="249"/>
      <c r="G1501" s="249"/>
      <c r="H1501" s="275"/>
      <c r="I1501" s="275"/>
      <c r="J1501" s="304"/>
    </row>
    <row r="1502" spans="1:10" x14ac:dyDescent="0.2">
      <c r="A1502" s="275"/>
      <c r="B1502" s="275"/>
      <c r="C1502" s="304"/>
      <c r="D1502" s="316"/>
      <c r="E1502" s="249"/>
      <c r="F1502" s="249"/>
      <c r="G1502" s="249"/>
      <c r="H1502" s="275"/>
      <c r="I1502" s="275"/>
      <c r="J1502" s="304"/>
    </row>
    <row r="1503" spans="1:10" x14ac:dyDescent="0.2">
      <c r="A1503" s="275"/>
      <c r="B1503" s="275"/>
      <c r="C1503" s="304"/>
      <c r="D1503" s="316"/>
      <c r="E1503" s="249"/>
      <c r="F1503" s="249"/>
      <c r="G1503" s="249"/>
      <c r="H1503" s="275"/>
      <c r="I1503" s="275"/>
      <c r="J1503" s="304"/>
    </row>
    <row r="1504" spans="1:10" x14ac:dyDescent="0.2">
      <c r="A1504" s="275"/>
      <c r="B1504" s="275"/>
      <c r="C1504" s="304"/>
      <c r="D1504" s="316"/>
      <c r="E1504" s="249"/>
      <c r="F1504" s="249"/>
      <c r="G1504" s="249"/>
      <c r="H1504" s="275"/>
      <c r="I1504" s="275"/>
      <c r="J1504" s="304"/>
    </row>
    <row r="1505" spans="1:10" x14ac:dyDescent="0.2">
      <c r="A1505" s="275"/>
      <c r="B1505" s="275"/>
      <c r="C1505" s="304"/>
      <c r="D1505" s="316"/>
      <c r="E1505" s="249"/>
      <c r="F1505" s="249"/>
      <c r="G1505" s="249"/>
      <c r="H1505" s="275"/>
      <c r="I1505" s="275"/>
      <c r="J1505" s="304"/>
    </row>
    <row r="1506" spans="1:10" x14ac:dyDescent="0.2">
      <c r="A1506" s="275"/>
      <c r="B1506" s="275"/>
      <c r="C1506" s="304"/>
      <c r="D1506" s="316"/>
      <c r="E1506" s="249"/>
      <c r="F1506" s="249"/>
      <c r="G1506" s="249"/>
      <c r="H1506" s="275"/>
      <c r="I1506" s="275"/>
      <c r="J1506" s="304"/>
    </row>
    <row r="1507" spans="1:10" x14ac:dyDescent="0.2">
      <c r="A1507" s="275"/>
      <c r="B1507" s="275"/>
      <c r="C1507" s="304"/>
      <c r="D1507" s="316"/>
      <c r="E1507" s="249"/>
      <c r="F1507" s="249"/>
      <c r="G1507" s="249"/>
      <c r="H1507" s="275"/>
      <c r="I1507" s="275"/>
      <c r="J1507" s="304"/>
    </row>
    <row r="1508" spans="1:10" x14ac:dyDescent="0.2">
      <c r="A1508" s="275"/>
      <c r="B1508" s="275"/>
      <c r="C1508" s="304"/>
      <c r="D1508" s="316"/>
      <c r="E1508" s="249"/>
      <c r="F1508" s="249"/>
      <c r="G1508" s="249"/>
      <c r="H1508" s="275"/>
      <c r="I1508" s="275"/>
      <c r="J1508" s="304"/>
    </row>
    <row r="1509" spans="1:10" x14ac:dyDescent="0.2">
      <c r="A1509" s="275"/>
      <c r="B1509" s="275"/>
      <c r="C1509" s="304"/>
      <c r="D1509" s="316"/>
      <c r="E1509" s="249"/>
      <c r="F1509" s="249"/>
      <c r="G1509" s="249"/>
      <c r="H1509" s="275"/>
      <c r="I1509" s="275"/>
      <c r="J1509" s="304"/>
    </row>
    <row r="1510" spans="1:10" x14ac:dyDescent="0.2">
      <c r="A1510" s="275"/>
      <c r="B1510" s="275"/>
      <c r="C1510" s="304"/>
      <c r="D1510" s="316"/>
      <c r="E1510" s="249"/>
      <c r="F1510" s="249"/>
      <c r="G1510" s="249"/>
      <c r="H1510" s="275"/>
      <c r="I1510" s="275"/>
      <c r="J1510" s="304"/>
    </row>
    <row r="1511" spans="1:10" x14ac:dyDescent="0.2">
      <c r="A1511" s="275"/>
      <c r="B1511" s="275"/>
      <c r="C1511" s="304"/>
      <c r="D1511" s="316"/>
      <c r="E1511" s="249"/>
      <c r="F1511" s="249"/>
      <c r="G1511" s="249"/>
      <c r="H1511" s="275"/>
      <c r="I1511" s="275"/>
      <c r="J1511" s="304"/>
    </row>
    <row r="1512" spans="1:10" x14ac:dyDescent="0.2">
      <c r="A1512" s="275"/>
      <c r="B1512" s="275"/>
      <c r="C1512" s="304"/>
      <c r="D1512" s="316"/>
      <c r="E1512" s="249"/>
      <c r="F1512" s="249"/>
      <c r="G1512" s="249"/>
      <c r="H1512" s="275"/>
      <c r="I1512" s="275"/>
      <c r="J1512" s="304"/>
    </row>
    <row r="1513" spans="1:10" x14ac:dyDescent="0.2">
      <c r="A1513" s="275"/>
      <c r="B1513" s="275"/>
      <c r="C1513" s="304"/>
      <c r="D1513" s="316"/>
      <c r="E1513" s="249"/>
      <c r="F1513" s="249"/>
      <c r="G1513" s="249"/>
      <c r="H1513" s="275"/>
      <c r="I1513" s="275"/>
      <c r="J1513" s="304"/>
    </row>
    <row r="1514" spans="1:10" x14ac:dyDescent="0.2">
      <c r="A1514" s="275"/>
      <c r="B1514" s="275"/>
      <c r="C1514" s="304"/>
      <c r="D1514" s="316"/>
      <c r="E1514" s="249"/>
      <c r="F1514" s="249"/>
      <c r="G1514" s="249"/>
      <c r="H1514" s="275"/>
      <c r="I1514" s="275"/>
      <c r="J1514" s="304"/>
    </row>
    <row r="1515" spans="1:10" x14ac:dyDescent="0.2">
      <c r="A1515" s="275"/>
      <c r="B1515" s="275"/>
      <c r="C1515" s="304"/>
      <c r="D1515" s="316"/>
      <c r="E1515" s="249"/>
      <c r="F1515" s="249"/>
      <c r="G1515" s="249"/>
      <c r="H1515" s="275"/>
      <c r="I1515" s="275"/>
      <c r="J1515" s="304"/>
    </row>
    <row r="1516" spans="1:10" x14ac:dyDescent="0.2">
      <c r="A1516" s="275"/>
      <c r="B1516" s="275"/>
      <c r="C1516" s="304"/>
      <c r="D1516" s="316"/>
      <c r="E1516" s="249"/>
      <c r="F1516" s="249"/>
      <c r="G1516" s="249"/>
      <c r="H1516" s="275"/>
      <c r="I1516" s="275"/>
      <c r="J1516" s="304"/>
    </row>
    <row r="1517" spans="1:10" x14ac:dyDescent="0.2">
      <c r="A1517" s="275"/>
      <c r="B1517" s="275"/>
      <c r="C1517" s="304"/>
      <c r="D1517" s="316"/>
      <c r="E1517" s="249"/>
      <c r="F1517" s="249"/>
      <c r="G1517" s="249"/>
      <c r="H1517" s="275"/>
      <c r="I1517" s="275"/>
      <c r="J1517" s="304"/>
    </row>
    <row r="1518" spans="1:10" x14ac:dyDescent="0.2">
      <c r="A1518" s="275"/>
      <c r="B1518" s="275"/>
      <c r="C1518" s="304"/>
      <c r="D1518" s="316"/>
      <c r="E1518" s="249"/>
      <c r="F1518" s="249"/>
      <c r="G1518" s="249"/>
      <c r="H1518" s="334"/>
      <c r="I1518" s="275"/>
      <c r="J1518" s="304"/>
    </row>
    <row r="1519" spans="1:10" x14ac:dyDescent="0.2">
      <c r="A1519" s="275"/>
      <c r="B1519" s="275"/>
      <c r="C1519" s="304"/>
      <c r="D1519" s="316"/>
      <c r="E1519" s="249"/>
      <c r="F1519" s="249"/>
      <c r="G1519" s="249"/>
      <c r="H1519" s="275"/>
      <c r="I1519" s="275"/>
      <c r="J1519" s="304"/>
    </row>
    <row r="1520" spans="1:10" x14ac:dyDescent="0.2">
      <c r="A1520" s="275"/>
      <c r="B1520" s="275"/>
      <c r="C1520" s="304"/>
      <c r="D1520" s="316"/>
      <c r="E1520" s="249"/>
      <c r="F1520" s="249"/>
      <c r="G1520" s="249"/>
      <c r="H1520" s="275"/>
      <c r="I1520" s="275"/>
      <c r="J1520" s="304"/>
    </row>
    <row r="1521" spans="1:10" x14ac:dyDescent="0.2">
      <c r="A1521" s="275"/>
      <c r="B1521" s="275"/>
      <c r="C1521" s="304"/>
      <c r="D1521" s="316"/>
      <c r="E1521" s="249"/>
      <c r="F1521" s="249"/>
      <c r="G1521" s="249"/>
      <c r="H1521" s="275"/>
      <c r="I1521" s="275"/>
      <c r="J1521" s="304"/>
    </row>
    <row r="1522" spans="1:10" x14ac:dyDescent="0.2">
      <c r="A1522" s="275"/>
      <c r="B1522" s="275"/>
      <c r="C1522" s="304"/>
      <c r="D1522" s="316"/>
      <c r="E1522" s="249"/>
      <c r="F1522" s="249"/>
      <c r="G1522" s="249"/>
      <c r="H1522" s="275"/>
      <c r="I1522" s="275"/>
      <c r="J1522" s="304"/>
    </row>
    <row r="1523" spans="1:10" x14ac:dyDescent="0.2">
      <c r="A1523" s="275"/>
      <c r="B1523" s="275"/>
      <c r="C1523" s="304"/>
      <c r="D1523" s="316"/>
      <c r="E1523" s="249"/>
      <c r="F1523" s="249"/>
      <c r="G1523" s="249"/>
      <c r="H1523" s="275"/>
      <c r="I1523" s="275"/>
      <c r="J1523" s="304"/>
    </row>
    <row r="1524" spans="1:10" x14ac:dyDescent="0.2">
      <c r="A1524" s="275"/>
      <c r="B1524" s="275"/>
      <c r="C1524" s="304"/>
      <c r="D1524" s="316"/>
      <c r="E1524" s="249"/>
      <c r="F1524" s="249"/>
      <c r="G1524" s="249"/>
      <c r="H1524" s="275"/>
      <c r="I1524" s="275"/>
      <c r="J1524" s="304"/>
    </row>
    <row r="1525" spans="1:10" x14ac:dyDescent="0.2">
      <c r="A1525" s="275"/>
      <c r="B1525" s="275"/>
      <c r="C1525" s="304"/>
      <c r="D1525" s="316"/>
      <c r="E1525" s="249"/>
      <c r="F1525" s="249"/>
      <c r="G1525" s="249"/>
      <c r="H1525" s="275"/>
      <c r="I1525" s="275"/>
      <c r="J1525" s="304"/>
    </row>
    <row r="1526" spans="1:10" x14ac:dyDescent="0.2">
      <c r="A1526" s="275"/>
      <c r="B1526" s="275"/>
      <c r="C1526" s="304"/>
      <c r="D1526" s="316"/>
      <c r="E1526" s="249"/>
      <c r="F1526" s="249"/>
      <c r="G1526" s="249"/>
      <c r="H1526" s="275"/>
      <c r="I1526" s="275"/>
      <c r="J1526" s="304"/>
    </row>
    <row r="1527" spans="1:10" x14ac:dyDescent="0.2">
      <c r="A1527" s="275"/>
      <c r="B1527" s="275"/>
      <c r="C1527" s="304"/>
      <c r="D1527" s="316"/>
      <c r="E1527" s="249"/>
      <c r="F1527" s="249"/>
      <c r="G1527" s="249"/>
      <c r="H1527" s="275"/>
      <c r="I1527" s="275"/>
      <c r="J1527" s="304"/>
    </row>
    <row r="1528" spans="1:10" x14ac:dyDescent="0.2">
      <c r="A1528" s="275"/>
      <c r="B1528" s="275"/>
      <c r="C1528" s="304"/>
      <c r="D1528" s="316"/>
      <c r="E1528" s="249"/>
      <c r="F1528" s="249"/>
      <c r="G1528" s="249"/>
      <c r="H1528" s="275"/>
      <c r="I1528" s="275"/>
      <c r="J1528" s="304"/>
    </row>
    <row r="1529" spans="1:10" x14ac:dyDescent="0.2">
      <c r="A1529" s="275"/>
      <c r="B1529" s="275"/>
      <c r="C1529" s="304"/>
      <c r="D1529" s="316"/>
      <c r="E1529" s="249"/>
      <c r="F1529" s="249"/>
      <c r="G1529" s="249"/>
      <c r="H1529" s="275"/>
      <c r="I1529" s="275"/>
      <c r="J1529" s="304"/>
    </row>
    <row r="1530" spans="1:10" x14ac:dyDescent="0.2">
      <c r="A1530" s="275"/>
      <c r="B1530" s="275"/>
      <c r="C1530" s="304"/>
      <c r="D1530" s="316"/>
      <c r="E1530" s="249"/>
      <c r="F1530" s="249"/>
      <c r="G1530" s="249"/>
      <c r="H1530" s="275"/>
      <c r="I1530" s="275"/>
      <c r="J1530" s="304"/>
    </row>
    <row r="1531" spans="1:10" x14ac:dyDescent="0.2">
      <c r="A1531" s="275"/>
      <c r="B1531" s="275"/>
      <c r="C1531" s="304"/>
      <c r="D1531" s="316"/>
      <c r="E1531" s="249"/>
      <c r="F1531" s="249"/>
      <c r="G1531" s="249"/>
      <c r="H1531" s="275"/>
      <c r="I1531" s="275"/>
      <c r="J1531" s="304"/>
    </row>
    <row r="1532" spans="1:10" x14ac:dyDescent="0.2">
      <c r="A1532" s="275"/>
      <c r="B1532" s="275"/>
      <c r="C1532" s="304"/>
      <c r="D1532" s="316"/>
      <c r="E1532" s="249"/>
      <c r="F1532" s="249"/>
      <c r="G1532" s="249"/>
      <c r="H1532" s="275"/>
      <c r="I1532" s="275"/>
      <c r="J1532" s="304"/>
    </row>
    <row r="1533" spans="1:10" x14ac:dyDescent="0.2">
      <c r="A1533" s="275"/>
      <c r="B1533" s="275"/>
      <c r="C1533" s="304"/>
      <c r="D1533" s="316"/>
      <c r="E1533" s="249"/>
      <c r="F1533" s="249"/>
      <c r="G1533" s="249"/>
      <c r="H1533" s="275"/>
      <c r="I1533" s="275"/>
      <c r="J1533" s="304"/>
    </row>
    <row r="1534" spans="1:10" x14ac:dyDescent="0.2">
      <c r="A1534" s="275"/>
      <c r="B1534" s="275"/>
      <c r="C1534" s="304"/>
      <c r="D1534" s="316"/>
      <c r="E1534" s="249"/>
      <c r="F1534" s="249"/>
      <c r="G1534" s="249"/>
      <c r="H1534" s="275"/>
      <c r="I1534" s="275"/>
      <c r="J1534" s="304"/>
    </row>
    <row r="1535" spans="1:10" x14ac:dyDescent="0.2">
      <c r="A1535" s="275"/>
      <c r="B1535" s="275"/>
      <c r="C1535" s="304"/>
      <c r="D1535" s="316"/>
      <c r="E1535" s="249"/>
      <c r="F1535" s="249"/>
      <c r="G1535" s="249"/>
      <c r="H1535" s="275"/>
      <c r="I1535" s="275"/>
      <c r="J1535" s="304"/>
    </row>
    <row r="1536" spans="1:10" x14ac:dyDescent="0.2">
      <c r="A1536" s="275"/>
      <c r="B1536" s="275"/>
      <c r="C1536" s="304"/>
      <c r="D1536" s="316"/>
      <c r="E1536" s="249"/>
      <c r="F1536" s="249"/>
      <c r="G1536" s="249"/>
      <c r="H1536" s="275"/>
      <c r="I1536" s="275"/>
      <c r="J1536" s="304"/>
    </row>
    <row r="1537" spans="1:10" x14ac:dyDescent="0.2">
      <c r="A1537" s="275"/>
      <c r="B1537" s="275"/>
      <c r="C1537" s="304"/>
      <c r="D1537" s="316"/>
      <c r="E1537" s="249"/>
      <c r="F1537" s="249"/>
      <c r="G1537" s="249"/>
      <c r="H1537" s="275"/>
      <c r="I1537" s="275"/>
      <c r="J1537" s="304"/>
    </row>
    <row r="1538" spans="1:10" x14ac:dyDescent="0.2">
      <c r="A1538" s="275"/>
      <c r="B1538" s="275"/>
      <c r="C1538" s="304"/>
      <c r="D1538" s="316"/>
      <c r="E1538" s="249"/>
      <c r="F1538" s="249"/>
      <c r="G1538" s="249"/>
      <c r="H1538" s="275"/>
      <c r="I1538" s="275"/>
      <c r="J1538" s="304"/>
    </row>
    <row r="1539" spans="1:10" x14ac:dyDescent="0.2">
      <c r="A1539" s="275"/>
      <c r="B1539" s="275"/>
      <c r="C1539" s="304"/>
      <c r="D1539" s="316"/>
      <c r="E1539" s="249"/>
      <c r="F1539" s="249"/>
      <c r="G1539" s="249"/>
      <c r="H1539" s="275"/>
      <c r="I1539" s="275"/>
      <c r="J1539" s="304"/>
    </row>
    <row r="1540" spans="1:10" x14ac:dyDescent="0.2">
      <c r="A1540" s="275"/>
      <c r="B1540" s="275"/>
      <c r="C1540" s="304"/>
      <c r="D1540" s="316"/>
      <c r="E1540" s="249"/>
      <c r="F1540" s="249"/>
      <c r="G1540" s="249"/>
      <c r="H1540" s="275"/>
      <c r="I1540" s="275"/>
      <c r="J1540" s="304"/>
    </row>
    <row r="1541" spans="1:10" x14ac:dyDescent="0.2">
      <c r="A1541" s="275"/>
      <c r="B1541" s="275"/>
      <c r="C1541" s="304"/>
      <c r="D1541" s="316"/>
      <c r="E1541" s="249"/>
      <c r="F1541" s="249"/>
      <c r="G1541" s="249"/>
      <c r="H1541" s="275"/>
      <c r="I1541" s="275"/>
      <c r="J1541" s="304"/>
    </row>
    <row r="1542" spans="1:10" x14ac:dyDescent="0.2">
      <c r="A1542" s="275"/>
      <c r="B1542" s="275"/>
      <c r="C1542" s="304"/>
      <c r="D1542" s="316"/>
      <c r="E1542" s="249"/>
      <c r="F1542" s="249"/>
      <c r="G1542" s="249"/>
      <c r="H1542" s="275"/>
      <c r="I1542" s="275"/>
      <c r="J1542" s="304"/>
    </row>
    <row r="1543" spans="1:10" x14ac:dyDescent="0.2">
      <c r="A1543" s="275"/>
      <c r="B1543" s="275"/>
      <c r="C1543" s="304"/>
      <c r="D1543" s="316"/>
      <c r="E1543" s="249"/>
      <c r="F1543" s="249"/>
      <c r="G1543" s="249"/>
      <c r="H1543" s="275"/>
      <c r="I1543" s="275"/>
      <c r="J1543" s="304"/>
    </row>
    <row r="1544" spans="1:10" x14ac:dyDescent="0.2">
      <c r="A1544" s="275"/>
      <c r="B1544" s="275"/>
      <c r="C1544" s="304"/>
      <c r="D1544" s="316"/>
      <c r="E1544" s="249"/>
      <c r="F1544" s="249"/>
      <c r="G1544" s="249"/>
      <c r="H1544" s="275"/>
      <c r="I1544" s="275"/>
      <c r="J1544" s="304"/>
    </row>
    <row r="1545" spans="1:10" x14ac:dyDescent="0.2">
      <c r="A1545" s="275"/>
      <c r="B1545" s="275"/>
      <c r="C1545" s="304"/>
      <c r="D1545" s="316"/>
      <c r="E1545" s="249"/>
      <c r="F1545" s="249"/>
      <c r="G1545" s="249"/>
      <c r="H1545" s="275"/>
      <c r="I1545" s="275"/>
      <c r="J1545" s="304"/>
    </row>
    <row r="1546" spans="1:10" x14ac:dyDescent="0.2">
      <c r="A1546" s="275"/>
      <c r="B1546" s="275"/>
      <c r="C1546" s="304"/>
      <c r="D1546" s="316"/>
      <c r="E1546" s="249"/>
      <c r="F1546" s="249"/>
      <c r="G1546" s="249"/>
      <c r="H1546" s="275"/>
      <c r="I1546" s="275"/>
      <c r="J1546" s="304"/>
    </row>
    <row r="1547" spans="1:10" x14ac:dyDescent="0.2">
      <c r="A1547" s="275"/>
      <c r="B1547" s="275"/>
      <c r="C1547" s="304"/>
      <c r="D1547" s="316"/>
      <c r="E1547" s="249"/>
      <c r="F1547" s="249"/>
      <c r="G1547" s="249"/>
      <c r="H1547" s="275"/>
      <c r="I1547" s="275"/>
      <c r="J1547" s="304"/>
    </row>
    <row r="1548" spans="1:10" x14ac:dyDescent="0.2">
      <c r="A1548" s="275"/>
      <c r="B1548" s="275"/>
      <c r="C1548" s="304"/>
      <c r="D1548" s="316"/>
      <c r="E1548" s="249"/>
      <c r="F1548" s="249"/>
      <c r="G1548" s="249"/>
      <c r="H1548" s="275"/>
      <c r="I1548" s="275"/>
      <c r="J1548" s="304"/>
    </row>
    <row r="1549" spans="1:10" x14ac:dyDescent="0.2">
      <c r="A1549" s="275"/>
      <c r="B1549" s="275"/>
      <c r="C1549" s="304"/>
      <c r="D1549" s="316"/>
      <c r="E1549" s="249"/>
      <c r="F1549" s="249"/>
      <c r="G1549" s="249"/>
      <c r="H1549" s="275"/>
      <c r="I1549" s="275"/>
      <c r="J1549" s="304"/>
    </row>
    <row r="1550" spans="1:10" x14ac:dyDescent="0.2">
      <c r="A1550" s="275"/>
      <c r="B1550" s="275"/>
      <c r="C1550" s="304"/>
      <c r="D1550" s="316"/>
      <c r="E1550" s="249"/>
      <c r="F1550" s="249"/>
      <c r="G1550" s="249"/>
      <c r="H1550" s="275"/>
      <c r="I1550" s="275"/>
      <c r="J1550" s="304"/>
    </row>
    <row r="1551" spans="1:10" x14ac:dyDescent="0.2">
      <c r="A1551" s="275"/>
      <c r="B1551" s="275"/>
      <c r="C1551" s="304"/>
      <c r="D1551" s="316"/>
      <c r="E1551" s="249"/>
      <c r="F1551" s="249"/>
      <c r="G1551" s="249"/>
      <c r="H1551" s="275"/>
      <c r="I1551" s="343"/>
      <c r="J1551" s="344"/>
    </row>
    <row r="1552" spans="1:10" x14ac:dyDescent="0.2">
      <c r="A1552" s="275"/>
      <c r="B1552" s="275"/>
      <c r="C1552" s="304"/>
      <c r="D1552" s="316"/>
      <c r="E1552" s="249"/>
      <c r="F1552" s="249"/>
      <c r="G1552" s="249"/>
      <c r="H1552" s="275"/>
      <c r="I1552" s="343"/>
      <c r="J1552" s="344"/>
    </row>
    <row r="1553" spans="1:10" x14ac:dyDescent="0.2">
      <c r="A1553" s="275"/>
      <c r="B1553" s="275"/>
      <c r="C1553" s="304"/>
      <c r="D1553" s="316"/>
      <c r="E1553" s="249"/>
      <c r="F1553" s="249"/>
      <c r="G1553" s="249"/>
      <c r="H1553" s="275"/>
      <c r="I1553" s="275"/>
      <c r="J1553" s="304"/>
    </row>
    <row r="1554" spans="1:10" x14ac:dyDescent="0.2">
      <c r="A1554" s="275"/>
      <c r="B1554" s="275"/>
      <c r="C1554" s="304"/>
      <c r="D1554" s="316"/>
      <c r="E1554" s="249"/>
      <c r="F1554" s="249"/>
      <c r="G1554" s="249"/>
      <c r="H1554" s="275"/>
      <c r="I1554" s="275"/>
      <c r="J1554" s="304"/>
    </row>
    <row r="1555" spans="1:10" x14ac:dyDescent="0.2">
      <c r="A1555" s="275"/>
      <c r="B1555" s="275"/>
      <c r="C1555" s="304"/>
      <c r="D1555" s="316"/>
      <c r="E1555" s="326"/>
      <c r="F1555" s="326"/>
      <c r="G1555" s="326"/>
      <c r="H1555" s="327"/>
      <c r="I1555" s="327"/>
      <c r="J1555" s="328"/>
    </row>
    <row r="1556" spans="1:10" x14ac:dyDescent="0.2">
      <c r="A1556" s="275"/>
      <c r="B1556" s="275"/>
      <c r="C1556" s="304"/>
      <c r="D1556" s="316"/>
      <c r="E1556" s="249"/>
      <c r="F1556" s="249"/>
      <c r="G1556" s="249"/>
      <c r="H1556" s="275"/>
      <c r="I1556" s="275"/>
      <c r="J1556" s="304"/>
    </row>
    <row r="1557" spans="1:10" x14ac:dyDescent="0.2">
      <c r="A1557" s="275"/>
      <c r="B1557" s="275"/>
      <c r="C1557" s="304"/>
      <c r="D1557" s="316"/>
      <c r="E1557" s="249"/>
      <c r="F1557" s="249"/>
      <c r="G1557" s="249"/>
      <c r="H1557" s="275"/>
      <c r="I1557" s="275"/>
      <c r="J1557" s="304"/>
    </row>
    <row r="1558" spans="1:10" x14ac:dyDescent="0.2">
      <c r="A1558" s="275"/>
      <c r="B1558" s="275"/>
      <c r="C1558" s="304"/>
      <c r="D1558" s="316"/>
      <c r="E1558" s="326"/>
      <c r="F1558" s="326"/>
      <c r="G1558" s="326"/>
      <c r="H1558" s="327"/>
      <c r="I1558" s="327"/>
      <c r="J1558" s="328"/>
    </row>
    <row r="1559" spans="1:10" x14ac:dyDescent="0.2">
      <c r="A1559" s="275"/>
      <c r="B1559" s="275"/>
      <c r="C1559" s="304"/>
      <c r="D1559" s="316"/>
      <c r="E1559" s="249"/>
      <c r="F1559" s="249"/>
      <c r="G1559" s="249"/>
      <c r="H1559" s="275"/>
      <c r="I1559" s="275"/>
      <c r="J1559" s="304"/>
    </row>
    <row r="1560" spans="1:10" x14ac:dyDescent="0.2">
      <c r="A1560" s="275"/>
      <c r="B1560" s="275"/>
      <c r="C1560" s="304"/>
      <c r="D1560" s="316"/>
      <c r="E1560" s="249"/>
      <c r="F1560" s="249"/>
      <c r="G1560" s="249"/>
      <c r="H1560" s="275"/>
      <c r="I1560" s="275"/>
      <c r="J1560" s="304"/>
    </row>
    <row r="1561" spans="1:10" x14ac:dyDescent="0.2">
      <c r="A1561" s="275"/>
      <c r="B1561" s="275"/>
      <c r="C1561" s="304"/>
      <c r="D1561" s="316"/>
      <c r="E1561" s="249"/>
      <c r="F1561" s="249"/>
      <c r="G1561" s="249"/>
      <c r="H1561" s="275"/>
      <c r="I1561" s="275"/>
      <c r="J1561" s="304"/>
    </row>
    <row r="1562" spans="1:10" x14ac:dyDescent="0.2">
      <c r="A1562" s="275"/>
      <c r="B1562" s="275"/>
      <c r="C1562" s="304"/>
      <c r="D1562" s="316"/>
      <c r="E1562" s="249"/>
      <c r="F1562" s="249"/>
      <c r="G1562" s="249"/>
      <c r="H1562" s="275"/>
      <c r="I1562" s="275"/>
      <c r="J1562" s="304"/>
    </row>
    <row r="1563" spans="1:10" x14ac:dyDescent="0.2">
      <c r="A1563" s="275"/>
      <c r="B1563" s="275"/>
      <c r="C1563" s="304"/>
      <c r="D1563" s="316"/>
      <c r="E1563" s="232"/>
      <c r="F1563" s="232"/>
      <c r="G1563" s="232"/>
      <c r="H1563" s="275"/>
      <c r="I1563" s="275"/>
      <c r="J1563" s="304"/>
    </row>
    <row r="1564" spans="1:10" x14ac:dyDescent="0.2">
      <c r="A1564" s="275"/>
      <c r="B1564" s="275"/>
      <c r="C1564" s="304"/>
      <c r="D1564" s="316"/>
      <c r="E1564" s="232"/>
      <c r="F1564" s="232"/>
      <c r="G1564" s="232"/>
      <c r="H1564" s="275"/>
      <c r="I1564" s="275"/>
      <c r="J1564" s="304"/>
    </row>
    <row r="1565" spans="1:10" x14ac:dyDescent="0.2">
      <c r="A1565" s="275"/>
      <c r="B1565" s="275"/>
      <c r="C1565" s="304"/>
      <c r="D1565" s="316"/>
      <c r="E1565" s="249"/>
      <c r="F1565" s="249"/>
      <c r="G1565" s="249"/>
      <c r="H1565" s="334"/>
      <c r="I1565" s="275"/>
      <c r="J1565" s="304"/>
    </row>
    <row r="1566" spans="1:10" x14ac:dyDescent="0.2">
      <c r="A1566" s="275"/>
      <c r="B1566" s="275"/>
      <c r="C1566" s="304"/>
      <c r="D1566" s="316"/>
      <c r="E1566" s="249"/>
      <c r="F1566" s="249"/>
      <c r="G1566" s="249"/>
      <c r="H1566" s="275"/>
      <c r="I1566" s="275"/>
      <c r="J1566" s="304"/>
    </row>
    <row r="1567" spans="1:10" x14ac:dyDescent="0.2">
      <c r="A1567" s="275"/>
      <c r="B1567" s="275"/>
      <c r="C1567" s="304"/>
      <c r="D1567" s="316"/>
      <c r="E1567" s="249"/>
      <c r="F1567" s="249"/>
      <c r="G1567" s="249"/>
      <c r="H1567" s="275"/>
      <c r="I1567" s="275"/>
      <c r="J1567" s="304"/>
    </row>
    <row r="1568" spans="1:10" x14ac:dyDescent="0.2">
      <c r="A1568" s="275"/>
      <c r="B1568" s="275"/>
      <c r="C1568" s="304"/>
      <c r="D1568" s="316"/>
      <c r="E1568" s="249"/>
      <c r="F1568" s="249"/>
      <c r="G1568" s="249"/>
      <c r="H1568" s="275"/>
      <c r="I1568" s="275"/>
      <c r="J1568" s="304"/>
    </row>
    <row r="1569" spans="1:10" x14ac:dyDescent="0.2">
      <c r="A1569" s="275"/>
      <c r="B1569" s="275"/>
      <c r="C1569" s="304"/>
      <c r="D1569" s="316"/>
      <c r="E1569" s="249"/>
      <c r="F1569" s="249"/>
      <c r="G1569" s="249"/>
      <c r="H1569" s="275"/>
      <c r="I1569" s="275"/>
      <c r="J1569" s="304"/>
    </row>
    <row r="1570" spans="1:10" x14ac:dyDescent="0.2">
      <c r="A1570" s="275"/>
      <c r="B1570" s="275"/>
      <c r="C1570" s="304"/>
      <c r="D1570" s="316"/>
      <c r="E1570" s="249"/>
      <c r="F1570" s="249"/>
      <c r="G1570" s="249"/>
      <c r="H1570" s="275"/>
      <c r="I1570" s="275"/>
      <c r="J1570" s="304"/>
    </row>
    <row r="1571" spans="1:10" x14ac:dyDescent="0.2">
      <c r="A1571" s="275"/>
      <c r="B1571" s="275"/>
      <c r="C1571" s="304"/>
      <c r="D1571" s="316"/>
      <c r="E1571" s="249"/>
      <c r="F1571" s="249"/>
      <c r="G1571" s="249"/>
      <c r="H1571" s="275"/>
      <c r="I1571" s="275"/>
      <c r="J1571" s="304"/>
    </row>
    <row r="1572" spans="1:10" x14ac:dyDescent="0.2">
      <c r="A1572" s="275"/>
      <c r="B1572" s="275"/>
      <c r="C1572" s="304"/>
      <c r="D1572" s="316"/>
      <c r="E1572" s="249"/>
      <c r="F1572" s="249"/>
      <c r="G1572" s="249"/>
      <c r="H1572" s="275"/>
      <c r="I1572" s="275"/>
      <c r="J1572" s="304"/>
    </row>
    <row r="1573" spans="1:10" x14ac:dyDescent="0.2">
      <c r="A1573" s="275"/>
      <c r="B1573" s="275"/>
      <c r="C1573" s="304"/>
      <c r="D1573" s="316"/>
      <c r="E1573" s="249"/>
      <c r="F1573" s="249"/>
      <c r="G1573" s="249"/>
      <c r="H1573" s="275"/>
      <c r="I1573" s="275"/>
      <c r="J1573" s="304"/>
    </row>
    <row r="1574" spans="1:10" x14ac:dyDescent="0.2">
      <c r="A1574" s="275"/>
      <c r="B1574" s="275"/>
      <c r="C1574" s="304"/>
      <c r="D1574" s="316"/>
      <c r="E1574" s="249"/>
      <c r="F1574" s="249"/>
      <c r="G1574" s="249"/>
      <c r="H1574" s="335"/>
      <c r="I1574" s="275"/>
      <c r="J1574" s="304"/>
    </row>
    <row r="1575" spans="1:10" x14ac:dyDescent="0.2">
      <c r="A1575" s="275"/>
      <c r="B1575" s="275"/>
      <c r="C1575" s="304"/>
      <c r="D1575" s="316"/>
      <c r="E1575" s="249"/>
      <c r="F1575" s="249"/>
      <c r="G1575" s="249"/>
      <c r="H1575" s="275"/>
      <c r="I1575" s="275"/>
      <c r="J1575" s="304"/>
    </row>
    <row r="1576" spans="1:10" x14ac:dyDescent="0.2">
      <c r="A1576" s="275"/>
      <c r="B1576" s="275"/>
      <c r="C1576" s="304"/>
      <c r="D1576" s="316"/>
      <c r="E1576" s="249"/>
      <c r="F1576" s="249"/>
      <c r="G1576" s="249"/>
      <c r="H1576" s="275"/>
      <c r="I1576" s="275"/>
      <c r="J1576" s="304"/>
    </row>
    <row r="1577" spans="1:10" x14ac:dyDescent="0.2">
      <c r="A1577" s="275"/>
      <c r="B1577" s="275"/>
      <c r="C1577" s="304"/>
      <c r="D1577" s="316"/>
      <c r="E1577" s="249"/>
      <c r="F1577" s="249"/>
      <c r="G1577" s="249"/>
      <c r="H1577" s="275"/>
      <c r="I1577" s="275"/>
      <c r="J1577" s="304"/>
    </row>
    <row r="1578" spans="1:10" x14ac:dyDescent="0.2">
      <c r="A1578" s="275"/>
      <c r="B1578" s="275"/>
      <c r="C1578" s="304"/>
      <c r="D1578" s="316"/>
      <c r="E1578" s="326"/>
      <c r="F1578" s="326"/>
      <c r="G1578" s="326"/>
      <c r="H1578" s="327"/>
      <c r="I1578" s="327"/>
      <c r="J1578" s="328"/>
    </row>
    <row r="1579" spans="1:10" x14ac:dyDescent="0.2">
      <c r="A1579" s="275"/>
      <c r="B1579" s="275"/>
      <c r="C1579" s="304"/>
      <c r="D1579" s="316"/>
      <c r="E1579" s="249"/>
      <c r="F1579" s="249"/>
      <c r="G1579" s="249"/>
      <c r="H1579" s="275"/>
      <c r="I1579" s="275"/>
      <c r="J1579" s="304"/>
    </row>
    <row r="1580" spans="1:10" x14ac:dyDescent="0.2">
      <c r="A1580" s="275"/>
      <c r="B1580" s="275"/>
      <c r="C1580" s="304"/>
      <c r="D1580" s="316"/>
      <c r="E1580" s="249"/>
      <c r="F1580" s="249"/>
      <c r="G1580" s="249"/>
      <c r="H1580" s="275"/>
      <c r="I1580" s="275"/>
      <c r="J1580" s="304"/>
    </row>
    <row r="1581" spans="1:10" x14ac:dyDescent="0.2">
      <c r="A1581" s="275"/>
      <c r="B1581" s="275"/>
      <c r="C1581" s="304"/>
      <c r="D1581" s="316"/>
      <c r="E1581" s="249"/>
      <c r="F1581" s="249"/>
      <c r="G1581" s="249"/>
      <c r="H1581" s="275"/>
      <c r="I1581" s="275"/>
      <c r="J1581" s="304"/>
    </row>
    <row r="1582" spans="1:10" x14ac:dyDescent="0.2">
      <c r="A1582" s="275"/>
      <c r="B1582" s="275"/>
      <c r="C1582" s="304"/>
      <c r="D1582" s="316"/>
      <c r="E1582" s="249"/>
      <c r="F1582" s="249"/>
      <c r="G1582" s="249"/>
      <c r="H1582" s="275"/>
      <c r="I1582" s="275"/>
      <c r="J1582" s="304"/>
    </row>
    <row r="1583" spans="1:10" x14ac:dyDescent="0.2">
      <c r="A1583" s="275"/>
      <c r="B1583" s="275"/>
      <c r="C1583" s="304"/>
      <c r="D1583" s="316"/>
      <c r="E1583" s="249"/>
      <c r="F1583" s="249"/>
      <c r="G1583" s="249"/>
      <c r="H1583" s="275"/>
      <c r="I1583" s="275"/>
      <c r="J1583" s="304"/>
    </row>
    <row r="1584" spans="1:10" x14ac:dyDescent="0.2">
      <c r="A1584" s="275"/>
      <c r="B1584" s="275"/>
      <c r="C1584" s="304"/>
      <c r="D1584" s="316"/>
      <c r="E1584" s="249"/>
      <c r="F1584" s="249"/>
      <c r="G1584" s="249"/>
      <c r="H1584" s="275"/>
      <c r="I1584" s="275"/>
      <c r="J1584" s="304"/>
    </row>
    <row r="1585" spans="1:10" x14ac:dyDescent="0.2">
      <c r="A1585" s="275"/>
      <c r="B1585" s="275"/>
      <c r="C1585" s="304"/>
      <c r="D1585" s="316"/>
      <c r="E1585" s="249"/>
      <c r="F1585" s="249"/>
      <c r="G1585" s="249"/>
      <c r="H1585" s="275"/>
      <c r="I1585" s="275"/>
      <c r="J1585" s="304"/>
    </row>
    <row r="1586" spans="1:10" x14ac:dyDescent="0.2">
      <c r="A1586" s="275"/>
      <c r="B1586" s="275"/>
      <c r="C1586" s="304"/>
      <c r="D1586" s="316"/>
      <c r="E1586" s="249"/>
      <c r="F1586" s="249"/>
      <c r="G1586" s="249"/>
      <c r="H1586" s="275"/>
      <c r="I1586" s="275"/>
      <c r="J1586" s="304"/>
    </row>
    <row r="1587" spans="1:10" x14ac:dyDescent="0.2">
      <c r="A1587" s="275"/>
      <c r="B1587" s="275"/>
      <c r="C1587" s="304"/>
      <c r="D1587" s="316"/>
      <c r="E1587" s="249"/>
      <c r="F1587" s="249"/>
      <c r="G1587" s="249"/>
      <c r="H1587" s="275"/>
      <c r="I1587" s="275"/>
      <c r="J1587" s="304"/>
    </row>
    <row r="1588" spans="1:10" x14ac:dyDescent="0.2">
      <c r="A1588" s="275"/>
      <c r="B1588" s="275"/>
      <c r="C1588" s="304"/>
      <c r="D1588" s="316"/>
      <c r="E1588" s="249"/>
      <c r="F1588" s="249"/>
      <c r="G1588" s="249"/>
      <c r="H1588" s="275"/>
      <c r="I1588" s="275"/>
      <c r="J1588" s="304"/>
    </row>
    <row r="1589" spans="1:10" x14ac:dyDescent="0.2">
      <c r="A1589" s="275"/>
      <c r="B1589" s="275"/>
      <c r="C1589" s="304"/>
      <c r="D1589" s="316"/>
      <c r="E1589" s="249"/>
      <c r="F1589" s="249"/>
      <c r="G1589" s="249"/>
      <c r="H1589" s="275"/>
      <c r="I1589" s="275"/>
      <c r="J1589" s="304"/>
    </row>
    <row r="1590" spans="1:10" x14ac:dyDescent="0.2">
      <c r="A1590" s="275"/>
      <c r="B1590" s="275"/>
      <c r="C1590" s="304"/>
      <c r="D1590" s="316"/>
      <c r="E1590" s="249"/>
      <c r="F1590" s="249"/>
      <c r="G1590" s="249"/>
      <c r="H1590" s="275"/>
      <c r="I1590" s="275"/>
      <c r="J1590" s="304"/>
    </row>
    <row r="1591" spans="1:10" x14ac:dyDescent="0.2">
      <c r="A1591" s="275"/>
      <c r="B1591" s="275"/>
      <c r="C1591" s="304"/>
      <c r="D1591" s="316"/>
      <c r="E1591" s="249"/>
      <c r="F1591" s="249"/>
      <c r="G1591" s="249"/>
      <c r="H1591" s="275"/>
      <c r="I1591" s="275"/>
      <c r="J1591" s="304"/>
    </row>
    <row r="1592" spans="1:10" x14ac:dyDescent="0.2">
      <c r="A1592" s="275"/>
      <c r="B1592" s="275"/>
      <c r="C1592" s="304"/>
      <c r="D1592" s="316"/>
      <c r="E1592" s="249"/>
      <c r="F1592" s="249"/>
      <c r="G1592" s="249"/>
      <c r="H1592" s="275"/>
      <c r="I1592" s="275"/>
      <c r="J1592" s="304"/>
    </row>
    <row r="1593" spans="1:10" x14ac:dyDescent="0.2">
      <c r="A1593" s="275"/>
      <c r="B1593" s="275"/>
      <c r="C1593" s="304"/>
      <c r="D1593" s="316"/>
      <c r="E1593" s="249"/>
      <c r="F1593" s="249"/>
      <c r="G1593" s="249"/>
      <c r="H1593" s="275"/>
      <c r="I1593" s="275"/>
      <c r="J1593" s="304"/>
    </row>
    <row r="1594" spans="1:10" x14ac:dyDescent="0.2">
      <c r="A1594" s="275"/>
      <c r="B1594" s="275"/>
      <c r="C1594" s="304"/>
      <c r="D1594" s="316"/>
      <c r="E1594" s="249"/>
      <c r="F1594" s="249"/>
      <c r="G1594" s="249"/>
      <c r="H1594" s="275"/>
      <c r="I1594" s="275"/>
      <c r="J1594" s="304"/>
    </row>
    <row r="1595" spans="1:10" x14ac:dyDescent="0.2">
      <c r="A1595" s="275"/>
      <c r="B1595" s="275"/>
      <c r="C1595" s="304"/>
      <c r="D1595" s="316"/>
      <c r="E1595" s="249"/>
      <c r="F1595" s="249"/>
      <c r="G1595" s="249"/>
      <c r="H1595" s="275"/>
      <c r="I1595" s="275"/>
      <c r="J1595" s="304"/>
    </row>
    <row r="1596" spans="1:10" x14ac:dyDescent="0.2">
      <c r="A1596" s="275"/>
      <c r="B1596" s="275"/>
      <c r="C1596" s="304"/>
      <c r="D1596" s="316"/>
      <c r="E1596" s="249"/>
      <c r="F1596" s="249"/>
      <c r="G1596" s="249"/>
      <c r="H1596" s="275"/>
      <c r="I1596" s="275"/>
      <c r="J1596" s="304"/>
    </row>
    <row r="1597" spans="1:10" x14ac:dyDescent="0.2">
      <c r="A1597" s="275"/>
      <c r="B1597" s="275"/>
      <c r="C1597" s="304"/>
      <c r="D1597" s="316"/>
      <c r="E1597" s="249"/>
      <c r="F1597" s="249"/>
      <c r="G1597" s="249"/>
      <c r="H1597" s="275"/>
      <c r="I1597" s="275"/>
      <c r="J1597" s="304"/>
    </row>
    <row r="1598" spans="1:10" x14ac:dyDescent="0.2">
      <c r="A1598" s="275"/>
      <c r="B1598" s="275"/>
      <c r="C1598" s="304"/>
      <c r="D1598" s="316"/>
      <c r="E1598" s="232"/>
      <c r="F1598" s="232"/>
      <c r="G1598" s="232"/>
      <c r="H1598" s="275"/>
      <c r="I1598" s="275"/>
      <c r="J1598" s="304"/>
    </row>
    <row r="1599" spans="1:10" x14ac:dyDescent="0.2">
      <c r="A1599" s="275"/>
      <c r="B1599" s="275"/>
      <c r="C1599" s="304"/>
      <c r="D1599" s="316"/>
      <c r="E1599" s="249"/>
      <c r="F1599" s="249"/>
      <c r="G1599" s="249"/>
      <c r="H1599" s="275"/>
      <c r="I1599" s="275"/>
      <c r="J1599" s="304"/>
    </row>
    <row r="1600" spans="1:10" x14ac:dyDescent="0.2">
      <c r="A1600" s="275"/>
      <c r="B1600" s="275"/>
      <c r="C1600" s="304"/>
      <c r="D1600" s="316"/>
      <c r="E1600" s="249"/>
      <c r="F1600" s="249"/>
      <c r="G1600" s="249"/>
      <c r="H1600" s="275"/>
      <c r="I1600" s="275"/>
      <c r="J1600" s="304"/>
    </row>
    <row r="1601" spans="1:10" x14ac:dyDescent="0.2">
      <c r="A1601" s="275"/>
      <c r="B1601" s="275"/>
      <c r="C1601" s="304"/>
      <c r="D1601" s="316"/>
      <c r="E1601" s="249"/>
      <c r="F1601" s="249"/>
      <c r="G1601" s="249"/>
      <c r="H1601" s="275"/>
      <c r="I1601" s="275"/>
      <c r="J1601" s="304"/>
    </row>
    <row r="1602" spans="1:10" x14ac:dyDescent="0.2">
      <c r="A1602" s="275"/>
      <c r="B1602" s="275"/>
      <c r="C1602" s="304"/>
      <c r="D1602" s="316"/>
      <c r="E1602" s="232"/>
      <c r="F1602" s="232"/>
      <c r="G1602" s="232"/>
      <c r="H1602" s="275"/>
      <c r="I1602" s="275"/>
      <c r="J1602" s="304"/>
    </row>
    <row r="1603" spans="1:10" x14ac:dyDescent="0.2">
      <c r="A1603" s="275"/>
      <c r="B1603" s="275"/>
      <c r="C1603" s="304"/>
      <c r="D1603" s="316"/>
      <c r="E1603" s="232"/>
      <c r="F1603" s="232"/>
      <c r="G1603" s="232"/>
      <c r="H1603" s="275"/>
      <c r="I1603" s="275"/>
      <c r="J1603" s="304"/>
    </row>
    <row r="1604" spans="1:10" x14ac:dyDescent="0.2">
      <c r="A1604" s="275"/>
      <c r="B1604" s="275"/>
      <c r="C1604" s="304"/>
      <c r="D1604" s="316"/>
      <c r="E1604" s="249"/>
      <c r="F1604" s="249"/>
      <c r="G1604" s="249"/>
      <c r="H1604" s="275"/>
      <c r="I1604" s="275"/>
      <c r="J1604" s="304"/>
    </row>
    <row r="1605" spans="1:10" x14ac:dyDescent="0.2">
      <c r="A1605" s="275"/>
      <c r="B1605" s="275"/>
      <c r="C1605" s="304"/>
      <c r="D1605" s="316"/>
      <c r="E1605" s="249"/>
      <c r="F1605" s="249"/>
      <c r="G1605" s="249"/>
      <c r="H1605" s="275"/>
      <c r="I1605" s="275"/>
      <c r="J1605" s="304"/>
    </row>
    <row r="1606" spans="1:10" x14ac:dyDescent="0.2">
      <c r="A1606" s="275"/>
      <c r="B1606" s="275"/>
      <c r="C1606" s="304"/>
      <c r="D1606" s="316"/>
      <c r="E1606" s="232"/>
      <c r="F1606" s="232"/>
      <c r="G1606" s="232"/>
      <c r="H1606" s="275"/>
      <c r="I1606" s="275"/>
      <c r="J1606" s="304"/>
    </row>
    <row r="1607" spans="1:10" x14ac:dyDescent="0.2">
      <c r="A1607" s="275"/>
      <c r="B1607" s="275"/>
      <c r="C1607" s="304"/>
      <c r="D1607" s="316"/>
      <c r="E1607" s="249"/>
      <c r="F1607" s="249"/>
      <c r="G1607" s="249"/>
      <c r="H1607" s="275"/>
      <c r="I1607" s="275"/>
      <c r="J1607" s="304"/>
    </row>
    <row r="1608" spans="1:10" x14ac:dyDescent="0.2">
      <c r="A1608" s="275"/>
      <c r="B1608" s="275"/>
      <c r="C1608" s="304"/>
      <c r="D1608" s="316"/>
      <c r="E1608" s="249"/>
      <c r="F1608" s="249"/>
      <c r="G1608" s="249"/>
      <c r="H1608" s="275"/>
      <c r="I1608" s="275"/>
      <c r="J1608" s="304"/>
    </row>
    <row r="1609" spans="1:10" x14ac:dyDescent="0.2">
      <c r="A1609" s="275"/>
      <c r="B1609" s="275"/>
      <c r="C1609" s="304"/>
      <c r="D1609" s="316"/>
      <c r="E1609" s="249"/>
      <c r="F1609" s="249"/>
      <c r="G1609" s="249"/>
      <c r="H1609" s="275"/>
      <c r="I1609" s="275"/>
      <c r="J1609" s="304"/>
    </row>
    <row r="1610" spans="1:10" x14ac:dyDescent="0.2">
      <c r="A1610" s="275"/>
      <c r="B1610" s="275"/>
      <c r="C1610" s="304"/>
      <c r="D1610" s="316"/>
      <c r="E1610" s="249"/>
      <c r="F1610" s="249"/>
      <c r="G1610" s="249"/>
      <c r="H1610" s="275"/>
      <c r="I1610" s="275"/>
      <c r="J1610" s="304"/>
    </row>
    <row r="1611" spans="1:10" x14ac:dyDescent="0.2">
      <c r="A1611" s="275"/>
      <c r="B1611" s="275"/>
      <c r="C1611" s="304"/>
      <c r="D1611" s="316"/>
      <c r="E1611" s="249"/>
      <c r="F1611" s="249"/>
      <c r="G1611" s="249"/>
      <c r="H1611" s="275"/>
      <c r="I1611" s="275"/>
      <c r="J1611" s="304"/>
    </row>
    <row r="1612" spans="1:10" x14ac:dyDescent="0.2">
      <c r="A1612" s="275"/>
      <c r="B1612" s="275"/>
      <c r="C1612" s="304"/>
      <c r="D1612" s="316"/>
      <c r="E1612" s="249"/>
      <c r="F1612" s="249"/>
      <c r="G1612" s="249"/>
      <c r="H1612" s="275"/>
      <c r="I1612" s="275"/>
      <c r="J1612" s="304"/>
    </row>
    <row r="1613" spans="1:10" x14ac:dyDescent="0.2">
      <c r="A1613" s="275"/>
      <c r="B1613" s="275"/>
      <c r="C1613" s="304"/>
      <c r="D1613" s="316"/>
      <c r="E1613" s="249"/>
      <c r="F1613" s="249"/>
      <c r="G1613" s="249"/>
      <c r="H1613" s="275"/>
      <c r="I1613" s="275"/>
      <c r="J1613" s="304"/>
    </row>
    <row r="1614" spans="1:10" x14ac:dyDescent="0.2">
      <c r="A1614" s="275"/>
      <c r="B1614" s="275"/>
      <c r="C1614" s="304"/>
      <c r="D1614" s="316"/>
      <c r="E1614" s="249"/>
      <c r="F1614" s="249"/>
      <c r="G1614" s="249"/>
      <c r="H1614" s="275"/>
      <c r="I1614" s="275"/>
      <c r="J1614" s="304"/>
    </row>
    <row r="1615" spans="1:10" x14ac:dyDescent="0.2">
      <c r="A1615" s="275"/>
      <c r="B1615" s="275"/>
      <c r="C1615" s="304"/>
      <c r="D1615" s="316"/>
      <c r="E1615" s="249"/>
      <c r="F1615" s="249"/>
      <c r="G1615" s="249"/>
      <c r="H1615" s="275"/>
      <c r="I1615" s="275"/>
      <c r="J1615" s="304"/>
    </row>
    <row r="1616" spans="1:10" x14ac:dyDescent="0.2">
      <c r="A1616" s="275"/>
      <c r="B1616" s="275"/>
      <c r="C1616" s="304"/>
      <c r="D1616" s="316"/>
      <c r="E1616" s="249"/>
      <c r="F1616" s="249"/>
      <c r="G1616" s="249"/>
      <c r="H1616" s="275"/>
      <c r="I1616" s="275"/>
      <c r="J1616" s="304"/>
    </row>
    <row r="1617" spans="1:10" x14ac:dyDescent="0.2">
      <c r="A1617" s="275"/>
      <c r="B1617" s="275"/>
      <c r="C1617" s="304"/>
      <c r="D1617" s="316"/>
      <c r="E1617" s="249"/>
      <c r="F1617" s="249"/>
      <c r="G1617" s="249"/>
      <c r="H1617" s="275"/>
      <c r="I1617" s="275"/>
      <c r="J1617" s="304"/>
    </row>
    <row r="1618" spans="1:10" x14ac:dyDescent="0.2">
      <c r="A1618" s="275"/>
      <c r="B1618" s="275"/>
      <c r="C1618" s="304"/>
      <c r="D1618" s="316"/>
      <c r="E1618" s="249"/>
      <c r="F1618" s="249"/>
      <c r="G1618" s="249"/>
      <c r="H1618" s="275"/>
      <c r="I1618" s="275"/>
      <c r="J1618" s="304"/>
    </row>
    <row r="1619" spans="1:10" x14ac:dyDescent="0.2">
      <c r="A1619" s="275"/>
      <c r="B1619" s="275"/>
      <c r="C1619" s="304"/>
      <c r="D1619" s="316"/>
      <c r="E1619" s="249"/>
      <c r="F1619" s="249"/>
      <c r="G1619" s="249"/>
      <c r="H1619" s="275"/>
      <c r="I1619" s="275"/>
      <c r="J1619" s="304"/>
    </row>
    <row r="1620" spans="1:10" x14ac:dyDescent="0.2">
      <c r="A1620" s="275"/>
      <c r="B1620" s="275"/>
      <c r="C1620" s="304"/>
      <c r="D1620" s="316"/>
      <c r="E1620" s="249"/>
      <c r="F1620" s="249"/>
      <c r="G1620" s="249"/>
      <c r="H1620" s="275"/>
      <c r="I1620" s="275"/>
      <c r="J1620" s="304"/>
    </row>
    <row r="1621" spans="1:10" x14ac:dyDescent="0.2">
      <c r="A1621" s="275"/>
      <c r="B1621" s="275"/>
      <c r="C1621" s="304"/>
      <c r="D1621" s="316"/>
      <c r="E1621" s="249"/>
      <c r="F1621" s="249"/>
      <c r="G1621" s="249"/>
      <c r="H1621" s="275"/>
      <c r="I1621" s="275"/>
      <c r="J1621" s="304"/>
    </row>
    <row r="1622" spans="1:10" x14ac:dyDescent="0.2">
      <c r="A1622" s="275"/>
      <c r="B1622" s="275"/>
      <c r="C1622" s="304"/>
      <c r="D1622" s="316"/>
      <c r="E1622" s="249"/>
      <c r="F1622" s="249"/>
      <c r="G1622" s="249"/>
      <c r="H1622" s="275"/>
      <c r="I1622" s="275"/>
      <c r="J1622" s="304"/>
    </row>
    <row r="1623" spans="1:10" x14ac:dyDescent="0.2">
      <c r="A1623" s="275"/>
      <c r="B1623" s="275"/>
      <c r="C1623" s="304"/>
      <c r="D1623" s="316"/>
      <c r="E1623" s="249"/>
      <c r="F1623" s="249"/>
      <c r="G1623" s="249"/>
      <c r="H1623" s="275"/>
      <c r="I1623" s="275"/>
      <c r="J1623" s="304"/>
    </row>
    <row r="1624" spans="1:10" x14ac:dyDescent="0.2">
      <c r="A1624" s="275"/>
      <c r="B1624" s="275"/>
      <c r="C1624" s="304"/>
      <c r="D1624" s="316"/>
      <c r="E1624" s="249"/>
      <c r="F1624" s="249"/>
      <c r="G1624" s="249"/>
      <c r="H1624" s="275"/>
      <c r="I1624" s="275"/>
      <c r="J1624" s="304"/>
    </row>
    <row r="1625" spans="1:10" x14ac:dyDescent="0.2">
      <c r="A1625" s="275"/>
      <c r="B1625" s="275"/>
      <c r="C1625" s="304"/>
      <c r="D1625" s="316"/>
      <c r="E1625" s="249"/>
      <c r="F1625" s="249"/>
      <c r="G1625" s="249"/>
      <c r="H1625" s="275"/>
      <c r="I1625" s="275"/>
      <c r="J1625" s="304"/>
    </row>
    <row r="1626" spans="1:10" x14ac:dyDescent="0.2">
      <c r="A1626" s="275"/>
      <c r="B1626" s="275"/>
      <c r="C1626" s="304"/>
      <c r="D1626" s="316"/>
      <c r="E1626" s="249"/>
      <c r="F1626" s="249"/>
      <c r="G1626" s="249"/>
      <c r="H1626" s="275"/>
      <c r="I1626" s="275"/>
      <c r="J1626" s="304"/>
    </row>
    <row r="1627" spans="1:10" x14ac:dyDescent="0.2">
      <c r="A1627" s="275"/>
      <c r="B1627" s="275"/>
      <c r="C1627" s="304"/>
      <c r="D1627" s="316"/>
      <c r="E1627" s="249"/>
      <c r="F1627" s="249"/>
      <c r="G1627" s="249"/>
      <c r="H1627" s="275"/>
      <c r="I1627" s="275"/>
      <c r="J1627" s="304"/>
    </row>
    <row r="1628" spans="1:10" x14ac:dyDescent="0.2">
      <c r="A1628" s="275"/>
      <c r="B1628" s="275"/>
      <c r="C1628" s="304"/>
      <c r="D1628" s="316"/>
      <c r="E1628" s="249"/>
      <c r="F1628" s="249"/>
      <c r="G1628" s="249"/>
      <c r="H1628" s="330"/>
      <c r="I1628" s="275"/>
      <c r="J1628" s="304"/>
    </row>
    <row r="1629" spans="1:10" x14ac:dyDescent="0.2">
      <c r="A1629" s="275"/>
      <c r="B1629" s="275"/>
      <c r="C1629" s="304"/>
      <c r="D1629" s="316"/>
      <c r="E1629" s="249"/>
      <c r="F1629" s="249"/>
      <c r="G1629" s="249"/>
      <c r="H1629" s="275"/>
      <c r="I1629" s="275"/>
      <c r="J1629" s="304"/>
    </row>
    <row r="1630" spans="1:10" x14ac:dyDescent="0.2">
      <c r="A1630" s="275"/>
      <c r="B1630" s="275"/>
      <c r="C1630" s="304"/>
      <c r="D1630" s="316"/>
      <c r="E1630" s="249"/>
      <c r="F1630" s="249"/>
      <c r="G1630" s="249"/>
      <c r="H1630" s="275"/>
      <c r="I1630" s="275"/>
      <c r="J1630" s="304"/>
    </row>
    <row r="1631" spans="1:10" x14ac:dyDescent="0.2">
      <c r="A1631" s="275"/>
      <c r="B1631" s="275"/>
      <c r="C1631" s="304"/>
      <c r="D1631" s="316"/>
      <c r="E1631" s="249"/>
      <c r="F1631" s="249"/>
      <c r="G1631" s="249"/>
      <c r="H1631" s="275"/>
      <c r="I1631" s="275"/>
      <c r="J1631" s="304"/>
    </row>
    <row r="1632" spans="1:10" x14ac:dyDescent="0.2">
      <c r="A1632" s="275"/>
      <c r="B1632" s="275"/>
      <c r="C1632" s="304"/>
      <c r="D1632" s="316"/>
      <c r="E1632" s="249"/>
      <c r="F1632" s="249"/>
      <c r="G1632" s="249"/>
      <c r="H1632" s="275"/>
      <c r="I1632" s="275"/>
      <c r="J1632" s="304"/>
    </row>
    <row r="1633" spans="1:10" x14ac:dyDescent="0.2">
      <c r="A1633" s="275"/>
      <c r="B1633" s="275"/>
      <c r="C1633" s="304"/>
      <c r="D1633" s="316"/>
      <c r="E1633" s="249"/>
      <c r="F1633" s="249"/>
      <c r="G1633" s="249"/>
      <c r="H1633" s="275"/>
      <c r="I1633" s="275"/>
      <c r="J1633" s="304"/>
    </row>
    <row r="1634" spans="1:10" x14ac:dyDescent="0.2">
      <c r="A1634" s="275"/>
      <c r="B1634" s="275"/>
      <c r="C1634" s="304"/>
      <c r="D1634" s="316"/>
      <c r="E1634" s="232"/>
      <c r="F1634" s="232"/>
      <c r="G1634" s="232"/>
      <c r="H1634" s="275"/>
      <c r="I1634" s="275"/>
      <c r="J1634" s="304"/>
    </row>
    <row r="1635" spans="1:10" x14ac:dyDescent="0.2">
      <c r="A1635" s="275"/>
      <c r="B1635" s="275"/>
      <c r="C1635" s="304"/>
      <c r="D1635" s="316"/>
      <c r="E1635" s="249"/>
      <c r="F1635" s="249"/>
      <c r="G1635" s="249"/>
      <c r="H1635" s="275"/>
      <c r="I1635" s="275"/>
      <c r="J1635" s="304"/>
    </row>
    <row r="1636" spans="1:10" x14ac:dyDescent="0.2">
      <c r="A1636" s="275"/>
      <c r="B1636" s="275"/>
      <c r="C1636" s="304"/>
      <c r="D1636" s="316"/>
      <c r="E1636" s="249"/>
      <c r="F1636" s="249"/>
      <c r="G1636" s="249"/>
      <c r="H1636" s="275"/>
      <c r="I1636" s="275"/>
      <c r="J1636" s="304"/>
    </row>
    <row r="1637" spans="1:10" x14ac:dyDescent="0.2">
      <c r="A1637" s="275"/>
      <c r="B1637" s="275"/>
      <c r="C1637" s="304"/>
      <c r="D1637" s="316"/>
      <c r="E1637" s="249"/>
      <c r="F1637" s="249"/>
      <c r="G1637" s="249"/>
      <c r="H1637" s="275"/>
      <c r="I1637" s="275"/>
      <c r="J1637" s="304"/>
    </row>
    <row r="1638" spans="1:10" x14ac:dyDescent="0.2">
      <c r="A1638" s="275"/>
      <c r="B1638" s="275"/>
      <c r="C1638" s="304"/>
      <c r="D1638" s="316"/>
      <c r="E1638" s="249"/>
      <c r="F1638" s="249"/>
      <c r="G1638" s="249"/>
      <c r="H1638" s="275"/>
      <c r="I1638" s="275"/>
      <c r="J1638" s="304"/>
    </row>
    <row r="1639" spans="1:10" x14ac:dyDescent="0.2">
      <c r="A1639" s="275"/>
      <c r="B1639" s="275"/>
      <c r="C1639" s="304"/>
      <c r="D1639" s="316"/>
      <c r="E1639" s="249"/>
      <c r="F1639" s="249"/>
      <c r="G1639" s="249"/>
      <c r="H1639" s="275"/>
      <c r="I1639" s="275"/>
      <c r="J1639" s="304"/>
    </row>
    <row r="1640" spans="1:10" x14ac:dyDescent="0.2">
      <c r="A1640" s="275"/>
      <c r="B1640" s="275"/>
      <c r="C1640" s="304"/>
      <c r="D1640" s="316"/>
      <c r="E1640" s="249"/>
      <c r="F1640" s="249"/>
      <c r="G1640" s="249"/>
      <c r="H1640" s="275"/>
      <c r="I1640" s="275"/>
      <c r="J1640" s="304"/>
    </row>
    <row r="1641" spans="1:10" x14ac:dyDescent="0.2">
      <c r="A1641" s="275"/>
      <c r="B1641" s="275"/>
      <c r="C1641" s="304"/>
      <c r="D1641" s="316"/>
      <c r="E1641" s="249"/>
      <c r="F1641" s="249"/>
      <c r="G1641" s="249"/>
      <c r="H1641" s="275"/>
      <c r="I1641" s="275"/>
      <c r="J1641" s="304"/>
    </row>
    <row r="1642" spans="1:10" x14ac:dyDescent="0.2">
      <c r="A1642" s="275"/>
      <c r="B1642" s="275"/>
      <c r="C1642" s="304"/>
      <c r="D1642" s="316"/>
      <c r="E1642" s="249"/>
      <c r="F1642" s="249"/>
      <c r="G1642" s="249"/>
      <c r="H1642" s="275"/>
      <c r="I1642" s="275"/>
      <c r="J1642" s="304"/>
    </row>
    <row r="1643" spans="1:10" x14ac:dyDescent="0.2">
      <c r="A1643" s="275"/>
      <c r="B1643" s="275"/>
      <c r="C1643" s="304"/>
      <c r="D1643" s="316"/>
      <c r="E1643" s="249"/>
      <c r="F1643" s="249"/>
      <c r="G1643" s="249"/>
      <c r="H1643" s="275"/>
      <c r="I1643" s="275"/>
      <c r="J1643" s="304"/>
    </row>
    <row r="1644" spans="1:10" x14ac:dyDescent="0.2">
      <c r="A1644" s="275"/>
      <c r="B1644" s="275"/>
      <c r="C1644" s="304"/>
      <c r="D1644" s="316"/>
      <c r="E1644" s="249"/>
      <c r="F1644" s="249"/>
      <c r="G1644" s="249"/>
      <c r="H1644" s="275"/>
      <c r="I1644" s="275"/>
      <c r="J1644" s="304"/>
    </row>
    <row r="1645" spans="1:10" x14ac:dyDescent="0.2">
      <c r="A1645" s="316"/>
      <c r="B1645" s="316"/>
      <c r="C1645" s="317"/>
      <c r="D1645" s="316"/>
      <c r="E1645" s="332"/>
      <c r="F1645" s="332"/>
      <c r="G1645" s="332"/>
      <c r="H1645" s="334"/>
      <c r="I1645" s="275"/>
      <c r="J1645" s="304"/>
    </row>
    <row r="1646" spans="1:10" x14ac:dyDescent="0.2">
      <c r="A1646" s="275"/>
      <c r="B1646" s="275"/>
      <c r="C1646" s="304"/>
      <c r="D1646" s="316"/>
      <c r="E1646" s="249"/>
      <c r="F1646" s="249"/>
      <c r="G1646" s="249"/>
      <c r="H1646" s="275"/>
      <c r="I1646" s="275"/>
      <c r="J1646" s="304"/>
    </row>
    <row r="1647" spans="1:10" x14ac:dyDescent="0.2">
      <c r="A1647" s="275"/>
      <c r="B1647" s="275"/>
      <c r="C1647" s="304"/>
      <c r="D1647" s="316"/>
      <c r="E1647" s="249"/>
      <c r="F1647" s="249"/>
      <c r="G1647" s="249"/>
      <c r="H1647" s="275"/>
      <c r="I1647" s="275"/>
      <c r="J1647" s="304"/>
    </row>
    <row r="1648" spans="1:10" x14ac:dyDescent="0.2">
      <c r="A1648" s="275"/>
      <c r="B1648" s="275"/>
      <c r="C1648" s="304"/>
      <c r="D1648" s="316"/>
      <c r="E1648" s="249"/>
      <c r="F1648" s="249"/>
      <c r="G1648" s="249"/>
      <c r="H1648" s="275"/>
      <c r="I1648" s="275"/>
      <c r="J1648" s="304"/>
    </row>
    <row r="1649" spans="1:10" x14ac:dyDescent="0.2">
      <c r="A1649" s="275"/>
      <c r="B1649" s="275"/>
      <c r="C1649" s="304"/>
      <c r="D1649" s="316"/>
      <c r="E1649" s="249"/>
      <c r="F1649" s="249"/>
      <c r="G1649" s="249"/>
      <c r="H1649" s="275"/>
      <c r="I1649" s="275"/>
      <c r="J1649" s="304"/>
    </row>
    <row r="1650" spans="1:10" x14ac:dyDescent="0.2">
      <c r="A1650" s="275"/>
      <c r="B1650" s="275"/>
      <c r="C1650" s="304"/>
      <c r="D1650" s="316"/>
      <c r="E1650" s="249"/>
      <c r="F1650" s="249"/>
      <c r="G1650" s="249"/>
      <c r="H1650" s="275"/>
      <c r="I1650" s="275"/>
      <c r="J1650" s="304"/>
    </row>
    <row r="1651" spans="1:10" x14ac:dyDescent="0.2">
      <c r="A1651" s="275"/>
      <c r="B1651" s="275"/>
      <c r="C1651" s="304"/>
      <c r="D1651" s="316"/>
      <c r="E1651" s="249"/>
      <c r="F1651" s="249"/>
      <c r="G1651" s="249"/>
      <c r="H1651" s="275"/>
      <c r="I1651" s="275"/>
      <c r="J1651" s="304"/>
    </row>
    <row r="1652" spans="1:10" x14ac:dyDescent="0.2">
      <c r="A1652" s="275"/>
      <c r="B1652" s="275"/>
      <c r="C1652" s="304"/>
      <c r="D1652" s="316"/>
      <c r="E1652" s="249"/>
      <c r="F1652" s="249"/>
      <c r="G1652" s="249"/>
      <c r="H1652" s="275"/>
      <c r="I1652" s="275"/>
      <c r="J1652" s="304"/>
    </row>
    <row r="1653" spans="1:10" x14ac:dyDescent="0.2">
      <c r="A1653" s="275"/>
      <c r="B1653" s="275"/>
      <c r="C1653" s="304"/>
      <c r="D1653" s="316"/>
      <c r="E1653" s="249"/>
      <c r="F1653" s="249"/>
      <c r="G1653" s="249"/>
      <c r="H1653" s="275"/>
      <c r="I1653" s="275"/>
      <c r="J1653" s="304"/>
    </row>
    <row r="1654" spans="1:10" x14ac:dyDescent="0.2">
      <c r="A1654" s="275"/>
      <c r="B1654" s="275"/>
      <c r="C1654" s="304"/>
      <c r="D1654" s="316"/>
      <c r="E1654" s="249"/>
      <c r="F1654" s="249"/>
      <c r="G1654" s="249"/>
      <c r="H1654" s="275"/>
      <c r="I1654" s="275"/>
      <c r="J1654" s="304"/>
    </row>
    <row r="1655" spans="1:10" x14ac:dyDescent="0.2">
      <c r="A1655" s="275"/>
      <c r="B1655" s="275"/>
      <c r="C1655" s="304"/>
      <c r="D1655" s="316"/>
      <c r="E1655" s="249"/>
      <c r="F1655" s="249"/>
      <c r="G1655" s="249"/>
      <c r="H1655" s="275"/>
      <c r="I1655" s="275"/>
      <c r="J1655" s="304"/>
    </row>
    <row r="1656" spans="1:10" x14ac:dyDescent="0.2">
      <c r="A1656" s="275"/>
      <c r="B1656" s="275"/>
      <c r="C1656" s="304"/>
      <c r="D1656" s="316"/>
      <c r="E1656" s="249"/>
      <c r="F1656" s="249"/>
      <c r="G1656" s="249"/>
      <c r="H1656" s="275"/>
      <c r="I1656" s="275"/>
      <c r="J1656" s="304"/>
    </row>
    <row r="1657" spans="1:10" x14ac:dyDescent="0.2">
      <c r="A1657" s="275"/>
      <c r="B1657" s="275"/>
      <c r="C1657" s="304"/>
      <c r="D1657" s="316"/>
      <c r="E1657" s="249"/>
      <c r="F1657" s="249"/>
      <c r="G1657" s="249"/>
      <c r="H1657" s="275"/>
      <c r="I1657" s="275"/>
      <c r="J1657" s="304"/>
    </row>
    <row r="1658" spans="1:10" x14ac:dyDescent="0.2">
      <c r="A1658" s="275"/>
      <c r="B1658" s="275"/>
      <c r="C1658" s="304"/>
      <c r="D1658" s="316"/>
      <c r="E1658" s="249"/>
      <c r="F1658" s="249"/>
      <c r="G1658" s="249"/>
      <c r="H1658" s="275"/>
      <c r="I1658" s="275"/>
      <c r="J1658" s="304"/>
    </row>
    <row r="1659" spans="1:10" x14ac:dyDescent="0.2">
      <c r="A1659" s="275"/>
      <c r="B1659" s="275"/>
      <c r="C1659" s="304"/>
      <c r="D1659" s="316"/>
      <c r="E1659" s="249"/>
      <c r="F1659" s="249"/>
      <c r="G1659" s="249"/>
      <c r="H1659" s="275"/>
      <c r="I1659" s="275"/>
      <c r="J1659" s="304"/>
    </row>
    <row r="1660" spans="1:10" x14ac:dyDescent="0.2">
      <c r="A1660" s="275"/>
      <c r="B1660" s="275"/>
      <c r="C1660" s="304"/>
      <c r="D1660" s="316"/>
      <c r="E1660" s="249"/>
      <c r="F1660" s="249"/>
      <c r="G1660" s="249"/>
      <c r="H1660" s="275"/>
      <c r="I1660" s="275"/>
      <c r="J1660" s="304"/>
    </row>
    <row r="1661" spans="1:10" x14ac:dyDescent="0.2">
      <c r="A1661" s="275"/>
      <c r="B1661" s="275"/>
      <c r="C1661" s="304"/>
      <c r="D1661" s="316"/>
      <c r="E1661" s="232"/>
      <c r="F1661" s="232"/>
      <c r="G1661" s="232"/>
      <c r="H1661" s="275"/>
      <c r="I1661" s="275"/>
      <c r="J1661" s="304"/>
    </row>
    <row r="1662" spans="1:10" x14ac:dyDescent="0.2">
      <c r="A1662" s="275"/>
      <c r="B1662" s="275"/>
      <c r="C1662" s="304"/>
      <c r="D1662" s="316"/>
      <c r="E1662" s="249"/>
      <c r="F1662" s="249"/>
      <c r="G1662" s="249"/>
      <c r="H1662" s="275"/>
      <c r="I1662" s="275"/>
      <c r="J1662" s="304"/>
    </row>
    <row r="1663" spans="1:10" x14ac:dyDescent="0.2">
      <c r="A1663" s="275"/>
      <c r="B1663" s="275"/>
      <c r="C1663" s="304"/>
      <c r="D1663" s="316"/>
      <c r="E1663" s="249"/>
      <c r="F1663" s="249"/>
      <c r="G1663" s="249"/>
      <c r="H1663" s="275"/>
      <c r="I1663" s="275"/>
      <c r="J1663" s="304"/>
    </row>
    <row r="1664" spans="1:10" x14ac:dyDescent="0.2">
      <c r="A1664" s="275"/>
      <c r="B1664" s="275"/>
      <c r="C1664" s="304"/>
      <c r="D1664" s="316"/>
      <c r="E1664" s="249"/>
      <c r="F1664" s="249"/>
      <c r="G1664" s="249"/>
      <c r="H1664" s="275"/>
      <c r="I1664" s="275"/>
      <c r="J1664" s="304"/>
    </row>
    <row r="1665" spans="1:10" x14ac:dyDescent="0.2">
      <c r="A1665" s="275"/>
      <c r="B1665" s="275"/>
      <c r="C1665" s="304"/>
      <c r="D1665" s="316"/>
      <c r="E1665" s="249"/>
      <c r="F1665" s="249"/>
      <c r="G1665" s="249"/>
      <c r="H1665" s="275"/>
      <c r="I1665" s="275"/>
      <c r="J1665" s="304"/>
    </row>
    <row r="1666" spans="1:10" x14ac:dyDescent="0.2">
      <c r="A1666" s="275"/>
      <c r="B1666" s="275"/>
      <c r="C1666" s="304"/>
      <c r="D1666" s="316"/>
      <c r="E1666" s="249"/>
      <c r="F1666" s="249"/>
      <c r="G1666" s="249"/>
      <c r="H1666" s="275"/>
      <c r="I1666" s="275"/>
      <c r="J1666" s="304"/>
    </row>
    <row r="1667" spans="1:10" x14ac:dyDescent="0.2">
      <c r="A1667" s="275"/>
      <c r="B1667" s="275"/>
      <c r="C1667" s="304"/>
      <c r="D1667" s="316"/>
      <c r="E1667" s="326"/>
      <c r="F1667" s="326"/>
      <c r="G1667" s="326"/>
      <c r="H1667" s="327"/>
      <c r="I1667" s="327"/>
      <c r="J1667" s="328"/>
    </row>
    <row r="1668" spans="1:10" x14ac:dyDescent="0.2">
      <c r="A1668" s="275"/>
      <c r="B1668" s="275"/>
      <c r="C1668" s="304"/>
      <c r="D1668" s="316"/>
      <c r="E1668" s="249"/>
      <c r="F1668" s="249"/>
      <c r="G1668" s="249"/>
      <c r="H1668" s="275"/>
      <c r="I1668" s="275"/>
      <c r="J1668" s="304"/>
    </row>
    <row r="1669" spans="1:10" x14ac:dyDescent="0.2">
      <c r="A1669" s="275"/>
      <c r="B1669" s="275"/>
      <c r="C1669" s="304"/>
      <c r="D1669" s="316"/>
      <c r="E1669" s="249"/>
      <c r="F1669" s="249"/>
      <c r="G1669" s="249"/>
      <c r="H1669" s="275"/>
      <c r="I1669" s="275"/>
      <c r="J1669" s="304"/>
    </row>
    <row r="1670" spans="1:10" x14ac:dyDescent="0.2">
      <c r="A1670" s="275"/>
      <c r="B1670" s="275"/>
      <c r="C1670" s="304"/>
      <c r="D1670" s="316"/>
      <c r="E1670" s="249"/>
      <c r="F1670" s="249"/>
      <c r="G1670" s="249"/>
      <c r="H1670" s="275"/>
      <c r="I1670" s="275"/>
      <c r="J1670" s="304"/>
    </row>
    <row r="1671" spans="1:10" x14ac:dyDescent="0.2">
      <c r="A1671" s="275"/>
      <c r="B1671" s="275"/>
      <c r="C1671" s="304"/>
      <c r="D1671" s="316"/>
      <c r="E1671" s="249"/>
      <c r="F1671" s="249"/>
      <c r="G1671" s="249"/>
      <c r="H1671" s="275"/>
      <c r="I1671" s="275"/>
      <c r="J1671" s="304"/>
    </row>
    <row r="1672" spans="1:10" x14ac:dyDescent="0.2">
      <c r="A1672" s="275"/>
      <c r="B1672" s="275"/>
      <c r="C1672" s="304"/>
      <c r="D1672" s="316"/>
      <c r="E1672" s="249"/>
      <c r="F1672" s="249"/>
      <c r="G1672" s="249"/>
      <c r="H1672" s="275"/>
      <c r="I1672" s="275"/>
      <c r="J1672" s="304"/>
    </row>
    <row r="1673" spans="1:10" x14ac:dyDescent="0.2">
      <c r="A1673" s="275"/>
      <c r="B1673" s="275"/>
      <c r="C1673" s="304"/>
      <c r="D1673" s="316"/>
      <c r="E1673" s="249"/>
      <c r="F1673" s="249"/>
      <c r="G1673" s="249"/>
      <c r="H1673" s="275"/>
      <c r="I1673" s="275"/>
      <c r="J1673" s="304"/>
    </row>
    <row r="1674" spans="1:10" x14ac:dyDescent="0.2">
      <c r="A1674" s="275"/>
      <c r="B1674" s="275"/>
      <c r="C1674" s="304"/>
      <c r="D1674" s="316"/>
      <c r="E1674" s="249"/>
      <c r="F1674" s="249"/>
      <c r="G1674" s="249"/>
      <c r="H1674" s="275"/>
      <c r="I1674" s="275"/>
      <c r="J1674" s="304"/>
    </row>
    <row r="1675" spans="1:10" x14ac:dyDescent="0.2">
      <c r="A1675" s="275"/>
      <c r="B1675" s="275"/>
      <c r="C1675" s="304"/>
      <c r="D1675" s="316"/>
      <c r="E1675" s="249"/>
      <c r="F1675" s="249"/>
      <c r="G1675" s="249"/>
      <c r="H1675" s="275"/>
      <c r="I1675" s="275"/>
      <c r="J1675" s="304"/>
    </row>
    <row r="1676" spans="1:10" x14ac:dyDescent="0.2">
      <c r="A1676" s="275"/>
      <c r="B1676" s="275"/>
      <c r="C1676" s="304"/>
      <c r="D1676" s="316"/>
      <c r="E1676" s="249"/>
      <c r="F1676" s="249"/>
      <c r="G1676" s="249"/>
      <c r="H1676" s="275"/>
      <c r="I1676" s="275"/>
      <c r="J1676" s="304"/>
    </row>
    <row r="1677" spans="1:10" x14ac:dyDescent="0.2">
      <c r="A1677" s="275"/>
      <c r="B1677" s="275"/>
      <c r="C1677" s="304"/>
      <c r="D1677" s="316"/>
      <c r="E1677" s="249"/>
      <c r="F1677" s="249"/>
      <c r="G1677" s="249"/>
      <c r="H1677" s="275"/>
      <c r="I1677" s="275"/>
      <c r="J1677" s="304"/>
    </row>
    <row r="1678" spans="1:10" x14ac:dyDescent="0.2">
      <c r="A1678" s="275"/>
      <c r="B1678" s="275"/>
      <c r="C1678" s="304"/>
      <c r="D1678" s="316"/>
      <c r="E1678" s="249"/>
      <c r="F1678" s="249"/>
      <c r="G1678" s="249"/>
      <c r="H1678" s="275"/>
      <c r="I1678" s="275"/>
      <c r="J1678" s="304"/>
    </row>
    <row r="1679" spans="1:10" x14ac:dyDescent="0.2">
      <c r="A1679" s="275"/>
      <c r="B1679" s="275"/>
      <c r="C1679" s="304"/>
      <c r="D1679" s="316"/>
      <c r="E1679" s="249"/>
      <c r="F1679" s="249"/>
      <c r="G1679" s="249"/>
      <c r="H1679" s="275"/>
      <c r="I1679" s="275"/>
      <c r="J1679" s="304"/>
    </row>
    <row r="1680" spans="1:10" x14ac:dyDescent="0.2">
      <c r="A1680" s="275"/>
      <c r="B1680" s="275"/>
      <c r="C1680" s="304"/>
      <c r="D1680" s="316"/>
      <c r="E1680" s="318"/>
      <c r="F1680" s="318"/>
      <c r="G1680" s="318"/>
      <c r="H1680" s="275"/>
      <c r="I1680" s="275"/>
      <c r="J1680" s="304"/>
    </row>
    <row r="1681" spans="1:10" x14ac:dyDescent="0.2">
      <c r="A1681" s="275"/>
      <c r="B1681" s="275"/>
      <c r="C1681" s="304"/>
      <c r="D1681" s="316"/>
      <c r="E1681" s="249"/>
      <c r="F1681" s="249"/>
      <c r="G1681" s="249"/>
      <c r="H1681" s="275"/>
      <c r="I1681" s="275"/>
      <c r="J1681" s="304"/>
    </row>
    <row r="1682" spans="1:10" x14ac:dyDescent="0.2">
      <c r="A1682" s="275"/>
      <c r="B1682" s="275"/>
      <c r="C1682" s="304"/>
      <c r="D1682" s="316"/>
      <c r="E1682" s="326"/>
      <c r="F1682" s="326"/>
      <c r="G1682" s="326"/>
      <c r="H1682" s="327"/>
      <c r="I1682" s="327"/>
      <c r="J1682" s="328"/>
    </row>
    <row r="1683" spans="1:10" x14ac:dyDescent="0.2">
      <c r="A1683" s="275"/>
      <c r="B1683" s="275"/>
      <c r="C1683" s="304"/>
      <c r="D1683" s="316"/>
      <c r="E1683" s="326"/>
      <c r="F1683" s="326"/>
      <c r="G1683" s="326"/>
      <c r="H1683" s="327"/>
      <c r="I1683" s="327"/>
      <c r="J1683" s="328"/>
    </row>
    <row r="1684" spans="1:10" x14ac:dyDescent="0.2">
      <c r="A1684" s="275"/>
      <c r="B1684" s="275"/>
      <c r="C1684" s="304"/>
      <c r="D1684" s="316"/>
      <c r="E1684" s="249"/>
      <c r="F1684" s="249"/>
      <c r="G1684" s="249"/>
      <c r="H1684" s="275"/>
      <c r="I1684" s="275"/>
      <c r="J1684" s="304"/>
    </row>
    <row r="1685" spans="1:10" x14ac:dyDescent="0.2">
      <c r="A1685" s="275"/>
      <c r="B1685" s="275"/>
      <c r="C1685" s="304"/>
      <c r="D1685" s="316"/>
      <c r="E1685" s="249"/>
      <c r="F1685" s="249"/>
      <c r="G1685" s="249"/>
      <c r="H1685" s="275"/>
      <c r="I1685" s="275"/>
      <c r="J1685" s="304"/>
    </row>
    <row r="1686" spans="1:10" x14ac:dyDescent="0.2">
      <c r="A1686" s="275"/>
      <c r="B1686" s="275"/>
      <c r="C1686" s="304"/>
      <c r="D1686" s="316"/>
      <c r="E1686" s="232"/>
      <c r="F1686" s="232"/>
      <c r="G1686" s="232"/>
      <c r="H1686" s="275"/>
      <c r="I1686" s="275"/>
      <c r="J1686" s="304"/>
    </row>
    <row r="1687" spans="1:10" x14ac:dyDescent="0.2">
      <c r="A1687" s="275"/>
      <c r="B1687" s="275"/>
      <c r="C1687" s="304"/>
      <c r="D1687" s="316"/>
      <c r="E1687" s="249"/>
      <c r="F1687" s="249"/>
      <c r="G1687" s="249"/>
      <c r="H1687" s="275"/>
      <c r="I1687" s="275"/>
      <c r="J1687" s="304"/>
    </row>
    <row r="1688" spans="1:10" x14ac:dyDescent="0.2">
      <c r="A1688" s="275"/>
      <c r="B1688" s="275"/>
      <c r="C1688" s="304"/>
      <c r="D1688" s="316"/>
      <c r="E1688" s="249"/>
      <c r="F1688" s="249"/>
      <c r="G1688" s="249"/>
      <c r="H1688" s="275"/>
      <c r="I1688" s="275"/>
      <c r="J1688" s="304"/>
    </row>
    <row r="1689" spans="1:10" x14ac:dyDescent="0.2">
      <c r="A1689" s="275"/>
      <c r="B1689" s="275"/>
      <c r="C1689" s="304"/>
      <c r="D1689" s="316"/>
      <c r="E1689" s="249"/>
      <c r="F1689" s="249"/>
      <c r="G1689" s="249"/>
      <c r="H1689" s="275"/>
      <c r="I1689" s="275"/>
      <c r="J1689" s="304"/>
    </row>
    <row r="1690" spans="1:10" x14ac:dyDescent="0.2">
      <c r="A1690" s="275"/>
      <c r="B1690" s="275"/>
      <c r="C1690" s="304"/>
      <c r="D1690" s="316"/>
      <c r="E1690" s="249"/>
      <c r="F1690" s="249"/>
      <c r="G1690" s="249"/>
      <c r="H1690" s="275"/>
      <c r="I1690" s="275"/>
      <c r="J1690" s="304"/>
    </row>
    <row r="1691" spans="1:10" x14ac:dyDescent="0.2">
      <c r="A1691" s="275"/>
      <c r="B1691" s="275"/>
      <c r="C1691" s="304"/>
      <c r="D1691" s="316"/>
      <c r="E1691" s="249"/>
      <c r="F1691" s="249"/>
      <c r="G1691" s="249"/>
      <c r="H1691" s="275"/>
      <c r="I1691" s="275"/>
      <c r="J1691" s="304"/>
    </row>
    <row r="1692" spans="1:10" x14ac:dyDescent="0.2">
      <c r="A1692" s="275"/>
      <c r="B1692" s="275"/>
      <c r="C1692" s="304"/>
      <c r="D1692" s="316"/>
      <c r="E1692" s="249"/>
      <c r="F1692" s="249"/>
      <c r="G1692" s="249"/>
      <c r="H1692" s="275"/>
      <c r="I1692" s="275"/>
      <c r="J1692" s="304"/>
    </row>
    <row r="1693" spans="1:10" x14ac:dyDescent="0.2">
      <c r="A1693" s="275"/>
      <c r="B1693" s="275"/>
      <c r="C1693" s="304"/>
      <c r="D1693" s="316"/>
      <c r="E1693" s="249"/>
      <c r="F1693" s="249"/>
      <c r="G1693" s="249"/>
      <c r="H1693" s="275"/>
      <c r="I1693" s="275"/>
      <c r="J1693" s="304"/>
    </row>
    <row r="1694" spans="1:10" x14ac:dyDescent="0.2">
      <c r="A1694" s="275"/>
      <c r="B1694" s="275"/>
      <c r="C1694" s="304"/>
      <c r="D1694" s="316"/>
      <c r="E1694" s="249"/>
      <c r="F1694" s="249"/>
      <c r="G1694" s="249"/>
      <c r="H1694" s="275"/>
      <c r="I1694" s="275"/>
      <c r="J1694" s="304"/>
    </row>
    <row r="1695" spans="1:10" x14ac:dyDescent="0.2">
      <c r="A1695" s="275"/>
      <c r="B1695" s="275"/>
      <c r="C1695" s="304"/>
      <c r="D1695" s="316"/>
      <c r="E1695" s="249"/>
      <c r="F1695" s="249"/>
      <c r="G1695" s="249"/>
      <c r="H1695" s="275"/>
      <c r="I1695" s="275"/>
      <c r="J1695" s="304"/>
    </row>
    <row r="1696" spans="1:10" x14ac:dyDescent="0.2">
      <c r="A1696" s="275"/>
      <c r="B1696" s="275"/>
      <c r="C1696" s="304"/>
      <c r="D1696" s="316"/>
      <c r="E1696" s="249"/>
      <c r="F1696" s="249"/>
      <c r="G1696" s="249"/>
      <c r="H1696" s="275"/>
      <c r="I1696" s="275"/>
      <c r="J1696" s="304"/>
    </row>
    <row r="1697" spans="1:10" x14ac:dyDescent="0.2">
      <c r="A1697" s="275"/>
      <c r="B1697" s="275"/>
      <c r="C1697" s="304"/>
      <c r="D1697" s="316"/>
      <c r="E1697" s="249"/>
      <c r="F1697" s="249"/>
      <c r="G1697" s="249"/>
      <c r="H1697" s="275"/>
      <c r="I1697" s="275"/>
      <c r="J1697" s="304"/>
    </row>
    <row r="1698" spans="1:10" x14ac:dyDescent="0.2">
      <c r="A1698" s="275"/>
      <c r="B1698" s="275"/>
      <c r="C1698" s="304"/>
      <c r="D1698" s="316"/>
      <c r="E1698" s="249"/>
      <c r="F1698" s="249"/>
      <c r="G1698" s="249"/>
      <c r="H1698" s="275"/>
      <c r="I1698" s="275"/>
      <c r="J1698" s="304"/>
    </row>
    <row r="1699" spans="1:10" x14ac:dyDescent="0.2">
      <c r="A1699" s="275"/>
      <c r="B1699" s="275"/>
      <c r="C1699" s="304"/>
      <c r="D1699" s="316"/>
      <c r="E1699" s="249"/>
      <c r="F1699" s="249"/>
      <c r="G1699" s="249"/>
      <c r="H1699" s="275"/>
      <c r="I1699" s="275"/>
      <c r="J1699" s="304"/>
    </row>
    <row r="1700" spans="1:10" x14ac:dyDescent="0.2">
      <c r="A1700" s="275"/>
      <c r="B1700" s="275"/>
      <c r="C1700" s="304"/>
      <c r="D1700" s="316"/>
      <c r="E1700" s="337"/>
      <c r="F1700" s="337"/>
      <c r="G1700" s="337"/>
      <c r="H1700" s="338"/>
      <c r="I1700" s="275"/>
      <c r="J1700" s="304"/>
    </row>
    <row r="1701" spans="1:10" x14ac:dyDescent="0.2">
      <c r="A1701" s="275"/>
      <c r="B1701" s="275"/>
      <c r="C1701" s="304"/>
      <c r="D1701" s="316"/>
      <c r="E1701" s="249"/>
      <c r="F1701" s="249"/>
      <c r="G1701" s="249"/>
      <c r="H1701" s="275"/>
      <c r="I1701" s="275"/>
      <c r="J1701" s="304"/>
    </row>
    <row r="1702" spans="1:10" x14ac:dyDescent="0.2">
      <c r="A1702" s="275"/>
      <c r="B1702" s="275"/>
      <c r="C1702" s="304"/>
      <c r="D1702" s="316"/>
      <c r="E1702" s="249"/>
      <c r="F1702" s="249"/>
      <c r="G1702" s="249"/>
      <c r="H1702" s="275"/>
      <c r="I1702" s="275"/>
      <c r="J1702" s="304"/>
    </row>
    <row r="1703" spans="1:10" x14ac:dyDescent="0.2">
      <c r="A1703" s="275"/>
      <c r="B1703" s="275"/>
      <c r="C1703" s="304"/>
      <c r="D1703" s="316"/>
      <c r="E1703" s="249"/>
      <c r="F1703" s="249"/>
      <c r="G1703" s="249"/>
      <c r="H1703" s="275"/>
      <c r="I1703" s="275"/>
      <c r="J1703" s="304"/>
    </row>
    <row r="1704" spans="1:10" x14ac:dyDescent="0.2">
      <c r="A1704" s="275"/>
      <c r="B1704" s="275"/>
      <c r="C1704" s="304"/>
      <c r="D1704" s="316"/>
      <c r="E1704" s="249"/>
      <c r="F1704" s="249"/>
      <c r="G1704" s="249"/>
      <c r="H1704" s="275"/>
      <c r="I1704" s="275"/>
      <c r="J1704" s="304"/>
    </row>
    <row r="1705" spans="1:10" x14ac:dyDescent="0.2">
      <c r="A1705" s="275"/>
      <c r="B1705" s="275"/>
      <c r="C1705" s="304"/>
      <c r="D1705" s="316"/>
      <c r="E1705" s="249"/>
      <c r="F1705" s="249"/>
      <c r="G1705" s="249"/>
      <c r="H1705" s="275"/>
      <c r="I1705" s="275"/>
      <c r="J1705" s="304"/>
    </row>
    <row r="1706" spans="1:10" x14ac:dyDescent="0.2">
      <c r="A1706" s="275"/>
      <c r="B1706" s="275"/>
      <c r="C1706" s="304"/>
      <c r="D1706" s="316"/>
      <c r="E1706" s="249"/>
      <c r="F1706" s="249"/>
      <c r="G1706" s="249"/>
      <c r="H1706" s="275"/>
      <c r="I1706" s="275"/>
      <c r="J1706" s="304"/>
    </row>
    <row r="1707" spans="1:10" x14ac:dyDescent="0.2">
      <c r="A1707" s="275"/>
      <c r="B1707" s="275"/>
      <c r="C1707" s="304"/>
      <c r="D1707" s="316"/>
      <c r="E1707" s="249"/>
      <c r="F1707" s="249"/>
      <c r="G1707" s="249"/>
      <c r="H1707" s="275"/>
      <c r="I1707" s="275"/>
      <c r="J1707" s="304"/>
    </row>
    <row r="1708" spans="1:10" x14ac:dyDescent="0.2">
      <c r="A1708" s="275"/>
      <c r="B1708" s="275"/>
      <c r="C1708" s="304"/>
      <c r="D1708" s="316"/>
      <c r="E1708" s="249"/>
      <c r="F1708" s="249"/>
      <c r="G1708" s="249"/>
      <c r="H1708" s="275"/>
      <c r="I1708" s="275"/>
      <c r="J1708" s="304"/>
    </row>
    <row r="1709" spans="1:10" x14ac:dyDescent="0.2">
      <c r="A1709" s="275"/>
      <c r="B1709" s="275"/>
      <c r="C1709" s="304"/>
      <c r="D1709" s="316"/>
      <c r="E1709" s="249"/>
      <c r="F1709" s="249"/>
      <c r="G1709" s="249"/>
      <c r="H1709" s="275"/>
      <c r="I1709" s="275"/>
      <c r="J1709" s="304"/>
    </row>
    <row r="1710" spans="1:10" x14ac:dyDescent="0.2">
      <c r="A1710" s="275"/>
      <c r="B1710" s="275"/>
      <c r="C1710" s="304"/>
      <c r="D1710" s="316"/>
      <c r="E1710" s="249"/>
      <c r="F1710" s="249"/>
      <c r="G1710" s="249"/>
      <c r="H1710" s="275"/>
      <c r="I1710" s="275"/>
      <c r="J1710" s="304"/>
    </row>
    <row r="1711" spans="1:10" x14ac:dyDescent="0.2">
      <c r="A1711" s="275"/>
      <c r="B1711" s="275"/>
      <c r="C1711" s="304"/>
      <c r="D1711" s="316"/>
      <c r="E1711" s="249"/>
      <c r="F1711" s="249"/>
      <c r="G1711" s="249"/>
      <c r="H1711" s="275"/>
      <c r="I1711" s="275"/>
      <c r="J1711" s="304"/>
    </row>
    <row r="1712" spans="1:10" x14ac:dyDescent="0.2">
      <c r="A1712" s="275"/>
      <c r="B1712" s="275"/>
      <c r="C1712" s="304"/>
      <c r="D1712" s="316"/>
      <c r="E1712" s="249"/>
      <c r="F1712" s="249"/>
      <c r="G1712" s="249"/>
      <c r="H1712" s="275"/>
      <c r="I1712" s="275"/>
      <c r="J1712" s="304"/>
    </row>
    <row r="1713" spans="1:10" x14ac:dyDescent="0.2">
      <c r="A1713" s="275"/>
      <c r="B1713" s="275"/>
      <c r="C1713" s="304"/>
      <c r="D1713" s="316"/>
      <c r="E1713" s="345"/>
      <c r="F1713" s="345"/>
      <c r="G1713" s="345"/>
      <c r="H1713" s="330"/>
      <c r="I1713" s="330"/>
      <c r="J1713" s="304"/>
    </row>
    <row r="1714" spans="1:10" x14ac:dyDescent="0.2">
      <c r="A1714" s="275"/>
      <c r="B1714" s="275"/>
      <c r="C1714" s="304"/>
      <c r="D1714" s="316"/>
      <c r="E1714" s="249"/>
      <c r="F1714" s="249"/>
      <c r="G1714" s="249"/>
      <c r="H1714" s="275"/>
      <c r="I1714" s="275"/>
      <c r="J1714" s="304"/>
    </row>
    <row r="1715" spans="1:10" x14ac:dyDescent="0.2">
      <c r="A1715" s="275"/>
      <c r="B1715" s="275"/>
      <c r="C1715" s="304"/>
      <c r="D1715" s="316"/>
      <c r="E1715" s="249"/>
      <c r="F1715" s="249"/>
      <c r="G1715" s="249"/>
      <c r="H1715" s="275"/>
      <c r="I1715" s="275"/>
      <c r="J1715" s="304"/>
    </row>
    <row r="1716" spans="1:10" x14ac:dyDescent="0.2">
      <c r="A1716" s="316"/>
      <c r="B1716" s="316"/>
      <c r="C1716" s="317"/>
      <c r="D1716" s="316"/>
      <c r="E1716" s="318"/>
      <c r="F1716" s="318"/>
      <c r="G1716" s="318"/>
      <c r="H1716" s="275"/>
      <c r="I1716" s="275"/>
      <c r="J1716" s="304"/>
    </row>
    <row r="1717" spans="1:10" x14ac:dyDescent="0.2">
      <c r="A1717" s="275"/>
      <c r="B1717" s="275"/>
      <c r="C1717" s="304"/>
      <c r="D1717" s="316"/>
      <c r="E1717" s="249"/>
      <c r="F1717" s="249"/>
      <c r="G1717" s="249"/>
      <c r="H1717" s="275"/>
      <c r="I1717" s="275"/>
      <c r="J1717" s="304"/>
    </row>
    <row r="1718" spans="1:10" x14ac:dyDescent="0.2">
      <c r="A1718" s="275"/>
      <c r="B1718" s="275"/>
      <c r="C1718" s="304"/>
      <c r="D1718" s="316"/>
      <c r="E1718" s="249"/>
      <c r="F1718" s="249"/>
      <c r="G1718" s="249"/>
      <c r="H1718" s="275"/>
      <c r="I1718" s="275"/>
      <c r="J1718" s="304"/>
    </row>
    <row r="1719" spans="1:10" x14ac:dyDescent="0.2">
      <c r="A1719" s="275"/>
      <c r="B1719" s="275"/>
      <c r="C1719" s="304"/>
      <c r="D1719" s="316"/>
      <c r="E1719" s="249"/>
      <c r="F1719" s="249"/>
      <c r="G1719" s="249"/>
      <c r="H1719" s="275"/>
      <c r="I1719" s="275"/>
      <c r="J1719" s="304"/>
    </row>
    <row r="1720" spans="1:10" x14ac:dyDescent="0.2">
      <c r="A1720" s="275"/>
      <c r="B1720" s="275"/>
      <c r="C1720" s="304"/>
      <c r="D1720" s="316"/>
      <c r="E1720" s="249"/>
      <c r="F1720" s="249"/>
      <c r="G1720" s="249"/>
      <c r="H1720" s="334"/>
      <c r="I1720" s="275"/>
      <c r="J1720" s="304"/>
    </row>
    <row r="1721" spans="1:10" x14ac:dyDescent="0.2">
      <c r="A1721" s="275"/>
      <c r="B1721" s="275"/>
      <c r="C1721" s="304"/>
      <c r="D1721" s="316"/>
      <c r="E1721" s="249"/>
      <c r="F1721" s="249"/>
      <c r="G1721" s="249"/>
      <c r="H1721" s="275"/>
      <c r="I1721" s="275"/>
      <c r="J1721" s="304"/>
    </row>
    <row r="1722" spans="1:10" x14ac:dyDescent="0.2">
      <c r="A1722" s="275"/>
      <c r="B1722" s="275"/>
      <c r="C1722" s="304"/>
      <c r="D1722" s="316"/>
      <c r="E1722" s="249"/>
      <c r="F1722" s="249"/>
      <c r="G1722" s="249"/>
      <c r="H1722" s="275"/>
      <c r="I1722" s="275"/>
      <c r="J1722" s="304"/>
    </row>
    <row r="1723" spans="1:10" x14ac:dyDescent="0.2">
      <c r="A1723" s="275"/>
      <c r="B1723" s="275"/>
      <c r="C1723" s="304"/>
      <c r="D1723" s="316"/>
      <c r="E1723" s="249"/>
      <c r="F1723" s="249"/>
      <c r="G1723" s="249"/>
      <c r="H1723" s="275"/>
      <c r="I1723" s="275"/>
      <c r="J1723" s="304"/>
    </row>
    <row r="1724" spans="1:10" x14ac:dyDescent="0.2">
      <c r="A1724" s="275"/>
      <c r="B1724" s="275"/>
      <c r="C1724" s="304"/>
      <c r="D1724" s="316"/>
      <c r="E1724" s="249"/>
      <c r="F1724" s="249"/>
      <c r="G1724" s="249"/>
      <c r="H1724" s="275"/>
      <c r="I1724" s="275"/>
      <c r="J1724" s="304"/>
    </row>
    <row r="1725" spans="1:10" x14ac:dyDescent="0.2">
      <c r="A1725" s="275"/>
      <c r="B1725" s="275"/>
      <c r="C1725" s="304"/>
      <c r="D1725" s="316"/>
      <c r="E1725" s="249"/>
      <c r="F1725" s="249"/>
      <c r="G1725" s="249"/>
      <c r="H1725" s="275"/>
      <c r="I1725" s="275"/>
      <c r="J1725" s="304"/>
    </row>
    <row r="1726" spans="1:10" x14ac:dyDescent="0.2">
      <c r="A1726" s="275"/>
      <c r="B1726" s="275"/>
      <c r="C1726" s="304"/>
      <c r="D1726" s="316"/>
      <c r="E1726" s="249"/>
      <c r="F1726" s="249"/>
      <c r="G1726" s="249"/>
      <c r="H1726" s="275"/>
      <c r="I1726" s="275"/>
      <c r="J1726" s="304"/>
    </row>
    <row r="1727" spans="1:10" x14ac:dyDescent="0.2">
      <c r="A1727" s="275"/>
      <c r="B1727" s="275"/>
      <c r="C1727" s="304"/>
      <c r="D1727" s="316"/>
      <c r="E1727" s="249"/>
      <c r="F1727" s="249"/>
      <c r="G1727" s="249"/>
      <c r="H1727" s="275"/>
      <c r="I1727" s="275"/>
      <c r="J1727" s="304"/>
    </row>
    <row r="1728" spans="1:10" x14ac:dyDescent="0.2">
      <c r="A1728" s="275"/>
      <c r="B1728" s="275"/>
      <c r="C1728" s="304"/>
      <c r="D1728" s="316"/>
      <c r="E1728" s="249"/>
      <c r="F1728" s="249"/>
      <c r="G1728" s="249"/>
      <c r="H1728" s="275"/>
      <c r="I1728" s="275"/>
      <c r="J1728" s="304"/>
    </row>
    <row r="1729" spans="1:10" x14ac:dyDescent="0.2">
      <c r="A1729" s="275"/>
      <c r="B1729" s="275"/>
      <c r="C1729" s="304"/>
      <c r="D1729" s="316"/>
      <c r="E1729" s="249"/>
      <c r="F1729" s="249"/>
      <c r="G1729" s="249"/>
      <c r="H1729" s="275"/>
      <c r="I1729" s="275"/>
      <c r="J1729" s="304"/>
    </row>
    <row r="1730" spans="1:10" x14ac:dyDescent="0.2">
      <c r="A1730" s="275"/>
      <c r="B1730" s="275"/>
      <c r="C1730" s="304"/>
      <c r="D1730" s="316"/>
      <c r="E1730" s="249"/>
      <c r="F1730" s="249"/>
      <c r="G1730" s="249"/>
      <c r="H1730" s="275"/>
      <c r="I1730" s="275"/>
      <c r="J1730" s="304"/>
    </row>
    <row r="1731" spans="1:10" x14ac:dyDescent="0.2">
      <c r="A1731" s="275"/>
      <c r="B1731" s="275"/>
      <c r="C1731" s="304"/>
      <c r="D1731" s="316"/>
      <c r="E1731" s="249"/>
      <c r="F1731" s="249"/>
      <c r="G1731" s="249"/>
      <c r="H1731" s="275"/>
      <c r="I1731" s="275"/>
      <c r="J1731" s="304"/>
    </row>
    <row r="1732" spans="1:10" x14ac:dyDescent="0.2">
      <c r="A1732" s="275"/>
      <c r="B1732" s="275"/>
      <c r="C1732" s="304"/>
      <c r="D1732" s="316"/>
      <c r="E1732" s="249"/>
      <c r="F1732" s="249"/>
      <c r="G1732" s="249"/>
      <c r="H1732" s="275"/>
      <c r="I1732" s="275"/>
      <c r="J1732" s="304"/>
    </row>
    <row r="1733" spans="1:10" x14ac:dyDescent="0.2">
      <c r="A1733" s="275"/>
      <c r="B1733" s="275"/>
      <c r="C1733" s="304"/>
      <c r="D1733" s="316"/>
      <c r="E1733" s="249"/>
      <c r="F1733" s="249"/>
      <c r="G1733" s="249"/>
      <c r="H1733" s="275"/>
      <c r="I1733" s="275"/>
      <c r="J1733" s="304"/>
    </row>
    <row r="1734" spans="1:10" x14ac:dyDescent="0.2">
      <c r="A1734" s="275"/>
      <c r="B1734" s="275"/>
      <c r="C1734" s="304"/>
      <c r="D1734" s="316"/>
      <c r="E1734" s="249"/>
      <c r="F1734" s="249"/>
      <c r="G1734" s="249"/>
      <c r="H1734" s="275"/>
      <c r="I1734" s="275"/>
      <c r="J1734" s="304"/>
    </row>
    <row r="1735" spans="1:10" x14ac:dyDescent="0.2">
      <c r="A1735" s="275"/>
      <c r="B1735" s="275"/>
      <c r="C1735" s="304"/>
      <c r="D1735" s="316"/>
      <c r="E1735" s="249"/>
      <c r="F1735" s="249"/>
      <c r="G1735" s="249"/>
      <c r="H1735" s="275"/>
      <c r="I1735" s="275"/>
      <c r="J1735" s="304"/>
    </row>
    <row r="1736" spans="1:10" x14ac:dyDescent="0.2">
      <c r="A1736" s="275"/>
      <c r="B1736" s="275"/>
      <c r="C1736" s="304"/>
      <c r="D1736" s="316"/>
      <c r="E1736" s="249"/>
      <c r="F1736" s="249"/>
      <c r="G1736" s="249"/>
      <c r="H1736" s="275"/>
      <c r="I1736" s="275"/>
      <c r="J1736" s="304"/>
    </row>
    <row r="1737" spans="1:10" x14ac:dyDescent="0.2">
      <c r="A1737" s="275"/>
      <c r="B1737" s="275"/>
      <c r="C1737" s="304"/>
      <c r="D1737" s="316"/>
      <c r="E1737" s="249"/>
      <c r="F1737" s="249"/>
      <c r="G1737" s="249"/>
      <c r="H1737" s="275"/>
      <c r="I1737" s="275"/>
      <c r="J1737" s="304"/>
    </row>
    <row r="1738" spans="1:10" x14ac:dyDescent="0.2">
      <c r="A1738" s="275"/>
      <c r="B1738" s="275"/>
      <c r="C1738" s="304"/>
      <c r="D1738" s="316"/>
      <c r="E1738" s="249"/>
      <c r="F1738" s="249"/>
      <c r="G1738" s="249"/>
      <c r="H1738" s="275"/>
      <c r="I1738" s="275"/>
      <c r="J1738" s="304"/>
    </row>
    <row r="1739" spans="1:10" x14ac:dyDescent="0.2">
      <c r="A1739" s="275"/>
      <c r="B1739" s="275"/>
      <c r="C1739" s="304"/>
      <c r="D1739" s="316"/>
      <c r="E1739" s="249"/>
      <c r="F1739" s="249"/>
      <c r="G1739" s="249"/>
      <c r="H1739" s="275"/>
      <c r="I1739" s="347"/>
      <c r="J1739" s="348"/>
    </row>
    <row r="1740" spans="1:10" x14ac:dyDescent="0.2">
      <c r="A1740" s="275"/>
      <c r="B1740" s="275"/>
      <c r="C1740" s="304"/>
      <c r="D1740" s="316"/>
      <c r="E1740" s="249"/>
      <c r="F1740" s="249"/>
      <c r="G1740" s="249"/>
      <c r="H1740" s="275"/>
      <c r="I1740" s="275"/>
      <c r="J1740" s="304"/>
    </row>
    <row r="1741" spans="1:10" x14ac:dyDescent="0.2">
      <c r="A1741" s="275"/>
      <c r="B1741" s="275"/>
      <c r="C1741" s="304"/>
      <c r="D1741" s="316"/>
      <c r="E1741" s="249"/>
      <c r="F1741" s="249"/>
      <c r="G1741" s="249"/>
      <c r="H1741" s="275"/>
      <c r="I1741" s="275"/>
      <c r="J1741" s="304"/>
    </row>
    <row r="1742" spans="1:10" x14ac:dyDescent="0.2">
      <c r="A1742" s="275"/>
      <c r="B1742" s="275"/>
      <c r="C1742" s="304"/>
      <c r="D1742" s="349"/>
      <c r="E1742" s="249"/>
      <c r="F1742" s="249"/>
      <c r="G1742" s="249"/>
      <c r="H1742" s="275"/>
      <c r="I1742" s="275"/>
      <c r="J1742" s="304"/>
    </row>
    <row r="1743" spans="1:10" x14ac:dyDescent="0.2">
      <c r="A1743" s="275"/>
      <c r="B1743" s="275"/>
      <c r="C1743" s="304"/>
      <c r="D1743" s="316"/>
      <c r="E1743" s="249"/>
      <c r="F1743" s="249"/>
      <c r="G1743" s="249"/>
      <c r="H1743" s="275"/>
      <c r="I1743" s="275"/>
      <c r="J1743" s="304"/>
    </row>
    <row r="1744" spans="1:10" x14ac:dyDescent="0.2">
      <c r="A1744" s="275"/>
      <c r="B1744" s="275"/>
      <c r="C1744" s="304"/>
      <c r="D1744" s="316"/>
      <c r="E1744" s="332"/>
      <c r="F1744" s="332"/>
      <c r="G1744" s="332"/>
      <c r="H1744" s="275"/>
      <c r="I1744" s="275"/>
      <c r="J1744" s="304"/>
    </row>
    <row r="1745" spans="1:10" x14ac:dyDescent="0.2">
      <c r="A1745" s="275"/>
      <c r="B1745" s="275"/>
      <c r="C1745" s="304"/>
      <c r="D1745" s="316"/>
      <c r="E1745" s="249"/>
      <c r="F1745" s="249"/>
      <c r="G1745" s="249"/>
      <c r="H1745" s="275"/>
      <c r="I1745" s="275"/>
      <c r="J1745" s="304"/>
    </row>
    <row r="1746" spans="1:10" x14ac:dyDescent="0.2">
      <c r="A1746" s="275"/>
      <c r="B1746" s="275"/>
      <c r="C1746" s="304"/>
      <c r="D1746" s="316"/>
      <c r="E1746" s="249"/>
      <c r="F1746" s="249"/>
      <c r="G1746" s="249"/>
      <c r="H1746" s="275"/>
      <c r="I1746" s="275"/>
      <c r="J1746" s="304"/>
    </row>
    <row r="1747" spans="1:10" x14ac:dyDescent="0.2">
      <c r="A1747" s="275"/>
      <c r="B1747" s="275"/>
      <c r="C1747" s="304"/>
      <c r="D1747" s="316"/>
      <c r="E1747" s="249"/>
      <c r="F1747" s="249"/>
      <c r="G1747" s="249"/>
      <c r="H1747" s="275"/>
      <c r="I1747" s="275"/>
      <c r="J1747" s="304"/>
    </row>
    <row r="1748" spans="1:10" x14ac:dyDescent="0.2">
      <c r="A1748" s="275"/>
      <c r="B1748" s="275"/>
      <c r="C1748" s="304"/>
      <c r="D1748" s="316"/>
      <c r="E1748" s="249"/>
      <c r="F1748" s="249"/>
      <c r="G1748" s="249"/>
      <c r="H1748" s="275"/>
      <c r="I1748" s="275"/>
      <c r="J1748" s="304"/>
    </row>
    <row r="1749" spans="1:10" x14ac:dyDescent="0.2">
      <c r="A1749" s="275"/>
      <c r="B1749" s="275"/>
      <c r="C1749" s="304"/>
      <c r="D1749" s="316"/>
      <c r="E1749" s="249"/>
      <c r="F1749" s="249"/>
      <c r="G1749" s="249"/>
      <c r="H1749" s="275"/>
      <c r="I1749" s="275"/>
      <c r="J1749" s="304"/>
    </row>
    <row r="1750" spans="1:10" x14ac:dyDescent="0.2">
      <c r="A1750" s="275"/>
      <c r="B1750" s="275"/>
      <c r="C1750" s="304"/>
      <c r="D1750" s="316"/>
      <c r="E1750" s="249"/>
      <c r="F1750" s="249"/>
      <c r="G1750" s="249"/>
      <c r="H1750" s="275"/>
      <c r="I1750" s="275"/>
      <c r="J1750" s="304"/>
    </row>
    <row r="1751" spans="1:10" x14ac:dyDescent="0.2">
      <c r="A1751" s="275"/>
      <c r="B1751" s="275"/>
      <c r="C1751" s="304"/>
      <c r="D1751" s="316"/>
      <c r="E1751" s="304"/>
      <c r="F1751" s="304"/>
      <c r="G1751" s="304"/>
      <c r="H1751" s="334"/>
      <c r="I1751" s="275"/>
      <c r="J1751" s="304"/>
    </row>
    <row r="1752" spans="1:10" x14ac:dyDescent="0.2">
      <c r="A1752" s="275"/>
      <c r="B1752" s="275"/>
      <c r="C1752" s="304"/>
      <c r="D1752" s="316"/>
      <c r="E1752" s="249"/>
      <c r="F1752" s="249"/>
      <c r="G1752" s="249"/>
      <c r="H1752" s="275"/>
      <c r="I1752" s="275"/>
      <c r="J1752" s="304"/>
    </row>
    <row r="1753" spans="1:10" x14ac:dyDescent="0.2">
      <c r="A1753" s="275"/>
      <c r="B1753" s="275"/>
      <c r="C1753" s="304"/>
      <c r="D1753" s="316"/>
      <c r="E1753" s="249"/>
      <c r="F1753" s="249"/>
      <c r="G1753" s="249"/>
      <c r="H1753" s="275"/>
      <c r="I1753" s="275"/>
      <c r="J1753" s="304"/>
    </row>
    <row r="1754" spans="1:10" x14ac:dyDescent="0.2">
      <c r="A1754" s="275"/>
      <c r="B1754" s="275"/>
      <c r="C1754" s="304"/>
      <c r="D1754" s="316"/>
      <c r="E1754" s="249"/>
      <c r="F1754" s="249"/>
      <c r="G1754" s="249"/>
      <c r="H1754" s="275"/>
      <c r="I1754" s="275"/>
      <c r="J1754" s="304"/>
    </row>
    <row r="1755" spans="1:10" x14ac:dyDescent="0.2">
      <c r="A1755" s="275"/>
      <c r="B1755" s="275"/>
      <c r="C1755" s="304"/>
      <c r="D1755" s="316"/>
      <c r="E1755" s="249"/>
      <c r="F1755" s="249"/>
      <c r="G1755" s="249"/>
      <c r="H1755" s="275"/>
      <c r="I1755" s="275"/>
      <c r="J1755" s="304"/>
    </row>
    <row r="1756" spans="1:10" x14ac:dyDescent="0.2">
      <c r="A1756" s="275"/>
      <c r="B1756" s="275"/>
      <c r="C1756" s="304"/>
      <c r="D1756" s="316"/>
      <c r="E1756" s="249"/>
      <c r="F1756" s="249"/>
      <c r="G1756" s="249"/>
      <c r="H1756" s="275"/>
      <c r="I1756" s="275"/>
      <c r="J1756" s="304"/>
    </row>
    <row r="1757" spans="1:10" x14ac:dyDescent="0.2">
      <c r="A1757" s="275"/>
      <c r="B1757" s="275"/>
      <c r="C1757" s="304"/>
      <c r="D1757" s="316"/>
      <c r="E1757" s="249"/>
      <c r="F1757" s="249"/>
      <c r="G1757" s="249"/>
      <c r="H1757" s="275"/>
      <c r="I1757" s="275"/>
      <c r="J1757" s="304"/>
    </row>
    <row r="1758" spans="1:10" x14ac:dyDescent="0.2">
      <c r="A1758" s="275"/>
      <c r="B1758" s="275"/>
      <c r="C1758" s="304"/>
      <c r="D1758" s="316"/>
      <c r="E1758" s="249"/>
      <c r="F1758" s="249"/>
      <c r="G1758" s="249"/>
      <c r="H1758" s="275"/>
      <c r="I1758" s="275"/>
      <c r="J1758" s="304"/>
    </row>
    <row r="1759" spans="1:10" x14ac:dyDescent="0.2">
      <c r="A1759" s="275"/>
      <c r="B1759" s="275"/>
      <c r="C1759" s="304"/>
      <c r="D1759" s="316"/>
      <c r="E1759" s="249"/>
      <c r="F1759" s="249"/>
      <c r="G1759" s="249"/>
      <c r="H1759" s="275"/>
      <c r="I1759" s="275"/>
      <c r="J1759" s="304"/>
    </row>
    <row r="1760" spans="1:10" x14ac:dyDescent="0.2">
      <c r="A1760" s="275"/>
      <c r="B1760" s="275"/>
      <c r="C1760" s="304"/>
      <c r="D1760" s="316"/>
      <c r="E1760" s="249"/>
      <c r="F1760" s="249"/>
      <c r="G1760" s="249"/>
      <c r="H1760" s="275"/>
      <c r="I1760" s="275"/>
      <c r="J1760" s="304"/>
    </row>
    <row r="1761" spans="1:10" x14ac:dyDescent="0.2">
      <c r="A1761" s="275"/>
      <c r="B1761" s="275"/>
      <c r="C1761" s="304"/>
      <c r="D1761" s="316"/>
      <c r="E1761" s="249"/>
      <c r="F1761" s="249"/>
      <c r="G1761" s="249"/>
      <c r="H1761" s="275"/>
      <c r="I1761" s="275"/>
      <c r="J1761" s="304"/>
    </row>
    <row r="1762" spans="1:10" x14ac:dyDescent="0.2">
      <c r="A1762" s="275"/>
      <c r="B1762" s="275"/>
      <c r="C1762" s="304"/>
      <c r="D1762" s="316"/>
      <c r="E1762" s="249"/>
      <c r="F1762" s="249"/>
      <c r="G1762" s="249"/>
      <c r="H1762" s="275"/>
      <c r="I1762" s="275"/>
      <c r="J1762" s="304"/>
    </row>
    <row r="1763" spans="1:10" x14ac:dyDescent="0.2">
      <c r="A1763" s="275"/>
      <c r="B1763" s="275"/>
      <c r="C1763" s="304"/>
      <c r="D1763" s="316"/>
      <c r="E1763" s="249"/>
      <c r="F1763" s="249"/>
      <c r="G1763" s="249"/>
      <c r="H1763" s="275"/>
      <c r="I1763" s="275"/>
      <c r="J1763" s="304"/>
    </row>
    <row r="1764" spans="1:10" x14ac:dyDescent="0.2">
      <c r="A1764" s="275"/>
      <c r="B1764" s="275"/>
      <c r="C1764" s="304"/>
      <c r="D1764" s="316"/>
      <c r="E1764" s="249"/>
      <c r="F1764" s="249"/>
      <c r="G1764" s="249"/>
      <c r="H1764" s="275"/>
      <c r="I1764" s="275"/>
      <c r="J1764" s="304"/>
    </row>
    <row r="1765" spans="1:10" x14ac:dyDescent="0.2">
      <c r="A1765" s="275"/>
      <c r="B1765" s="275"/>
      <c r="C1765" s="304"/>
      <c r="D1765" s="316"/>
      <c r="E1765" s="249"/>
      <c r="F1765" s="249"/>
      <c r="G1765" s="249"/>
      <c r="H1765" s="275"/>
      <c r="I1765" s="275"/>
      <c r="J1765" s="304"/>
    </row>
    <row r="1766" spans="1:10" x14ac:dyDescent="0.2">
      <c r="A1766" s="275"/>
      <c r="B1766" s="275"/>
      <c r="C1766" s="304"/>
      <c r="D1766" s="316"/>
      <c r="E1766" s="249"/>
      <c r="F1766" s="249"/>
      <c r="G1766" s="249"/>
      <c r="H1766" s="275"/>
      <c r="I1766" s="275"/>
      <c r="J1766" s="304"/>
    </row>
    <row r="1767" spans="1:10" x14ac:dyDescent="0.2">
      <c r="A1767" s="275"/>
      <c r="B1767" s="275"/>
      <c r="C1767" s="304"/>
      <c r="D1767" s="316"/>
      <c r="E1767" s="249"/>
      <c r="F1767" s="249"/>
      <c r="G1767" s="249"/>
      <c r="H1767" s="275"/>
      <c r="I1767" s="275"/>
      <c r="J1767" s="304"/>
    </row>
    <row r="1768" spans="1:10" x14ac:dyDescent="0.2">
      <c r="A1768" s="275"/>
      <c r="B1768" s="275"/>
      <c r="C1768" s="304"/>
      <c r="D1768" s="316"/>
      <c r="E1768" s="249"/>
      <c r="F1768" s="249"/>
      <c r="G1768" s="249"/>
      <c r="H1768" s="275"/>
      <c r="I1768" s="275"/>
      <c r="J1768" s="304"/>
    </row>
    <row r="1769" spans="1:10" x14ac:dyDescent="0.2">
      <c r="A1769" s="275"/>
      <c r="B1769" s="275"/>
      <c r="C1769" s="304"/>
      <c r="D1769" s="316"/>
      <c r="E1769" s="249"/>
      <c r="F1769" s="249"/>
      <c r="G1769" s="249"/>
      <c r="H1769" s="275"/>
      <c r="I1769" s="275"/>
      <c r="J1769" s="304"/>
    </row>
    <row r="1772" spans="1:10" x14ac:dyDescent="0.2">
      <c r="A1772" s="275"/>
      <c r="B1772" s="275"/>
      <c r="C1772" s="304"/>
      <c r="D1772" s="316"/>
      <c r="E1772" s="275"/>
      <c r="F1772" s="275"/>
      <c r="G1772" s="275"/>
      <c r="H1772" s="275"/>
      <c r="I1772" s="275"/>
      <c r="J1772" s="304"/>
    </row>
    <row r="1773" spans="1:10" x14ac:dyDescent="0.2">
      <c r="A1773" s="275"/>
      <c r="B1773" s="275"/>
      <c r="C1773" s="304"/>
      <c r="D1773" s="316"/>
      <c r="E1773" s="249"/>
      <c r="F1773" s="249"/>
      <c r="G1773" s="249"/>
      <c r="H1773" s="275"/>
      <c r="I1773" s="275"/>
      <c r="J1773" s="304"/>
    </row>
    <row r="1774" spans="1:10" x14ac:dyDescent="0.2">
      <c r="A1774" s="335"/>
      <c r="B1774" s="335"/>
      <c r="C1774" s="336"/>
      <c r="D1774" s="316"/>
      <c r="E1774" s="249"/>
      <c r="F1774" s="249"/>
      <c r="G1774" s="249"/>
      <c r="H1774" s="275"/>
      <c r="I1774" s="275"/>
      <c r="J1774" s="304"/>
    </row>
    <row r="1775" spans="1:10" x14ac:dyDescent="0.2">
      <c r="A1775" s="335"/>
      <c r="B1775" s="335"/>
      <c r="C1775" s="336"/>
      <c r="D1775" s="316"/>
      <c r="E1775" s="275"/>
      <c r="F1775" s="275"/>
      <c r="G1775" s="275"/>
      <c r="H1775" s="275"/>
      <c r="I1775" s="275"/>
      <c r="J1775" s="304"/>
    </row>
    <row r="1776" spans="1:10" x14ac:dyDescent="0.2">
      <c r="A1776" s="335"/>
      <c r="B1776" s="335"/>
      <c r="C1776" s="336"/>
      <c r="D1776" s="316"/>
      <c r="E1776" s="249"/>
      <c r="F1776" s="249"/>
      <c r="G1776" s="249"/>
      <c r="H1776" s="275"/>
      <c r="I1776" s="275"/>
      <c r="J1776" s="304"/>
    </row>
    <row r="1777" spans="1:10" x14ac:dyDescent="0.2">
      <c r="A1777" s="335"/>
      <c r="B1777" s="335"/>
      <c r="C1777" s="336"/>
      <c r="D1777" s="316"/>
      <c r="E1777" s="249"/>
      <c r="F1777" s="249"/>
      <c r="G1777" s="249"/>
      <c r="H1777" s="275"/>
      <c r="I1777" s="275"/>
      <c r="J1777" s="304"/>
    </row>
    <row r="1778" spans="1:10" x14ac:dyDescent="0.2">
      <c r="A1778" s="335"/>
      <c r="B1778" s="335"/>
      <c r="C1778" s="336"/>
      <c r="D1778" s="316"/>
      <c r="E1778" s="249"/>
      <c r="F1778" s="249"/>
      <c r="G1778" s="249"/>
      <c r="H1778" s="275"/>
      <c r="I1778" s="275"/>
      <c r="J1778" s="304"/>
    </row>
    <row r="1779" spans="1:10" x14ac:dyDescent="0.2">
      <c r="A1779" s="335"/>
      <c r="B1779" s="335"/>
      <c r="C1779" s="336"/>
      <c r="D1779" s="249"/>
      <c r="E1779" s="249"/>
      <c r="F1779" s="249"/>
      <c r="G1779" s="249"/>
      <c r="H1779" s="275"/>
      <c r="I1779" s="249"/>
      <c r="J1779" s="304"/>
    </row>
    <row r="1780" spans="1:10" x14ac:dyDescent="0.2">
      <c r="A1780" s="335"/>
      <c r="B1780" s="335"/>
      <c r="C1780" s="336"/>
      <c r="D1780" s="249"/>
      <c r="E1780" s="249"/>
      <c r="F1780" s="249"/>
      <c r="G1780" s="249"/>
      <c r="H1780" s="275"/>
      <c r="I1780" s="249"/>
      <c r="J1780" s="304"/>
    </row>
    <row r="1781" spans="1:10" x14ac:dyDescent="0.2">
      <c r="A1781" s="335"/>
      <c r="B1781" s="335"/>
      <c r="C1781" s="336"/>
    </row>
    <row r="1782" spans="1:10" x14ac:dyDescent="0.2">
      <c r="A1782" s="275"/>
      <c r="B1782" s="275"/>
      <c r="C1782" s="304"/>
    </row>
    <row r="1783" spans="1:10" x14ac:dyDescent="0.2">
      <c r="A1783" s="335"/>
      <c r="B1783" s="335"/>
      <c r="C1783" s="336"/>
    </row>
  </sheetData>
  <autoFilter ref="A4:J4" xr:uid="{42718FAE-B7A2-4B4B-8DBA-15AFE39BC670}"/>
  <sortState xmlns:xlrd2="http://schemas.microsoft.com/office/spreadsheetml/2017/richdata2" ref="A5:J289">
    <sortCondition ref="D5:D289"/>
  </sortState>
  <hyperlinks>
    <hyperlink ref="I130" display="972-241-7955" xr:uid="{29B8537B-2635-4F7B-84BC-7FF2B3B8FC3E}"/>
    <hyperlink ref="J22" r:id="rId1" display="mailto:member@ASCD.org" xr:uid="{BB51AFDC-0900-48E5-9D16-0E28113145F2}"/>
    <hyperlink ref="J225" r:id="rId2" xr:uid="{B85FE944-AFD8-4AA7-A78B-0511E5642133}"/>
    <hyperlink ref="J175" r:id="rId3" xr:uid="{A4DD283C-9C31-40AB-A050-0B2B5F9183B4}"/>
    <hyperlink ref="J127" r:id="rId4" xr:uid="{4C8601C7-AA1C-400F-B7EB-5ABF5ABFB6CD}"/>
    <hyperlink ref="J152" r:id="rId5" xr:uid="{5244A77B-2DAD-42C5-8331-D2120B7ECBE6}"/>
    <hyperlink ref="J244" r:id="rId6" xr:uid="{0BE06C70-E459-4128-8815-76DC3C326B78}"/>
    <hyperlink ref="J54" r:id="rId7" display="mailto:rvanover@colorblaze5k.com" xr:uid="{5CB4B6D0-CA23-4739-8490-8B15C0476F79}"/>
    <hyperlink ref="J240" r:id="rId8" display="mailto:service@school-tech.com" xr:uid="{89517F09-CE70-49EC-BF54-247F0DAE373C}"/>
    <hyperlink ref="J73" r:id="rId9" xr:uid="{B52BA18B-423C-4E55-A777-429378B1F68B}"/>
    <hyperlink ref="J112" r:id="rId10" display="mailto:mike.faso@acco.com" xr:uid="{210BD638-AA1D-4045-81AA-3044F7EF3307}"/>
    <hyperlink ref="J101" r:id="rId11" xr:uid="{4DD123B9-3801-4028-A4AB-A17BD151D472}"/>
    <hyperlink ref="J51" r:id="rId12" xr:uid="{E66EB2D7-AC5E-4F25-8A38-F5154F81A64B}"/>
    <hyperlink ref="J184" r:id="rId13" xr:uid="{162F5D85-88B1-4B72-9CB6-565AC127FA70}"/>
    <hyperlink ref="J136" r:id="rId14" xr:uid="{EF4DB9C6-78EF-4F63-919E-8D96D94E007E}"/>
    <hyperlink ref="J15" r:id="rId15" xr:uid="{7E0789D3-17E7-46A3-97AF-8EAFBFE980AE}"/>
    <hyperlink ref="J230" r:id="rId16" xr:uid="{994C6ECF-3882-414F-98A0-1F6AE100C248}"/>
    <hyperlink ref="J167" r:id="rId17" xr:uid="{F0629810-92EE-48D0-B3A8-0C959C8D9FFD}"/>
    <hyperlink ref="J276" r:id="rId18" display="mailto:kate.astle@usu.edu" xr:uid="{301CEE6D-D0B1-4E8C-B297-487B6346605F}"/>
    <hyperlink ref="J158" r:id="rId19" xr:uid="{FA91A57D-469B-49FF-9333-E55EA9086557}"/>
    <hyperlink ref="J114" r:id="rId20" xr:uid="{F79247F3-43BA-47B7-BDAF-4DB482863C26}"/>
    <hyperlink ref="J52" r:id="rId21" display="mailto:engrave@holsapples.com" xr:uid="{56CD81A8-5B63-4F1F-9F5F-52AD1F481F9D}"/>
    <hyperlink ref="J110" r:id="rId22" xr:uid="{6AB286F2-689B-457D-BB60-18B48ADF3BF9}"/>
    <hyperlink ref="J227" r:id="rId23" xr:uid="{8F06EBC7-69AD-497C-AA74-A35EF7942F9E}"/>
    <hyperlink ref="J266" r:id="rId24" xr:uid="{C678FAA5-1D70-4ACA-B522-5BF49ACC61D8}"/>
    <hyperlink ref="J164" r:id="rId25" xr:uid="{15434D45-FE70-45A4-843D-EC9A2095D1E0}"/>
    <hyperlink ref="J66" r:id="rId26" xr:uid="{3BCA5608-DF26-4EC7-9A93-23B07F5904F3}"/>
    <hyperlink ref="J261" r:id="rId27" xr:uid="{FEEC3AFC-9C72-4DF4-8E77-88CD9D5AC74F}"/>
    <hyperlink ref="J197" r:id="rId28" display="mailto:customerservice@paperdirect.com" xr:uid="{12B575DD-204A-45E3-B343-0367E898F35B}"/>
    <hyperlink ref="J122" r:id="rId29" display="mailto:steve@terrapinlogo.com" xr:uid="{9AAD8BC7-FF25-4B6C-9A78-43208BDE5D91}"/>
    <hyperlink ref="J123" r:id="rId30" display="mailto:steve@terrapinlogo.com" xr:uid="{42923B3D-FDDF-4505-8FBF-89AFF77E83C6}"/>
    <hyperlink ref="J147" r:id="rId31" xr:uid="{1C6753CB-0F51-40A1-8554-528468280A99}"/>
    <hyperlink ref="J124" r:id="rId32" xr:uid="{21D618D5-BBCD-411A-B77E-1FB937C36602}"/>
    <hyperlink ref="J179" r:id="rId33" xr:uid="{65494D6C-86AF-49B6-AA6F-9E08D0DA1743}"/>
    <hyperlink ref="J251" r:id="rId34" xr:uid="{C5E8EF83-D6CE-4C47-9C4D-B1593920E857}"/>
    <hyperlink ref="J8" r:id="rId35" display="mailto:sales@accuratelabeldesigns.com" xr:uid="{A9FFA9B7-5472-4B5E-B9EE-9AB5E39D0B5C}"/>
    <hyperlink ref="J96" r:id="rId36" display="mailto:info@everydayspeech.com" xr:uid="{00AD67DF-275A-4300-A617-8766BE385F64}"/>
    <hyperlink ref="J289" r:id="rId37" xr:uid="{959A901B-B3C5-4CFD-8558-503807DF36EF}"/>
    <hyperlink ref="J68" r:id="rId38" display="mailto:service@customink.com" xr:uid="{9A08C1C2-93A9-45DD-9521-B5832A407CC4}"/>
    <hyperlink ref="J243" r:id="rId39" xr:uid="{C75664CF-6014-4A79-9C93-B94E4FC30708}"/>
    <hyperlink ref="J80" r:id="rId40" xr:uid="{6A0C1A5B-8EE9-4869-A797-B53D1CA25806}"/>
    <hyperlink ref="J163" r:id="rId41" xr:uid="{A3D287A8-4517-4072-A09B-C1ADF2B9D675}"/>
    <hyperlink ref="J223" r:id="rId42" xr:uid="{F28757E1-AD64-4314-B8C9-F505386C202A}"/>
    <hyperlink ref="J257" r:id="rId43" xr:uid="{783692D1-9628-465D-B4DF-9592E12EA74F}"/>
    <hyperlink ref="J27" r:id="rId44" xr:uid="{3C57F313-1D04-43AF-BA4F-D167BA807883}"/>
    <hyperlink ref="J176" r:id="rId45" display="mailto:sales@nassp.org" xr:uid="{8C122112-6F19-4FBF-9F50-22DD3C369FCC}"/>
    <hyperlink ref="J264" r:id="rId46" xr:uid="{C912D39F-34C6-448D-8734-F4C53982A023}"/>
    <hyperlink ref="J237" r:id="rId47" display="mailto:sales@sayitright.org" xr:uid="{865D210F-05E1-4312-9832-E0E6223776C1}"/>
    <hyperlink ref="J281" r:id="rId48" xr:uid="{952D89C9-5102-4BB2-8587-831304B7C602}"/>
    <hyperlink ref="J85" r:id="rId49" xr:uid="{8ACA87D5-4E41-4BE5-B760-0358392268A1}"/>
    <hyperlink ref="J241" r:id="rId50" xr:uid="{691B21FF-9EF3-4E22-924E-E0F354AF390A}"/>
    <hyperlink ref="J263" r:id="rId51" display="mailto:txwormranch@gmail.com" xr:uid="{0EA36306-07B2-4988-BF15-D447229EAA54}"/>
    <hyperlink ref="J211" r:id="rId52" xr:uid="{240586E5-F894-4004-B30C-8B2D74BCA96C}"/>
    <hyperlink ref="J97" r:id="rId53" xr:uid="{36D26676-20B8-4492-B489-6E89375A9114}"/>
    <hyperlink ref="J138" r:id="rId54" xr:uid="{65D5CFC9-CEE0-4413-9AC0-CEA742D09DBB}"/>
    <hyperlink ref="J79" r:id="rId55" xr:uid="{CA1A3879-7BE8-4ED5-B88B-5B943622C3D3}"/>
    <hyperlink ref="J267" r:id="rId56" xr:uid="{AE2D239B-7B40-4543-9618-AEEEB7EE9A5A}"/>
    <hyperlink ref="J94" r:id="rId57" xr:uid="{FC7644A7-1A93-4682-A8AF-EB8C9CA618E0}"/>
    <hyperlink ref="J190" r:id="rId58" display="mailto:tprice@oxbowanimalhealth.com" xr:uid="{8496D727-7793-4871-A771-8AE4154EA9E2}"/>
    <hyperlink ref="J191" r:id="rId59" xr:uid="{DE2647F6-EEE6-4D4C-BE9C-F30D01A13844}"/>
    <hyperlink ref="J99" r:id="rId60" xr:uid="{392AD9BF-2FF5-4EDE-B200-446DEDCA9AE4}"/>
    <hyperlink ref="J172" r:id="rId61" xr:uid="{6157FD46-B2F9-4025-8994-0076233B0961}"/>
    <hyperlink ref="J262" r:id="rId62" xr:uid="{9C7FC777-841B-47F1-87A7-0DAABB06F237}"/>
    <hyperlink ref="J260" r:id="rId63" xr:uid="{6826DC43-81DF-474D-8D84-7C44ABFAD291}"/>
    <hyperlink ref="J194" r:id="rId64" display="mailto:SJBlair@paperdirect.com" xr:uid="{A5D9486D-D01D-4D7E-8C15-45066FFBAD5F}"/>
    <hyperlink ref="J74" r:id="rId65" xr:uid="{9A25FCD4-6F6F-493B-8E3F-1B0502154DAE}"/>
    <hyperlink ref="J118" r:id="rId66" xr:uid="{0D41498C-D880-4BA8-A1A2-DC3A8EAB2020}"/>
    <hyperlink ref="J144" r:id="rId67" xr:uid="{FA4B6F7E-498C-4AD8-A7B2-ABD1D9585A01}"/>
    <hyperlink ref="J14" r:id="rId68" xr:uid="{AFDCFA92-5ED4-4814-9C3D-EA169CF0EC5C}"/>
    <hyperlink ref="J169" r:id="rId69" xr:uid="{3D34430B-2526-410E-A011-EB60E0D3F639}"/>
    <hyperlink ref="J195" r:id="rId70" xr:uid="{8F37EFBF-5DA6-464B-87E6-0756C644F329}"/>
    <hyperlink ref="J208" r:id="rId71" xr:uid="{DFB996CE-9026-404A-8EF9-1EA96C38C7D1}"/>
    <hyperlink ref="J19" r:id="rId72" xr:uid="{47AE4FFA-F535-4B8B-98AC-45B65BDEC7B5}"/>
    <hyperlink ref="J131" r:id="rId73" xr:uid="{A730E399-1FCA-4D90-9EE3-EA7A0AA08515}"/>
    <hyperlink ref="J45" r:id="rId74" xr:uid="{1D3482A7-69C4-45FB-8811-D5303106D94B}"/>
    <hyperlink ref="J33" r:id="rId75" xr:uid="{AA0245E5-B1A9-4D01-89AF-BEDA69ABDCD6}"/>
    <hyperlink ref="J221" r:id="rId76" xr:uid="{E1BAD468-F30E-4D30-99D7-65F2B652F061}"/>
  </hyperlinks>
  <pageMargins left="0.7" right="0.7" top="0.75" bottom="0.75" header="0.3" footer="0.3"/>
  <legacy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ABVR</vt:lpstr>
      <vt:lpstr>Information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Simpson, Christine</dc:creator>
  <cp:lastModifiedBy>Simpson, Christine</cp:lastModifiedBy>
  <dcterms:created xsi:type="dcterms:W3CDTF">2021-01-06T14:33:55Z</dcterms:created>
  <dcterms:modified xsi:type="dcterms:W3CDTF">2021-01-19T17:15:36Z</dcterms:modified>
</cp:coreProperties>
</file>